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79cc122c85bc3cde/Documents/MY PROJECTS/Supply Chain Analyst/Transportation ^0 Logistics Optimization/Excel Analysis File/"/>
    </mc:Choice>
  </mc:AlternateContent>
  <xr:revisionPtr revIDLastSave="134" documentId="8_{3ABEF979-68E0-4103-B1D8-171A14532A77}" xr6:coauthVersionLast="47" xr6:coauthVersionMax="47" xr10:uidLastSave="{71F99D6B-C8B7-4CA2-8003-10763549CD8F}"/>
  <bookViews>
    <workbookView xWindow="-120" yWindow="-120" windowWidth="29040" windowHeight="15720" firstSheet="1" activeTab="2" xr2:uid="{8963BF71-92E0-4A85-8EBE-86A7523803DA}"/>
  </bookViews>
  <sheets>
    <sheet name="Transportation Performance Over" sheetId="12" r:id="rId1"/>
    <sheet name="Carrier &amp; Route Optimization" sheetId="13" r:id="rId2"/>
    <sheet name="Vehicle Utilization, Cost Sving" sheetId="14" r:id="rId3"/>
    <sheet name="Pivot Table 1" sheetId="7" r:id="rId4"/>
    <sheet name="Pivot Table 2" sheetId="8" r:id="rId5"/>
    <sheet name="Pivot Tables 3" sheetId="9" r:id="rId6"/>
    <sheet name="Shipments" sheetId="2" r:id="rId7"/>
    <sheet name="Cost_Saving" sheetId="11" r:id="rId8"/>
    <sheet name="Transportation_Costs" sheetId="5" r:id="rId9"/>
    <sheet name="Transportation_Cost" sheetId="10" r:id="rId10"/>
    <sheet name="Routes" sheetId="4" r:id="rId11"/>
    <sheet name="Carriers" sheetId="3" r:id="rId12"/>
    <sheet name="Vehicles" sheetId="6" r:id="rId13"/>
  </sheets>
  <definedNames>
    <definedName name="_xlcn.WorksheetConnection_Transportation0LogisticsOptimization.xlsxCarriers1" hidden="1">Carriers[]</definedName>
    <definedName name="_xlcn.WorksheetConnection_Transportation0LogisticsOptimization.xlsxRoutes1" hidden="1">Routes[]</definedName>
    <definedName name="_xlcn.WorksheetConnection_Transportation0LogisticsOptimization.xlsxShipments1" hidden="1">Shipments[]</definedName>
    <definedName name="_xlcn.WorksheetConnection_Transportation0LogisticsOptimization.xlsxTransportation_Costs1" hidden="1">Transportation_Costs[]</definedName>
    <definedName name="_xlcn.WorksheetConnection_Transportation0LogisticsOptimization.xlsxVehicles1" hidden="1">Vehicles[]</definedName>
    <definedName name="ExternalData_1" localSheetId="6" hidden="1">Shipments!$A$1:$O$1201</definedName>
    <definedName name="ExternalData_2" localSheetId="11" hidden="1">'Carriers'!$A$1:$E$13</definedName>
    <definedName name="ExternalData_3" localSheetId="10" hidden="1">'Routes'!$A$1:$G$74</definedName>
    <definedName name="ExternalData_4" localSheetId="8" hidden="1">Transportation_Costs!$A$1:$H$1201</definedName>
    <definedName name="ExternalData_5" localSheetId="12" hidden="1">Vehicles!$A$1:$E$1201</definedName>
    <definedName name="Slicer_Carrier_ID">#N/A</definedName>
    <definedName name="Slicer_Carrier_ID1">#N/A</definedName>
    <definedName name="Slicer_Destination">#N/A</definedName>
    <definedName name="Slicer_Destination1">#N/A</definedName>
    <definedName name="Slicer_Order_Date">#N/A</definedName>
    <definedName name="Slicer_Order_Month">#N/A</definedName>
    <definedName name="Slicer_Origin">#N/A</definedName>
    <definedName name="Slicer_Route_ID">#N/A</definedName>
    <definedName name="Slicer_Vehicle_Type">#N/A</definedName>
  </definedNames>
  <calcPr calcId="191029"/>
  <pivotCaches>
    <pivotCache cacheId="0" r:id="rId14"/>
    <pivotCache cacheId="1" r:id="rId15"/>
    <pivotCache cacheId="288" r:id="rId16"/>
    <pivotCache cacheId="464" r:id="rId17"/>
    <pivotCache cacheId="465" r:id="rId18"/>
    <pivotCache cacheId="466" r:id="rId19"/>
    <pivotCache cacheId="467" r:id="rId20"/>
    <pivotCache cacheId="468" r:id="rId21"/>
    <pivotCache cacheId="469" r:id="rId22"/>
    <pivotCache cacheId="470" r:id="rId23"/>
    <pivotCache cacheId="471" r:id="rId24"/>
    <pivotCache cacheId="472" r:id="rId25"/>
    <pivotCache cacheId="474" r:id="rId26"/>
    <pivotCache cacheId="475" r:id="rId27"/>
    <pivotCache cacheId="476" r:id="rId28"/>
    <pivotCache cacheId="477" r:id="rId29"/>
    <pivotCache cacheId="478" r:id="rId30"/>
    <pivotCache cacheId="479" r:id="rId31"/>
    <pivotCache cacheId="494" r:id="rId32"/>
    <pivotCache cacheId="481" r:id="rId33"/>
    <pivotCache cacheId="482" r:id="rId34"/>
    <pivotCache cacheId="483" r:id="rId35"/>
    <pivotCache cacheId="484" r:id="rId36"/>
    <pivotCache cacheId="485" r:id="rId37"/>
    <pivotCache cacheId="486" r:id="rId38"/>
    <pivotCache cacheId="487" r:id="rId39"/>
    <pivotCache cacheId="488" r:id="rId40"/>
    <pivotCache cacheId="489" r:id="rId41"/>
    <pivotCache cacheId="490" r:id="rId42"/>
    <pivotCache cacheId="491" r:id="rId43"/>
    <pivotCache cacheId="492" r:id="rId44"/>
  </pivotCaches>
  <extLst>
    <ext xmlns:x14="http://schemas.microsoft.com/office/spreadsheetml/2009/9/main" uri="{876F7934-8845-4945-9796-88D515C7AA90}">
      <x14:pivotCaches>
        <pivotCache cacheId="395" r:id="rId45"/>
      </x14:pivotCaches>
    </ext>
    <ext xmlns:x14="http://schemas.microsoft.com/office/spreadsheetml/2009/9/main" uri="{BBE1A952-AA13-448e-AADC-164F8A28A991}">
      <x14:slicerCaches>
        <x14:slicerCache r:id="rId46"/>
        <x14:slicerCache r:id="rId47"/>
        <x14:slicerCache r:id="rId48"/>
        <x14:slicerCache r:id="rId49"/>
        <x14:slicerCache r:id="rId50"/>
        <x14:slicerCache r:id="rId51"/>
        <x14:slicerCache r:id="rId52"/>
        <x14:slicerCache r:id="rId53"/>
        <x14:slicerCache r:id="rId5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ehicles" name="Vehicles" connection="WorksheetConnection_Transportation ^0 Logistics Optimization.xlsx!Vehicles"/>
          <x15:modelTable id="Transportation_Costs" name="Transportation_Costs" connection="WorksheetConnection_Transportation ^0 Logistics Optimization.xlsx!Transportation_Costs"/>
          <x15:modelTable id="Shipments" name="Shipments" connection="WorksheetConnection_Transportation ^0 Logistics Optimization.xlsx!Shipments"/>
          <x15:modelTable id="Routes" name="Routes" connection="WorksheetConnection_Transportation ^0 Logistics Optimization.xlsx!Routes"/>
          <x15:modelTable id="Carriers" name="Carriers" connection="WorksheetConnection_Transportation ^0 Logistics Optimization.xlsx!Carriers"/>
        </x15:modelTables>
        <x15:modelRelationships>
          <x15:modelRelationship fromTable="Shipments" fromColumn="Carrier_ID" toTable="Carriers" toColumn="Carrier_ID"/>
          <x15:modelRelationship fromTable="Shipments" fromColumn="Route_ID" toTable="Routes" toColumn="Route_ID"/>
          <x15:modelRelationship fromTable="Transportation_Costs" fromColumn="Shipment_ID" toTable="Shipments" toColumn="Shipment_ID"/>
          <x15:modelRelationship fromTable="Vehicles" fromColumn="Vehicle_ID" toTable="Shipments" toColumn="Vehicle_ID"/>
        </x15:modelRelationships>
        <x15:extLst>
          <ext xmlns:x16="http://schemas.microsoft.com/office/spreadsheetml/2014/11/main" uri="{9835A34E-60A6-4A7C-AAB8-D5F71C897F49}">
            <x16:modelTimeGroupings>
              <x16:modelTimeGrouping tableName="Shipments" columnName="Delivery_Date" columnId="Delivery_Date">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 tableName="Shipment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 i="11" l="1"/>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B3" i="11"/>
  <c r="B2" i="11" a="1"/>
  <c r="B2" i="11" s="1"/>
  <c r="B6" i="10"/>
  <c r="B5" i="10"/>
  <c r="B4" i="10"/>
  <c r="B3" i="10"/>
  <c r="B2"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4974DA-BD43-4AAB-898D-A1DCA67A081B}" keepAlive="1" name="Query - Carriers" description="Connection to the 'Carriers' query in the workbook." type="5" refreshedVersion="7" background="1" saveData="1">
    <dbPr connection="Provider=Microsoft.Mashup.OleDb.1;Data Source=$Workbook$;Location=Carriers;Extended Properties=&quot;&quot;" command="SELECT * FROM [Carriers]"/>
  </connection>
  <connection id="2" xr16:uid="{5851DEB3-A289-4C16-947C-C73FF3C20D63}" keepAlive="1" name="Query - Routes" description="Connection to the 'Routes' query in the workbook." type="5" refreshedVersion="7" background="1" saveData="1">
    <dbPr connection="Provider=Microsoft.Mashup.OleDb.1;Data Source=$Workbook$;Location=Routes;Extended Properties=&quot;&quot;" command="SELECT * FROM [Routes]"/>
  </connection>
  <connection id="3" xr16:uid="{32F95157-D4C3-44F9-9533-DFEB65F3BBCB}" keepAlive="1" name="Query - Shipments" description="Connection to the 'Shipments' query in the workbook." type="5" refreshedVersion="7" background="1" saveData="1">
    <dbPr connection="Provider=Microsoft.Mashup.OleDb.1;Data Source=$Workbook$;Location=Shipments;Extended Properties=&quot;&quot;" command="SELECT * FROM [Shipments]"/>
  </connection>
  <connection id="4" xr16:uid="{BE7F5749-5D09-4C15-BA2E-FEFA8D946989}" keepAlive="1" name="Query - Transportation_Costs" description="Connection to the 'Transportation_Costs' query in the workbook." type="5" refreshedVersion="7" background="1" saveData="1">
    <dbPr connection="Provider=Microsoft.Mashup.OleDb.1;Data Source=$Workbook$;Location=Transportation_Costs;Extended Properties=&quot;&quot;" command="SELECT * FROM [Transportation_Costs]"/>
  </connection>
  <connection id="5" xr16:uid="{01E233E2-761F-4E75-88C8-BEA867A67C14}" keepAlive="1" name="Query - Vehicles" description="Connection to the 'Vehicles' query in the workbook." type="5" refreshedVersion="7" background="1" saveData="1">
    <dbPr connection="Provider=Microsoft.Mashup.OleDb.1;Data Source=$Workbook$;Location=Vehicles;Extended Properties=&quot;&quot;" command="SELECT * FROM [Vehicles]"/>
  </connection>
  <connection id="6" xr16:uid="{3F0EED13-2175-448B-88CC-B782A727DB61}"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4A89F893-0D21-4FFA-83D7-91C28A3544B4}" name="WorksheetConnection_Transportation ^0 Logistics Optimization.xlsx!Carriers" type="102" refreshedVersion="7" minRefreshableVersion="5">
    <extLst>
      <ext xmlns:x15="http://schemas.microsoft.com/office/spreadsheetml/2010/11/main" uri="{DE250136-89BD-433C-8126-D09CA5730AF9}">
        <x15:connection id="Carriers">
          <x15:rangePr sourceName="_xlcn.WorksheetConnection_Transportation0LogisticsOptimization.xlsxCarriers1"/>
        </x15:connection>
      </ext>
    </extLst>
  </connection>
  <connection id="8" xr16:uid="{E9EC41E9-C525-4C21-A6A1-98D13E978B01}" name="WorksheetConnection_Transportation ^0 Logistics Optimization.xlsx!Routes" type="102" refreshedVersion="7" minRefreshableVersion="5">
    <extLst>
      <ext xmlns:x15="http://schemas.microsoft.com/office/spreadsheetml/2010/11/main" uri="{DE250136-89BD-433C-8126-D09CA5730AF9}">
        <x15:connection id="Routes">
          <x15:rangePr sourceName="_xlcn.WorksheetConnection_Transportation0LogisticsOptimization.xlsxRoutes1"/>
        </x15:connection>
      </ext>
    </extLst>
  </connection>
  <connection id="9" xr16:uid="{D6EAA45F-6C2A-49D6-B20C-D39675FFD9C9}" name="WorksheetConnection_Transportation ^0 Logistics Optimization.xlsx!Shipments" type="102" refreshedVersion="7" minRefreshableVersion="5">
    <extLst>
      <ext xmlns:x15="http://schemas.microsoft.com/office/spreadsheetml/2010/11/main" uri="{DE250136-89BD-433C-8126-D09CA5730AF9}">
        <x15:connection id="Shipments">
          <x15:rangePr sourceName="_xlcn.WorksheetConnection_Transportation0LogisticsOptimization.xlsxShipments1"/>
        </x15:connection>
      </ext>
    </extLst>
  </connection>
  <connection id="10" xr16:uid="{22383152-3D6B-4D2A-9031-63D1E1AA3438}" name="WorksheetConnection_Transportation ^0 Logistics Optimization.xlsx!Transportation_Costs" type="102" refreshedVersion="7" minRefreshableVersion="5">
    <extLst>
      <ext xmlns:x15="http://schemas.microsoft.com/office/spreadsheetml/2010/11/main" uri="{DE250136-89BD-433C-8126-D09CA5730AF9}">
        <x15:connection id="Transportation_Costs">
          <x15:rangePr sourceName="_xlcn.WorksheetConnection_Transportation0LogisticsOptimization.xlsxTransportation_Costs1"/>
        </x15:connection>
      </ext>
    </extLst>
  </connection>
  <connection id="11" xr16:uid="{250D0214-F899-4A4E-AFCD-269C1460B6B1}" name="WorksheetConnection_Transportation ^0 Logistics Optimization.xlsx!Vehicles" type="102" refreshedVersion="7" minRefreshableVersion="5">
    <extLst>
      <ext xmlns:x15="http://schemas.microsoft.com/office/spreadsheetml/2010/11/main" uri="{DE250136-89BD-433C-8126-D09CA5730AF9}">
        <x15:connection id="Vehicles">
          <x15:rangePr sourceName="_xlcn.WorksheetConnection_Transportation0LogisticsOptimization.xlsxVehicl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<sst xmlns="http://schemas.openxmlformats.org/spreadsheetml/2006/main" count="12868" uniqueCount="2648">
  <si>
    <t>Shipment_ID</t>
  </si>
  <si>
    <t>Order_Date</t>
  </si>
  <si>
    <t>Dispatch_Date</t>
  </si>
  <si>
    <t>Delivery_Date</t>
  </si>
  <si>
    <t>Promised_Delivery_Date</t>
  </si>
  <si>
    <t>Origin</t>
  </si>
  <si>
    <t>Destination</t>
  </si>
  <si>
    <t>Route_ID</t>
  </si>
  <si>
    <t>Carrier_ID</t>
  </si>
  <si>
    <t>Vehicle_ID</t>
  </si>
  <si>
    <t>Distance_KM</t>
  </si>
  <si>
    <t>Weight_KG</t>
  </si>
  <si>
    <t>Shipment_Status</t>
  </si>
  <si>
    <t>Damage_Flag</t>
  </si>
  <si>
    <t>SHP-100001</t>
  </si>
  <si>
    <t>Nagpur</t>
  </si>
  <si>
    <t>Hyderabad</t>
  </si>
  <si>
    <t>RT-071</t>
  </si>
  <si>
    <t>CAR-04</t>
  </si>
  <si>
    <t>VEH-0001</t>
  </si>
  <si>
    <t>Delivered</t>
  </si>
  <si>
    <t>SHP-100002</t>
  </si>
  <si>
    <t>Delhi</t>
  </si>
  <si>
    <t>Jaipur</t>
  </si>
  <si>
    <t>RT-001</t>
  </si>
  <si>
    <t>CAR-03</t>
  </si>
  <si>
    <t>VEH-0002</t>
  </si>
  <si>
    <t>SHP-100003</t>
  </si>
  <si>
    <t>Chennai</t>
  </si>
  <si>
    <t>Madurai</t>
  </si>
  <si>
    <t>RT-038</t>
  </si>
  <si>
    <t>CAR-08</t>
  </si>
  <si>
    <t>VEH-0003</t>
  </si>
  <si>
    <t>SHP-100004</t>
  </si>
  <si>
    <t>Mumbai</t>
  </si>
  <si>
    <t>Nashik</t>
  </si>
  <si>
    <t>RT-017</t>
  </si>
  <si>
    <t>CAR-12</t>
  </si>
  <si>
    <t>VEH-0004</t>
  </si>
  <si>
    <t>SHP-100005</t>
  </si>
  <si>
    <t>Ahmedabad</t>
  </si>
  <si>
    <t>Indore</t>
  </si>
  <si>
    <t>RT-066</t>
  </si>
  <si>
    <t>VEH-0005</t>
  </si>
  <si>
    <t>SHP-100006</t>
  </si>
  <si>
    <t>VEH-0006</t>
  </si>
  <si>
    <t>SHP-100007</t>
  </si>
  <si>
    <t>Ludhiana</t>
  </si>
  <si>
    <t>RT-005</t>
  </si>
  <si>
    <t>CAR-07</t>
  </si>
  <si>
    <t>VEH-0007</t>
  </si>
  <si>
    <t>SHP-100008</t>
  </si>
  <si>
    <t>CAR-05</t>
  </si>
  <si>
    <t>VEH-0008</t>
  </si>
  <si>
    <t>SHP-100009</t>
  </si>
  <si>
    <t>Surat</t>
  </si>
  <si>
    <t>RT-018</t>
  </si>
  <si>
    <t>VEH-0009</t>
  </si>
  <si>
    <t>SHP-100010</t>
  </si>
  <si>
    <t>Bengaluru</t>
  </si>
  <si>
    <t>Mysuru</t>
  </si>
  <si>
    <t>RT-028</t>
  </si>
  <si>
    <t>CAR-01</t>
  </si>
  <si>
    <t>VEH-0010</t>
  </si>
  <si>
    <t>SHP-100011</t>
  </si>
  <si>
    <t>Panaji</t>
  </si>
  <si>
    <t>RT-021</t>
  </si>
  <si>
    <t>CAR-02</t>
  </si>
  <si>
    <t>VEH-0011</t>
  </si>
  <si>
    <t>SHP-100012</t>
  </si>
  <si>
    <t>RT-061</t>
  </si>
  <si>
    <t>CAR-10</t>
  </si>
  <si>
    <t>VEH-0012</t>
  </si>
  <si>
    <t>SHP-100013</t>
  </si>
  <si>
    <t>Kolkata</t>
  </si>
  <si>
    <t>Guwahati</t>
  </si>
  <si>
    <t>RT-051</t>
  </si>
  <si>
    <t>VEH-0013</t>
  </si>
  <si>
    <t>SHP-100014</t>
  </si>
  <si>
    <t>RT-013</t>
  </si>
  <si>
    <t>CAR-09</t>
  </si>
  <si>
    <t>VEH-0014</t>
  </si>
  <si>
    <t>SHP-100015</t>
  </si>
  <si>
    <t>RT-023</t>
  </si>
  <si>
    <t>CAR-06</t>
  </si>
  <si>
    <t>VEH-0015</t>
  </si>
  <si>
    <t>SHP-100016</t>
  </si>
  <si>
    <t>Siliguri</t>
  </si>
  <si>
    <t>RT-047</t>
  </si>
  <si>
    <t>VEH-0016</t>
  </si>
  <si>
    <t>Returned</t>
  </si>
  <si>
    <t>SHP-100017</t>
  </si>
  <si>
    <t>Lucknow</t>
  </si>
  <si>
    <t>RT-003</t>
  </si>
  <si>
    <t>VEH-0017</t>
  </si>
  <si>
    <t>SHP-100018</t>
  </si>
  <si>
    <t>RT-043</t>
  </si>
  <si>
    <t>VEH-0018</t>
  </si>
  <si>
    <t>SHP-100019</t>
  </si>
  <si>
    <t>Pune</t>
  </si>
  <si>
    <t>RT-073</t>
  </si>
  <si>
    <t>VEH-0019</t>
  </si>
  <si>
    <t>SHP-100020</t>
  </si>
  <si>
    <t>Chandigarh</t>
  </si>
  <si>
    <t>RT-002</t>
  </si>
  <si>
    <t>VEH-0020</t>
  </si>
  <si>
    <t>SHP-100021</t>
  </si>
  <si>
    <t>Kolhapur</t>
  </si>
  <si>
    <t>RT-026</t>
  </si>
  <si>
    <t>VEH-0021</t>
  </si>
  <si>
    <t>SHP-100022</t>
  </si>
  <si>
    <t>Ranchi</t>
  </si>
  <si>
    <t>RT-049</t>
  </si>
  <si>
    <t>VEH-0022</t>
  </si>
  <si>
    <t>SHP-100023</t>
  </si>
  <si>
    <t>Rajkot</t>
  </si>
  <si>
    <t>RT-063</t>
  </si>
  <si>
    <t>VEH-0023</t>
  </si>
  <si>
    <t>SHP-100024</t>
  </si>
  <si>
    <t>RT-016</t>
  </si>
  <si>
    <t>VEH-0024</t>
  </si>
  <si>
    <t>SHP-100025</t>
  </si>
  <si>
    <t>Agra</t>
  </si>
  <si>
    <t>RT-004</t>
  </si>
  <si>
    <t>VEH-0025</t>
  </si>
  <si>
    <t>SHP-100026</t>
  </si>
  <si>
    <t>RT-024</t>
  </si>
  <si>
    <t>VEH-0026</t>
  </si>
  <si>
    <t>SHP-100027</t>
  </si>
  <si>
    <t>RT-070</t>
  </si>
  <si>
    <t>VEH-0027</t>
  </si>
  <si>
    <t>SHP-100028</t>
  </si>
  <si>
    <t>Raipur</t>
  </si>
  <si>
    <t>RT-059</t>
  </si>
  <si>
    <t>VEH-0028</t>
  </si>
  <si>
    <t>SHP-100029</t>
  </si>
  <si>
    <t>Tiruchirappalli</t>
  </si>
  <si>
    <t>RT-039</t>
  </si>
  <si>
    <t>VEH-0029</t>
  </si>
  <si>
    <t>SHP-100030</t>
  </si>
  <si>
    <t>VEH-0030</t>
  </si>
  <si>
    <t>SHP-100031</t>
  </si>
  <si>
    <t>RT-020</t>
  </si>
  <si>
    <t>VEH-0031</t>
  </si>
  <si>
    <t>SHP-100032</t>
  </si>
  <si>
    <t>RT-027</t>
  </si>
  <si>
    <t>CAR-11</t>
  </si>
  <si>
    <t>VEH-0032</t>
  </si>
  <si>
    <t>SHP-100033</t>
  </si>
  <si>
    <t>Durgapur</t>
  </si>
  <si>
    <t>RT-046</t>
  </si>
  <si>
    <t>VEH-0033</t>
  </si>
  <si>
    <t>SHP-100034</t>
  </si>
  <si>
    <t>VEH-0034</t>
  </si>
  <si>
    <t>SHP-100035</t>
  </si>
  <si>
    <t>VEH-0035</t>
  </si>
  <si>
    <t>SHP-100036</t>
  </si>
  <si>
    <t>VEH-0036</t>
  </si>
  <si>
    <t>SHP-100037</t>
  </si>
  <si>
    <t>VEH-0037</t>
  </si>
  <si>
    <t>SHP-100038</t>
  </si>
  <si>
    <t>VEH-0038</t>
  </si>
  <si>
    <t>SHP-100039</t>
  </si>
  <si>
    <t>VEH-0039</t>
  </si>
  <si>
    <t>SHP-100040</t>
  </si>
  <si>
    <t>VEH-0040</t>
  </si>
  <si>
    <t>SHP-100041</t>
  </si>
  <si>
    <t>Visakhapatnam</t>
  </si>
  <si>
    <t>RT-044</t>
  </si>
  <si>
    <t>VEH-0041</t>
  </si>
  <si>
    <t>SHP-100042</t>
  </si>
  <si>
    <t>Jodhpur</t>
  </si>
  <si>
    <t>RT-014</t>
  </si>
  <si>
    <t>VEH-0042</t>
  </si>
  <si>
    <t>SHP-100043</t>
  </si>
  <si>
    <t>VEH-0043</t>
  </si>
  <si>
    <t>SHP-100044</t>
  </si>
  <si>
    <t>VEH-0044</t>
  </si>
  <si>
    <t>SHP-100045</t>
  </si>
  <si>
    <t>Varanasi</t>
  </si>
  <si>
    <t>RT-053</t>
  </si>
  <si>
    <t>VEH-0045</t>
  </si>
  <si>
    <t>SHP-100046</t>
  </si>
  <si>
    <t>Kochi</t>
  </si>
  <si>
    <t>RT-042</t>
  </si>
  <si>
    <t>VEH-0046</t>
  </si>
  <si>
    <t>SHP-100047</t>
  </si>
  <si>
    <t>RT-015</t>
  </si>
  <si>
    <t>VEH-0047</t>
  </si>
  <si>
    <t>SHP-100048</t>
  </si>
  <si>
    <t>RT-060</t>
  </si>
  <si>
    <t>VEH-0048</t>
  </si>
  <si>
    <t>SHP-100049</t>
  </si>
  <si>
    <t>VEH-0049</t>
  </si>
  <si>
    <t>SHP-100050</t>
  </si>
  <si>
    <t>VEH-0050</t>
  </si>
  <si>
    <t>SHP-100051</t>
  </si>
  <si>
    <t>Jamshedpur</t>
  </si>
  <si>
    <t>RT-052</t>
  </si>
  <si>
    <t>VEH-0051</t>
  </si>
  <si>
    <t>SHP-100052</t>
  </si>
  <si>
    <t>Patna</t>
  </si>
  <si>
    <t>RT-010</t>
  </si>
  <si>
    <t>VEH-0052</t>
  </si>
  <si>
    <t>SHP-100053</t>
  </si>
  <si>
    <t>VEH-0053</t>
  </si>
  <si>
    <t>SHP-100054</t>
  </si>
  <si>
    <t>RT-012</t>
  </si>
  <si>
    <t>VEH-0054</t>
  </si>
  <si>
    <t>SHP-100055</t>
  </si>
  <si>
    <t>Dehradun</t>
  </si>
  <si>
    <t>RT-007</t>
  </si>
  <si>
    <t>VEH-0055</t>
  </si>
  <si>
    <t>SHP-100056</t>
  </si>
  <si>
    <t>Vijayawada</t>
  </si>
  <si>
    <t>RT-054</t>
  </si>
  <si>
    <t>VEH-0056</t>
  </si>
  <si>
    <t>SHP-100057</t>
  </si>
  <si>
    <t>VEH-0057</t>
  </si>
  <si>
    <t>SHP-100058</t>
  </si>
  <si>
    <t>VEH-0058</t>
  </si>
  <si>
    <t>SHP-100059</t>
  </si>
  <si>
    <t>VEH-0059</t>
  </si>
  <si>
    <t>SHP-100060</t>
  </si>
  <si>
    <t>VEH-0060</t>
  </si>
  <si>
    <t>SHP-100061</t>
  </si>
  <si>
    <t>RT-041</t>
  </si>
  <si>
    <t>VEH-0061</t>
  </si>
  <si>
    <t>SHP-100062</t>
  </si>
  <si>
    <t>RT-009</t>
  </si>
  <si>
    <t>VEH-0062</t>
  </si>
  <si>
    <t>SHP-100063</t>
  </si>
  <si>
    <t>VEH-0063</t>
  </si>
  <si>
    <t>SHP-100064</t>
  </si>
  <si>
    <t>VEH-0064</t>
  </si>
  <si>
    <t>SHP-100065</t>
  </si>
  <si>
    <t>RT-068</t>
  </si>
  <si>
    <t>VEH-0065</t>
  </si>
  <si>
    <t>SHP-100066</t>
  </si>
  <si>
    <t>VEH-0066</t>
  </si>
  <si>
    <t>SHP-100067</t>
  </si>
  <si>
    <t>Bhopal</t>
  </si>
  <si>
    <t>RT-069</t>
  </si>
  <si>
    <t>VEH-0067</t>
  </si>
  <si>
    <t>SHP-100068</t>
  </si>
  <si>
    <t>VEH-0068</t>
  </si>
  <si>
    <t>SHP-100069</t>
  </si>
  <si>
    <t>VEH-0069</t>
  </si>
  <si>
    <t>SHP-100070</t>
  </si>
  <si>
    <t>RT-056</t>
  </si>
  <si>
    <t>VEH-0070</t>
  </si>
  <si>
    <t>SHP-100071</t>
  </si>
  <si>
    <t>Vadodara</t>
  </si>
  <si>
    <t>RT-019</t>
  </si>
  <si>
    <t>VEH-0071</t>
  </si>
  <si>
    <t>SHP-100072</t>
  </si>
  <si>
    <t>RT-055</t>
  </si>
  <si>
    <t>VEH-0072</t>
  </si>
  <si>
    <t>SHP-100073</t>
  </si>
  <si>
    <t>RT-022</t>
  </si>
  <si>
    <t>VEH-0073</t>
  </si>
  <si>
    <t>SHP-100074</t>
  </si>
  <si>
    <t>VEH-0074</t>
  </si>
  <si>
    <t>SHP-100075</t>
  </si>
  <si>
    <t>VEH-0075</t>
  </si>
  <si>
    <t>SHP-100076</t>
  </si>
  <si>
    <t>VEH-0076</t>
  </si>
  <si>
    <t>SHP-100077</t>
  </si>
  <si>
    <t>RT-062</t>
  </si>
  <si>
    <t>VEH-0077</t>
  </si>
  <si>
    <t>SHP-100078</t>
  </si>
  <si>
    <t>VEH-0078</t>
  </si>
  <si>
    <t>SHP-100079</t>
  </si>
  <si>
    <t>VEH-0079</t>
  </si>
  <si>
    <t>SHP-100080</t>
  </si>
  <si>
    <t>VEH-0080</t>
  </si>
  <si>
    <t>SHP-100081</t>
  </si>
  <si>
    <t>VEH-0081</t>
  </si>
  <si>
    <t>SHP-100082</t>
  </si>
  <si>
    <t>RT-067</t>
  </si>
  <si>
    <t>VEH-0082</t>
  </si>
  <si>
    <t>SHP-100083</t>
  </si>
  <si>
    <t>VEH-0083</t>
  </si>
  <si>
    <t>SHP-100084</t>
  </si>
  <si>
    <t>VEH-0084</t>
  </si>
  <si>
    <t>SHP-100085</t>
  </si>
  <si>
    <t>VEH-0085</t>
  </si>
  <si>
    <t>SHP-100086</t>
  </si>
  <si>
    <t>Mangaluru</t>
  </si>
  <si>
    <t>RT-031</t>
  </si>
  <si>
    <t>VEH-0086</t>
  </si>
  <si>
    <t>SHP-100087</t>
  </si>
  <si>
    <t>RT-064</t>
  </si>
  <si>
    <t>VEH-0087</t>
  </si>
  <si>
    <t>SHP-100088</t>
  </si>
  <si>
    <t>Coimbatore</t>
  </si>
  <si>
    <t>RT-033</t>
  </si>
  <si>
    <t>VEH-0088</t>
  </si>
  <si>
    <t>SHP-100089</t>
  </si>
  <si>
    <t>VEH-0089</t>
  </si>
  <si>
    <t>SHP-100090</t>
  </si>
  <si>
    <t>VEH-0090</t>
  </si>
  <si>
    <t>SHP-100091</t>
  </si>
  <si>
    <t>VEH-0091</t>
  </si>
  <si>
    <t>SHP-100092</t>
  </si>
  <si>
    <t>VEH-0092</t>
  </si>
  <si>
    <t>SHP-100093</t>
  </si>
  <si>
    <t>VEH-0093</t>
  </si>
  <si>
    <t>SHP-100094</t>
  </si>
  <si>
    <t>VEH-0094</t>
  </si>
  <si>
    <t>SHP-100095</t>
  </si>
  <si>
    <t>Thiruvananthapuram</t>
  </si>
  <si>
    <t>RT-036</t>
  </si>
  <si>
    <t>VEH-0095</t>
  </si>
  <si>
    <t>SHP-100096</t>
  </si>
  <si>
    <t>Jabalpur</t>
  </si>
  <si>
    <t>RT-072</t>
  </si>
  <si>
    <t>VEH-0096</t>
  </si>
  <si>
    <t>SHP-100097</t>
  </si>
  <si>
    <t>VEH-0097</t>
  </si>
  <si>
    <t>SHP-100098</t>
  </si>
  <si>
    <t>VEH-0098</t>
  </si>
  <si>
    <t>SHP-100099</t>
  </si>
  <si>
    <t>VEH-0099</t>
  </si>
  <si>
    <t>SHP-100100</t>
  </si>
  <si>
    <t>VEH-0100</t>
  </si>
  <si>
    <t>SHP-100101</t>
  </si>
  <si>
    <t>VEH-0101</t>
  </si>
  <si>
    <t>SHP-100102</t>
  </si>
  <si>
    <t>RT-057</t>
  </si>
  <si>
    <t>VEH-0102</t>
  </si>
  <si>
    <t>SHP-100103</t>
  </si>
  <si>
    <t>Amritsar</t>
  </si>
  <si>
    <t>RT-006</t>
  </si>
  <si>
    <t>VEH-0103</t>
  </si>
  <si>
    <t>SHP-100104</t>
  </si>
  <si>
    <t>VEH-0104</t>
  </si>
  <si>
    <t>SHP-100105</t>
  </si>
  <si>
    <t>VEH-0105</t>
  </si>
  <si>
    <t>SHP-100106</t>
  </si>
  <si>
    <t>VEH-0106</t>
  </si>
  <si>
    <t>SHP-100107</t>
  </si>
  <si>
    <t>VEH-0107</t>
  </si>
  <si>
    <t>SHP-100108</t>
  </si>
  <si>
    <t>RT-050</t>
  </si>
  <si>
    <t>VEH-0108</t>
  </si>
  <si>
    <t>SHP-100109</t>
  </si>
  <si>
    <t>VEH-0109</t>
  </si>
  <si>
    <t>SHP-100110</t>
  </si>
  <si>
    <t>VEH-0110</t>
  </si>
  <si>
    <t>SHP-100111</t>
  </si>
  <si>
    <t>VEH-0111</t>
  </si>
  <si>
    <t>SHP-100112</t>
  </si>
  <si>
    <t>VEH-0112</t>
  </si>
  <si>
    <t>SHP-100113</t>
  </si>
  <si>
    <t>RT-034</t>
  </si>
  <si>
    <t>VEH-0113</t>
  </si>
  <si>
    <t>SHP-100114</t>
  </si>
  <si>
    <t>VEH-0114</t>
  </si>
  <si>
    <t>SHP-100115</t>
  </si>
  <si>
    <t>VEH-0115</t>
  </si>
  <si>
    <t>SHP-100116</t>
  </si>
  <si>
    <t>VEH-0116</t>
  </si>
  <si>
    <t>SHP-100117</t>
  </si>
  <si>
    <t>VEH-0117</t>
  </si>
  <si>
    <t>SHP-100118</t>
  </si>
  <si>
    <t>RT-011</t>
  </si>
  <si>
    <t>VEH-0118</t>
  </si>
  <si>
    <t>SHP-100119</t>
  </si>
  <si>
    <t>VEH-0119</t>
  </si>
  <si>
    <t>SHP-100120</t>
  </si>
  <si>
    <t>VEH-0120</t>
  </si>
  <si>
    <t>SHP-100121</t>
  </si>
  <si>
    <t>VEH-0121</t>
  </si>
  <si>
    <t>SHP-100122</t>
  </si>
  <si>
    <t>VEH-0122</t>
  </si>
  <si>
    <t>SHP-100123</t>
  </si>
  <si>
    <t>VEH-0123</t>
  </si>
  <si>
    <t>SHP-100124</t>
  </si>
  <si>
    <t>RT-029</t>
  </si>
  <si>
    <t>VEH-0124</t>
  </si>
  <si>
    <t>SHP-100125</t>
  </si>
  <si>
    <t>VEH-0125</t>
  </si>
  <si>
    <t>SHP-100126</t>
  </si>
  <si>
    <t>VEH-0126</t>
  </si>
  <si>
    <t>SHP-100127</t>
  </si>
  <si>
    <t>VEH-0127</t>
  </si>
  <si>
    <t>SHP-100128</t>
  </si>
  <si>
    <t>VEH-0128</t>
  </si>
  <si>
    <t>SHP-100129</t>
  </si>
  <si>
    <t>VEH-0129</t>
  </si>
  <si>
    <t>SHP-100130</t>
  </si>
  <si>
    <t>VEH-0130</t>
  </si>
  <si>
    <t>SHP-100131</t>
  </si>
  <si>
    <t>VEH-0131</t>
  </si>
  <si>
    <t>SHP-100132</t>
  </si>
  <si>
    <t>VEH-0132</t>
  </si>
  <si>
    <t>SHP-100133</t>
  </si>
  <si>
    <t>VEH-0133</t>
  </si>
  <si>
    <t>SHP-100134</t>
  </si>
  <si>
    <t>VEH-0134</t>
  </si>
  <si>
    <t>SHP-100135</t>
  </si>
  <si>
    <t>Bhubaneswar</t>
  </si>
  <si>
    <t>RT-048</t>
  </si>
  <si>
    <t>VEH-0135</t>
  </si>
  <si>
    <t>SHP-100136</t>
  </si>
  <si>
    <t>VEH-0136</t>
  </si>
  <si>
    <t>SHP-100137</t>
  </si>
  <si>
    <t>VEH-0137</t>
  </si>
  <si>
    <t>SHP-100138</t>
  </si>
  <si>
    <t>VEH-0138</t>
  </si>
  <si>
    <t>SHP-100139</t>
  </si>
  <si>
    <t>VEH-0139</t>
  </si>
  <si>
    <t>SHP-100140</t>
  </si>
  <si>
    <t>VEH-0140</t>
  </si>
  <si>
    <t>SHP-100141</t>
  </si>
  <si>
    <t>VEH-0141</t>
  </si>
  <si>
    <t>SHP-100142</t>
  </si>
  <si>
    <t>VEH-0142</t>
  </si>
  <si>
    <t>SHP-100143</t>
  </si>
  <si>
    <t>VEH-0143</t>
  </si>
  <si>
    <t>SHP-100144</t>
  </si>
  <si>
    <t>VEH-0144</t>
  </si>
  <si>
    <t>SHP-100145</t>
  </si>
  <si>
    <t>VEH-0145</t>
  </si>
  <si>
    <t>SHP-100146</t>
  </si>
  <si>
    <t>VEH-0146</t>
  </si>
  <si>
    <t>SHP-100147</t>
  </si>
  <si>
    <t>VEH-0147</t>
  </si>
  <si>
    <t>SHP-100148</t>
  </si>
  <si>
    <t>VEH-0148</t>
  </si>
  <si>
    <t>SHP-100149</t>
  </si>
  <si>
    <t>VEH-0149</t>
  </si>
  <si>
    <t>SHP-100150</t>
  </si>
  <si>
    <t>VEH-0150</t>
  </si>
  <si>
    <t>SHP-100151</t>
  </si>
  <si>
    <t>VEH-0151</t>
  </si>
  <si>
    <t>SHP-100152</t>
  </si>
  <si>
    <t>VEH-0152</t>
  </si>
  <si>
    <t>SHP-100153</t>
  </si>
  <si>
    <t>RT-035</t>
  </si>
  <si>
    <t>VEH-0153</t>
  </si>
  <si>
    <t>SHP-100154</t>
  </si>
  <si>
    <t>VEH-0154</t>
  </si>
  <si>
    <t>SHP-100155</t>
  </si>
  <si>
    <t>VEH-0155</t>
  </si>
  <si>
    <t>SHP-100156</t>
  </si>
  <si>
    <t>VEH-0156</t>
  </si>
  <si>
    <t>SHP-100157</t>
  </si>
  <si>
    <t>VEH-0157</t>
  </si>
  <si>
    <t>SHP-100158</t>
  </si>
  <si>
    <t>VEH-0158</t>
  </si>
  <si>
    <t>SHP-100159</t>
  </si>
  <si>
    <t>VEH-0159</t>
  </si>
  <si>
    <t>SHP-100160</t>
  </si>
  <si>
    <t>Asansol</t>
  </si>
  <si>
    <t>RT-045</t>
  </si>
  <si>
    <t>VEH-0160</t>
  </si>
  <si>
    <t>SHP-100161</t>
  </si>
  <si>
    <t>VEH-0161</t>
  </si>
  <si>
    <t>SHP-100162</t>
  </si>
  <si>
    <t>RT-040</t>
  </si>
  <si>
    <t>VEH-0162</t>
  </si>
  <si>
    <t>SHP-100163</t>
  </si>
  <si>
    <t>VEH-0163</t>
  </si>
  <si>
    <t>SHP-100164</t>
  </si>
  <si>
    <t>VEH-0164</t>
  </si>
  <si>
    <t>SHP-100165</t>
  </si>
  <si>
    <t>VEH-0165</t>
  </si>
  <si>
    <t>SHP-100166</t>
  </si>
  <si>
    <t>VEH-0166</t>
  </si>
  <si>
    <t>SHP-100167</t>
  </si>
  <si>
    <t>VEH-0167</t>
  </si>
  <si>
    <t>SHP-100168</t>
  </si>
  <si>
    <t>VEH-0168</t>
  </si>
  <si>
    <t>SHP-100169</t>
  </si>
  <si>
    <t>VEH-0169</t>
  </si>
  <si>
    <t>SHP-100170</t>
  </si>
  <si>
    <t>VEH-0170</t>
  </si>
  <si>
    <t>SHP-100171</t>
  </si>
  <si>
    <t>VEH-0171</t>
  </si>
  <si>
    <t>SHP-100172</t>
  </si>
  <si>
    <t>VEH-0172</t>
  </si>
  <si>
    <t>SHP-100173</t>
  </si>
  <si>
    <t>VEH-0173</t>
  </si>
  <si>
    <t>SHP-100174</t>
  </si>
  <si>
    <t>VEH-0174</t>
  </si>
  <si>
    <t>SHP-100175</t>
  </si>
  <si>
    <t>VEH-0175</t>
  </si>
  <si>
    <t>SHP-100176</t>
  </si>
  <si>
    <t>VEH-0176</t>
  </si>
  <si>
    <t>SHP-100177</t>
  </si>
  <si>
    <t>VEH-0177</t>
  </si>
  <si>
    <t>SHP-100178</t>
  </si>
  <si>
    <t>VEH-0178</t>
  </si>
  <si>
    <t>SHP-100179</t>
  </si>
  <si>
    <t>VEH-0179</t>
  </si>
  <si>
    <t>SHP-100180</t>
  </si>
  <si>
    <t>VEH-0180</t>
  </si>
  <si>
    <t>SHP-100181</t>
  </si>
  <si>
    <t>VEH-0181</t>
  </si>
  <si>
    <t>SHP-100182</t>
  </si>
  <si>
    <t>VEH-0182</t>
  </si>
  <si>
    <t>SHP-100183</t>
  </si>
  <si>
    <t>VEH-0183</t>
  </si>
  <si>
    <t>SHP-100184</t>
  </si>
  <si>
    <t>VEH-0184</t>
  </si>
  <si>
    <t>SHP-100185</t>
  </si>
  <si>
    <t>VEH-0185</t>
  </si>
  <si>
    <t>SHP-100186</t>
  </si>
  <si>
    <t>VEH-0186</t>
  </si>
  <si>
    <t>SHP-100187</t>
  </si>
  <si>
    <t>VEH-0187</t>
  </si>
  <si>
    <t>SHP-100188</t>
  </si>
  <si>
    <t>VEH-0188</t>
  </si>
  <si>
    <t>SHP-100189</t>
  </si>
  <si>
    <t>VEH-0189</t>
  </si>
  <si>
    <t>SHP-100190</t>
  </si>
  <si>
    <t>VEH-0190</t>
  </si>
  <si>
    <t>SHP-100191</t>
  </si>
  <si>
    <t>VEH-0191</t>
  </si>
  <si>
    <t>SHP-100192</t>
  </si>
  <si>
    <t>Udaipur</t>
  </si>
  <si>
    <t>RT-065</t>
  </si>
  <si>
    <t>VEH-0192</t>
  </si>
  <si>
    <t>SHP-100193</t>
  </si>
  <si>
    <t>VEH-0193</t>
  </si>
  <si>
    <t>SHP-100194</t>
  </si>
  <si>
    <t>VEH-0194</t>
  </si>
  <si>
    <t>SHP-100195</t>
  </si>
  <si>
    <t>Warangal</t>
  </si>
  <si>
    <t>RT-058</t>
  </si>
  <si>
    <t>VEH-0195</t>
  </si>
  <si>
    <t>SHP-100196</t>
  </si>
  <si>
    <t>VEH-0196</t>
  </si>
  <si>
    <t>SHP-100197</t>
  </si>
  <si>
    <t>VEH-0197</t>
  </si>
  <si>
    <t>SHP-100198</t>
  </si>
  <si>
    <t>RT-025</t>
  </si>
  <si>
    <t>VEH-0198</t>
  </si>
  <si>
    <t>SHP-100199</t>
  </si>
  <si>
    <t>VEH-0199</t>
  </si>
  <si>
    <t>SHP-100200</t>
  </si>
  <si>
    <t>VEH-0200</t>
  </si>
  <si>
    <t>SHP-100201</t>
  </si>
  <si>
    <t>VEH-0201</t>
  </si>
  <si>
    <t>SHP-100202</t>
  </si>
  <si>
    <t>VEH-0202</t>
  </si>
  <si>
    <t>SHP-100203</t>
  </si>
  <si>
    <t>VEH-0203</t>
  </si>
  <si>
    <t>SHP-100204</t>
  </si>
  <si>
    <t>VEH-0204</t>
  </si>
  <si>
    <t>SHP-100205</t>
  </si>
  <si>
    <t>VEH-0205</t>
  </si>
  <si>
    <t>SHP-100206</t>
  </si>
  <si>
    <t>VEH-0206</t>
  </si>
  <si>
    <t>SHP-100207</t>
  </si>
  <si>
    <t>VEH-0207</t>
  </si>
  <si>
    <t>SHP-100208</t>
  </si>
  <si>
    <t>VEH-0208</t>
  </si>
  <si>
    <t>SHP-100209</t>
  </si>
  <si>
    <t>VEH-0209</t>
  </si>
  <si>
    <t>SHP-100210</t>
  </si>
  <si>
    <t>VEH-0210</t>
  </si>
  <si>
    <t>SHP-100211</t>
  </si>
  <si>
    <t>VEH-0211</t>
  </si>
  <si>
    <t>SHP-100212</t>
  </si>
  <si>
    <t>VEH-0212</t>
  </si>
  <si>
    <t>SHP-100213</t>
  </si>
  <si>
    <t>VEH-0213</t>
  </si>
  <si>
    <t>SHP-100214</t>
  </si>
  <si>
    <t>VEH-0214</t>
  </si>
  <si>
    <t>SHP-100215</t>
  </si>
  <si>
    <t>VEH-0215</t>
  </si>
  <si>
    <t>SHP-100216</t>
  </si>
  <si>
    <t>VEH-0216</t>
  </si>
  <si>
    <t>SHP-100217</t>
  </si>
  <si>
    <t>VEH-0217</t>
  </si>
  <si>
    <t>SHP-100218</t>
  </si>
  <si>
    <t>VEH-0218</t>
  </si>
  <si>
    <t>SHP-100219</t>
  </si>
  <si>
    <t>VEH-0219</t>
  </si>
  <si>
    <t>SHP-100220</t>
  </si>
  <si>
    <t>VEH-0220</t>
  </si>
  <si>
    <t>SHP-100221</t>
  </si>
  <si>
    <t>VEH-0221</t>
  </si>
  <si>
    <t>SHP-100222</t>
  </si>
  <si>
    <t>VEH-0222</t>
  </si>
  <si>
    <t>SHP-100223</t>
  </si>
  <si>
    <t>VEH-0223</t>
  </si>
  <si>
    <t>SHP-100224</t>
  </si>
  <si>
    <t>VEH-0224</t>
  </si>
  <si>
    <t>SHP-100225</t>
  </si>
  <si>
    <t>VEH-0225</t>
  </si>
  <si>
    <t>SHP-100226</t>
  </si>
  <si>
    <t>VEH-0226</t>
  </si>
  <si>
    <t>SHP-100227</t>
  </si>
  <si>
    <t>VEH-0227</t>
  </si>
  <si>
    <t>SHP-100228</t>
  </si>
  <si>
    <t>VEH-0228</t>
  </si>
  <si>
    <t>SHP-100229</t>
  </si>
  <si>
    <t>VEH-0229</t>
  </si>
  <si>
    <t>SHP-100230</t>
  </si>
  <si>
    <t>VEH-0230</t>
  </si>
  <si>
    <t>SHP-100231</t>
  </si>
  <si>
    <t>VEH-0231</t>
  </si>
  <si>
    <t>SHP-100232</t>
  </si>
  <si>
    <t>VEH-0232</t>
  </si>
  <si>
    <t>SHP-100233</t>
  </si>
  <si>
    <t>VEH-0233</t>
  </si>
  <si>
    <t>SHP-100234</t>
  </si>
  <si>
    <t>VEH-0234</t>
  </si>
  <si>
    <t>SHP-100235</t>
  </si>
  <si>
    <t>VEH-0235</t>
  </si>
  <si>
    <t>SHP-100236</t>
  </si>
  <si>
    <t>VEH-0236</t>
  </si>
  <si>
    <t>SHP-100237</t>
  </si>
  <si>
    <t>VEH-0237</t>
  </si>
  <si>
    <t>SHP-100238</t>
  </si>
  <si>
    <t>VEH-0238</t>
  </si>
  <si>
    <t>SHP-100239</t>
  </si>
  <si>
    <t>VEH-0239</t>
  </si>
  <si>
    <t>SHP-100240</t>
  </si>
  <si>
    <t>VEH-0240</t>
  </si>
  <si>
    <t>SHP-100241</t>
  </si>
  <si>
    <t>VEH-0241</t>
  </si>
  <si>
    <t>SHP-100242</t>
  </si>
  <si>
    <t>VEH-0242</t>
  </si>
  <si>
    <t>SHP-100243</t>
  </si>
  <si>
    <t>VEH-0243</t>
  </si>
  <si>
    <t>SHP-100244</t>
  </si>
  <si>
    <t>VEH-0244</t>
  </si>
  <si>
    <t>SHP-100245</t>
  </si>
  <si>
    <t>VEH-0245</t>
  </si>
  <si>
    <t>SHP-100246</t>
  </si>
  <si>
    <t>VEH-0246</t>
  </si>
  <si>
    <t>SHP-100247</t>
  </si>
  <si>
    <t>VEH-0247</t>
  </si>
  <si>
    <t>SHP-100248</t>
  </si>
  <si>
    <t>VEH-0248</t>
  </si>
  <si>
    <t>SHP-100249</t>
  </si>
  <si>
    <t>VEH-0249</t>
  </si>
  <si>
    <t>SHP-100250</t>
  </si>
  <si>
    <t>VEH-0250</t>
  </si>
  <si>
    <t>SHP-100251</t>
  </si>
  <si>
    <t>VEH-0251</t>
  </si>
  <si>
    <t>SHP-100252</t>
  </si>
  <si>
    <t>VEH-0252</t>
  </si>
  <si>
    <t>SHP-100253</t>
  </si>
  <si>
    <t>VEH-0253</t>
  </si>
  <si>
    <t>SHP-100254</t>
  </si>
  <si>
    <t>VEH-0254</t>
  </si>
  <si>
    <t>SHP-100255</t>
  </si>
  <si>
    <t>VEH-0255</t>
  </si>
  <si>
    <t>SHP-100256</t>
  </si>
  <si>
    <t>VEH-0256</t>
  </si>
  <si>
    <t>SHP-100257</t>
  </si>
  <si>
    <t>VEH-0257</t>
  </si>
  <si>
    <t>SHP-100258</t>
  </si>
  <si>
    <t>VEH-0258</t>
  </si>
  <si>
    <t>SHP-100259</t>
  </si>
  <si>
    <t>RT-037</t>
  </si>
  <si>
    <t>VEH-0259</t>
  </si>
  <si>
    <t>SHP-100260</t>
  </si>
  <si>
    <t>VEH-0260</t>
  </si>
  <si>
    <t>SHP-100261</t>
  </si>
  <si>
    <t>VEH-0261</t>
  </si>
  <si>
    <t>SHP-100262</t>
  </si>
  <si>
    <t>VEH-0262</t>
  </si>
  <si>
    <t>SHP-100263</t>
  </si>
  <si>
    <t>VEH-0263</t>
  </si>
  <si>
    <t>SHP-100264</t>
  </si>
  <si>
    <t>VEH-0264</t>
  </si>
  <si>
    <t>SHP-100265</t>
  </si>
  <si>
    <t>VEH-0265</t>
  </si>
  <si>
    <t>SHP-100266</t>
  </si>
  <si>
    <t>VEH-0266</t>
  </si>
  <si>
    <t>SHP-100267</t>
  </si>
  <si>
    <t>VEH-0267</t>
  </si>
  <si>
    <t>SHP-100268</t>
  </si>
  <si>
    <t>VEH-0268</t>
  </si>
  <si>
    <t>SHP-100269</t>
  </si>
  <si>
    <t>VEH-0269</t>
  </si>
  <si>
    <t>SHP-100270</t>
  </si>
  <si>
    <t>Hubballi</t>
  </si>
  <si>
    <t>RT-030</t>
  </si>
  <si>
    <t>VEH-0270</t>
  </si>
  <si>
    <t>SHP-100271</t>
  </si>
  <si>
    <t>VEH-0271</t>
  </si>
  <si>
    <t>SHP-100272</t>
  </si>
  <si>
    <t>VEH-0272</t>
  </si>
  <si>
    <t>SHP-100273</t>
  </si>
  <si>
    <t>VEH-0273</t>
  </si>
  <si>
    <t>SHP-100274</t>
  </si>
  <si>
    <t>VEH-0274</t>
  </si>
  <si>
    <t>SHP-100275</t>
  </si>
  <si>
    <t>VEH-0275</t>
  </si>
  <si>
    <t>SHP-100276</t>
  </si>
  <si>
    <t>VEH-0276</t>
  </si>
  <si>
    <t>SHP-100277</t>
  </si>
  <si>
    <t>VEH-0277</t>
  </si>
  <si>
    <t>SHP-100278</t>
  </si>
  <si>
    <t>VEH-0278</t>
  </si>
  <si>
    <t>SHP-100279</t>
  </si>
  <si>
    <t>VEH-0279</t>
  </si>
  <si>
    <t>SHP-100280</t>
  </si>
  <si>
    <t>VEH-0280</t>
  </si>
  <si>
    <t>SHP-100281</t>
  </si>
  <si>
    <t>VEH-0281</t>
  </si>
  <si>
    <t>SHP-100282</t>
  </si>
  <si>
    <t>VEH-0282</t>
  </si>
  <si>
    <t>SHP-100283</t>
  </si>
  <si>
    <t>VEH-0283</t>
  </si>
  <si>
    <t>SHP-100284</t>
  </si>
  <si>
    <t>VEH-0284</t>
  </si>
  <si>
    <t>SHP-100285</t>
  </si>
  <si>
    <t>VEH-0285</t>
  </si>
  <si>
    <t>SHP-100286</t>
  </si>
  <si>
    <t>VEH-0286</t>
  </si>
  <si>
    <t>SHP-100287</t>
  </si>
  <si>
    <t>VEH-0287</t>
  </si>
  <si>
    <t>SHP-100288</t>
  </si>
  <si>
    <t>VEH-0288</t>
  </si>
  <si>
    <t>SHP-100289</t>
  </si>
  <si>
    <t>VEH-0289</t>
  </si>
  <si>
    <t>SHP-100290</t>
  </si>
  <si>
    <t>VEH-0290</t>
  </si>
  <si>
    <t>SHP-100291</t>
  </si>
  <si>
    <t>VEH-0291</t>
  </si>
  <si>
    <t>SHP-100292</t>
  </si>
  <si>
    <t>VEH-0292</t>
  </si>
  <si>
    <t>SHP-100293</t>
  </si>
  <si>
    <t>VEH-0293</t>
  </si>
  <si>
    <t>SHP-100294</t>
  </si>
  <si>
    <t>VEH-0294</t>
  </si>
  <si>
    <t>SHP-100295</t>
  </si>
  <si>
    <t>VEH-0295</t>
  </si>
  <si>
    <t>SHP-100296</t>
  </si>
  <si>
    <t>VEH-0296</t>
  </si>
  <si>
    <t>SHP-100297</t>
  </si>
  <si>
    <t>VEH-0297</t>
  </si>
  <si>
    <t>SHP-100298</t>
  </si>
  <si>
    <t>VEH-0298</t>
  </si>
  <si>
    <t>SHP-100299</t>
  </si>
  <si>
    <t>VEH-0299</t>
  </si>
  <si>
    <t>SHP-100300</t>
  </si>
  <si>
    <t>VEH-0300</t>
  </si>
  <si>
    <t>SHP-100301</t>
  </si>
  <si>
    <t>VEH-0301</t>
  </si>
  <si>
    <t>SHP-100302</t>
  </si>
  <si>
    <t>VEH-0302</t>
  </si>
  <si>
    <t>SHP-100303</t>
  </si>
  <si>
    <t>VEH-0303</t>
  </si>
  <si>
    <t>SHP-100304</t>
  </si>
  <si>
    <t>VEH-0304</t>
  </si>
  <si>
    <t>SHP-100305</t>
  </si>
  <si>
    <t>VEH-0305</t>
  </si>
  <si>
    <t>SHP-100306</t>
  </si>
  <si>
    <t>VEH-0306</t>
  </si>
  <si>
    <t>SHP-100307</t>
  </si>
  <si>
    <t>VEH-0307</t>
  </si>
  <si>
    <t>SHP-100308</t>
  </si>
  <si>
    <t>VEH-0308</t>
  </si>
  <si>
    <t>SHP-100309</t>
  </si>
  <si>
    <t>VEH-0309</t>
  </si>
  <si>
    <t>SHP-100310</t>
  </si>
  <si>
    <t>VEH-0310</t>
  </si>
  <si>
    <t>SHP-100311</t>
  </si>
  <si>
    <t>VEH-0311</t>
  </si>
  <si>
    <t>SHP-100312</t>
  </si>
  <si>
    <t>VEH-0312</t>
  </si>
  <si>
    <t>SHP-100313</t>
  </si>
  <si>
    <t>VEH-0313</t>
  </si>
  <si>
    <t>SHP-100314</t>
  </si>
  <si>
    <t>VEH-0314</t>
  </si>
  <si>
    <t>SHP-100315</t>
  </si>
  <si>
    <t>VEH-0315</t>
  </si>
  <si>
    <t>SHP-100316</t>
  </si>
  <si>
    <t>VEH-0316</t>
  </si>
  <si>
    <t>SHP-100317</t>
  </si>
  <si>
    <t>VEH-0317</t>
  </si>
  <si>
    <t>SHP-100318</t>
  </si>
  <si>
    <t>VEH-0318</t>
  </si>
  <si>
    <t>SHP-100319</t>
  </si>
  <si>
    <t>VEH-0319</t>
  </si>
  <si>
    <t>SHP-100320</t>
  </si>
  <si>
    <t>VEH-0320</t>
  </si>
  <si>
    <t>SHP-100321</t>
  </si>
  <si>
    <t>VEH-0321</t>
  </si>
  <si>
    <t>SHP-100322</t>
  </si>
  <si>
    <t>VEH-0322</t>
  </si>
  <si>
    <t>SHP-100323</t>
  </si>
  <si>
    <t>VEH-0323</t>
  </si>
  <si>
    <t>SHP-100324</t>
  </si>
  <si>
    <t>VEH-0324</t>
  </si>
  <si>
    <t>SHP-100325</t>
  </si>
  <si>
    <t>VEH-0325</t>
  </si>
  <si>
    <t>SHP-100326</t>
  </si>
  <si>
    <t>VEH-0326</t>
  </si>
  <si>
    <t>SHP-100327</t>
  </si>
  <si>
    <t>VEH-0327</t>
  </si>
  <si>
    <t>SHP-100328</t>
  </si>
  <si>
    <t>VEH-0328</t>
  </si>
  <si>
    <t>SHP-100329</t>
  </si>
  <si>
    <t>VEH-0329</t>
  </si>
  <si>
    <t>SHP-100330</t>
  </si>
  <si>
    <t>VEH-0330</t>
  </si>
  <si>
    <t>SHP-100331</t>
  </si>
  <si>
    <t>VEH-0331</t>
  </si>
  <si>
    <t>SHP-100332</t>
  </si>
  <si>
    <t>VEH-0332</t>
  </si>
  <si>
    <t>SHP-100333</t>
  </si>
  <si>
    <t>VEH-0333</t>
  </si>
  <si>
    <t>SHP-100334</t>
  </si>
  <si>
    <t>VEH-0334</t>
  </si>
  <si>
    <t>SHP-100335</t>
  </si>
  <si>
    <t>VEH-0335</t>
  </si>
  <si>
    <t>SHP-100336</t>
  </si>
  <si>
    <t>VEH-0336</t>
  </si>
  <si>
    <t>SHP-100337</t>
  </si>
  <si>
    <t>VEH-0337</t>
  </si>
  <si>
    <t>SHP-100338</t>
  </si>
  <si>
    <t>VEH-0338</t>
  </si>
  <si>
    <t>SHP-100339</t>
  </si>
  <si>
    <t>VEH-0339</t>
  </si>
  <si>
    <t>SHP-100340</t>
  </si>
  <si>
    <t>VEH-0340</t>
  </si>
  <si>
    <t>SHP-100341</t>
  </si>
  <si>
    <t>VEH-0341</t>
  </si>
  <si>
    <t>SHP-100342</t>
  </si>
  <si>
    <t>VEH-0342</t>
  </si>
  <si>
    <t>SHP-100343</t>
  </si>
  <si>
    <t>VEH-0343</t>
  </si>
  <si>
    <t>SHP-100344</t>
  </si>
  <si>
    <t>VEH-0344</t>
  </si>
  <si>
    <t>SHP-100345</t>
  </si>
  <si>
    <t>VEH-0345</t>
  </si>
  <si>
    <t>SHP-100346</t>
  </si>
  <si>
    <t>VEH-0346</t>
  </si>
  <si>
    <t>SHP-100347</t>
  </si>
  <si>
    <t>VEH-0347</t>
  </si>
  <si>
    <t>SHP-100348</t>
  </si>
  <si>
    <t>VEH-0348</t>
  </si>
  <si>
    <t>SHP-100349</t>
  </si>
  <si>
    <t>VEH-0349</t>
  </si>
  <si>
    <t>SHP-100350</t>
  </si>
  <si>
    <t>VEH-0350</t>
  </si>
  <si>
    <t>SHP-100351</t>
  </si>
  <si>
    <t>VEH-0351</t>
  </si>
  <si>
    <t>SHP-100352</t>
  </si>
  <si>
    <t>VEH-0352</t>
  </si>
  <si>
    <t>SHP-100353</t>
  </si>
  <si>
    <t>VEH-0353</t>
  </si>
  <si>
    <t>SHP-100354</t>
  </si>
  <si>
    <t>VEH-0354</t>
  </si>
  <si>
    <t>SHP-100355</t>
  </si>
  <si>
    <t>VEH-0355</t>
  </si>
  <si>
    <t>SHP-100356</t>
  </si>
  <si>
    <t>VEH-0356</t>
  </si>
  <si>
    <t>SHP-100357</t>
  </si>
  <si>
    <t>VEH-0357</t>
  </si>
  <si>
    <t>SHP-100358</t>
  </si>
  <si>
    <t>VEH-0358</t>
  </si>
  <si>
    <t>SHP-100359</t>
  </si>
  <si>
    <t>VEH-0359</t>
  </si>
  <si>
    <t>SHP-100360</t>
  </si>
  <si>
    <t>VEH-0360</t>
  </si>
  <si>
    <t>SHP-100361</t>
  </si>
  <si>
    <t>VEH-0361</t>
  </si>
  <si>
    <t>SHP-100362</t>
  </si>
  <si>
    <t>VEH-0362</t>
  </si>
  <si>
    <t>SHP-100363</t>
  </si>
  <si>
    <t>VEH-0363</t>
  </si>
  <si>
    <t>SHP-100364</t>
  </si>
  <si>
    <t>VEH-0364</t>
  </si>
  <si>
    <t>SHP-100365</t>
  </si>
  <si>
    <t>VEH-0365</t>
  </si>
  <si>
    <t>SHP-100366</t>
  </si>
  <si>
    <t>VEH-0366</t>
  </si>
  <si>
    <t>SHP-100367</t>
  </si>
  <si>
    <t>VEH-0367</t>
  </si>
  <si>
    <t>SHP-100368</t>
  </si>
  <si>
    <t>VEH-0368</t>
  </si>
  <si>
    <t>SHP-100369</t>
  </si>
  <si>
    <t>VEH-0369</t>
  </si>
  <si>
    <t>SHP-100370</t>
  </si>
  <si>
    <t>VEH-0370</t>
  </si>
  <si>
    <t>SHP-100371</t>
  </si>
  <si>
    <t>VEH-0371</t>
  </si>
  <si>
    <t>SHP-100372</t>
  </si>
  <si>
    <t>VEH-0372</t>
  </si>
  <si>
    <t>SHP-100373</t>
  </si>
  <si>
    <t>VEH-0373</t>
  </si>
  <si>
    <t>SHP-100374</t>
  </si>
  <si>
    <t>RT-032</t>
  </si>
  <si>
    <t>VEH-0374</t>
  </si>
  <si>
    <t>SHP-100375</t>
  </si>
  <si>
    <t>VEH-0375</t>
  </si>
  <si>
    <t>SHP-100376</t>
  </si>
  <si>
    <t>VEH-0376</t>
  </si>
  <si>
    <t>SHP-100377</t>
  </si>
  <si>
    <t>VEH-0377</t>
  </si>
  <si>
    <t>SHP-100378</t>
  </si>
  <si>
    <t>VEH-0378</t>
  </si>
  <si>
    <t>SHP-100379</t>
  </si>
  <si>
    <t>VEH-0379</t>
  </si>
  <si>
    <t>SHP-100380</t>
  </si>
  <si>
    <t>VEH-0380</t>
  </si>
  <si>
    <t>SHP-100381</t>
  </si>
  <si>
    <t>VEH-0381</t>
  </si>
  <si>
    <t>SHP-100382</t>
  </si>
  <si>
    <t>VEH-0382</t>
  </si>
  <si>
    <t>SHP-100383</t>
  </si>
  <si>
    <t>VEH-0383</t>
  </si>
  <si>
    <t>SHP-100384</t>
  </si>
  <si>
    <t>VEH-0384</t>
  </si>
  <si>
    <t>SHP-100385</t>
  </si>
  <si>
    <t>VEH-0385</t>
  </si>
  <si>
    <t>SHP-100386</t>
  </si>
  <si>
    <t>VEH-0386</t>
  </si>
  <si>
    <t>SHP-100387</t>
  </si>
  <si>
    <t>VEH-0387</t>
  </si>
  <si>
    <t>SHP-100388</t>
  </si>
  <si>
    <t>VEH-0388</t>
  </si>
  <si>
    <t>SHP-100389</t>
  </si>
  <si>
    <t>VEH-0389</t>
  </si>
  <si>
    <t>SHP-100390</t>
  </si>
  <si>
    <t>VEH-0390</t>
  </si>
  <si>
    <t>SHP-100391</t>
  </si>
  <si>
    <t>VEH-0391</t>
  </si>
  <si>
    <t>SHP-100392</t>
  </si>
  <si>
    <t>VEH-0392</t>
  </si>
  <si>
    <t>SHP-100393</t>
  </si>
  <si>
    <t>VEH-0393</t>
  </si>
  <si>
    <t>SHP-100394</t>
  </si>
  <si>
    <t>VEH-0394</t>
  </si>
  <si>
    <t>SHP-100395</t>
  </si>
  <si>
    <t>VEH-0395</t>
  </si>
  <si>
    <t>SHP-100396</t>
  </si>
  <si>
    <t>VEH-0396</t>
  </si>
  <si>
    <t>SHP-100397</t>
  </si>
  <si>
    <t>VEH-0397</t>
  </si>
  <si>
    <t>SHP-100398</t>
  </si>
  <si>
    <t>VEH-0398</t>
  </si>
  <si>
    <t>SHP-100399</t>
  </si>
  <si>
    <t>VEH-0399</t>
  </si>
  <si>
    <t>SHP-100400</t>
  </si>
  <si>
    <t>VEH-0400</t>
  </si>
  <si>
    <t>SHP-100401</t>
  </si>
  <si>
    <t>VEH-0401</t>
  </si>
  <si>
    <t>SHP-100402</t>
  </si>
  <si>
    <t>VEH-0402</t>
  </si>
  <si>
    <t>SHP-100403</t>
  </si>
  <si>
    <t>VEH-0403</t>
  </si>
  <si>
    <t>SHP-100404</t>
  </si>
  <si>
    <t>VEH-0404</t>
  </si>
  <si>
    <t>SHP-100405</t>
  </si>
  <si>
    <t>VEH-0405</t>
  </si>
  <si>
    <t>SHP-100406</t>
  </si>
  <si>
    <t>VEH-0406</t>
  </si>
  <si>
    <t>SHP-100407</t>
  </si>
  <si>
    <t>VEH-0407</t>
  </si>
  <si>
    <t>SHP-100408</t>
  </si>
  <si>
    <t>VEH-0408</t>
  </si>
  <si>
    <t>SHP-100409</t>
  </si>
  <si>
    <t>VEH-0409</t>
  </si>
  <si>
    <t>SHP-100410</t>
  </si>
  <si>
    <t>VEH-0410</t>
  </si>
  <si>
    <t>SHP-100411</t>
  </si>
  <si>
    <t>VEH-0411</t>
  </si>
  <si>
    <t>SHP-100412</t>
  </si>
  <si>
    <t>VEH-0412</t>
  </si>
  <si>
    <t>SHP-100413</t>
  </si>
  <si>
    <t>VEH-0413</t>
  </si>
  <si>
    <t>SHP-100414</t>
  </si>
  <si>
    <t>VEH-0414</t>
  </si>
  <si>
    <t>SHP-100415</t>
  </si>
  <si>
    <t>VEH-0415</t>
  </si>
  <si>
    <t>SHP-100416</t>
  </si>
  <si>
    <t>VEH-0416</t>
  </si>
  <si>
    <t>SHP-100417</t>
  </si>
  <si>
    <t>VEH-0417</t>
  </si>
  <si>
    <t>SHP-100418</t>
  </si>
  <si>
    <t>VEH-0418</t>
  </si>
  <si>
    <t>SHP-100419</t>
  </si>
  <si>
    <t>VEH-0419</t>
  </si>
  <si>
    <t>SHP-100420</t>
  </si>
  <si>
    <t>VEH-0420</t>
  </si>
  <si>
    <t>SHP-100421</t>
  </si>
  <si>
    <t>VEH-0421</t>
  </si>
  <si>
    <t>SHP-100422</t>
  </si>
  <si>
    <t>VEH-0422</t>
  </si>
  <si>
    <t>SHP-100423</t>
  </si>
  <si>
    <t>VEH-0423</t>
  </si>
  <si>
    <t>SHP-100424</t>
  </si>
  <si>
    <t>VEH-0424</t>
  </si>
  <si>
    <t>SHP-100425</t>
  </si>
  <si>
    <t>VEH-0425</t>
  </si>
  <si>
    <t>SHP-100426</t>
  </si>
  <si>
    <t>VEH-0426</t>
  </si>
  <si>
    <t>SHP-100427</t>
  </si>
  <si>
    <t>VEH-0427</t>
  </si>
  <si>
    <t>SHP-100428</t>
  </si>
  <si>
    <t>VEH-0428</t>
  </si>
  <si>
    <t>SHP-100429</t>
  </si>
  <si>
    <t>VEH-0429</t>
  </si>
  <si>
    <t>SHP-100430</t>
  </si>
  <si>
    <t>VEH-0430</t>
  </si>
  <si>
    <t>SHP-100431</t>
  </si>
  <si>
    <t>VEH-0431</t>
  </si>
  <si>
    <t>SHP-100432</t>
  </si>
  <si>
    <t>VEH-0432</t>
  </si>
  <si>
    <t>SHP-100433</t>
  </si>
  <si>
    <t>VEH-0433</t>
  </si>
  <si>
    <t>SHP-100434</t>
  </si>
  <si>
    <t>VEH-0434</t>
  </si>
  <si>
    <t>SHP-100435</t>
  </si>
  <si>
    <t>VEH-0435</t>
  </si>
  <si>
    <t>SHP-100436</t>
  </si>
  <si>
    <t>VEH-0436</t>
  </si>
  <si>
    <t>SHP-100437</t>
  </si>
  <si>
    <t>VEH-0437</t>
  </si>
  <si>
    <t>SHP-100438</t>
  </si>
  <si>
    <t>VEH-0438</t>
  </si>
  <si>
    <t>SHP-100439</t>
  </si>
  <si>
    <t>VEH-0439</t>
  </si>
  <si>
    <t>SHP-100440</t>
  </si>
  <si>
    <t>VEH-0440</t>
  </si>
  <si>
    <t>SHP-100441</t>
  </si>
  <si>
    <t>VEH-0441</t>
  </si>
  <si>
    <t>SHP-100442</t>
  </si>
  <si>
    <t>VEH-0442</t>
  </si>
  <si>
    <t>SHP-100443</t>
  </si>
  <si>
    <t>VEH-0443</t>
  </si>
  <si>
    <t>SHP-100444</t>
  </si>
  <si>
    <t>VEH-0444</t>
  </si>
  <si>
    <t>SHP-100445</t>
  </si>
  <si>
    <t>VEH-0445</t>
  </si>
  <si>
    <t>SHP-100446</t>
  </si>
  <si>
    <t>VEH-0446</t>
  </si>
  <si>
    <t>SHP-100447</t>
  </si>
  <si>
    <t>VEH-0447</t>
  </si>
  <si>
    <t>SHP-100448</t>
  </si>
  <si>
    <t>VEH-0448</t>
  </si>
  <si>
    <t>SHP-100449</t>
  </si>
  <si>
    <t>VEH-0449</t>
  </si>
  <si>
    <t>SHP-100450</t>
  </si>
  <si>
    <t>VEH-0450</t>
  </si>
  <si>
    <t>SHP-100451</t>
  </si>
  <si>
    <t>VEH-0451</t>
  </si>
  <si>
    <t>SHP-100452</t>
  </si>
  <si>
    <t>VEH-0452</t>
  </si>
  <si>
    <t>SHP-100453</t>
  </si>
  <si>
    <t>VEH-0453</t>
  </si>
  <si>
    <t>SHP-100454</t>
  </si>
  <si>
    <t>VEH-0454</t>
  </si>
  <si>
    <t>SHP-100455</t>
  </si>
  <si>
    <t>VEH-0455</t>
  </si>
  <si>
    <t>SHP-100456</t>
  </si>
  <si>
    <t>VEH-0456</t>
  </si>
  <si>
    <t>SHP-100457</t>
  </si>
  <si>
    <t>VEH-0457</t>
  </si>
  <si>
    <t>SHP-100458</t>
  </si>
  <si>
    <t>VEH-0458</t>
  </si>
  <si>
    <t>SHP-100459</t>
  </si>
  <si>
    <t>VEH-0459</t>
  </si>
  <si>
    <t>SHP-100460</t>
  </si>
  <si>
    <t>VEH-0460</t>
  </si>
  <si>
    <t>SHP-100461</t>
  </si>
  <si>
    <t>VEH-0461</t>
  </si>
  <si>
    <t>SHP-100462</t>
  </si>
  <si>
    <t>VEH-0462</t>
  </si>
  <si>
    <t>SHP-100463</t>
  </si>
  <si>
    <t>VEH-0463</t>
  </si>
  <si>
    <t>SHP-100464</t>
  </si>
  <si>
    <t>VEH-0464</t>
  </si>
  <si>
    <t>SHP-100465</t>
  </si>
  <si>
    <t>VEH-0465</t>
  </si>
  <si>
    <t>SHP-100466</t>
  </si>
  <si>
    <t>VEH-0466</t>
  </si>
  <si>
    <t>SHP-100467</t>
  </si>
  <si>
    <t>VEH-0467</t>
  </si>
  <si>
    <t>SHP-100468</t>
  </si>
  <si>
    <t>VEH-0468</t>
  </si>
  <si>
    <t>SHP-100469</t>
  </si>
  <si>
    <t>VEH-0469</t>
  </si>
  <si>
    <t>SHP-100470</t>
  </si>
  <si>
    <t>VEH-0470</t>
  </si>
  <si>
    <t>SHP-100471</t>
  </si>
  <si>
    <t>VEH-0471</t>
  </si>
  <si>
    <t>SHP-100472</t>
  </si>
  <si>
    <t>VEH-0472</t>
  </si>
  <si>
    <t>SHP-100473</t>
  </si>
  <si>
    <t>VEH-0473</t>
  </si>
  <si>
    <t>SHP-100474</t>
  </si>
  <si>
    <t>VEH-0474</t>
  </si>
  <si>
    <t>SHP-100475</t>
  </si>
  <si>
    <t>VEH-0475</t>
  </si>
  <si>
    <t>SHP-100476</t>
  </si>
  <si>
    <t>VEH-0476</t>
  </si>
  <si>
    <t>SHP-100477</t>
  </si>
  <si>
    <t>VEH-0477</t>
  </si>
  <si>
    <t>SHP-100478</t>
  </si>
  <si>
    <t>VEH-0478</t>
  </si>
  <si>
    <t>SHP-100479</t>
  </si>
  <si>
    <t>VEH-0479</t>
  </si>
  <si>
    <t>SHP-100480</t>
  </si>
  <si>
    <t>VEH-0480</t>
  </si>
  <si>
    <t>SHP-100481</t>
  </si>
  <si>
    <t>VEH-0481</t>
  </si>
  <si>
    <t>SHP-100482</t>
  </si>
  <si>
    <t>VEH-0482</t>
  </si>
  <si>
    <t>SHP-100483</t>
  </si>
  <si>
    <t>VEH-0483</t>
  </si>
  <si>
    <t>SHP-100484</t>
  </si>
  <si>
    <t>VEH-0484</t>
  </si>
  <si>
    <t>SHP-100485</t>
  </si>
  <si>
    <t>VEH-0485</t>
  </si>
  <si>
    <t>SHP-100486</t>
  </si>
  <si>
    <t>VEH-0486</t>
  </si>
  <si>
    <t>SHP-100487</t>
  </si>
  <si>
    <t>VEH-0487</t>
  </si>
  <si>
    <t>SHP-100488</t>
  </si>
  <si>
    <t>VEH-0488</t>
  </si>
  <si>
    <t>SHP-100489</t>
  </si>
  <si>
    <t>VEH-0489</t>
  </si>
  <si>
    <t>SHP-100490</t>
  </si>
  <si>
    <t>VEH-0490</t>
  </si>
  <si>
    <t>SHP-100491</t>
  </si>
  <si>
    <t>VEH-0491</t>
  </si>
  <si>
    <t>SHP-100492</t>
  </si>
  <si>
    <t>VEH-0492</t>
  </si>
  <si>
    <t>SHP-100493</t>
  </si>
  <si>
    <t>VEH-0493</t>
  </si>
  <si>
    <t>SHP-100494</t>
  </si>
  <si>
    <t>VEH-0494</t>
  </si>
  <si>
    <t>SHP-100495</t>
  </si>
  <si>
    <t>VEH-0495</t>
  </si>
  <si>
    <t>SHP-100496</t>
  </si>
  <si>
    <t>VEH-0496</t>
  </si>
  <si>
    <t>SHP-100497</t>
  </si>
  <si>
    <t>VEH-0497</t>
  </si>
  <si>
    <t>SHP-100498</t>
  </si>
  <si>
    <t>VEH-0498</t>
  </si>
  <si>
    <t>SHP-100499</t>
  </si>
  <si>
    <t>VEH-0499</t>
  </si>
  <si>
    <t>SHP-100500</t>
  </si>
  <si>
    <t>VEH-0500</t>
  </si>
  <si>
    <t>SHP-100501</t>
  </si>
  <si>
    <t>VEH-0501</t>
  </si>
  <si>
    <t>SHP-100502</t>
  </si>
  <si>
    <t>VEH-0502</t>
  </si>
  <si>
    <t>SHP-100503</t>
  </si>
  <si>
    <t>VEH-0503</t>
  </si>
  <si>
    <t>SHP-100504</t>
  </si>
  <si>
    <t>VEH-0504</t>
  </si>
  <si>
    <t>SHP-100505</t>
  </si>
  <si>
    <t>VEH-0505</t>
  </si>
  <si>
    <t>SHP-100506</t>
  </si>
  <si>
    <t>VEH-0506</t>
  </si>
  <si>
    <t>SHP-100507</t>
  </si>
  <si>
    <t>VEH-0507</t>
  </si>
  <si>
    <t>SHP-100508</t>
  </si>
  <si>
    <t>VEH-0508</t>
  </si>
  <si>
    <t>SHP-100509</t>
  </si>
  <si>
    <t>VEH-0509</t>
  </si>
  <si>
    <t>SHP-100510</t>
  </si>
  <si>
    <t>VEH-0510</t>
  </si>
  <si>
    <t>SHP-100511</t>
  </si>
  <si>
    <t>VEH-0511</t>
  </si>
  <si>
    <t>SHP-100512</t>
  </si>
  <si>
    <t>VEH-0512</t>
  </si>
  <si>
    <t>SHP-100513</t>
  </si>
  <si>
    <t>VEH-0513</t>
  </si>
  <si>
    <t>SHP-100514</t>
  </si>
  <si>
    <t>VEH-0514</t>
  </si>
  <si>
    <t>SHP-100515</t>
  </si>
  <si>
    <t>VEH-0515</t>
  </si>
  <si>
    <t>SHP-100516</t>
  </si>
  <si>
    <t>VEH-0516</t>
  </si>
  <si>
    <t>SHP-100517</t>
  </si>
  <si>
    <t>VEH-0517</t>
  </si>
  <si>
    <t>SHP-100518</t>
  </si>
  <si>
    <t>VEH-0518</t>
  </si>
  <si>
    <t>SHP-100519</t>
  </si>
  <si>
    <t>VEH-0519</t>
  </si>
  <si>
    <t>SHP-100520</t>
  </si>
  <si>
    <t>VEH-0520</t>
  </si>
  <si>
    <t>SHP-100521</t>
  </si>
  <si>
    <t>VEH-0521</t>
  </si>
  <si>
    <t>SHP-100522</t>
  </si>
  <si>
    <t>VEH-0522</t>
  </si>
  <si>
    <t>SHP-100523</t>
  </si>
  <si>
    <t>VEH-0523</t>
  </si>
  <si>
    <t>SHP-100524</t>
  </si>
  <si>
    <t>VEH-0524</t>
  </si>
  <si>
    <t>SHP-100525</t>
  </si>
  <si>
    <t>VEH-0525</t>
  </si>
  <si>
    <t>SHP-100526</t>
  </si>
  <si>
    <t>VEH-0526</t>
  </si>
  <si>
    <t>SHP-100527</t>
  </si>
  <si>
    <t>VEH-0527</t>
  </si>
  <si>
    <t>SHP-100528</t>
  </si>
  <si>
    <t>VEH-0528</t>
  </si>
  <si>
    <t>SHP-100529</t>
  </si>
  <si>
    <t>VEH-0529</t>
  </si>
  <si>
    <t>SHP-100530</t>
  </si>
  <si>
    <t>VEH-0530</t>
  </si>
  <si>
    <t>SHP-100531</t>
  </si>
  <si>
    <t>VEH-0531</t>
  </si>
  <si>
    <t>SHP-100532</t>
  </si>
  <si>
    <t>VEH-0532</t>
  </si>
  <si>
    <t>SHP-100533</t>
  </si>
  <si>
    <t>VEH-0533</t>
  </si>
  <si>
    <t>SHP-100534</t>
  </si>
  <si>
    <t>VEH-0534</t>
  </si>
  <si>
    <t>SHP-100535</t>
  </si>
  <si>
    <t>VEH-0535</t>
  </si>
  <si>
    <t>SHP-100536</t>
  </si>
  <si>
    <t>VEH-0536</t>
  </si>
  <si>
    <t>SHP-100537</t>
  </si>
  <si>
    <t>VEH-0537</t>
  </si>
  <si>
    <t>SHP-100538</t>
  </si>
  <si>
    <t>VEH-0538</t>
  </si>
  <si>
    <t>SHP-100539</t>
  </si>
  <si>
    <t>VEH-0539</t>
  </si>
  <si>
    <t>SHP-100540</t>
  </si>
  <si>
    <t>VEH-0540</t>
  </si>
  <si>
    <t>SHP-100541</t>
  </si>
  <si>
    <t>VEH-0541</t>
  </si>
  <si>
    <t>SHP-100542</t>
  </si>
  <si>
    <t>VEH-0542</t>
  </si>
  <si>
    <t>SHP-100543</t>
  </si>
  <si>
    <t>VEH-0543</t>
  </si>
  <si>
    <t>SHP-100544</t>
  </si>
  <si>
    <t>VEH-0544</t>
  </si>
  <si>
    <t>SHP-100545</t>
  </si>
  <si>
    <t>VEH-0545</t>
  </si>
  <si>
    <t>SHP-100546</t>
  </si>
  <si>
    <t>VEH-0546</t>
  </si>
  <si>
    <t>SHP-100547</t>
  </si>
  <si>
    <t>Kanpur</t>
  </si>
  <si>
    <t>RT-008</t>
  </si>
  <si>
    <t>VEH-0547</t>
  </si>
  <si>
    <t>SHP-100548</t>
  </si>
  <si>
    <t>VEH-0548</t>
  </si>
  <si>
    <t>SHP-100549</t>
  </si>
  <si>
    <t>VEH-0549</t>
  </si>
  <si>
    <t>SHP-100550</t>
  </si>
  <si>
    <t>VEH-0550</t>
  </si>
  <si>
    <t>SHP-100551</t>
  </si>
  <si>
    <t>VEH-0551</t>
  </si>
  <si>
    <t>SHP-100552</t>
  </si>
  <si>
    <t>VEH-0552</t>
  </si>
  <si>
    <t>SHP-100553</t>
  </si>
  <si>
    <t>VEH-0553</t>
  </si>
  <si>
    <t>SHP-100554</t>
  </si>
  <si>
    <t>VEH-0554</t>
  </si>
  <si>
    <t>SHP-100555</t>
  </si>
  <si>
    <t>VEH-0555</t>
  </si>
  <si>
    <t>SHP-100556</t>
  </si>
  <si>
    <t>VEH-0556</t>
  </si>
  <si>
    <t>SHP-100557</t>
  </si>
  <si>
    <t>VEH-0557</t>
  </si>
  <si>
    <t>SHP-100558</t>
  </si>
  <si>
    <t>VEH-0558</t>
  </si>
  <si>
    <t>SHP-100559</t>
  </si>
  <si>
    <t>VEH-0559</t>
  </si>
  <si>
    <t>SHP-100560</t>
  </si>
  <si>
    <t>VEH-0560</t>
  </si>
  <si>
    <t>SHP-100561</t>
  </si>
  <si>
    <t>VEH-0561</t>
  </si>
  <si>
    <t>SHP-100562</t>
  </si>
  <si>
    <t>VEH-0562</t>
  </si>
  <si>
    <t>SHP-100563</t>
  </si>
  <si>
    <t>VEH-0563</t>
  </si>
  <si>
    <t>SHP-100564</t>
  </si>
  <si>
    <t>VEH-0564</t>
  </si>
  <si>
    <t>SHP-100565</t>
  </si>
  <si>
    <t>VEH-0565</t>
  </si>
  <si>
    <t>SHP-100566</t>
  </si>
  <si>
    <t>VEH-0566</t>
  </si>
  <si>
    <t>SHP-100567</t>
  </si>
  <si>
    <t>VEH-0567</t>
  </si>
  <si>
    <t>SHP-100568</t>
  </si>
  <si>
    <t>VEH-0568</t>
  </si>
  <si>
    <t>SHP-100569</t>
  </si>
  <si>
    <t>VEH-0569</t>
  </si>
  <si>
    <t>SHP-100570</t>
  </si>
  <si>
    <t>VEH-0570</t>
  </si>
  <si>
    <t>SHP-100571</t>
  </si>
  <si>
    <t>VEH-0571</t>
  </si>
  <si>
    <t>SHP-100572</t>
  </si>
  <si>
    <t>VEH-0572</t>
  </si>
  <si>
    <t>SHP-100573</t>
  </si>
  <si>
    <t>VEH-0573</t>
  </si>
  <si>
    <t>SHP-100574</t>
  </si>
  <si>
    <t>VEH-0574</t>
  </si>
  <si>
    <t>SHP-100575</t>
  </si>
  <si>
    <t>VEH-0575</t>
  </si>
  <si>
    <t>SHP-100576</t>
  </si>
  <si>
    <t>VEH-0576</t>
  </si>
  <si>
    <t>SHP-100577</t>
  </si>
  <si>
    <t>VEH-0577</t>
  </si>
  <si>
    <t>SHP-100578</t>
  </si>
  <si>
    <t>VEH-0578</t>
  </si>
  <si>
    <t>SHP-100579</t>
  </si>
  <si>
    <t>VEH-0579</t>
  </si>
  <si>
    <t>SHP-100580</t>
  </si>
  <si>
    <t>VEH-0580</t>
  </si>
  <si>
    <t>SHP-100581</t>
  </si>
  <si>
    <t>VEH-0581</t>
  </si>
  <si>
    <t>SHP-100582</t>
  </si>
  <si>
    <t>VEH-0582</t>
  </si>
  <si>
    <t>SHP-100583</t>
  </si>
  <si>
    <t>VEH-0583</t>
  </si>
  <si>
    <t>SHP-100584</t>
  </si>
  <si>
    <t>VEH-0584</t>
  </si>
  <si>
    <t>SHP-100585</t>
  </si>
  <si>
    <t>VEH-0585</t>
  </si>
  <si>
    <t>SHP-100586</t>
  </si>
  <si>
    <t>VEH-0586</t>
  </si>
  <si>
    <t>SHP-100587</t>
  </si>
  <si>
    <t>VEH-0587</t>
  </si>
  <si>
    <t>SHP-100588</t>
  </si>
  <si>
    <t>VEH-0588</t>
  </si>
  <si>
    <t>SHP-100589</t>
  </si>
  <si>
    <t>VEH-0589</t>
  </si>
  <si>
    <t>SHP-100590</t>
  </si>
  <si>
    <t>VEH-0590</t>
  </si>
  <si>
    <t>SHP-100591</t>
  </si>
  <si>
    <t>VEH-0591</t>
  </si>
  <si>
    <t>SHP-100592</t>
  </si>
  <si>
    <t>VEH-0592</t>
  </si>
  <si>
    <t>SHP-100593</t>
  </si>
  <si>
    <t>VEH-0593</t>
  </si>
  <si>
    <t>SHP-100594</t>
  </si>
  <si>
    <t>VEH-0594</t>
  </si>
  <si>
    <t>SHP-100595</t>
  </si>
  <si>
    <t>VEH-0595</t>
  </si>
  <si>
    <t>SHP-100596</t>
  </si>
  <si>
    <t>VEH-0596</t>
  </si>
  <si>
    <t>SHP-100597</t>
  </si>
  <si>
    <t>VEH-0597</t>
  </si>
  <si>
    <t>SHP-100598</t>
  </si>
  <si>
    <t>VEH-0598</t>
  </si>
  <si>
    <t>SHP-100599</t>
  </si>
  <si>
    <t>VEH-0599</t>
  </si>
  <si>
    <t>SHP-100600</t>
  </si>
  <si>
    <t>VEH-0600</t>
  </si>
  <si>
    <t>SHP-100601</t>
  </si>
  <si>
    <t>VEH-0601</t>
  </si>
  <si>
    <t>SHP-100602</t>
  </si>
  <si>
    <t>VEH-0602</t>
  </si>
  <si>
    <t>SHP-100603</t>
  </si>
  <si>
    <t>VEH-0603</t>
  </si>
  <si>
    <t>SHP-100604</t>
  </si>
  <si>
    <t>VEH-0604</t>
  </si>
  <si>
    <t>SHP-100605</t>
  </si>
  <si>
    <t>VEH-0605</t>
  </si>
  <si>
    <t>SHP-100606</t>
  </si>
  <si>
    <t>VEH-0606</t>
  </si>
  <si>
    <t>SHP-100607</t>
  </si>
  <si>
    <t>VEH-0607</t>
  </si>
  <si>
    <t>SHP-100608</t>
  </si>
  <si>
    <t>VEH-0608</t>
  </si>
  <si>
    <t>SHP-100609</t>
  </si>
  <si>
    <t>VEH-0609</t>
  </si>
  <si>
    <t>SHP-100610</t>
  </si>
  <si>
    <t>VEH-0610</t>
  </si>
  <si>
    <t>SHP-100611</t>
  </si>
  <si>
    <t>VEH-0611</t>
  </si>
  <si>
    <t>SHP-100612</t>
  </si>
  <si>
    <t>VEH-0612</t>
  </si>
  <si>
    <t>SHP-100613</t>
  </si>
  <si>
    <t>VEH-0613</t>
  </si>
  <si>
    <t>SHP-100614</t>
  </si>
  <si>
    <t>VEH-0614</t>
  </si>
  <si>
    <t>SHP-100615</t>
  </si>
  <si>
    <t>VEH-0615</t>
  </si>
  <si>
    <t>SHP-100616</t>
  </si>
  <si>
    <t>VEH-0616</t>
  </si>
  <si>
    <t>SHP-100617</t>
  </si>
  <si>
    <t>VEH-0617</t>
  </si>
  <si>
    <t>SHP-100618</t>
  </si>
  <si>
    <t>VEH-0618</t>
  </si>
  <si>
    <t>SHP-100619</t>
  </si>
  <si>
    <t>VEH-0619</t>
  </si>
  <si>
    <t>SHP-100620</t>
  </si>
  <si>
    <t>VEH-0620</t>
  </si>
  <si>
    <t>SHP-100621</t>
  </si>
  <si>
    <t>VEH-0621</t>
  </si>
  <si>
    <t>SHP-100622</t>
  </si>
  <si>
    <t>VEH-0622</t>
  </si>
  <si>
    <t>SHP-100623</t>
  </si>
  <si>
    <t>VEH-0623</t>
  </si>
  <si>
    <t>SHP-100624</t>
  </si>
  <si>
    <t>VEH-0624</t>
  </si>
  <si>
    <t>SHP-100625</t>
  </si>
  <si>
    <t>VEH-0625</t>
  </si>
  <si>
    <t>SHP-100626</t>
  </si>
  <si>
    <t>VEH-0626</t>
  </si>
  <si>
    <t>SHP-100627</t>
  </si>
  <si>
    <t>VEH-0627</t>
  </si>
  <si>
    <t>SHP-100628</t>
  </si>
  <si>
    <t>VEH-0628</t>
  </si>
  <si>
    <t>SHP-100629</t>
  </si>
  <si>
    <t>VEH-0629</t>
  </si>
  <si>
    <t>SHP-100630</t>
  </si>
  <si>
    <t>VEH-0630</t>
  </si>
  <si>
    <t>SHP-100631</t>
  </si>
  <si>
    <t>VEH-0631</t>
  </si>
  <si>
    <t>SHP-100632</t>
  </si>
  <si>
    <t>VEH-0632</t>
  </si>
  <si>
    <t>SHP-100633</t>
  </si>
  <si>
    <t>VEH-0633</t>
  </si>
  <si>
    <t>SHP-100634</t>
  </si>
  <si>
    <t>VEH-0634</t>
  </si>
  <si>
    <t>SHP-100635</t>
  </si>
  <si>
    <t>VEH-0635</t>
  </si>
  <si>
    <t>SHP-100636</t>
  </si>
  <si>
    <t>VEH-0636</t>
  </si>
  <si>
    <t>SHP-100637</t>
  </si>
  <si>
    <t>VEH-0637</t>
  </si>
  <si>
    <t>SHP-100638</t>
  </si>
  <si>
    <t>VEH-0638</t>
  </si>
  <si>
    <t>SHP-100639</t>
  </si>
  <si>
    <t>VEH-0639</t>
  </si>
  <si>
    <t>SHP-100640</t>
  </si>
  <si>
    <t>VEH-0640</t>
  </si>
  <si>
    <t>SHP-100641</t>
  </si>
  <si>
    <t>VEH-0641</t>
  </si>
  <si>
    <t>SHP-100642</t>
  </si>
  <si>
    <t>VEH-0642</t>
  </si>
  <si>
    <t>SHP-100643</t>
  </si>
  <si>
    <t>VEH-0643</t>
  </si>
  <si>
    <t>SHP-100644</t>
  </si>
  <si>
    <t>VEH-0644</t>
  </si>
  <si>
    <t>SHP-100645</t>
  </si>
  <si>
    <t>VEH-0645</t>
  </si>
  <si>
    <t>SHP-100646</t>
  </si>
  <si>
    <t>VEH-0646</t>
  </si>
  <si>
    <t>SHP-100647</t>
  </si>
  <si>
    <t>VEH-0647</t>
  </si>
  <si>
    <t>SHP-100648</t>
  </si>
  <si>
    <t>VEH-0648</t>
  </si>
  <si>
    <t>SHP-100649</t>
  </si>
  <si>
    <t>VEH-0649</t>
  </si>
  <si>
    <t>SHP-100650</t>
  </si>
  <si>
    <t>VEH-0650</t>
  </si>
  <si>
    <t>SHP-100651</t>
  </si>
  <si>
    <t>VEH-0651</t>
  </si>
  <si>
    <t>SHP-100652</t>
  </si>
  <si>
    <t>VEH-0652</t>
  </si>
  <si>
    <t>SHP-100653</t>
  </si>
  <si>
    <t>VEH-0653</t>
  </si>
  <si>
    <t>SHP-100654</t>
  </si>
  <si>
    <t>VEH-0654</t>
  </si>
  <si>
    <t>SHP-100655</t>
  </si>
  <si>
    <t>VEH-0655</t>
  </si>
  <si>
    <t>SHP-100656</t>
  </si>
  <si>
    <t>VEH-0656</t>
  </si>
  <si>
    <t>SHP-100657</t>
  </si>
  <si>
    <t>VEH-0657</t>
  </si>
  <si>
    <t>SHP-100658</t>
  </si>
  <si>
    <t>VEH-0658</t>
  </si>
  <si>
    <t>SHP-100659</t>
  </si>
  <si>
    <t>VEH-0659</t>
  </si>
  <si>
    <t>SHP-100660</t>
  </si>
  <si>
    <t>VEH-0660</t>
  </si>
  <si>
    <t>SHP-100661</t>
  </si>
  <si>
    <t>VEH-0661</t>
  </si>
  <si>
    <t>SHP-100662</t>
  </si>
  <si>
    <t>VEH-0662</t>
  </si>
  <si>
    <t>SHP-100663</t>
  </si>
  <si>
    <t>VEH-0663</t>
  </si>
  <si>
    <t>SHP-100664</t>
  </si>
  <si>
    <t>VEH-0664</t>
  </si>
  <si>
    <t>SHP-100665</t>
  </si>
  <si>
    <t>VEH-0665</t>
  </si>
  <si>
    <t>SHP-100666</t>
  </si>
  <si>
    <t>VEH-0666</t>
  </si>
  <si>
    <t>SHP-100667</t>
  </si>
  <si>
    <t>VEH-0667</t>
  </si>
  <si>
    <t>SHP-100668</t>
  </si>
  <si>
    <t>VEH-0668</t>
  </si>
  <si>
    <t>SHP-100669</t>
  </si>
  <si>
    <t>VEH-0669</t>
  </si>
  <si>
    <t>SHP-100670</t>
  </si>
  <si>
    <t>VEH-0670</t>
  </si>
  <si>
    <t>SHP-100671</t>
  </si>
  <si>
    <t>VEH-0671</t>
  </si>
  <si>
    <t>SHP-100672</t>
  </si>
  <si>
    <t>VEH-0672</t>
  </si>
  <si>
    <t>SHP-100673</t>
  </si>
  <si>
    <t>VEH-0673</t>
  </si>
  <si>
    <t>SHP-100674</t>
  </si>
  <si>
    <t>VEH-0674</t>
  </si>
  <si>
    <t>SHP-100675</t>
  </si>
  <si>
    <t>VEH-0675</t>
  </si>
  <si>
    <t>SHP-100676</t>
  </si>
  <si>
    <t>VEH-0676</t>
  </si>
  <si>
    <t>SHP-100677</t>
  </si>
  <si>
    <t>VEH-0677</t>
  </si>
  <si>
    <t>SHP-100678</t>
  </si>
  <si>
    <t>VEH-0678</t>
  </si>
  <si>
    <t>SHP-100679</t>
  </si>
  <si>
    <t>VEH-0679</t>
  </si>
  <si>
    <t>SHP-100680</t>
  </si>
  <si>
    <t>VEH-0680</t>
  </si>
  <si>
    <t>SHP-100681</t>
  </si>
  <si>
    <t>VEH-0681</t>
  </si>
  <si>
    <t>SHP-100682</t>
  </si>
  <si>
    <t>VEH-0682</t>
  </si>
  <si>
    <t>SHP-100683</t>
  </si>
  <si>
    <t>VEH-0683</t>
  </si>
  <si>
    <t>SHP-100684</t>
  </si>
  <si>
    <t>VEH-0684</t>
  </si>
  <si>
    <t>SHP-100685</t>
  </si>
  <si>
    <t>VEH-0685</t>
  </si>
  <si>
    <t>SHP-100686</t>
  </si>
  <si>
    <t>VEH-0686</t>
  </si>
  <si>
    <t>SHP-100687</t>
  </si>
  <si>
    <t>VEH-0687</t>
  </si>
  <si>
    <t>SHP-100688</t>
  </si>
  <si>
    <t>VEH-0688</t>
  </si>
  <si>
    <t>SHP-100689</t>
  </si>
  <si>
    <t>VEH-0689</t>
  </si>
  <si>
    <t>SHP-100690</t>
  </si>
  <si>
    <t>VEH-0690</t>
  </si>
  <si>
    <t>SHP-100691</t>
  </si>
  <si>
    <t>VEH-0691</t>
  </si>
  <si>
    <t>SHP-100692</t>
  </si>
  <si>
    <t>VEH-0692</t>
  </si>
  <si>
    <t>SHP-100693</t>
  </si>
  <si>
    <t>VEH-0693</t>
  </si>
  <si>
    <t>SHP-100694</t>
  </si>
  <si>
    <t>VEH-0694</t>
  </si>
  <si>
    <t>SHP-100695</t>
  </si>
  <si>
    <t>VEH-0695</t>
  </si>
  <si>
    <t>SHP-100696</t>
  </si>
  <si>
    <t>VEH-0696</t>
  </si>
  <si>
    <t>SHP-100697</t>
  </si>
  <si>
    <t>VEH-0697</t>
  </si>
  <si>
    <t>SHP-100698</t>
  </si>
  <si>
    <t>VEH-0698</t>
  </si>
  <si>
    <t>SHP-100699</t>
  </si>
  <si>
    <t>VEH-0699</t>
  </si>
  <si>
    <t>SHP-100700</t>
  </si>
  <si>
    <t>VEH-0700</t>
  </si>
  <si>
    <t>SHP-100701</t>
  </si>
  <si>
    <t>VEH-0701</t>
  </si>
  <si>
    <t>SHP-100702</t>
  </si>
  <si>
    <t>VEH-0702</t>
  </si>
  <si>
    <t>SHP-100703</t>
  </si>
  <si>
    <t>VEH-0703</t>
  </si>
  <si>
    <t>SHP-100704</t>
  </si>
  <si>
    <t>VEH-0704</t>
  </si>
  <si>
    <t>SHP-100705</t>
  </si>
  <si>
    <t>VEH-0705</t>
  </si>
  <si>
    <t>SHP-100706</t>
  </si>
  <si>
    <t>VEH-0706</t>
  </si>
  <si>
    <t>SHP-100707</t>
  </si>
  <si>
    <t>VEH-0707</t>
  </si>
  <si>
    <t>SHP-100708</t>
  </si>
  <si>
    <t>VEH-0708</t>
  </si>
  <si>
    <t>SHP-100709</t>
  </si>
  <si>
    <t>VEH-0709</t>
  </si>
  <si>
    <t>SHP-100710</t>
  </si>
  <si>
    <t>VEH-0710</t>
  </si>
  <si>
    <t>SHP-100711</t>
  </si>
  <si>
    <t>VEH-0711</t>
  </si>
  <si>
    <t>SHP-100712</t>
  </si>
  <si>
    <t>VEH-0712</t>
  </si>
  <si>
    <t>SHP-100713</t>
  </si>
  <si>
    <t>VEH-0713</t>
  </si>
  <si>
    <t>SHP-100714</t>
  </si>
  <si>
    <t>VEH-0714</t>
  </si>
  <si>
    <t>SHP-100715</t>
  </si>
  <si>
    <t>VEH-0715</t>
  </si>
  <si>
    <t>SHP-100716</t>
  </si>
  <si>
    <t>VEH-0716</t>
  </si>
  <si>
    <t>SHP-100717</t>
  </si>
  <si>
    <t>VEH-0717</t>
  </si>
  <si>
    <t>SHP-100718</t>
  </si>
  <si>
    <t>VEH-0718</t>
  </si>
  <si>
    <t>SHP-100719</t>
  </si>
  <si>
    <t>VEH-0719</t>
  </si>
  <si>
    <t>SHP-100720</t>
  </si>
  <si>
    <t>VEH-0720</t>
  </si>
  <si>
    <t>SHP-100721</t>
  </si>
  <si>
    <t>VEH-0721</t>
  </si>
  <si>
    <t>SHP-100722</t>
  </si>
  <si>
    <t>VEH-0722</t>
  </si>
  <si>
    <t>SHP-100723</t>
  </si>
  <si>
    <t>VEH-0723</t>
  </si>
  <si>
    <t>SHP-100724</t>
  </si>
  <si>
    <t>VEH-0724</t>
  </si>
  <si>
    <t>SHP-100725</t>
  </si>
  <si>
    <t>VEH-0725</t>
  </si>
  <si>
    <t>SHP-100726</t>
  </si>
  <si>
    <t>VEH-0726</t>
  </si>
  <si>
    <t>SHP-100727</t>
  </si>
  <si>
    <t>VEH-0727</t>
  </si>
  <si>
    <t>SHP-100728</t>
  </si>
  <si>
    <t>VEH-0728</t>
  </si>
  <si>
    <t>SHP-100729</t>
  </si>
  <si>
    <t>VEH-0729</t>
  </si>
  <si>
    <t>SHP-100730</t>
  </si>
  <si>
    <t>VEH-0730</t>
  </si>
  <si>
    <t>SHP-100731</t>
  </si>
  <si>
    <t>VEH-0731</t>
  </si>
  <si>
    <t>SHP-100732</t>
  </si>
  <si>
    <t>VEH-0732</t>
  </si>
  <si>
    <t>SHP-100733</t>
  </si>
  <si>
    <t>VEH-0733</t>
  </si>
  <si>
    <t>SHP-100734</t>
  </si>
  <si>
    <t>VEH-0734</t>
  </si>
  <si>
    <t>SHP-100735</t>
  </si>
  <si>
    <t>VEH-0735</t>
  </si>
  <si>
    <t>SHP-100736</t>
  </si>
  <si>
    <t>VEH-0736</t>
  </si>
  <si>
    <t>SHP-100737</t>
  </si>
  <si>
    <t>VEH-0737</t>
  </si>
  <si>
    <t>SHP-100738</t>
  </si>
  <si>
    <t>VEH-0738</t>
  </si>
  <si>
    <t>SHP-100739</t>
  </si>
  <si>
    <t>VEH-0739</t>
  </si>
  <si>
    <t>SHP-100740</t>
  </si>
  <si>
    <t>VEH-0740</t>
  </si>
  <si>
    <t>SHP-100741</t>
  </si>
  <si>
    <t>VEH-0741</t>
  </si>
  <si>
    <t>SHP-100742</t>
  </si>
  <si>
    <t>VEH-0742</t>
  </si>
  <si>
    <t>SHP-100743</t>
  </si>
  <si>
    <t>VEH-0743</t>
  </si>
  <si>
    <t>SHP-100744</t>
  </si>
  <si>
    <t>VEH-0744</t>
  </si>
  <si>
    <t>SHP-100745</t>
  </si>
  <si>
    <t>VEH-0745</t>
  </si>
  <si>
    <t>SHP-100746</t>
  </si>
  <si>
    <t>VEH-0746</t>
  </si>
  <si>
    <t>SHP-100747</t>
  </si>
  <si>
    <t>VEH-0747</t>
  </si>
  <si>
    <t>SHP-100748</t>
  </si>
  <si>
    <t>VEH-0748</t>
  </si>
  <si>
    <t>SHP-100749</t>
  </si>
  <si>
    <t>VEH-0749</t>
  </si>
  <si>
    <t>SHP-100750</t>
  </si>
  <si>
    <t>VEH-0750</t>
  </si>
  <si>
    <t>SHP-100751</t>
  </si>
  <si>
    <t>VEH-0751</t>
  </si>
  <si>
    <t>SHP-100752</t>
  </si>
  <si>
    <t>VEH-0752</t>
  </si>
  <si>
    <t>SHP-100753</t>
  </si>
  <si>
    <t>VEH-0753</t>
  </si>
  <si>
    <t>SHP-100754</t>
  </si>
  <si>
    <t>VEH-0754</t>
  </si>
  <si>
    <t>SHP-100755</t>
  </si>
  <si>
    <t>VEH-0755</t>
  </si>
  <si>
    <t>SHP-100756</t>
  </si>
  <si>
    <t>VEH-0756</t>
  </si>
  <si>
    <t>SHP-100757</t>
  </si>
  <si>
    <t>VEH-0757</t>
  </si>
  <si>
    <t>SHP-100758</t>
  </si>
  <si>
    <t>VEH-0758</t>
  </si>
  <si>
    <t>SHP-100759</t>
  </si>
  <si>
    <t>VEH-0759</t>
  </si>
  <si>
    <t>SHP-100760</t>
  </si>
  <si>
    <t>VEH-0760</t>
  </si>
  <si>
    <t>SHP-100761</t>
  </si>
  <si>
    <t>VEH-0761</t>
  </si>
  <si>
    <t>SHP-100762</t>
  </si>
  <si>
    <t>VEH-0762</t>
  </si>
  <si>
    <t>SHP-100763</t>
  </si>
  <si>
    <t>VEH-0763</t>
  </si>
  <si>
    <t>SHP-100764</t>
  </si>
  <si>
    <t>VEH-0764</t>
  </si>
  <si>
    <t>SHP-100765</t>
  </si>
  <si>
    <t>VEH-0765</t>
  </si>
  <si>
    <t>SHP-100766</t>
  </si>
  <si>
    <t>VEH-0766</t>
  </si>
  <si>
    <t>SHP-100767</t>
  </si>
  <si>
    <t>VEH-0767</t>
  </si>
  <si>
    <t>SHP-100768</t>
  </si>
  <si>
    <t>VEH-0768</t>
  </si>
  <si>
    <t>SHP-100769</t>
  </si>
  <si>
    <t>VEH-0769</t>
  </si>
  <si>
    <t>SHP-100770</t>
  </si>
  <si>
    <t>VEH-0770</t>
  </si>
  <si>
    <t>SHP-100771</t>
  </si>
  <si>
    <t>VEH-0771</t>
  </si>
  <si>
    <t>SHP-100772</t>
  </si>
  <si>
    <t>VEH-0772</t>
  </si>
  <si>
    <t>SHP-100773</t>
  </si>
  <si>
    <t>VEH-0773</t>
  </si>
  <si>
    <t>SHP-100774</t>
  </si>
  <si>
    <t>VEH-0774</t>
  </si>
  <si>
    <t>SHP-100775</t>
  </si>
  <si>
    <t>VEH-0775</t>
  </si>
  <si>
    <t>SHP-100776</t>
  </si>
  <si>
    <t>VEH-0776</t>
  </si>
  <si>
    <t>SHP-100777</t>
  </si>
  <si>
    <t>VEH-0777</t>
  </si>
  <si>
    <t>SHP-100778</t>
  </si>
  <si>
    <t>VEH-0778</t>
  </si>
  <si>
    <t>SHP-100779</t>
  </si>
  <si>
    <t>VEH-0779</t>
  </si>
  <si>
    <t>SHP-100780</t>
  </si>
  <si>
    <t>VEH-0780</t>
  </si>
  <si>
    <t>SHP-100781</t>
  </si>
  <si>
    <t>VEH-0781</t>
  </si>
  <si>
    <t>SHP-100782</t>
  </si>
  <si>
    <t>VEH-0782</t>
  </si>
  <si>
    <t>SHP-100783</t>
  </si>
  <si>
    <t>VEH-0783</t>
  </si>
  <si>
    <t>SHP-100784</t>
  </si>
  <si>
    <t>VEH-0784</t>
  </si>
  <si>
    <t>SHP-100785</t>
  </si>
  <si>
    <t>VEH-0785</t>
  </si>
  <si>
    <t>SHP-100786</t>
  </si>
  <si>
    <t>VEH-0786</t>
  </si>
  <si>
    <t>SHP-100787</t>
  </si>
  <si>
    <t>VEH-0787</t>
  </si>
  <si>
    <t>SHP-100788</t>
  </si>
  <si>
    <t>VEH-0788</t>
  </si>
  <si>
    <t>SHP-100789</t>
  </si>
  <si>
    <t>VEH-0789</t>
  </si>
  <si>
    <t>SHP-100790</t>
  </si>
  <si>
    <t>VEH-0790</t>
  </si>
  <si>
    <t>SHP-100791</t>
  </si>
  <si>
    <t>VEH-0791</t>
  </si>
  <si>
    <t>SHP-100792</t>
  </si>
  <si>
    <t>VEH-0792</t>
  </si>
  <si>
    <t>SHP-100793</t>
  </si>
  <si>
    <t>VEH-0793</t>
  </si>
  <si>
    <t>SHP-100794</t>
  </si>
  <si>
    <t>VEH-0794</t>
  </si>
  <si>
    <t>SHP-100795</t>
  </si>
  <si>
    <t>VEH-0795</t>
  </si>
  <si>
    <t>SHP-100796</t>
  </si>
  <si>
    <t>VEH-0796</t>
  </si>
  <si>
    <t>SHP-100797</t>
  </si>
  <si>
    <t>VEH-0797</t>
  </si>
  <si>
    <t>SHP-100798</t>
  </si>
  <si>
    <t>VEH-0798</t>
  </si>
  <si>
    <t>SHP-100799</t>
  </si>
  <si>
    <t>VEH-0799</t>
  </si>
  <si>
    <t>SHP-100800</t>
  </si>
  <si>
    <t>VEH-0800</t>
  </si>
  <si>
    <t>SHP-100801</t>
  </si>
  <si>
    <t>VEH-0801</t>
  </si>
  <si>
    <t>SHP-100802</t>
  </si>
  <si>
    <t>VEH-0802</t>
  </si>
  <si>
    <t>SHP-100803</t>
  </si>
  <si>
    <t>VEH-0803</t>
  </si>
  <si>
    <t>SHP-100804</t>
  </si>
  <si>
    <t>VEH-0804</t>
  </si>
  <si>
    <t>SHP-100805</t>
  </si>
  <si>
    <t>VEH-0805</t>
  </si>
  <si>
    <t>SHP-100806</t>
  </si>
  <si>
    <t>VEH-0806</t>
  </si>
  <si>
    <t>SHP-100807</t>
  </si>
  <si>
    <t>VEH-0807</t>
  </si>
  <si>
    <t>SHP-100808</t>
  </si>
  <si>
    <t>VEH-0808</t>
  </si>
  <si>
    <t>SHP-100809</t>
  </si>
  <si>
    <t>VEH-0809</t>
  </si>
  <si>
    <t>SHP-100810</t>
  </si>
  <si>
    <t>VEH-0810</t>
  </si>
  <si>
    <t>SHP-100811</t>
  </si>
  <si>
    <t>VEH-0811</t>
  </si>
  <si>
    <t>SHP-100812</t>
  </si>
  <si>
    <t>VEH-0812</t>
  </si>
  <si>
    <t>SHP-100813</t>
  </si>
  <si>
    <t>VEH-0813</t>
  </si>
  <si>
    <t>SHP-100814</t>
  </si>
  <si>
    <t>VEH-0814</t>
  </si>
  <si>
    <t>SHP-100815</t>
  </si>
  <si>
    <t>VEH-0815</t>
  </si>
  <si>
    <t>SHP-100816</t>
  </si>
  <si>
    <t>VEH-0816</t>
  </si>
  <si>
    <t>SHP-100817</t>
  </si>
  <si>
    <t>VEH-0817</t>
  </si>
  <si>
    <t>SHP-100818</t>
  </si>
  <si>
    <t>VEH-0818</t>
  </si>
  <si>
    <t>SHP-100819</t>
  </si>
  <si>
    <t>VEH-0819</t>
  </si>
  <si>
    <t>SHP-100820</t>
  </si>
  <si>
    <t>VEH-0820</t>
  </si>
  <si>
    <t>SHP-100821</t>
  </si>
  <si>
    <t>VEH-0821</t>
  </si>
  <si>
    <t>SHP-100822</t>
  </si>
  <si>
    <t>VEH-0822</t>
  </si>
  <si>
    <t>SHP-100823</t>
  </si>
  <si>
    <t>VEH-0823</t>
  </si>
  <si>
    <t>SHP-100824</t>
  </si>
  <si>
    <t>VEH-0824</t>
  </si>
  <si>
    <t>SHP-100825</t>
  </si>
  <si>
    <t>VEH-0825</t>
  </si>
  <si>
    <t>SHP-100826</t>
  </si>
  <si>
    <t>VEH-0826</t>
  </si>
  <si>
    <t>SHP-100827</t>
  </si>
  <si>
    <t>VEH-0827</t>
  </si>
  <si>
    <t>SHP-100828</t>
  </si>
  <si>
    <t>VEH-0828</t>
  </si>
  <si>
    <t>SHP-100829</t>
  </si>
  <si>
    <t>VEH-0829</t>
  </si>
  <si>
    <t>SHP-100830</t>
  </si>
  <si>
    <t>VEH-0830</t>
  </si>
  <si>
    <t>SHP-100831</t>
  </si>
  <si>
    <t>VEH-0831</t>
  </si>
  <si>
    <t>SHP-100832</t>
  </si>
  <si>
    <t>VEH-0832</t>
  </si>
  <si>
    <t>SHP-100833</t>
  </si>
  <si>
    <t>VEH-0833</t>
  </si>
  <si>
    <t>SHP-100834</t>
  </si>
  <si>
    <t>VEH-0834</t>
  </si>
  <si>
    <t>SHP-100835</t>
  </si>
  <si>
    <t>VEH-0835</t>
  </si>
  <si>
    <t>SHP-100836</t>
  </si>
  <si>
    <t>VEH-0836</t>
  </si>
  <si>
    <t>SHP-100837</t>
  </si>
  <si>
    <t>VEH-0837</t>
  </si>
  <si>
    <t>SHP-100838</t>
  </si>
  <si>
    <t>VEH-0838</t>
  </si>
  <si>
    <t>SHP-100839</t>
  </si>
  <si>
    <t>VEH-0839</t>
  </si>
  <si>
    <t>SHP-100840</t>
  </si>
  <si>
    <t>VEH-0840</t>
  </si>
  <si>
    <t>SHP-100841</t>
  </si>
  <si>
    <t>VEH-0841</t>
  </si>
  <si>
    <t>SHP-100842</t>
  </si>
  <si>
    <t>VEH-0842</t>
  </si>
  <si>
    <t>SHP-100843</t>
  </si>
  <si>
    <t>VEH-0843</t>
  </si>
  <si>
    <t>SHP-100844</t>
  </si>
  <si>
    <t>VEH-0844</t>
  </si>
  <si>
    <t>SHP-100845</t>
  </si>
  <si>
    <t>VEH-0845</t>
  </si>
  <si>
    <t>SHP-100846</t>
  </si>
  <si>
    <t>VEH-0846</t>
  </si>
  <si>
    <t>SHP-100847</t>
  </si>
  <si>
    <t>VEH-0847</t>
  </si>
  <si>
    <t>SHP-100848</t>
  </si>
  <si>
    <t>VEH-0848</t>
  </si>
  <si>
    <t>SHP-100849</t>
  </si>
  <si>
    <t>VEH-0849</t>
  </si>
  <si>
    <t>SHP-100850</t>
  </si>
  <si>
    <t>VEH-0850</t>
  </si>
  <si>
    <t>SHP-100851</t>
  </si>
  <si>
    <t>VEH-0851</t>
  </si>
  <si>
    <t>SHP-100852</t>
  </si>
  <si>
    <t>VEH-0852</t>
  </si>
  <si>
    <t>SHP-100853</t>
  </si>
  <si>
    <t>VEH-0853</t>
  </si>
  <si>
    <t>SHP-100854</t>
  </si>
  <si>
    <t>VEH-0854</t>
  </si>
  <si>
    <t>SHP-100855</t>
  </si>
  <si>
    <t>VEH-0855</t>
  </si>
  <si>
    <t>SHP-100856</t>
  </si>
  <si>
    <t>VEH-0856</t>
  </si>
  <si>
    <t>SHP-100857</t>
  </si>
  <si>
    <t>VEH-0857</t>
  </si>
  <si>
    <t>SHP-100858</t>
  </si>
  <si>
    <t>VEH-0858</t>
  </si>
  <si>
    <t>SHP-100859</t>
  </si>
  <si>
    <t>VEH-0859</t>
  </si>
  <si>
    <t>SHP-100860</t>
  </si>
  <si>
    <t>VEH-0860</t>
  </si>
  <si>
    <t>SHP-100861</t>
  </si>
  <si>
    <t>VEH-0861</t>
  </si>
  <si>
    <t>SHP-100862</t>
  </si>
  <si>
    <t>VEH-0862</t>
  </si>
  <si>
    <t>SHP-100863</t>
  </si>
  <si>
    <t>VEH-0863</t>
  </si>
  <si>
    <t>SHP-100864</t>
  </si>
  <si>
    <t>VEH-0864</t>
  </si>
  <si>
    <t>SHP-100865</t>
  </si>
  <si>
    <t>VEH-0865</t>
  </si>
  <si>
    <t>SHP-100866</t>
  </si>
  <si>
    <t>VEH-0866</t>
  </si>
  <si>
    <t>SHP-100867</t>
  </si>
  <si>
    <t>VEH-0867</t>
  </si>
  <si>
    <t>SHP-100868</t>
  </si>
  <si>
    <t>VEH-0868</t>
  </si>
  <si>
    <t>SHP-100869</t>
  </si>
  <si>
    <t>VEH-0869</t>
  </si>
  <si>
    <t>SHP-100870</t>
  </si>
  <si>
    <t>VEH-0870</t>
  </si>
  <si>
    <t>SHP-100871</t>
  </si>
  <si>
    <t>VEH-0871</t>
  </si>
  <si>
    <t>SHP-100872</t>
  </si>
  <si>
    <t>VEH-0872</t>
  </si>
  <si>
    <t>SHP-100873</t>
  </si>
  <si>
    <t>VEH-0873</t>
  </si>
  <si>
    <t>SHP-100874</t>
  </si>
  <si>
    <t>VEH-0874</t>
  </si>
  <si>
    <t>SHP-100875</t>
  </si>
  <si>
    <t>VEH-0875</t>
  </si>
  <si>
    <t>SHP-100876</t>
  </si>
  <si>
    <t>VEH-0876</t>
  </si>
  <si>
    <t>SHP-100877</t>
  </si>
  <si>
    <t>VEH-0877</t>
  </si>
  <si>
    <t>SHP-100878</t>
  </si>
  <si>
    <t>VEH-0878</t>
  </si>
  <si>
    <t>SHP-100879</t>
  </si>
  <si>
    <t>VEH-0879</t>
  </si>
  <si>
    <t>SHP-100880</t>
  </si>
  <si>
    <t>VEH-0880</t>
  </si>
  <si>
    <t>SHP-100881</t>
  </si>
  <si>
    <t>VEH-0881</t>
  </si>
  <si>
    <t>SHP-100882</t>
  </si>
  <si>
    <t>VEH-0882</t>
  </si>
  <si>
    <t>SHP-100883</t>
  </si>
  <si>
    <t>VEH-0883</t>
  </si>
  <si>
    <t>SHP-100884</t>
  </si>
  <si>
    <t>VEH-0884</t>
  </si>
  <si>
    <t>SHP-100885</t>
  </si>
  <si>
    <t>VEH-0885</t>
  </si>
  <si>
    <t>SHP-100886</t>
  </si>
  <si>
    <t>VEH-0886</t>
  </si>
  <si>
    <t>SHP-100887</t>
  </si>
  <si>
    <t>VEH-0887</t>
  </si>
  <si>
    <t>SHP-100888</t>
  </si>
  <si>
    <t>VEH-0888</t>
  </si>
  <si>
    <t>SHP-100889</t>
  </si>
  <si>
    <t>VEH-0889</t>
  </si>
  <si>
    <t>SHP-100890</t>
  </si>
  <si>
    <t>VEH-0890</t>
  </si>
  <si>
    <t>SHP-100891</t>
  </si>
  <si>
    <t>VEH-0891</t>
  </si>
  <si>
    <t>SHP-100892</t>
  </si>
  <si>
    <t>VEH-0892</t>
  </si>
  <si>
    <t>SHP-100893</t>
  </si>
  <si>
    <t>VEH-0893</t>
  </si>
  <si>
    <t>SHP-100894</t>
  </si>
  <si>
    <t>VEH-0894</t>
  </si>
  <si>
    <t>SHP-100895</t>
  </si>
  <si>
    <t>VEH-0895</t>
  </si>
  <si>
    <t>SHP-100896</t>
  </si>
  <si>
    <t>VEH-0896</t>
  </si>
  <si>
    <t>SHP-100897</t>
  </si>
  <si>
    <t>VEH-0897</t>
  </si>
  <si>
    <t>SHP-100898</t>
  </si>
  <si>
    <t>VEH-0898</t>
  </si>
  <si>
    <t>SHP-100899</t>
  </si>
  <si>
    <t>VEH-0899</t>
  </si>
  <si>
    <t>SHP-100900</t>
  </si>
  <si>
    <t>VEH-0900</t>
  </si>
  <si>
    <t>SHP-100901</t>
  </si>
  <si>
    <t>VEH-0901</t>
  </si>
  <si>
    <t>SHP-100902</t>
  </si>
  <si>
    <t>VEH-0902</t>
  </si>
  <si>
    <t>SHP-100903</t>
  </si>
  <si>
    <t>VEH-0903</t>
  </si>
  <si>
    <t>SHP-100904</t>
  </si>
  <si>
    <t>VEH-0904</t>
  </si>
  <si>
    <t>SHP-100905</t>
  </si>
  <si>
    <t>VEH-0905</t>
  </si>
  <si>
    <t>SHP-100906</t>
  </si>
  <si>
    <t>VEH-0906</t>
  </si>
  <si>
    <t>SHP-100907</t>
  </si>
  <si>
    <t>VEH-0907</t>
  </si>
  <si>
    <t>SHP-100908</t>
  </si>
  <si>
    <t>VEH-0908</t>
  </si>
  <si>
    <t>SHP-100909</t>
  </si>
  <si>
    <t>VEH-0909</t>
  </si>
  <si>
    <t>SHP-100910</t>
  </si>
  <si>
    <t>VEH-0910</t>
  </si>
  <si>
    <t>SHP-100911</t>
  </si>
  <si>
    <t>VEH-0911</t>
  </si>
  <si>
    <t>SHP-100912</t>
  </si>
  <si>
    <t>VEH-0912</t>
  </si>
  <si>
    <t>SHP-100913</t>
  </si>
  <si>
    <t>VEH-0913</t>
  </si>
  <si>
    <t>SHP-100914</t>
  </si>
  <si>
    <t>VEH-0914</t>
  </si>
  <si>
    <t>SHP-100915</t>
  </si>
  <si>
    <t>VEH-0915</t>
  </si>
  <si>
    <t>SHP-100916</t>
  </si>
  <si>
    <t>VEH-0916</t>
  </si>
  <si>
    <t>SHP-100917</t>
  </si>
  <si>
    <t>VEH-0917</t>
  </si>
  <si>
    <t>SHP-100918</t>
  </si>
  <si>
    <t>VEH-0918</t>
  </si>
  <si>
    <t>SHP-100919</t>
  </si>
  <si>
    <t>VEH-0919</t>
  </si>
  <si>
    <t>SHP-100920</t>
  </si>
  <si>
    <t>VEH-0920</t>
  </si>
  <si>
    <t>SHP-100921</t>
  </si>
  <si>
    <t>VEH-0921</t>
  </si>
  <si>
    <t>SHP-100922</t>
  </si>
  <si>
    <t>VEH-0922</t>
  </si>
  <si>
    <t>SHP-100923</t>
  </si>
  <si>
    <t>VEH-0923</t>
  </si>
  <si>
    <t>SHP-100924</t>
  </si>
  <si>
    <t>VEH-0924</t>
  </si>
  <si>
    <t>SHP-100925</t>
  </si>
  <si>
    <t>VEH-0925</t>
  </si>
  <si>
    <t>SHP-100926</t>
  </si>
  <si>
    <t>VEH-0926</t>
  </si>
  <si>
    <t>SHP-100927</t>
  </si>
  <si>
    <t>VEH-0927</t>
  </si>
  <si>
    <t>SHP-100928</t>
  </si>
  <si>
    <t>VEH-0928</t>
  </si>
  <si>
    <t>SHP-100929</t>
  </si>
  <si>
    <t>VEH-0929</t>
  </si>
  <si>
    <t>SHP-100930</t>
  </si>
  <si>
    <t>VEH-0930</t>
  </si>
  <si>
    <t>SHP-100931</t>
  </si>
  <si>
    <t>VEH-0931</t>
  </si>
  <si>
    <t>SHP-100932</t>
  </si>
  <si>
    <t>VEH-0932</t>
  </si>
  <si>
    <t>SHP-100933</t>
  </si>
  <si>
    <t>VEH-0933</t>
  </si>
  <si>
    <t>SHP-100934</t>
  </si>
  <si>
    <t>VEH-0934</t>
  </si>
  <si>
    <t>SHP-100935</t>
  </si>
  <si>
    <t>VEH-0935</t>
  </si>
  <si>
    <t>SHP-100936</t>
  </si>
  <si>
    <t>VEH-0936</t>
  </si>
  <si>
    <t>SHP-100937</t>
  </si>
  <si>
    <t>VEH-0937</t>
  </si>
  <si>
    <t>SHP-100938</t>
  </si>
  <si>
    <t>VEH-0938</t>
  </si>
  <si>
    <t>SHP-100939</t>
  </si>
  <si>
    <t>VEH-0939</t>
  </si>
  <si>
    <t>SHP-100940</t>
  </si>
  <si>
    <t>VEH-0940</t>
  </si>
  <si>
    <t>SHP-100941</t>
  </si>
  <si>
    <t>VEH-0941</t>
  </si>
  <si>
    <t>SHP-100942</t>
  </si>
  <si>
    <t>VEH-0942</t>
  </si>
  <si>
    <t>SHP-100943</t>
  </si>
  <si>
    <t>VEH-0943</t>
  </si>
  <si>
    <t>SHP-100944</t>
  </si>
  <si>
    <t>VEH-0944</t>
  </si>
  <si>
    <t>SHP-100945</t>
  </si>
  <si>
    <t>VEH-0945</t>
  </si>
  <si>
    <t>SHP-100946</t>
  </si>
  <si>
    <t>VEH-0946</t>
  </si>
  <si>
    <t>SHP-100947</t>
  </si>
  <si>
    <t>VEH-0947</t>
  </si>
  <si>
    <t>SHP-100948</t>
  </si>
  <si>
    <t>VEH-0948</t>
  </si>
  <si>
    <t>SHP-100949</t>
  </si>
  <si>
    <t>VEH-0949</t>
  </si>
  <si>
    <t>SHP-100950</t>
  </si>
  <si>
    <t>VEH-0950</t>
  </si>
  <si>
    <t>SHP-100951</t>
  </si>
  <si>
    <t>VEH-0951</t>
  </si>
  <si>
    <t>SHP-100952</t>
  </si>
  <si>
    <t>VEH-0952</t>
  </si>
  <si>
    <t>SHP-100953</t>
  </si>
  <si>
    <t>VEH-0953</t>
  </si>
  <si>
    <t>SHP-100954</t>
  </si>
  <si>
    <t>VEH-0954</t>
  </si>
  <si>
    <t>SHP-100955</t>
  </si>
  <si>
    <t>VEH-0955</t>
  </si>
  <si>
    <t>SHP-100956</t>
  </si>
  <si>
    <t>VEH-0956</t>
  </si>
  <si>
    <t>SHP-100957</t>
  </si>
  <si>
    <t>VEH-0957</t>
  </si>
  <si>
    <t>SHP-100958</t>
  </si>
  <si>
    <t>VEH-0958</t>
  </si>
  <si>
    <t>SHP-100959</t>
  </si>
  <si>
    <t>VEH-0959</t>
  </si>
  <si>
    <t>SHP-100960</t>
  </si>
  <si>
    <t>VEH-0960</t>
  </si>
  <si>
    <t>SHP-100961</t>
  </si>
  <si>
    <t>VEH-0961</t>
  </si>
  <si>
    <t>SHP-100962</t>
  </si>
  <si>
    <t>VEH-0962</t>
  </si>
  <si>
    <t>SHP-100963</t>
  </si>
  <si>
    <t>VEH-0963</t>
  </si>
  <si>
    <t>SHP-100964</t>
  </si>
  <si>
    <t>VEH-0964</t>
  </si>
  <si>
    <t>SHP-100965</t>
  </si>
  <si>
    <t>VEH-0965</t>
  </si>
  <si>
    <t>SHP-100966</t>
  </si>
  <si>
    <t>VEH-0966</t>
  </si>
  <si>
    <t>SHP-100967</t>
  </si>
  <si>
    <t>VEH-0967</t>
  </si>
  <si>
    <t>SHP-100968</t>
  </si>
  <si>
    <t>VEH-0968</t>
  </si>
  <si>
    <t>SHP-100969</t>
  </si>
  <si>
    <t>VEH-0969</t>
  </si>
  <si>
    <t>SHP-100970</t>
  </si>
  <si>
    <t>VEH-0970</t>
  </si>
  <si>
    <t>SHP-100971</t>
  </si>
  <si>
    <t>VEH-0971</t>
  </si>
  <si>
    <t>SHP-100972</t>
  </si>
  <si>
    <t>VEH-0972</t>
  </si>
  <si>
    <t>SHP-100973</t>
  </si>
  <si>
    <t>VEH-0973</t>
  </si>
  <si>
    <t>SHP-100974</t>
  </si>
  <si>
    <t>VEH-0974</t>
  </si>
  <si>
    <t>SHP-100975</t>
  </si>
  <si>
    <t>VEH-0975</t>
  </si>
  <si>
    <t>SHP-100976</t>
  </si>
  <si>
    <t>VEH-0976</t>
  </si>
  <si>
    <t>SHP-100977</t>
  </si>
  <si>
    <t>VEH-0977</t>
  </si>
  <si>
    <t>SHP-100978</t>
  </si>
  <si>
    <t>VEH-0978</t>
  </si>
  <si>
    <t>SHP-100979</t>
  </si>
  <si>
    <t>VEH-0979</t>
  </si>
  <si>
    <t>SHP-100980</t>
  </si>
  <si>
    <t>VEH-0980</t>
  </si>
  <si>
    <t>SHP-100981</t>
  </si>
  <si>
    <t>VEH-0981</t>
  </si>
  <si>
    <t>SHP-100982</t>
  </si>
  <si>
    <t>VEH-0982</t>
  </si>
  <si>
    <t>SHP-100983</t>
  </si>
  <si>
    <t>VEH-0983</t>
  </si>
  <si>
    <t>SHP-100984</t>
  </si>
  <si>
    <t>VEH-0984</t>
  </si>
  <si>
    <t>SHP-100985</t>
  </si>
  <si>
    <t>VEH-0985</t>
  </si>
  <si>
    <t>SHP-100986</t>
  </si>
  <si>
    <t>VEH-0986</t>
  </si>
  <si>
    <t>SHP-100987</t>
  </si>
  <si>
    <t>VEH-0987</t>
  </si>
  <si>
    <t>SHP-100988</t>
  </si>
  <si>
    <t>VEH-0988</t>
  </si>
  <si>
    <t>SHP-100989</t>
  </si>
  <si>
    <t>VEH-0989</t>
  </si>
  <si>
    <t>SHP-100990</t>
  </si>
  <si>
    <t>VEH-0990</t>
  </si>
  <si>
    <t>SHP-100991</t>
  </si>
  <si>
    <t>VEH-0991</t>
  </si>
  <si>
    <t>SHP-100992</t>
  </si>
  <si>
    <t>VEH-0992</t>
  </si>
  <si>
    <t>SHP-100993</t>
  </si>
  <si>
    <t>VEH-0993</t>
  </si>
  <si>
    <t>SHP-100994</t>
  </si>
  <si>
    <t>VEH-0994</t>
  </si>
  <si>
    <t>SHP-100995</t>
  </si>
  <si>
    <t>VEH-0995</t>
  </si>
  <si>
    <t>SHP-100996</t>
  </si>
  <si>
    <t>VEH-0996</t>
  </si>
  <si>
    <t>SHP-100997</t>
  </si>
  <si>
    <t>VEH-0997</t>
  </si>
  <si>
    <t>SHP-100998</t>
  </si>
  <si>
    <t>VEH-0998</t>
  </si>
  <si>
    <t>SHP-100999</t>
  </si>
  <si>
    <t>VEH-0999</t>
  </si>
  <si>
    <t>SHP-101000</t>
  </si>
  <si>
    <t>VEH-1000</t>
  </si>
  <si>
    <t>SHP-101001</t>
  </si>
  <si>
    <t>VEH-1001</t>
  </si>
  <si>
    <t>SHP-101002</t>
  </si>
  <si>
    <t>VEH-1002</t>
  </si>
  <si>
    <t>SHP-101003</t>
  </si>
  <si>
    <t>VEH-1003</t>
  </si>
  <si>
    <t>SHP-101004</t>
  </si>
  <si>
    <t>VEH-1004</t>
  </si>
  <si>
    <t>SHP-101005</t>
  </si>
  <si>
    <t>VEH-1005</t>
  </si>
  <si>
    <t>SHP-101006</t>
  </si>
  <si>
    <t>VEH-1006</t>
  </si>
  <si>
    <t>SHP-101007</t>
  </si>
  <si>
    <t>VEH-1007</t>
  </si>
  <si>
    <t>SHP-101008</t>
  </si>
  <si>
    <t>VEH-1008</t>
  </si>
  <si>
    <t>SHP-101009</t>
  </si>
  <si>
    <t>VEH-1009</t>
  </si>
  <si>
    <t>SHP-101010</t>
  </si>
  <si>
    <t>VEH-1010</t>
  </si>
  <si>
    <t>SHP-101011</t>
  </si>
  <si>
    <t>VEH-1011</t>
  </si>
  <si>
    <t>SHP-101012</t>
  </si>
  <si>
    <t>VEH-1012</t>
  </si>
  <si>
    <t>SHP-101013</t>
  </si>
  <si>
    <t>VEH-1013</t>
  </si>
  <si>
    <t>SHP-101014</t>
  </si>
  <si>
    <t>VEH-1014</t>
  </si>
  <si>
    <t>SHP-101015</t>
  </si>
  <si>
    <t>VEH-1015</t>
  </si>
  <si>
    <t>SHP-101016</t>
  </si>
  <si>
    <t>VEH-1016</t>
  </si>
  <si>
    <t>SHP-101017</t>
  </si>
  <si>
    <t>VEH-1017</t>
  </si>
  <si>
    <t>SHP-101018</t>
  </si>
  <si>
    <t>VEH-1018</t>
  </si>
  <si>
    <t>SHP-101019</t>
  </si>
  <si>
    <t>VEH-1019</t>
  </si>
  <si>
    <t>SHP-101020</t>
  </si>
  <si>
    <t>VEH-1020</t>
  </si>
  <si>
    <t>SHP-101021</t>
  </si>
  <si>
    <t>VEH-1021</t>
  </si>
  <si>
    <t>SHP-101022</t>
  </si>
  <si>
    <t>VEH-1022</t>
  </si>
  <si>
    <t>SHP-101023</t>
  </si>
  <si>
    <t>VEH-1023</t>
  </si>
  <si>
    <t>SHP-101024</t>
  </si>
  <si>
    <t>VEH-1024</t>
  </si>
  <si>
    <t>SHP-101025</t>
  </si>
  <si>
    <t>VEH-1025</t>
  </si>
  <si>
    <t>SHP-101026</t>
  </si>
  <si>
    <t>VEH-1026</t>
  </si>
  <si>
    <t>SHP-101027</t>
  </si>
  <si>
    <t>VEH-1027</t>
  </si>
  <si>
    <t>SHP-101028</t>
  </si>
  <si>
    <t>VEH-1028</t>
  </si>
  <si>
    <t>SHP-101029</t>
  </si>
  <si>
    <t>VEH-1029</t>
  </si>
  <si>
    <t>SHP-101030</t>
  </si>
  <si>
    <t>VEH-1030</t>
  </si>
  <si>
    <t>SHP-101031</t>
  </si>
  <si>
    <t>VEH-1031</t>
  </si>
  <si>
    <t>SHP-101032</t>
  </si>
  <si>
    <t>VEH-1032</t>
  </si>
  <si>
    <t>SHP-101033</t>
  </si>
  <si>
    <t>VEH-1033</t>
  </si>
  <si>
    <t>SHP-101034</t>
  </si>
  <si>
    <t>VEH-1034</t>
  </si>
  <si>
    <t>SHP-101035</t>
  </si>
  <si>
    <t>VEH-1035</t>
  </si>
  <si>
    <t>SHP-101036</t>
  </si>
  <si>
    <t>VEH-1036</t>
  </si>
  <si>
    <t>SHP-101037</t>
  </si>
  <si>
    <t>VEH-1037</t>
  </si>
  <si>
    <t>SHP-101038</t>
  </si>
  <si>
    <t>VEH-1038</t>
  </si>
  <si>
    <t>SHP-101039</t>
  </si>
  <si>
    <t>VEH-1039</t>
  </si>
  <si>
    <t>SHP-101040</t>
  </si>
  <si>
    <t>VEH-1040</t>
  </si>
  <si>
    <t>SHP-101041</t>
  </si>
  <si>
    <t>VEH-1041</t>
  </si>
  <si>
    <t>SHP-101042</t>
  </si>
  <si>
    <t>VEH-1042</t>
  </si>
  <si>
    <t>SHP-101043</t>
  </si>
  <si>
    <t>VEH-1043</t>
  </si>
  <si>
    <t>SHP-101044</t>
  </si>
  <si>
    <t>VEH-1044</t>
  </si>
  <si>
    <t>SHP-101045</t>
  </si>
  <si>
    <t>VEH-1045</t>
  </si>
  <si>
    <t>SHP-101046</t>
  </si>
  <si>
    <t>VEH-1046</t>
  </si>
  <si>
    <t>SHP-101047</t>
  </si>
  <si>
    <t>VEH-1047</t>
  </si>
  <si>
    <t>SHP-101048</t>
  </si>
  <si>
    <t>VEH-1048</t>
  </si>
  <si>
    <t>SHP-101049</t>
  </si>
  <si>
    <t>VEH-1049</t>
  </si>
  <si>
    <t>SHP-101050</t>
  </si>
  <si>
    <t>VEH-1050</t>
  </si>
  <si>
    <t>SHP-101051</t>
  </si>
  <si>
    <t>VEH-1051</t>
  </si>
  <si>
    <t>SHP-101052</t>
  </si>
  <si>
    <t>VEH-1052</t>
  </si>
  <si>
    <t>SHP-101053</t>
  </si>
  <si>
    <t>VEH-1053</t>
  </si>
  <si>
    <t>SHP-101054</t>
  </si>
  <si>
    <t>VEH-1054</t>
  </si>
  <si>
    <t>SHP-101055</t>
  </si>
  <si>
    <t>VEH-1055</t>
  </si>
  <si>
    <t>SHP-101056</t>
  </si>
  <si>
    <t>VEH-1056</t>
  </si>
  <si>
    <t>SHP-101057</t>
  </si>
  <si>
    <t>VEH-1057</t>
  </si>
  <si>
    <t>SHP-101058</t>
  </si>
  <si>
    <t>VEH-1058</t>
  </si>
  <si>
    <t>SHP-101059</t>
  </si>
  <si>
    <t>VEH-1059</t>
  </si>
  <si>
    <t>SHP-101060</t>
  </si>
  <si>
    <t>VEH-1060</t>
  </si>
  <si>
    <t>SHP-101061</t>
  </si>
  <si>
    <t>VEH-1061</t>
  </si>
  <si>
    <t>SHP-101062</t>
  </si>
  <si>
    <t>VEH-1062</t>
  </si>
  <si>
    <t>SHP-101063</t>
  </si>
  <si>
    <t>VEH-1063</t>
  </si>
  <si>
    <t>SHP-101064</t>
  </si>
  <si>
    <t>VEH-1064</t>
  </si>
  <si>
    <t>SHP-101065</t>
  </si>
  <si>
    <t>VEH-1065</t>
  </si>
  <si>
    <t>SHP-101066</t>
  </si>
  <si>
    <t>VEH-1066</t>
  </si>
  <si>
    <t>SHP-101067</t>
  </si>
  <si>
    <t>VEH-1067</t>
  </si>
  <si>
    <t>SHP-101068</t>
  </si>
  <si>
    <t>VEH-1068</t>
  </si>
  <si>
    <t>SHP-101069</t>
  </si>
  <si>
    <t>VEH-1069</t>
  </si>
  <si>
    <t>SHP-101070</t>
  </si>
  <si>
    <t>VEH-1070</t>
  </si>
  <si>
    <t>SHP-101071</t>
  </si>
  <si>
    <t>VEH-1071</t>
  </si>
  <si>
    <t>SHP-101072</t>
  </si>
  <si>
    <t>VEH-1072</t>
  </si>
  <si>
    <t>SHP-101073</t>
  </si>
  <si>
    <t>VEH-1073</t>
  </si>
  <si>
    <t>SHP-101074</t>
  </si>
  <si>
    <t>VEH-1074</t>
  </si>
  <si>
    <t>SHP-101075</t>
  </si>
  <si>
    <t>VEH-1075</t>
  </si>
  <si>
    <t>SHP-101076</t>
  </si>
  <si>
    <t>VEH-1076</t>
  </si>
  <si>
    <t>SHP-101077</t>
  </si>
  <si>
    <t>VEH-1077</t>
  </si>
  <si>
    <t>SHP-101078</t>
  </si>
  <si>
    <t>VEH-1078</t>
  </si>
  <si>
    <t>SHP-101079</t>
  </si>
  <si>
    <t>VEH-1079</t>
  </si>
  <si>
    <t>SHP-101080</t>
  </si>
  <si>
    <t>VEH-1080</t>
  </si>
  <si>
    <t>SHP-101081</t>
  </si>
  <si>
    <t>VEH-1081</t>
  </si>
  <si>
    <t>SHP-101082</t>
  </si>
  <si>
    <t>VEH-1082</t>
  </si>
  <si>
    <t>SHP-101083</t>
  </si>
  <si>
    <t>VEH-1083</t>
  </si>
  <si>
    <t>SHP-101084</t>
  </si>
  <si>
    <t>VEH-1084</t>
  </si>
  <si>
    <t>SHP-101085</t>
  </si>
  <si>
    <t>VEH-1085</t>
  </si>
  <si>
    <t>SHP-101086</t>
  </si>
  <si>
    <t>VEH-1086</t>
  </si>
  <si>
    <t>SHP-101087</t>
  </si>
  <si>
    <t>VEH-1087</t>
  </si>
  <si>
    <t>SHP-101088</t>
  </si>
  <si>
    <t>VEH-1088</t>
  </si>
  <si>
    <t>SHP-101089</t>
  </si>
  <si>
    <t>VEH-1089</t>
  </si>
  <si>
    <t>SHP-101090</t>
  </si>
  <si>
    <t>VEH-1090</t>
  </si>
  <si>
    <t>SHP-101091</t>
  </si>
  <si>
    <t>VEH-1091</t>
  </si>
  <si>
    <t>SHP-101092</t>
  </si>
  <si>
    <t>VEH-1092</t>
  </si>
  <si>
    <t>SHP-101093</t>
  </si>
  <si>
    <t>VEH-1093</t>
  </si>
  <si>
    <t>SHP-101094</t>
  </si>
  <si>
    <t>VEH-1094</t>
  </si>
  <si>
    <t>SHP-101095</t>
  </si>
  <si>
    <t>VEH-1095</t>
  </si>
  <si>
    <t>SHP-101096</t>
  </si>
  <si>
    <t>VEH-1096</t>
  </si>
  <si>
    <t>SHP-101097</t>
  </si>
  <si>
    <t>VEH-1097</t>
  </si>
  <si>
    <t>SHP-101098</t>
  </si>
  <si>
    <t>VEH-1098</t>
  </si>
  <si>
    <t>SHP-101099</t>
  </si>
  <si>
    <t>VEH-1099</t>
  </si>
  <si>
    <t>SHP-101100</t>
  </si>
  <si>
    <t>VEH-1100</t>
  </si>
  <si>
    <t>SHP-101101</t>
  </si>
  <si>
    <t>VEH-1101</t>
  </si>
  <si>
    <t>SHP-101102</t>
  </si>
  <si>
    <t>VEH-1102</t>
  </si>
  <si>
    <t>SHP-101103</t>
  </si>
  <si>
    <t>VEH-1103</t>
  </si>
  <si>
    <t>SHP-101104</t>
  </si>
  <si>
    <t>VEH-1104</t>
  </si>
  <si>
    <t>SHP-101105</t>
  </si>
  <si>
    <t>VEH-1105</t>
  </si>
  <si>
    <t>SHP-101106</t>
  </si>
  <si>
    <t>VEH-1106</t>
  </si>
  <si>
    <t>SHP-101107</t>
  </si>
  <si>
    <t>VEH-1107</t>
  </si>
  <si>
    <t>SHP-101108</t>
  </si>
  <si>
    <t>VEH-1108</t>
  </si>
  <si>
    <t>SHP-101109</t>
  </si>
  <si>
    <t>VEH-1109</t>
  </si>
  <si>
    <t>SHP-101110</t>
  </si>
  <si>
    <t>VEH-1110</t>
  </si>
  <si>
    <t>SHP-101111</t>
  </si>
  <si>
    <t>VEH-1111</t>
  </si>
  <si>
    <t>SHP-101112</t>
  </si>
  <si>
    <t>VEH-1112</t>
  </si>
  <si>
    <t>SHP-101113</t>
  </si>
  <si>
    <t>VEH-1113</t>
  </si>
  <si>
    <t>SHP-101114</t>
  </si>
  <si>
    <t>VEH-1114</t>
  </si>
  <si>
    <t>SHP-101115</t>
  </si>
  <si>
    <t>VEH-1115</t>
  </si>
  <si>
    <t>SHP-101116</t>
  </si>
  <si>
    <t>VEH-1116</t>
  </si>
  <si>
    <t>SHP-101117</t>
  </si>
  <si>
    <t>VEH-1117</t>
  </si>
  <si>
    <t>SHP-101118</t>
  </si>
  <si>
    <t>VEH-1118</t>
  </si>
  <si>
    <t>SHP-101119</t>
  </si>
  <si>
    <t>VEH-1119</t>
  </si>
  <si>
    <t>SHP-101120</t>
  </si>
  <si>
    <t>VEH-1120</t>
  </si>
  <si>
    <t>SHP-101121</t>
  </si>
  <si>
    <t>VEH-1121</t>
  </si>
  <si>
    <t>SHP-101122</t>
  </si>
  <si>
    <t>VEH-1122</t>
  </si>
  <si>
    <t>SHP-101123</t>
  </si>
  <si>
    <t>VEH-1123</t>
  </si>
  <si>
    <t>SHP-101124</t>
  </si>
  <si>
    <t>VEH-1124</t>
  </si>
  <si>
    <t>SHP-101125</t>
  </si>
  <si>
    <t>VEH-1125</t>
  </si>
  <si>
    <t>SHP-101126</t>
  </si>
  <si>
    <t>VEH-1126</t>
  </si>
  <si>
    <t>SHP-101127</t>
  </si>
  <si>
    <t>VEH-1127</t>
  </si>
  <si>
    <t>SHP-101128</t>
  </si>
  <si>
    <t>VEH-1128</t>
  </si>
  <si>
    <t>SHP-101129</t>
  </si>
  <si>
    <t>VEH-1129</t>
  </si>
  <si>
    <t>SHP-101130</t>
  </si>
  <si>
    <t>VEH-1130</t>
  </si>
  <si>
    <t>SHP-101131</t>
  </si>
  <si>
    <t>VEH-1131</t>
  </si>
  <si>
    <t>SHP-101132</t>
  </si>
  <si>
    <t>VEH-1132</t>
  </si>
  <si>
    <t>SHP-101133</t>
  </si>
  <si>
    <t>VEH-1133</t>
  </si>
  <si>
    <t>SHP-101134</t>
  </si>
  <si>
    <t>VEH-1134</t>
  </si>
  <si>
    <t>SHP-101135</t>
  </si>
  <si>
    <t>VEH-1135</t>
  </si>
  <si>
    <t>SHP-101136</t>
  </si>
  <si>
    <t>VEH-1136</t>
  </si>
  <si>
    <t>SHP-101137</t>
  </si>
  <si>
    <t>VEH-1137</t>
  </si>
  <si>
    <t>SHP-101138</t>
  </si>
  <si>
    <t>VEH-1138</t>
  </si>
  <si>
    <t>SHP-101139</t>
  </si>
  <si>
    <t>VEH-1139</t>
  </si>
  <si>
    <t>SHP-101140</t>
  </si>
  <si>
    <t>VEH-1140</t>
  </si>
  <si>
    <t>SHP-101141</t>
  </si>
  <si>
    <t>VEH-1141</t>
  </si>
  <si>
    <t>SHP-101142</t>
  </si>
  <si>
    <t>VEH-1142</t>
  </si>
  <si>
    <t>SHP-101143</t>
  </si>
  <si>
    <t>VEH-1143</t>
  </si>
  <si>
    <t>SHP-101144</t>
  </si>
  <si>
    <t>VEH-1144</t>
  </si>
  <si>
    <t>SHP-101145</t>
  </si>
  <si>
    <t>VEH-1145</t>
  </si>
  <si>
    <t>SHP-101146</t>
  </si>
  <si>
    <t>VEH-1146</t>
  </si>
  <si>
    <t>SHP-101147</t>
  </si>
  <si>
    <t>VEH-1147</t>
  </si>
  <si>
    <t>SHP-101148</t>
  </si>
  <si>
    <t>VEH-1148</t>
  </si>
  <si>
    <t>SHP-101149</t>
  </si>
  <si>
    <t>VEH-1149</t>
  </si>
  <si>
    <t>SHP-101150</t>
  </si>
  <si>
    <t>VEH-1150</t>
  </si>
  <si>
    <t>SHP-101151</t>
  </si>
  <si>
    <t>VEH-1151</t>
  </si>
  <si>
    <t>SHP-101152</t>
  </si>
  <si>
    <t>VEH-1152</t>
  </si>
  <si>
    <t>SHP-101153</t>
  </si>
  <si>
    <t>VEH-1153</t>
  </si>
  <si>
    <t>SHP-101154</t>
  </si>
  <si>
    <t>VEH-1154</t>
  </si>
  <si>
    <t>SHP-101155</t>
  </si>
  <si>
    <t>VEH-1155</t>
  </si>
  <si>
    <t>SHP-101156</t>
  </si>
  <si>
    <t>VEH-1156</t>
  </si>
  <si>
    <t>SHP-101157</t>
  </si>
  <si>
    <t>VEH-1157</t>
  </si>
  <si>
    <t>SHP-101158</t>
  </si>
  <si>
    <t>VEH-1158</t>
  </si>
  <si>
    <t>SHP-101159</t>
  </si>
  <si>
    <t>VEH-1159</t>
  </si>
  <si>
    <t>SHP-101160</t>
  </si>
  <si>
    <t>VEH-1160</t>
  </si>
  <si>
    <t>SHP-101161</t>
  </si>
  <si>
    <t>VEH-1161</t>
  </si>
  <si>
    <t>In Transit</t>
  </si>
  <si>
    <t>SHP-101162</t>
  </si>
  <si>
    <t>VEH-1162</t>
  </si>
  <si>
    <t>SHP-101163</t>
  </si>
  <si>
    <t>VEH-1163</t>
  </si>
  <si>
    <t>SHP-101164</t>
  </si>
  <si>
    <t>VEH-1164</t>
  </si>
  <si>
    <t>SHP-101165</t>
  </si>
  <si>
    <t>VEH-1165</t>
  </si>
  <si>
    <t>SHP-101166</t>
  </si>
  <si>
    <t>VEH-1166</t>
  </si>
  <si>
    <t>SHP-101167</t>
  </si>
  <si>
    <t>VEH-1167</t>
  </si>
  <si>
    <t>SHP-101168</t>
  </si>
  <si>
    <t>VEH-1168</t>
  </si>
  <si>
    <t>SHP-101169</t>
  </si>
  <si>
    <t>VEH-1169</t>
  </si>
  <si>
    <t>SHP-101170</t>
  </si>
  <si>
    <t>VEH-1170</t>
  </si>
  <si>
    <t>SHP-101171</t>
  </si>
  <si>
    <t>VEH-1171</t>
  </si>
  <si>
    <t>SHP-101172</t>
  </si>
  <si>
    <t>VEH-1172</t>
  </si>
  <si>
    <t>SHP-101173</t>
  </si>
  <si>
    <t>VEH-1173</t>
  </si>
  <si>
    <t>SHP-101174</t>
  </si>
  <si>
    <t>VEH-1174</t>
  </si>
  <si>
    <t>SHP-101175</t>
  </si>
  <si>
    <t>VEH-1175</t>
  </si>
  <si>
    <t>SHP-101176</t>
  </si>
  <si>
    <t>VEH-1176</t>
  </si>
  <si>
    <t>SHP-101177</t>
  </si>
  <si>
    <t>VEH-1177</t>
  </si>
  <si>
    <t>SHP-101178</t>
  </si>
  <si>
    <t>VEH-1178</t>
  </si>
  <si>
    <t>SHP-101179</t>
  </si>
  <si>
    <t>VEH-1179</t>
  </si>
  <si>
    <t>SHP-101180</t>
  </si>
  <si>
    <t>VEH-1180</t>
  </si>
  <si>
    <t>SHP-101181</t>
  </si>
  <si>
    <t>VEH-1181</t>
  </si>
  <si>
    <t>SHP-101182</t>
  </si>
  <si>
    <t>VEH-1182</t>
  </si>
  <si>
    <t>SHP-101183</t>
  </si>
  <si>
    <t>VEH-1183</t>
  </si>
  <si>
    <t>SHP-101184</t>
  </si>
  <si>
    <t>VEH-1184</t>
  </si>
  <si>
    <t>SHP-101185</t>
  </si>
  <si>
    <t>VEH-1185</t>
  </si>
  <si>
    <t>SHP-101186</t>
  </si>
  <si>
    <t>VEH-1186</t>
  </si>
  <si>
    <t>SHP-101187</t>
  </si>
  <si>
    <t>VEH-1187</t>
  </si>
  <si>
    <t>SHP-101188</t>
  </si>
  <si>
    <t>VEH-1188</t>
  </si>
  <si>
    <t>SHP-101189</t>
  </si>
  <si>
    <t>VEH-1189</t>
  </si>
  <si>
    <t>SHP-101190</t>
  </si>
  <si>
    <t>VEH-1190</t>
  </si>
  <si>
    <t>SHP-101191</t>
  </si>
  <si>
    <t>VEH-1191</t>
  </si>
  <si>
    <t>SHP-101192</t>
  </si>
  <si>
    <t>VEH-1192</t>
  </si>
  <si>
    <t>SHP-101193</t>
  </si>
  <si>
    <t>VEH-1193</t>
  </si>
  <si>
    <t>SHP-101194</t>
  </si>
  <si>
    <t>VEH-1194</t>
  </si>
  <si>
    <t>SHP-101195</t>
  </si>
  <si>
    <t>VEH-1195</t>
  </si>
  <si>
    <t>SHP-101196</t>
  </si>
  <si>
    <t>VEH-1196</t>
  </si>
  <si>
    <t>SHP-101197</t>
  </si>
  <si>
    <t>VEH-1197</t>
  </si>
  <si>
    <t>SHP-101198</t>
  </si>
  <si>
    <t>VEH-1198</t>
  </si>
  <si>
    <t>SHP-101199</t>
  </si>
  <si>
    <t>VEH-1199</t>
  </si>
  <si>
    <t>SHP-101200</t>
  </si>
  <si>
    <t>VEH-1200</t>
  </si>
  <si>
    <t>Carrier_Name</t>
  </si>
  <si>
    <t>Transport_Mode</t>
  </si>
  <si>
    <t>Contract_Rate_Per_KM</t>
  </si>
  <si>
    <t>Carrier_Rating</t>
  </si>
  <si>
    <t>Bharat Freight Lines</t>
  </si>
  <si>
    <t>Road - FTL</t>
  </si>
  <si>
    <t>Sunrise Roadways</t>
  </si>
  <si>
    <t>Himalaya Cargo Movers</t>
  </si>
  <si>
    <t>Deccan Transport Co</t>
  </si>
  <si>
    <t>Kaveri Logistics</t>
  </si>
  <si>
    <t>Ganga Carriers</t>
  </si>
  <si>
    <t>QuickLoad LTL Services</t>
  </si>
  <si>
    <t>Road - LTL</t>
  </si>
  <si>
    <t>MetroLink Freight</t>
  </si>
  <si>
    <t>Apex Parcel &amp; Cargo</t>
  </si>
  <si>
    <t>SwiftHaul Express</t>
  </si>
  <si>
    <t>Road - Express</t>
  </si>
  <si>
    <t>RapidMove Logistics</t>
  </si>
  <si>
    <t>Arrow Cargo Express</t>
  </si>
  <si>
    <t>Planned_Distance_KM</t>
  </si>
  <si>
    <t>Actual_Distance_KM</t>
  </si>
  <si>
    <t>Planned_Transit_Hours</t>
  </si>
  <si>
    <t>Actual_Transit_Hours</t>
  </si>
  <si>
    <t>Freight_Cost</t>
  </si>
  <si>
    <t>Fuel_Surcharge</t>
  </si>
  <si>
    <t>Toll_Cost</t>
  </si>
  <si>
    <t>Handling_Cost</t>
  </si>
  <si>
    <t>Other_Cost</t>
  </si>
  <si>
    <t>Total_Transportation_Cost</t>
  </si>
  <si>
    <t>Budgeted_Cost</t>
  </si>
  <si>
    <t>Vehicle_Type</t>
  </si>
  <si>
    <t>Capacity_KG</t>
  </si>
  <si>
    <t>Actual_Load_KG</t>
  </si>
  <si>
    <t>Fuel_Efficiency_KM_Per_Litre</t>
  </si>
  <si>
    <t>32ft MXL Container</t>
  </si>
  <si>
    <t>14ft Closed Body Truck</t>
  </si>
  <si>
    <t>Tata 407 Closed Body</t>
  </si>
  <si>
    <t>22ft Closed Body Truck</t>
  </si>
  <si>
    <t>Mahindra Bolero Pickup</t>
  </si>
  <si>
    <t>32ft SXL Container</t>
  </si>
  <si>
    <t>19ft Closed Body Truck</t>
  </si>
  <si>
    <t>Sum of Total_Transportation_Cost</t>
  </si>
  <si>
    <t>Count of Shipment_ID</t>
  </si>
  <si>
    <t>On-Time Delivery Rate (%)</t>
  </si>
  <si>
    <t>Cost Per Shipment</t>
  </si>
  <si>
    <t>Average Delivery Delays ( Hours )</t>
  </si>
  <si>
    <t>Row Labels</t>
  </si>
  <si>
    <t>Grand Total</t>
  </si>
  <si>
    <t>Jan</t>
  </si>
  <si>
    <t>Feb</t>
  </si>
  <si>
    <t>Mar</t>
  </si>
  <si>
    <t>Apr</t>
  </si>
  <si>
    <t>May</t>
  </si>
  <si>
    <t>Jun</t>
  </si>
  <si>
    <t>Jul</t>
  </si>
  <si>
    <t>Aug</t>
  </si>
  <si>
    <t>Sep</t>
  </si>
  <si>
    <t>Oct</t>
  </si>
  <si>
    <t>Delivery Performance</t>
  </si>
  <si>
    <t>Delayed</t>
  </si>
  <si>
    <t>On Time</t>
  </si>
  <si>
    <t>Pending</t>
  </si>
  <si>
    <t>Sum of Budgeted_Cost</t>
  </si>
  <si>
    <t>Count of Carrier_ID</t>
  </si>
  <si>
    <t>Lowest Cost per Shipment</t>
  </si>
  <si>
    <t>Average of Carrier_Rating</t>
  </si>
  <si>
    <t>Average Cost Per KM</t>
  </si>
  <si>
    <t xml:space="preserve">Route Cost Variance (%) </t>
  </si>
  <si>
    <t>Sum of Planned_Transit_Hours</t>
  </si>
  <si>
    <t>Sum of Actual_Transit_Hours</t>
  </si>
  <si>
    <t>Average Vehicle Utilization Cost (%)</t>
  </si>
  <si>
    <t>Total Excess Transportation Cost</t>
  </si>
  <si>
    <t>Potential Cost Saving</t>
  </si>
  <si>
    <t xml:space="preserve">Underutilized Shipment Count </t>
  </si>
  <si>
    <t xml:space="preserve">Damage Failed Delivery Rate (%) </t>
  </si>
  <si>
    <t>Average of Capacity_KG</t>
  </si>
  <si>
    <t>Average of Actual_Load_KG</t>
  </si>
  <si>
    <t xml:space="preserve">Vehicle Utilization (%) </t>
  </si>
  <si>
    <t>Cost Category</t>
  </si>
  <si>
    <t>Total Cost</t>
  </si>
  <si>
    <t>Freight</t>
  </si>
  <si>
    <t>Fuel Surcharge</t>
  </si>
  <si>
    <t>Toll</t>
  </si>
  <si>
    <t>Handling</t>
  </si>
  <si>
    <t>Other</t>
  </si>
  <si>
    <t>Sum of Total Cost</t>
  </si>
  <si>
    <t>Estimated Saving</t>
  </si>
  <si>
    <t>Optimization Opportunity</t>
  </si>
  <si>
    <t>Reduced Budget Overuns By 10%</t>
  </si>
  <si>
    <t>Reduced Transportation Costs By 5%</t>
  </si>
  <si>
    <t>Sum of Estimated Saving</t>
  </si>
  <si>
    <t>Order_Month</t>
  </si>
  <si>
    <t>Average of Total_Transportation_Cost</t>
  </si>
  <si>
    <t>On time Delivery Rate</t>
  </si>
  <si>
    <t>Average of Planned_Transit_Hours</t>
  </si>
  <si>
    <t>Average of Actual_Transit_Hours</t>
  </si>
  <si>
    <t>Distinct Count of Carrier_ID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</si>
</sst>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74" formatCode="0.0,&quot;K&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0" fontId="0" fillId="0" borderId="0" xfId="0" pivotButton="1"/>
    <xf numFmtId="10" fontId="0" fillId="0" borderId="0" xfId="0" applyNumberFormat="1"/>
    <xf numFmtId="2" fontId="0" fillId="0" borderId="0" xfId="0" applyNumberFormat="1"/>
    <xf numFmtId="164" fontId="0" fillId="0" borderId="0" xfId="0" applyNumberFormat="1"/>
    <xf numFmtId="1" fontId="0" fillId="0" borderId="0" xfId="0" applyNumberFormat="1"/>
    <xf numFmtId="0" fontId="0" fillId="0" borderId="0" xfId="0" applyAlignment="1">
      <alignment horizontal="left"/>
    </xf>
    <xf numFmtId="14" fontId="0" fillId="0" borderId="0" xfId="0" applyNumberFormat="1"/>
    <xf numFmtId="174" fontId="0" fillId="0" borderId="0" xfId="0" applyNumberFormat="1"/>
  </cellXfs>
  <cellStyles count="1">
    <cellStyle name="Normal" xfId="0" builtinId="0"/>
  </cellStyles>
  <dxfs count="394">
    <dxf>
      <numFmt numFmtId="0" formatCode="General"/>
    </dxf>
    <dxf>
      <numFmt numFmtId="174" formatCode="0.0,&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14" formatCode="0.00%"/>
    </dxf>
    <dxf>
      <numFmt numFmtId="0" formatCode="General"/>
    </dxf>
    <dxf>
      <numFmt numFmtId="164" formatCode="0.0"/>
    </dxf>
    <dxf>
      <numFmt numFmtId="164" formatCode="0.0"/>
    </dxf>
    <dxf>
      <numFmt numFmtId="164" formatCode="0.0"/>
    </dxf>
    <dxf>
      <numFmt numFmtId="164" formatCode="0.0"/>
    </dxf>
    <dxf>
      <numFmt numFmtId="164" formatCode="0.0"/>
    </dxf>
    <dxf>
      <numFmt numFmtId="2" formatCode="0.00"/>
    </dxf>
    <dxf>
      <numFmt numFmtId="14" formatCode="0.00%"/>
    </dxf>
    <dxf>
      <numFmt numFmtId="2" formatCode="0.00"/>
    </dxf>
    <dxf>
      <numFmt numFmtId="14"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14" formatCode="0.00%"/>
    </dxf>
    <dxf>
      <numFmt numFmtId="0" formatCode="General"/>
    </dxf>
    <dxf>
      <numFmt numFmtId="164" formatCode="0.0"/>
    </dxf>
    <dxf>
      <numFmt numFmtId="164" formatCode="0.0"/>
    </dxf>
    <dxf>
      <numFmt numFmtId="164" formatCode="0.0"/>
    </dxf>
    <dxf>
      <numFmt numFmtId="164" formatCode="0.0"/>
    </dxf>
    <dxf>
      <numFmt numFmtId="164" formatCode="0.0"/>
    </dxf>
    <dxf>
      <numFmt numFmtId="2" formatCode="0.00"/>
    </dxf>
    <dxf>
      <numFmt numFmtId="14" formatCode="0.0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14" formatCode="0.00%"/>
    </dxf>
    <dxf>
      <numFmt numFmtId="0" formatCode="General"/>
    </dxf>
    <dxf>
      <numFmt numFmtId="164" formatCode="0.0"/>
    </dxf>
    <dxf>
      <numFmt numFmtId="164" formatCode="0.0"/>
    </dxf>
    <dxf>
      <numFmt numFmtId="164" formatCode="0.0"/>
    </dxf>
    <dxf>
      <numFmt numFmtId="164" formatCode="0.0"/>
    </dxf>
    <dxf>
      <numFmt numFmtId="164" formatCode="0.0"/>
    </dxf>
    <dxf>
      <numFmt numFmtId="2" formatCode="0.00"/>
    </dxf>
    <dxf>
      <numFmt numFmtId="14" formatCode="0.0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14" formatCode="0.00%"/>
    </dxf>
    <dxf>
      <numFmt numFmtId="164" formatCode="0.0"/>
    </dxf>
    <dxf>
      <numFmt numFmtId="2" formatCode="0.00"/>
    </dxf>
    <dxf>
      <numFmt numFmtId="164" formatCode="0.0"/>
    </dxf>
    <dxf>
      <numFmt numFmtId="164" formatCode="0.0"/>
    </dxf>
    <dxf>
      <numFmt numFmtId="14" formatCode="0.00%"/>
    </dxf>
    <dxf>
      <numFmt numFmtId="0" formatCode="General"/>
    </dxf>
    <dxf>
      <numFmt numFmtId="164" formatCode="0.0"/>
    </dxf>
    <dxf>
      <numFmt numFmtId="164" formatCode="0.0"/>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14" formatCode="0.00%"/>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14" formatCode="0.00%"/>
    </dxf>
    <dxf>
      <numFmt numFmtId="0" formatCode="General"/>
    </dxf>
    <dxf>
      <numFmt numFmtId="164" formatCode="0.0"/>
    </dxf>
    <dxf>
      <numFmt numFmtId="164" formatCode="0.0"/>
    </dxf>
    <dxf>
      <numFmt numFmtId="164" formatCode="0.0"/>
    </dxf>
    <dxf>
      <numFmt numFmtId="164" formatCode="0.0"/>
    </dxf>
    <dxf>
      <numFmt numFmtId="164" formatCode="0.0"/>
    </dxf>
    <dxf>
      <numFmt numFmtId="2" formatCode="0.00"/>
    </dxf>
    <dxf>
      <numFmt numFmtId="14" formatCode="0.00%"/>
    </dxf>
    <dxf>
      <numFmt numFmtId="2" formatCode="0.00"/>
    </dxf>
    <dxf>
      <numFmt numFmtId="14"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4" formatCode="0.00%"/>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14" formatCode="0.00%"/>
    </dxf>
    <dxf>
      <numFmt numFmtId="0" formatCode="General"/>
    </dxf>
    <dxf>
      <numFmt numFmtId="164" formatCode="0.0"/>
    </dxf>
    <dxf>
      <numFmt numFmtId="164" formatCode="0.0"/>
    </dxf>
    <dxf>
      <numFmt numFmtId="164" formatCode="0.0"/>
    </dxf>
    <dxf>
      <numFmt numFmtId="164" formatCode="0.0"/>
    </dxf>
    <dxf>
      <numFmt numFmtId="164" formatCode="0.0"/>
    </dxf>
    <dxf>
      <numFmt numFmtId="2" formatCode="0.00"/>
    </dxf>
    <dxf>
      <numFmt numFmtId="14" formatCode="0.0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14" formatCode="0.00%"/>
    </dxf>
    <dxf>
      <numFmt numFmtId="0" formatCode="General"/>
    </dxf>
    <dxf>
      <numFmt numFmtId="164" formatCode="0.0"/>
    </dxf>
    <dxf>
      <numFmt numFmtId="164" formatCode="0.0"/>
    </dxf>
    <dxf>
      <numFmt numFmtId="164" formatCode="0.0"/>
    </dxf>
    <dxf>
      <numFmt numFmtId="164" formatCode="0.0"/>
    </dxf>
    <dxf>
      <numFmt numFmtId="164" formatCode="0.0"/>
    </dxf>
    <dxf>
      <numFmt numFmtId="2" formatCode="0.00"/>
    </dxf>
    <dxf>
      <numFmt numFmtId="14" formatCode="0.0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14" formatCode="0.00%"/>
    </dxf>
    <dxf>
      <numFmt numFmtId="164" formatCode="0.0"/>
    </dxf>
    <dxf>
      <numFmt numFmtId="2" formatCode="0.00"/>
    </dxf>
    <dxf>
      <numFmt numFmtId="14" formatCode="0.00%"/>
    </dxf>
    <dxf>
      <numFmt numFmtId="164" formatCode="0.0"/>
    </dxf>
    <dxf>
      <numFmt numFmtId="164" formatCode="0.0"/>
    </dxf>
    <dxf>
      <numFmt numFmtId="14" formatCode="0.00%"/>
    </dxf>
    <dxf>
      <numFmt numFmtId="0" formatCode="General"/>
    </dxf>
    <dxf>
      <numFmt numFmtId="164" formatCode="0.0"/>
    </dxf>
    <dxf>
      <numFmt numFmtId="164" formatCode="0.0"/>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14" formatCode="0.00%"/>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14" formatCode="0.00%"/>
    </dxf>
    <dxf>
      <numFmt numFmtId="0" formatCode="General"/>
    </dxf>
    <dxf>
      <numFmt numFmtId="164" formatCode="0.0"/>
    </dxf>
    <dxf>
      <numFmt numFmtId="164" formatCode="0.0"/>
    </dxf>
    <dxf>
      <numFmt numFmtId="164" formatCode="0.0"/>
    </dxf>
    <dxf>
      <numFmt numFmtId="164" formatCode="0.0"/>
    </dxf>
    <dxf>
      <numFmt numFmtId="164" formatCode="0.0"/>
    </dxf>
    <dxf>
      <numFmt numFmtId="2" formatCode="0.00"/>
    </dxf>
    <dxf>
      <numFmt numFmtId="14" formatCode="0.00%"/>
    </dxf>
    <dxf>
      <numFmt numFmtId="14" formatCode="0.00%"/>
    </dxf>
    <dxf>
      <numFmt numFmtId="2" formatCode="0.00"/>
    </dxf>
    <dxf>
      <numFmt numFmtId="14"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70" formatCode="0.000,,&quot;M&quot;"/>
    </dxf>
    <dxf>
      <numFmt numFmtId="174" formatCode="0.0,&quot;K&quot;"/>
    </dxf>
    <dxf>
      <numFmt numFmtId="170" formatCode="0.000,,&quot;M&quot;"/>
    </dxf>
    <dxf>
      <numFmt numFmtId="171" formatCode="0.0000,,&quot;M&quot;"/>
    </dxf>
    <dxf>
      <numFmt numFmtId="171" formatCode="0.0000,,&quot;M&quot;"/>
    </dxf>
    <dxf>
      <numFmt numFmtId="172" formatCode="0.00000,,&quot;M&quot;"/>
    </dxf>
    <dxf>
      <numFmt numFmtId="172" formatCode="0.00000,,&quot;M&quot;"/>
    </dxf>
    <dxf>
      <numFmt numFmtId="173" formatCode="0.000000,,&quot;M&quot;"/>
    </dxf>
    <dxf>
      <numFmt numFmtId="173" formatCode="0.000000,,&quot;M&quot;"/>
    </dxf>
    <dxf>
      <numFmt numFmtId="172" formatCode="0.00000,,&quot;M&quot;"/>
    </dxf>
    <dxf>
      <numFmt numFmtId="172" formatCode="0.00000,,&quot;M&quot;"/>
    </dxf>
    <dxf>
      <numFmt numFmtId="171" formatCode="0.0000,,&quot;M&quot;"/>
    </dxf>
    <dxf>
      <numFmt numFmtId="171" formatCode="0.0000,,&quot;M&quot;"/>
    </dxf>
    <dxf>
      <numFmt numFmtId="170" formatCode="0.000,,&quot;M&quot;"/>
    </dxf>
    <dxf>
      <numFmt numFmtId="170" formatCode="0.000,,&quot;M&quot;"/>
    </dxf>
    <dxf>
      <numFmt numFmtId="169" formatCode="0.00,,&quot;M&quot;"/>
    </dxf>
    <dxf>
      <numFmt numFmtId="169" formatCode="0.00,,&quot;M&quot;"/>
    </dxf>
    <dxf>
      <numFmt numFmtId="167" formatCode="0.0,,&quot;M&quot;"/>
    </dxf>
    <dxf>
      <numFmt numFmtId="167" formatCode="0.0,,&quot;M&quot;"/>
    </dxf>
    <dxf>
      <numFmt numFmtId="168" formatCode="0,,&quot;M&quot;"/>
    </dxf>
    <dxf>
      <numFmt numFmtId="168" formatCode="0,,&quot;M&quot;"/>
    </dxf>
    <dxf>
      <numFmt numFmtId="167" formatCode="0.0,,&quot;M&quot;"/>
    </dxf>
    <dxf>
      <numFmt numFmtId="167" formatCode="0.0,,&quot;M&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19" formatCode="yyyy/mm/dd"/>
    </dxf>
    <dxf>
      <numFmt numFmtId="19" formatCode="yyyy/mm/dd"/>
    </dxf>
    <dxf>
      <numFmt numFmtId="0" formatCode="General"/>
    </dxf>
    <dxf>
      <numFmt numFmtId="19" formatCode="yyyy/mm/dd"/>
    </dxf>
    <dxf>
      <numFmt numFmtId="0" formatCode="General"/>
    </dxf>
    <dxf>
      <numFmt numFmtId="164" formatCode="0.0"/>
    </dxf>
    <dxf>
      <numFmt numFmtId="164" formatCode="0.0"/>
    </dxf>
    <dxf>
      <numFmt numFmtId="0" formatCode="General"/>
    </dxf>
    <dxf>
      <numFmt numFmtId="14" formatCode="0.00%"/>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2" formatCode="0.00"/>
    </dxf>
    <dxf>
      <numFmt numFmtId="14" formatCode="0.00%"/>
    </dxf>
    <dxf>
      <numFmt numFmtId="2" formatCode="0.00"/>
    </dxf>
    <dxf>
      <numFmt numFmtId="164" formatCode="0.0"/>
    </dxf>
    <dxf>
      <numFmt numFmtId="164" formatCode="0.0"/>
    </dxf>
    <dxf>
      <numFmt numFmtId="164" formatCode="0.0"/>
    </dxf>
    <dxf>
      <numFmt numFmtId="2" formatCode="0.00"/>
    </dxf>
    <dxf>
      <numFmt numFmtId="2" formatCode="0.00"/>
    </dxf>
    <dxf>
      <numFmt numFmtId="2" formatCode="0.00"/>
    </dxf>
    <dxf>
      <numFmt numFmtId="2" formatCode="0.00"/>
    </dxf>
    <dxf>
      <numFmt numFmtId="2" formatCode="0.00"/>
    </dxf>
    <dxf>
      <numFmt numFmtId="1" formatCode="0"/>
    </dxf>
    <dxf>
      <numFmt numFmtId="1" formatCode="0"/>
    </dxf>
  </dxfs>
  <tableStyles count="0" defaultTableStyle="TableStyleMedium2" defaultPivotStyle="PivotStyleLight16"/>
  <colors>
    <mruColors>
      <color rgb="FFF9ED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3.xml"/><Relationship Id="rId21" Type="http://schemas.openxmlformats.org/officeDocument/2006/relationships/pivotCacheDefinition" Target="pivotCache/pivotCacheDefinition8.xml"/><Relationship Id="rId42" Type="http://schemas.openxmlformats.org/officeDocument/2006/relationships/pivotCacheDefinition" Target="pivotCache/pivotCacheDefinition29.xml"/><Relationship Id="rId47" Type="http://schemas.microsoft.com/office/2007/relationships/slicerCache" Target="slicerCaches/slicerCache2.xml"/><Relationship Id="rId63" Type="http://schemas.openxmlformats.org/officeDocument/2006/relationships/customXml" Target="../customXml/item2.xml"/><Relationship Id="rId68" Type="http://schemas.openxmlformats.org/officeDocument/2006/relationships/customXml" Target="../customXml/item7.xml"/><Relationship Id="rId84" Type="http://schemas.openxmlformats.org/officeDocument/2006/relationships/customXml" Target="../customXml/item23.xml"/><Relationship Id="rId89" Type="http://schemas.openxmlformats.org/officeDocument/2006/relationships/customXml" Target="../customXml/item28.xml"/><Relationship Id="rId16" Type="http://schemas.openxmlformats.org/officeDocument/2006/relationships/pivotCacheDefinition" Target="pivotCache/pivotCacheDefinition3.xml"/><Relationship Id="rId107" Type="http://schemas.openxmlformats.org/officeDocument/2006/relationships/customXml" Target="../customXml/item46.xml"/><Relationship Id="rId11" Type="http://schemas.openxmlformats.org/officeDocument/2006/relationships/worksheet" Target="worksheets/sheet11.xml"/><Relationship Id="rId32" Type="http://schemas.openxmlformats.org/officeDocument/2006/relationships/pivotCacheDefinition" Target="pivotCache/pivotCacheDefinition19.xml"/><Relationship Id="rId37" Type="http://schemas.openxmlformats.org/officeDocument/2006/relationships/pivotCacheDefinition" Target="pivotCache/pivotCacheDefinition24.xml"/><Relationship Id="rId53" Type="http://schemas.microsoft.com/office/2007/relationships/slicerCache" Target="slicerCaches/slicerCache8.xml"/><Relationship Id="rId58" Type="http://schemas.openxmlformats.org/officeDocument/2006/relationships/sharedStrings" Target="sharedStrings.xml"/><Relationship Id="rId74" Type="http://schemas.openxmlformats.org/officeDocument/2006/relationships/customXml" Target="../customXml/item13.xml"/><Relationship Id="rId79" Type="http://schemas.openxmlformats.org/officeDocument/2006/relationships/customXml" Target="../customXml/item18.xml"/><Relationship Id="rId102" Type="http://schemas.openxmlformats.org/officeDocument/2006/relationships/customXml" Target="../customXml/item41.xml"/><Relationship Id="rId5" Type="http://schemas.openxmlformats.org/officeDocument/2006/relationships/worksheet" Target="worksheets/sheet5.xml"/><Relationship Id="rId90" Type="http://schemas.openxmlformats.org/officeDocument/2006/relationships/customXml" Target="../customXml/item29.xml"/><Relationship Id="rId95" Type="http://schemas.openxmlformats.org/officeDocument/2006/relationships/customXml" Target="../customXml/item34.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43" Type="http://schemas.openxmlformats.org/officeDocument/2006/relationships/pivotCacheDefinition" Target="pivotCache/pivotCacheDefinition30.xml"/><Relationship Id="rId48" Type="http://schemas.microsoft.com/office/2007/relationships/slicerCache" Target="slicerCaches/slicerCache3.xml"/><Relationship Id="rId64" Type="http://schemas.openxmlformats.org/officeDocument/2006/relationships/customXml" Target="../customXml/item3.xml"/><Relationship Id="rId69" Type="http://schemas.openxmlformats.org/officeDocument/2006/relationships/customXml" Target="../customXml/item8.xml"/><Relationship Id="rId80" Type="http://schemas.openxmlformats.org/officeDocument/2006/relationships/customXml" Target="../customXml/item19.xml"/><Relationship Id="rId85" Type="http://schemas.openxmlformats.org/officeDocument/2006/relationships/customXml" Target="../customXml/item24.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33" Type="http://schemas.openxmlformats.org/officeDocument/2006/relationships/pivotCacheDefinition" Target="pivotCache/pivotCacheDefinition20.xml"/><Relationship Id="rId38" Type="http://schemas.openxmlformats.org/officeDocument/2006/relationships/pivotCacheDefinition" Target="pivotCache/pivotCacheDefinition25.xml"/><Relationship Id="rId59" Type="http://schemas.openxmlformats.org/officeDocument/2006/relationships/sheetMetadata" Target="metadata.xml"/><Relationship Id="rId103" Type="http://schemas.openxmlformats.org/officeDocument/2006/relationships/customXml" Target="../customXml/item42.xml"/><Relationship Id="rId108" Type="http://schemas.openxmlformats.org/officeDocument/2006/relationships/customXml" Target="../customXml/item47.xml"/><Relationship Id="rId54" Type="http://schemas.microsoft.com/office/2007/relationships/slicerCache" Target="slicerCaches/slicerCache9.xml"/><Relationship Id="rId70" Type="http://schemas.openxmlformats.org/officeDocument/2006/relationships/customXml" Target="../customXml/item9.xml"/><Relationship Id="rId75" Type="http://schemas.openxmlformats.org/officeDocument/2006/relationships/customXml" Target="../customXml/item14.xml"/><Relationship Id="rId91" Type="http://schemas.openxmlformats.org/officeDocument/2006/relationships/customXml" Target="../customXml/item30.xml"/><Relationship Id="rId96"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pivotCacheDefinition" Target="pivotCache/pivotCacheDefinition15.xml"/><Relationship Id="rId36" Type="http://schemas.openxmlformats.org/officeDocument/2006/relationships/pivotCacheDefinition" Target="pivotCache/pivotCacheDefinition23.xml"/><Relationship Id="rId49" Type="http://schemas.microsoft.com/office/2007/relationships/slicerCache" Target="slicerCaches/slicerCache4.xml"/><Relationship Id="rId57" Type="http://schemas.openxmlformats.org/officeDocument/2006/relationships/styles" Target="styles.xml"/><Relationship Id="rId106" Type="http://schemas.openxmlformats.org/officeDocument/2006/relationships/customXml" Target="../customXml/item45.xml"/><Relationship Id="rId10" Type="http://schemas.openxmlformats.org/officeDocument/2006/relationships/worksheet" Target="worksheets/sheet10.xml"/><Relationship Id="rId31" Type="http://schemas.openxmlformats.org/officeDocument/2006/relationships/pivotCacheDefinition" Target="pivotCache/pivotCacheDefinition18.xml"/><Relationship Id="rId44" Type="http://schemas.openxmlformats.org/officeDocument/2006/relationships/pivotCacheDefinition" Target="pivotCache/pivotCacheDefinition31.xml"/><Relationship Id="rId52" Type="http://schemas.microsoft.com/office/2007/relationships/slicerCache" Target="slicerCaches/slicerCache7.xml"/><Relationship Id="rId60" Type="http://schemas.openxmlformats.org/officeDocument/2006/relationships/powerPivotData" Target="model/item.data"/><Relationship Id="rId65" Type="http://schemas.openxmlformats.org/officeDocument/2006/relationships/customXml" Target="../customXml/item4.xml"/><Relationship Id="rId73" Type="http://schemas.openxmlformats.org/officeDocument/2006/relationships/customXml" Target="../customXml/item12.xml"/><Relationship Id="rId78" Type="http://schemas.openxmlformats.org/officeDocument/2006/relationships/customXml" Target="../customXml/item17.xml"/><Relationship Id="rId81" Type="http://schemas.openxmlformats.org/officeDocument/2006/relationships/customXml" Target="../customXml/item20.xml"/><Relationship Id="rId86" Type="http://schemas.openxmlformats.org/officeDocument/2006/relationships/customXml" Target="../customXml/item25.xml"/><Relationship Id="rId94" Type="http://schemas.openxmlformats.org/officeDocument/2006/relationships/customXml" Target="../customXml/item33.xml"/><Relationship Id="rId99" Type="http://schemas.openxmlformats.org/officeDocument/2006/relationships/customXml" Target="../customXml/item38.xml"/><Relationship Id="rId101" Type="http://schemas.openxmlformats.org/officeDocument/2006/relationships/customXml" Target="../customXml/item4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39" Type="http://schemas.openxmlformats.org/officeDocument/2006/relationships/pivotCacheDefinition" Target="pivotCache/pivotCacheDefinition26.xml"/><Relationship Id="rId109" Type="http://schemas.openxmlformats.org/officeDocument/2006/relationships/customXml" Target="../customXml/item48.xml"/><Relationship Id="rId34" Type="http://schemas.openxmlformats.org/officeDocument/2006/relationships/pivotCacheDefinition" Target="pivotCache/pivotCacheDefinition21.xml"/><Relationship Id="rId50" Type="http://schemas.microsoft.com/office/2007/relationships/slicerCache" Target="slicerCaches/slicerCache5.xml"/><Relationship Id="rId55" Type="http://schemas.openxmlformats.org/officeDocument/2006/relationships/theme" Target="theme/theme1.xml"/><Relationship Id="rId76" Type="http://schemas.openxmlformats.org/officeDocument/2006/relationships/customXml" Target="../customXml/item15.xml"/><Relationship Id="rId97" Type="http://schemas.openxmlformats.org/officeDocument/2006/relationships/customXml" Target="../customXml/item36.xml"/><Relationship Id="rId104" Type="http://schemas.openxmlformats.org/officeDocument/2006/relationships/customXml" Target="../customXml/item43.xml"/><Relationship Id="rId7" Type="http://schemas.openxmlformats.org/officeDocument/2006/relationships/worksheet" Target="worksheets/sheet7.xml"/><Relationship Id="rId71" Type="http://schemas.openxmlformats.org/officeDocument/2006/relationships/customXml" Target="../customXml/item10.xml"/><Relationship Id="rId92" Type="http://schemas.openxmlformats.org/officeDocument/2006/relationships/customXml" Target="../customXml/item31.xml"/><Relationship Id="rId2" Type="http://schemas.openxmlformats.org/officeDocument/2006/relationships/worksheet" Target="worksheets/sheet2.xml"/><Relationship Id="rId29" Type="http://schemas.openxmlformats.org/officeDocument/2006/relationships/pivotCacheDefinition" Target="pivotCache/pivotCacheDefinition16.xml"/><Relationship Id="rId24" Type="http://schemas.openxmlformats.org/officeDocument/2006/relationships/pivotCacheDefinition" Target="pivotCache/pivotCacheDefinition11.xml"/><Relationship Id="rId40" Type="http://schemas.openxmlformats.org/officeDocument/2006/relationships/pivotCacheDefinition" Target="pivotCache/pivotCacheDefinition27.xml"/><Relationship Id="rId45" Type="http://schemas.openxmlformats.org/officeDocument/2006/relationships/pivotCacheDefinition" Target="pivotCache/pivotCacheDefinition32.xml"/><Relationship Id="rId66" Type="http://schemas.openxmlformats.org/officeDocument/2006/relationships/customXml" Target="../customXml/item5.xml"/><Relationship Id="rId87" Type="http://schemas.openxmlformats.org/officeDocument/2006/relationships/customXml" Target="../customXml/item26.xml"/><Relationship Id="rId110" Type="http://schemas.openxmlformats.org/officeDocument/2006/relationships/customXml" Target="../customXml/item49.xml"/><Relationship Id="rId61" Type="http://schemas.openxmlformats.org/officeDocument/2006/relationships/calcChain" Target="calcChain.xml"/><Relationship Id="rId82" Type="http://schemas.openxmlformats.org/officeDocument/2006/relationships/customXml" Target="../customXml/item21.xml"/><Relationship Id="rId19" Type="http://schemas.openxmlformats.org/officeDocument/2006/relationships/pivotCacheDefinition" Target="pivotCache/pivotCacheDefinition6.xml"/><Relationship Id="rId14" Type="http://schemas.openxmlformats.org/officeDocument/2006/relationships/pivotCacheDefinition" Target="pivotCache/pivotCacheDefinition1.xml"/><Relationship Id="rId30" Type="http://schemas.openxmlformats.org/officeDocument/2006/relationships/pivotCacheDefinition" Target="pivotCache/pivotCacheDefinition17.xml"/><Relationship Id="rId35" Type="http://schemas.openxmlformats.org/officeDocument/2006/relationships/pivotCacheDefinition" Target="pivotCache/pivotCacheDefinition22.xml"/><Relationship Id="rId56" Type="http://schemas.openxmlformats.org/officeDocument/2006/relationships/connections" Target="connections.xml"/><Relationship Id="rId77" Type="http://schemas.openxmlformats.org/officeDocument/2006/relationships/customXml" Target="../customXml/item16.xml"/><Relationship Id="rId100" Type="http://schemas.openxmlformats.org/officeDocument/2006/relationships/customXml" Target="../customXml/item39.xml"/><Relationship Id="rId105" Type="http://schemas.openxmlformats.org/officeDocument/2006/relationships/customXml" Target="../customXml/item44.xml"/><Relationship Id="rId8" Type="http://schemas.openxmlformats.org/officeDocument/2006/relationships/worksheet" Target="worksheets/sheet8.xml"/><Relationship Id="rId51" Type="http://schemas.microsoft.com/office/2007/relationships/slicerCache" Target="slicerCaches/slicerCache6.xml"/><Relationship Id="rId72" Type="http://schemas.openxmlformats.org/officeDocument/2006/relationships/customXml" Target="../customXml/item11.xml"/><Relationship Id="rId93" Type="http://schemas.openxmlformats.org/officeDocument/2006/relationships/customXml" Target="../customXml/item32.xml"/><Relationship Id="rId98" Type="http://schemas.openxmlformats.org/officeDocument/2006/relationships/customXml" Target="../customXml/item37.xml"/><Relationship Id="rId3" Type="http://schemas.openxmlformats.org/officeDocument/2006/relationships/worksheet" Target="worksheets/sheet3.xml"/><Relationship Id="rId25" Type="http://schemas.openxmlformats.org/officeDocument/2006/relationships/pivotCacheDefinition" Target="pivotCache/pivotCacheDefinition12.xml"/><Relationship Id="rId46" Type="http://schemas.microsoft.com/office/2007/relationships/slicerCache" Target="slicerCaches/slicerCache1.xml"/><Relationship Id="rId67" Type="http://schemas.openxmlformats.org/officeDocument/2006/relationships/customXml" Target="../customXml/item6.xml"/><Relationship Id="rId20" Type="http://schemas.openxmlformats.org/officeDocument/2006/relationships/pivotCacheDefinition" Target="pivotCache/pivotCacheDefinition7.xml"/><Relationship Id="rId41" Type="http://schemas.openxmlformats.org/officeDocument/2006/relationships/pivotCacheDefinition" Target="pivotCache/pivotCacheDefinition28.xml"/><Relationship Id="rId62" Type="http://schemas.openxmlformats.org/officeDocument/2006/relationships/customXml" Target="../customXml/item1.xml"/><Relationship Id="rId83" Type="http://schemas.openxmlformats.org/officeDocument/2006/relationships/customXml" Target="../customXml/item22.xml"/><Relationship Id="rId88" Type="http://schemas.openxmlformats.org/officeDocument/2006/relationships/customXml" Target="../customXml/item27.xml"/><Relationship Id="rId111" Type="http://schemas.openxmlformats.org/officeDocument/2006/relationships/customXml" Target="../customXml/item5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[Transportation ^0 Logistics Optimization.xlsx]Pivot Table 1!PivotTable6</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1'!$C$12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1'!$B$13:$B$23</c:f>
              <c:strCache>
                <c:ptCount val="10"/>
                <c:pt idx="0">
                  <c:v>Apr</c:v>
                </c:pt>
                <c:pt idx="1">
                  <c:v>Aug</c:v>
                </c:pt>
                <c:pt idx="2">
                  <c:v>Feb</c:v>
                </c:pt>
                <c:pt idx="3">
                  <c:v>Jan</c:v>
                </c:pt>
                <c:pt idx="4">
                  <c:v>Jul</c:v>
                </c:pt>
                <c:pt idx="5">
                  <c:v>Jun</c:v>
                </c:pt>
                <c:pt idx="6">
                  <c:v>Mar</c:v>
                </c:pt>
                <c:pt idx="7">
                  <c:v>May</c:v>
                </c:pt>
                <c:pt idx="8">
                  <c:v>Oct</c:v>
                </c:pt>
                <c:pt idx="9">
                  <c:v>Sep</c:v>
                </c:pt>
              </c:strCache>
            </c:strRef>
          </c:cat>
          <c:val>
            <c:numRef>
              <c:f>'Pivot Table 1'!$C$13:$C$23</c:f>
              <c:numCache>
                <c:formatCode>0.00</c:formatCode>
                <c:ptCount val="10"/>
                <c:pt idx="0">
                  <c:v>4162438</c:v>
                </c:pt>
                <c:pt idx="1">
                  <c:v>5055384</c:v>
                </c:pt>
                <c:pt idx="2">
                  <c:v>2915511</c:v>
                </c:pt>
                <c:pt idx="3">
                  <c:v>3269064</c:v>
                </c:pt>
                <c:pt idx="4">
                  <c:v>4073911</c:v>
                </c:pt>
                <c:pt idx="5">
                  <c:v>4649257</c:v>
                </c:pt>
                <c:pt idx="6">
                  <c:v>3870660</c:v>
                </c:pt>
                <c:pt idx="7">
                  <c:v>3921703</c:v>
                </c:pt>
                <c:pt idx="8">
                  <c:v>1786680</c:v>
                </c:pt>
                <c:pt idx="9">
                  <c:v>3170167</c:v>
                </c:pt>
              </c:numCache>
            </c:numRef>
          </c:val>
          <c:smooth val="0"/>
          <c:extLst>
            <c:ext xmlns:c16="http://schemas.microsoft.com/office/drawing/2014/chart" uri="{C3380CC4-5D6E-409C-BE32-E72D297353CC}">
              <c16:uniqueId val="{00000000-73C2-4AD6-95FA-51320869B012}"/>
            </c:ext>
          </c:extLst>
        </c:ser>
        <c:dLbls>
          <c:dLblPos val="t"/>
          <c:showLegendKey val="0"/>
          <c:showVal val="1"/>
          <c:showCatName val="0"/>
          <c:showSerName val="0"/>
          <c:showPercent val="0"/>
          <c:showBubbleSize val="0"/>
        </c:dLbls>
        <c:marker val="1"/>
        <c:smooth val="0"/>
        <c:axId val="1031194047"/>
        <c:axId val="1031194463"/>
      </c:lineChart>
      <c:catAx>
        <c:axId val="103119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194463"/>
        <c:crosses val="autoZero"/>
        <c:auto val="1"/>
        <c:lblAlgn val="ctr"/>
        <c:lblOffset val="100"/>
        <c:noMultiLvlLbl val="0"/>
      </c:catAx>
      <c:valAx>
        <c:axId val="1031194463"/>
        <c:scaling>
          <c:orientation val="minMax"/>
        </c:scaling>
        <c:delete val="1"/>
        <c:axPos val="l"/>
        <c:numFmt formatCode="0.00" sourceLinked="1"/>
        <c:majorTickMark val="none"/>
        <c:minorTickMark val="none"/>
        <c:tickLblPos val="nextTo"/>
        <c:crossAx val="103119404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[Transportation ^0 Logistics Optimization.xlsx]Pivot Table 1!PivotTable7</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8611111111111109"/>
              <c:y val="-5.5555555555555552E-2"/>
            </c:manualLayout>
          </c:layout>
          <c:spPr>
            <a:solidFill>
              <a:schemeClr val="accent6">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2222222222222224"/>
              <c:y val="-4.6296296296296294E-2"/>
            </c:manualLayout>
          </c:layout>
          <c:spPr>
            <a:solidFill>
              <a:schemeClr val="accent6">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32500000000000001"/>
              <c:y val="5.0925925925925902E-2"/>
            </c:manualLayout>
          </c:layout>
          <c:spPr>
            <a:solidFill>
              <a:schemeClr val="accent6">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 1'!$F$12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2D-4619-BB2E-0102340141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2D-4619-BB2E-0102340141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92D-4619-BB2E-0102340141FB}"/>
              </c:ext>
            </c:extLst>
          </c:dPt>
          <c:dLbls>
            <c:dLbl>
              <c:idx val="0"/>
              <c:layout>
                <c:manualLayout>
                  <c:x val="0.28611111111111109"/>
                  <c:y val="-5.555555555555555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92D-4619-BB2E-0102340141FB}"/>
                </c:ext>
              </c:extLst>
            </c:dLbl>
            <c:dLbl>
              <c:idx val="1"/>
              <c:layout>
                <c:manualLayout>
                  <c:x val="-0.22222222222222224"/>
                  <c:y val="-4.629629629629629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92D-4619-BB2E-0102340141FB}"/>
                </c:ext>
              </c:extLst>
            </c:dLbl>
            <c:dLbl>
              <c:idx val="2"/>
              <c:layout>
                <c:manualLayout>
                  <c:x val="-0.32500000000000001"/>
                  <c:y val="5.092592592592590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92D-4619-BB2E-0102340141FB}"/>
                </c:ext>
              </c:extLst>
            </c:dLbl>
            <c:spPr>
              <a:solidFill>
                <a:schemeClr val="accent6">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1'!$E$13:$E$16</c:f>
              <c:strCache>
                <c:ptCount val="3"/>
                <c:pt idx="0">
                  <c:v>Delayed</c:v>
                </c:pt>
                <c:pt idx="1">
                  <c:v>On Time</c:v>
                </c:pt>
                <c:pt idx="2">
                  <c:v>Pending</c:v>
                </c:pt>
              </c:strCache>
            </c:strRef>
          </c:cat>
          <c:val>
            <c:numRef>
              <c:f>'Pivot Table 1'!$F$13:$F$16</c:f>
              <c:numCache>
                <c:formatCode>0</c:formatCode>
                <c:ptCount val="3"/>
                <c:pt idx="0">
                  <c:v>167</c:v>
                </c:pt>
                <c:pt idx="1">
                  <c:v>993</c:v>
                </c:pt>
                <c:pt idx="2">
                  <c:v>40</c:v>
                </c:pt>
              </c:numCache>
            </c:numRef>
          </c:val>
          <c:extLst>
            <c:ext xmlns:c16="http://schemas.microsoft.com/office/drawing/2014/chart" uri="{C3380CC4-5D6E-409C-BE32-E72D297353CC}">
              <c16:uniqueId val="{00000006-D92D-4619-BB2E-0102340141F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[Transportation ^0 Logistics Optimization.xlsx]Pivot Table 1!PivotTable10</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numFmt formatCode="0.0,,&quot;M&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numFmt formatCode="0.0,,&quot;M&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3227360423916875E-17"/>
              <c:y val="-0.1359223300970874"/>
            </c:manualLayout>
          </c:layout>
          <c:numFmt formatCode="0.0,,&quot;M&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4.3290043290043288E-2"/>
              <c:y val="-3.2362459546925564E-2"/>
            </c:manualLayout>
          </c:layout>
          <c:numFmt formatCode="0.0,,&quot;M&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0"/>
              <c:y val="-0.1553398058252427"/>
            </c:manualLayout>
          </c:layout>
          <c:numFmt formatCode="0.0,,&quot;M&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5.29094416956675E-17"/>
              <c:y val="-0.12944983818770225"/>
            </c:manualLayout>
          </c:layout>
          <c:numFmt formatCode="0.0,,&quot;M&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0"/>
              <c:y val="-0.12297734627831718"/>
            </c:manualLayout>
          </c:layout>
          <c:numFmt formatCode="0.0,,&quot;M&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2.8860028860027802E-3"/>
              <c:y val="-0.17475728155339806"/>
            </c:manualLayout>
          </c:layout>
          <c:numFmt formatCode="0.0,,&quot;M&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1.05818883391335E-16"/>
              <c:y val="-0.11650485436893204"/>
            </c:manualLayout>
          </c:layout>
          <c:numFmt formatCode="0.0,,&quot;M&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8.6580086580087638E-3"/>
              <c:y val="-0.15533980582524276"/>
            </c:manualLayout>
          </c:layout>
          <c:numFmt formatCode="0.0,,&quot;M&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3.1746031746031744E-2"/>
              <c:y val="-6.4724919093851127E-2"/>
            </c:manualLayout>
          </c:layout>
          <c:numFmt formatCode="0.0,,&quot;M&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5.7720057720056662E-3"/>
              <c:y val="-0.15533980582524276"/>
            </c:manualLayout>
          </c:layout>
          <c:numFmt formatCode="0.0,,&quot;M&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dLbl>
          <c:idx val="0"/>
          <c:layout>
            <c:manualLayout>
              <c:x val="0"/>
              <c:y val="-0.1553398058252427"/>
            </c:manualLayout>
          </c:layout>
          <c:numFmt formatCode="0.0,,&quot;M&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822416302765648E-3"/>
          <c:y val="0.20711974110032363"/>
          <c:w val="0.98689956331877726"/>
          <c:h val="0.63940677318247841"/>
        </c:manualLayout>
      </c:layout>
      <c:bar3DChart>
        <c:barDir val="col"/>
        <c:grouping val="clustered"/>
        <c:varyColors val="0"/>
        <c:ser>
          <c:idx val="0"/>
          <c:order val="0"/>
          <c:tx>
            <c:strRef>
              <c:f>'Pivot Table 1'!$C$34</c:f>
              <c:strCache>
                <c:ptCount val="1"/>
                <c:pt idx="0">
                  <c:v>Sum of Budgeted_Cost</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4-67ED-4F53-9E4A-7883E4FB5F01}"/>
              </c:ext>
            </c:extLst>
          </c:dPt>
          <c:dLbls>
            <c:dLbl>
              <c:idx val="0"/>
              <c:layout>
                <c:manualLayout>
                  <c:x val="-4.3290043290043288E-2"/>
                  <c:y val="-3.23624595469255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7ED-4F53-9E4A-7883E4FB5F01}"/>
                </c:ext>
              </c:extLst>
            </c:dLbl>
            <c:numFmt formatCode="0.0,,&quot;M&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1'!$B$35:$B$45</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 1'!$C$35:$C$45</c:f>
              <c:numCache>
                <c:formatCode>0.00</c:formatCode>
                <c:ptCount val="10"/>
                <c:pt idx="0">
                  <c:v>3147099</c:v>
                </c:pt>
                <c:pt idx="1">
                  <c:v>2764437</c:v>
                </c:pt>
                <c:pt idx="2">
                  <c:v>3735137</c:v>
                </c:pt>
                <c:pt idx="3">
                  <c:v>3904624</c:v>
                </c:pt>
                <c:pt idx="4">
                  <c:v>3713680</c:v>
                </c:pt>
                <c:pt idx="5">
                  <c:v>4376958</c:v>
                </c:pt>
                <c:pt idx="6">
                  <c:v>3844918</c:v>
                </c:pt>
                <c:pt idx="7">
                  <c:v>4806484</c:v>
                </c:pt>
                <c:pt idx="8">
                  <c:v>2997788</c:v>
                </c:pt>
                <c:pt idx="9">
                  <c:v>1711650</c:v>
                </c:pt>
              </c:numCache>
            </c:numRef>
          </c:val>
          <c:extLst>
            <c:ext xmlns:c16="http://schemas.microsoft.com/office/drawing/2014/chart" uri="{C3380CC4-5D6E-409C-BE32-E72D297353CC}">
              <c16:uniqueId val="{00000000-67ED-4F53-9E4A-7883E4FB5F01}"/>
            </c:ext>
          </c:extLst>
        </c:ser>
        <c:ser>
          <c:idx val="1"/>
          <c:order val="1"/>
          <c:tx>
            <c:strRef>
              <c:f>'Pivot Table 1'!$D$34</c:f>
              <c:strCache>
                <c:ptCount val="1"/>
                <c:pt idx="0">
                  <c:v>Sum of Total_Transportation_Cost</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3-67ED-4F53-9E4A-7883E4FB5F01}"/>
              </c:ext>
            </c:extLst>
          </c:dPt>
          <c:dPt>
            <c:idx val="1"/>
            <c:invertIfNegative val="0"/>
            <c:bubble3D val="0"/>
            <c:extLst>
              <c:ext xmlns:c16="http://schemas.microsoft.com/office/drawing/2014/chart" uri="{C3380CC4-5D6E-409C-BE32-E72D297353CC}">
                <c16:uniqueId val="{00000005-67ED-4F53-9E4A-7883E4FB5F01}"/>
              </c:ext>
            </c:extLst>
          </c:dPt>
          <c:dPt>
            <c:idx val="2"/>
            <c:invertIfNegative val="0"/>
            <c:bubble3D val="0"/>
            <c:extLst>
              <c:ext xmlns:c16="http://schemas.microsoft.com/office/drawing/2014/chart" uri="{C3380CC4-5D6E-409C-BE32-E72D297353CC}">
                <c16:uniqueId val="{00000006-67ED-4F53-9E4A-7883E4FB5F01}"/>
              </c:ext>
            </c:extLst>
          </c:dPt>
          <c:dPt>
            <c:idx val="3"/>
            <c:invertIfNegative val="0"/>
            <c:bubble3D val="0"/>
            <c:extLst>
              <c:ext xmlns:c16="http://schemas.microsoft.com/office/drawing/2014/chart" uri="{C3380CC4-5D6E-409C-BE32-E72D297353CC}">
                <c16:uniqueId val="{00000007-67ED-4F53-9E4A-7883E4FB5F01}"/>
              </c:ext>
            </c:extLst>
          </c:dPt>
          <c:dPt>
            <c:idx val="4"/>
            <c:invertIfNegative val="0"/>
            <c:bubble3D val="0"/>
            <c:extLst>
              <c:ext xmlns:c16="http://schemas.microsoft.com/office/drawing/2014/chart" uri="{C3380CC4-5D6E-409C-BE32-E72D297353CC}">
                <c16:uniqueId val="{00000008-67ED-4F53-9E4A-7883E4FB5F01}"/>
              </c:ext>
            </c:extLst>
          </c:dPt>
          <c:dPt>
            <c:idx val="5"/>
            <c:invertIfNegative val="0"/>
            <c:bubble3D val="0"/>
            <c:extLst>
              <c:ext xmlns:c16="http://schemas.microsoft.com/office/drawing/2014/chart" uri="{C3380CC4-5D6E-409C-BE32-E72D297353CC}">
                <c16:uniqueId val="{00000009-67ED-4F53-9E4A-7883E4FB5F01}"/>
              </c:ext>
            </c:extLst>
          </c:dPt>
          <c:dPt>
            <c:idx val="6"/>
            <c:invertIfNegative val="0"/>
            <c:bubble3D val="0"/>
            <c:extLst>
              <c:ext xmlns:c16="http://schemas.microsoft.com/office/drawing/2014/chart" uri="{C3380CC4-5D6E-409C-BE32-E72D297353CC}">
                <c16:uniqueId val="{0000000A-67ED-4F53-9E4A-7883E4FB5F01}"/>
              </c:ext>
            </c:extLst>
          </c:dPt>
          <c:dPt>
            <c:idx val="7"/>
            <c:invertIfNegative val="0"/>
            <c:bubble3D val="0"/>
            <c:extLst>
              <c:ext xmlns:c16="http://schemas.microsoft.com/office/drawing/2014/chart" uri="{C3380CC4-5D6E-409C-BE32-E72D297353CC}">
                <c16:uniqueId val="{0000000B-67ED-4F53-9E4A-7883E4FB5F01}"/>
              </c:ext>
            </c:extLst>
          </c:dPt>
          <c:dPt>
            <c:idx val="8"/>
            <c:invertIfNegative val="0"/>
            <c:bubble3D val="0"/>
            <c:extLst>
              <c:ext xmlns:c16="http://schemas.microsoft.com/office/drawing/2014/chart" uri="{C3380CC4-5D6E-409C-BE32-E72D297353CC}">
                <c16:uniqueId val="{0000000C-67ED-4F53-9E4A-7883E4FB5F01}"/>
              </c:ext>
            </c:extLst>
          </c:dPt>
          <c:dPt>
            <c:idx val="9"/>
            <c:invertIfNegative val="0"/>
            <c:bubble3D val="0"/>
            <c:extLst>
              <c:ext xmlns:c16="http://schemas.microsoft.com/office/drawing/2014/chart" uri="{C3380CC4-5D6E-409C-BE32-E72D297353CC}">
                <c16:uniqueId val="{0000000D-67ED-4F53-9E4A-7883E4FB5F01}"/>
              </c:ext>
            </c:extLst>
          </c:dPt>
          <c:dLbls>
            <c:dLbl>
              <c:idx val="0"/>
              <c:layout>
                <c:manualLayout>
                  <c:x val="-1.3227360423916875E-17"/>
                  <c:y val="-0.13592233009708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ED-4F53-9E4A-7883E4FB5F01}"/>
                </c:ext>
              </c:extLst>
            </c:dLbl>
            <c:dLbl>
              <c:idx val="1"/>
              <c:layout>
                <c:manualLayout>
                  <c:x val="0"/>
                  <c:y val="-0.15533980582524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ED-4F53-9E4A-7883E4FB5F01}"/>
                </c:ext>
              </c:extLst>
            </c:dLbl>
            <c:dLbl>
              <c:idx val="2"/>
              <c:layout>
                <c:manualLayout>
                  <c:x val="-5.29094416956675E-17"/>
                  <c:y val="-0.129449838187702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7ED-4F53-9E4A-7883E4FB5F01}"/>
                </c:ext>
              </c:extLst>
            </c:dLbl>
            <c:dLbl>
              <c:idx val="3"/>
              <c:layout>
                <c:manualLayout>
                  <c:x val="0"/>
                  <c:y val="-0.122977346278317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7ED-4F53-9E4A-7883E4FB5F01}"/>
                </c:ext>
              </c:extLst>
            </c:dLbl>
            <c:dLbl>
              <c:idx val="4"/>
              <c:layout>
                <c:manualLayout>
                  <c:x val="2.8860028860027802E-3"/>
                  <c:y val="-0.174757281553398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7ED-4F53-9E4A-7883E4FB5F01}"/>
                </c:ext>
              </c:extLst>
            </c:dLbl>
            <c:dLbl>
              <c:idx val="5"/>
              <c:layout>
                <c:manualLayout>
                  <c:x val="-1.05818883391335E-16"/>
                  <c:y val="-0.116504854368932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7ED-4F53-9E4A-7883E4FB5F01}"/>
                </c:ext>
              </c:extLst>
            </c:dLbl>
            <c:dLbl>
              <c:idx val="6"/>
              <c:layout>
                <c:manualLayout>
                  <c:x val="-8.6580086580087638E-3"/>
                  <c:y val="-0.155339805825242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7ED-4F53-9E4A-7883E4FB5F01}"/>
                </c:ext>
              </c:extLst>
            </c:dLbl>
            <c:dLbl>
              <c:idx val="7"/>
              <c:layout>
                <c:manualLayout>
                  <c:x val="3.1746031746031744E-2"/>
                  <c:y val="-6.47249190938511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7ED-4F53-9E4A-7883E4FB5F01}"/>
                </c:ext>
              </c:extLst>
            </c:dLbl>
            <c:dLbl>
              <c:idx val="8"/>
              <c:layout>
                <c:manualLayout>
                  <c:x val="5.7720057720056662E-3"/>
                  <c:y val="-0.155339805825242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7ED-4F53-9E4A-7883E4FB5F01}"/>
                </c:ext>
              </c:extLst>
            </c:dLbl>
            <c:dLbl>
              <c:idx val="9"/>
              <c:layout>
                <c:manualLayout>
                  <c:x val="0"/>
                  <c:y val="-0.15533980582524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7ED-4F53-9E4A-7883E4FB5F01}"/>
                </c:ext>
              </c:extLst>
            </c:dLbl>
            <c:numFmt formatCode="0.0,,&quot;M&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1'!$B$35:$B$45</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 1'!$D$35:$D$45</c:f>
              <c:numCache>
                <c:formatCode>0.00</c:formatCode>
                <c:ptCount val="10"/>
                <c:pt idx="0">
                  <c:v>3269064</c:v>
                </c:pt>
                <c:pt idx="1">
                  <c:v>2915511</c:v>
                </c:pt>
                <c:pt idx="2">
                  <c:v>3870660</c:v>
                </c:pt>
                <c:pt idx="3">
                  <c:v>4162438</c:v>
                </c:pt>
                <c:pt idx="4">
                  <c:v>3921703</c:v>
                </c:pt>
                <c:pt idx="5">
                  <c:v>4649257</c:v>
                </c:pt>
                <c:pt idx="6">
                  <c:v>4073911</c:v>
                </c:pt>
                <c:pt idx="7">
                  <c:v>5055384</c:v>
                </c:pt>
                <c:pt idx="8">
                  <c:v>3170167</c:v>
                </c:pt>
                <c:pt idx="9">
                  <c:v>1786680</c:v>
                </c:pt>
              </c:numCache>
            </c:numRef>
          </c:val>
          <c:extLst>
            <c:ext xmlns:c16="http://schemas.microsoft.com/office/drawing/2014/chart" uri="{C3380CC4-5D6E-409C-BE32-E72D297353CC}">
              <c16:uniqueId val="{00000001-67ED-4F53-9E4A-7883E4FB5F01}"/>
            </c:ext>
          </c:extLst>
        </c:ser>
        <c:dLbls>
          <c:showLegendKey val="0"/>
          <c:showVal val="1"/>
          <c:showCatName val="0"/>
          <c:showSerName val="0"/>
          <c:showPercent val="0"/>
          <c:showBubbleSize val="0"/>
        </c:dLbls>
        <c:gapWidth val="150"/>
        <c:shape val="box"/>
        <c:axId val="617741151"/>
        <c:axId val="617734495"/>
        <c:axId val="0"/>
      </c:bar3DChart>
      <c:catAx>
        <c:axId val="617741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17734495"/>
        <c:crosses val="autoZero"/>
        <c:auto val="1"/>
        <c:lblAlgn val="ctr"/>
        <c:lblOffset val="100"/>
        <c:noMultiLvlLbl val="0"/>
      </c:catAx>
      <c:valAx>
        <c:axId val="617734495"/>
        <c:scaling>
          <c:orientation val="minMax"/>
        </c:scaling>
        <c:delete val="1"/>
        <c:axPos val="l"/>
        <c:numFmt formatCode="0.00" sourceLinked="1"/>
        <c:majorTickMark val="none"/>
        <c:minorTickMark val="none"/>
        <c:tickLblPos val="nextTo"/>
        <c:crossAx val="617741151"/>
        <c:crosses val="autoZero"/>
        <c:crossBetween val="between"/>
      </c:valAx>
      <c:spPr>
        <a:noFill/>
        <a:ln>
          <a:noFill/>
        </a:ln>
        <a:effectLst/>
      </c:spPr>
    </c:plotArea>
    <c:legend>
      <c:legendPos val="r"/>
      <c:layout>
        <c:manualLayout>
          <c:xMode val="edge"/>
          <c:yMode val="edge"/>
          <c:x val="0"/>
          <c:y val="8.1543205157607728E-6"/>
          <c:w val="1"/>
          <c:h val="0.19739469459521447"/>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[Transportation ^0 Logistics Optimization.xlsx]Pivot Table 1!PivotTable11</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6.6208463823960769E-18"/>
              <c:y val="-0.31773049645390072"/>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1.3973607001431143E-3"/>
              <c:y val="-0.28936170212765955"/>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3.7558689718132386E-2"/>
              <c:y val="-0.18156028368794327"/>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7334779869907255E-2"/>
              <c:y val="-0.4368794326241135"/>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4.1971096415727147E-2"/>
              <c:y val="-0.27801418439716313"/>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4.1920821004293425E-3"/>
              <c:y val="-0.30638297872340425"/>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3.6916028915868764E-3"/>
              <c:y val="-0.38581560283687943"/>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9.1080391292844721E-3"/>
              <c:y val="-0.35744680851063831"/>
            </c:manualLayout>
          </c:layout>
          <c:numFmt formatCode="\₹0.0,&quot;K&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2.8891299783178623E-3"/>
              <c:y val="-0.12482269503546099"/>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5.7782599566357645E-3"/>
              <c:y val="-0.28368794326241137"/>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8.6673899349536277E-3"/>
              <c:y val="-0.18723404255319154"/>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2.6483385529584307E-17"/>
              <c:y val="-0.23262411347517731"/>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1.0111954924112591E-2"/>
              <c:y val="-0.40283687943262414"/>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dLbl>
          <c:idx val="0"/>
          <c:layout>
            <c:manualLayout>
              <c:x val="0"/>
              <c:y val="-0.23262411347517736"/>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dLbl>
          <c:idx val="0"/>
          <c:layout>
            <c:manualLayout>
              <c:x val="-1.4445649891589379E-3"/>
              <c:y val="-8.5106382978723402E-2"/>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dLbl>
          <c:idx val="0"/>
          <c:layout>
            <c:manualLayout>
              <c:x val="1.4445649891589379E-3"/>
              <c:y val="-0.32907801418439719"/>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dLbl>
          <c:idx val="0"/>
          <c:layout>
            <c:manualLayout>
              <c:x val="-2.6483385529584307E-17"/>
              <c:y val="-0.11914893617021277"/>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dLbl>
          <c:idx val="0"/>
          <c:layout>
            <c:manualLayout>
              <c:x val="-2.8891299783178758E-3"/>
              <c:y val="-0.22695035460992913"/>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dLbl>
          <c:idx val="0"/>
          <c:layout>
            <c:manualLayout>
              <c:x val="1.4445649891589379E-3"/>
              <c:y val="-0.11347517730496459"/>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dLbl>
          <c:idx val="0"/>
          <c:layout>
            <c:manualLayout>
              <c:x val="-4.3336949674768139E-3"/>
              <c:y val="-0.34042553191489361"/>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dLbl>
          <c:idx val="0"/>
          <c:layout>
            <c:manualLayout>
              <c:x val="2.6002169804860829E-2"/>
              <c:y val="-0.32340425531914896"/>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dLbl>
          <c:idx val="0"/>
          <c:layout>
            <c:manualLayout>
              <c:x val="0"/>
              <c:y val="-9.6453900709219859E-2"/>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dLbl>
          <c:idx val="0"/>
          <c:layout>
            <c:manualLayout>
              <c:x val="-1.4445649891589379E-3"/>
              <c:y val="-0.28936170212765955"/>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dLbl>
          <c:idx val="0"/>
          <c:layout>
            <c:manualLayout>
              <c:x val="0"/>
              <c:y val="-9.6453900709219859E-2"/>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dLbl>
          <c:idx val="0"/>
          <c:layout>
            <c:manualLayout>
              <c:x val="7.2228249457946363E-3"/>
              <c:y val="-0.26099290780141848"/>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dLbl>
          <c:idx val="0"/>
          <c:layout>
            <c:manualLayout>
              <c:x val="0"/>
              <c:y val="-0.17588652482269504"/>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dLbl>
          <c:idx val="0"/>
          <c:layout>
            <c:manualLayout>
              <c:x val="4.3336949674767609E-3"/>
              <c:y val="-0.33475177304964543"/>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dLbl>
          <c:idx val="0"/>
          <c:layout>
            <c:manualLayout>
              <c:x val="-5.2966771059168615E-17"/>
              <c:y val="-0.11914893617021287"/>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dLbl>
          <c:idx val="0"/>
          <c:layout>
            <c:manualLayout>
              <c:x val="0"/>
              <c:y val="-0.24397163120567375"/>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dLbl>
          <c:idx val="0"/>
          <c:layout>
            <c:manualLayout>
              <c:x val="0"/>
              <c:y val="-0.13049645390070921"/>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dLbl>
          <c:idx val="0"/>
          <c:layout>
            <c:manualLayout>
              <c:x val="-1.0593354211833723E-16"/>
              <c:y val="-0.3120567375886526"/>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dLbl>
          <c:idx val="0"/>
          <c:layout>
            <c:manualLayout>
              <c:x val="0"/>
              <c:y val="-9.6453900709219914E-2"/>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dLbl>
          <c:idx val="0"/>
          <c:layout>
            <c:manualLayout>
              <c:x val="4.3336949674768139E-3"/>
              <c:y val="-0.32907801418439719"/>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dLbl>
          <c:idx val="0"/>
          <c:layout>
            <c:manualLayout>
              <c:x val="0"/>
              <c:y val="-0.13049645390070921"/>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dLbl>
          <c:idx val="0"/>
          <c:layout>
            <c:manualLayout>
              <c:x val="-1.0593354211833723E-16"/>
              <c:y val="-0.23262411347517736"/>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dLbl>
          <c:idx val="0"/>
          <c:layout>
            <c:manualLayout>
              <c:x val="1.4445649891589379E-3"/>
              <c:y val="-0.11347517730496459"/>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dLbl>
          <c:idx val="0"/>
          <c:layout>
            <c:manualLayout>
              <c:x val="0"/>
              <c:y val="-0.3801418439716312"/>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dLbl>
          <c:idx val="0"/>
          <c:layout>
            <c:manualLayout>
              <c:x val="0"/>
              <c:y val="-0.13617021276595745"/>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dLbl>
          <c:idx val="0"/>
          <c:layout>
            <c:manualLayout>
              <c:x val="0"/>
              <c:y val="-0.2723404255319149"/>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dLbl>
          <c:idx val="0"/>
          <c:layout>
            <c:manualLayout>
              <c:x val="0"/>
              <c:y val="-0.15886524822695036"/>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sp3d/>
        </c:spPr>
        <c:dLbl>
          <c:idx val="0"/>
          <c:layout>
            <c:manualLayout>
              <c:x val="4.333694967476708E-3"/>
              <c:y val="-0.17588652482269504"/>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sp3d/>
        </c:spPr>
        <c:dLbl>
          <c:idx val="0"/>
          <c:layout>
            <c:manualLayout>
              <c:x val="0"/>
              <c:y val="-0.22127659574468089"/>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sp3d/>
        </c:spPr>
        <c:dLbl>
          <c:idx val="0"/>
          <c:layout>
            <c:manualLayout>
              <c:x val="-2.8891299783178758E-3"/>
              <c:y val="-0.4368794326241135"/>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sp3d/>
        </c:spPr>
        <c:dLbl>
          <c:idx val="0"/>
          <c:layout>
            <c:manualLayout>
              <c:x val="0"/>
              <c:y val="-0.10212765957446814"/>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sp3d/>
        </c:spPr>
        <c:dLbl>
          <c:idx val="0"/>
          <c:layout>
            <c:manualLayout>
              <c:x val="-1.0593354211833723E-16"/>
              <c:y val="-0.13049645390070927"/>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a:sp3d/>
        </c:spPr>
        <c:dLbl>
          <c:idx val="0"/>
          <c:layout>
            <c:manualLayout>
              <c:x val="-2.8891299783178758E-3"/>
              <c:y val="-0.21560283687943269"/>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a:sp3d/>
        </c:spPr>
        <c:dLbl>
          <c:idx val="0"/>
          <c:layout>
            <c:manualLayout>
              <c:x val="0"/>
              <c:y val="-0.10780141843971631"/>
            </c:manualLayout>
          </c:layout>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6784519582111061E-3"/>
          <c:y val="6.2411347517730496E-2"/>
          <c:w val="0.98491551301185387"/>
          <c:h val="0.56769710169207577"/>
        </c:manualLayout>
      </c:layout>
      <c:bar3DChart>
        <c:barDir val="col"/>
        <c:grouping val="stacked"/>
        <c:varyColors val="0"/>
        <c:ser>
          <c:idx val="0"/>
          <c:order val="0"/>
          <c:tx>
            <c:strRef>
              <c:f>'Pivot Table 1'!$C$53</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3-5DB4-4854-A5F4-0C1BF7FC2C0B}"/>
              </c:ext>
            </c:extLst>
          </c:dPt>
          <c:dPt>
            <c:idx val="1"/>
            <c:invertIfNegative val="0"/>
            <c:bubble3D val="0"/>
            <c:extLst>
              <c:ext xmlns:c16="http://schemas.microsoft.com/office/drawing/2014/chart" uri="{C3380CC4-5D6E-409C-BE32-E72D297353CC}">
                <c16:uniqueId val="{00000001-5DB4-4854-A5F4-0C1BF7FC2C0B}"/>
              </c:ext>
            </c:extLst>
          </c:dPt>
          <c:dPt>
            <c:idx val="2"/>
            <c:invertIfNegative val="0"/>
            <c:bubble3D val="0"/>
            <c:extLst>
              <c:ext xmlns:c16="http://schemas.microsoft.com/office/drawing/2014/chart" uri="{C3380CC4-5D6E-409C-BE32-E72D297353CC}">
                <c16:uniqueId val="{00000009-5DB4-4854-A5F4-0C1BF7FC2C0B}"/>
              </c:ext>
            </c:extLst>
          </c:dPt>
          <c:dPt>
            <c:idx val="3"/>
            <c:invertIfNegative val="0"/>
            <c:bubble3D val="0"/>
            <c:extLst>
              <c:ext xmlns:c16="http://schemas.microsoft.com/office/drawing/2014/chart" uri="{C3380CC4-5D6E-409C-BE32-E72D297353CC}">
                <c16:uniqueId val="{0000000A-5DB4-4854-A5F4-0C1BF7FC2C0B}"/>
              </c:ext>
            </c:extLst>
          </c:dPt>
          <c:dPt>
            <c:idx val="4"/>
            <c:invertIfNegative val="0"/>
            <c:bubble3D val="0"/>
            <c:extLst>
              <c:ext xmlns:c16="http://schemas.microsoft.com/office/drawing/2014/chart" uri="{C3380CC4-5D6E-409C-BE32-E72D297353CC}">
                <c16:uniqueId val="{00000002-5DB4-4854-A5F4-0C1BF7FC2C0B}"/>
              </c:ext>
            </c:extLst>
          </c:dPt>
          <c:dPt>
            <c:idx val="5"/>
            <c:invertIfNegative val="0"/>
            <c:bubble3D val="0"/>
            <c:extLst>
              <c:ext xmlns:c16="http://schemas.microsoft.com/office/drawing/2014/chart" uri="{C3380CC4-5D6E-409C-BE32-E72D297353CC}">
                <c16:uniqueId val="{0000000E-5DB4-4854-A5F4-0C1BF7FC2C0B}"/>
              </c:ext>
            </c:extLst>
          </c:dPt>
          <c:dPt>
            <c:idx val="6"/>
            <c:invertIfNegative val="0"/>
            <c:bubble3D val="0"/>
            <c:extLst>
              <c:ext xmlns:c16="http://schemas.microsoft.com/office/drawing/2014/chart" uri="{C3380CC4-5D6E-409C-BE32-E72D297353CC}">
                <c16:uniqueId val="{0000000B-5DB4-4854-A5F4-0C1BF7FC2C0B}"/>
              </c:ext>
            </c:extLst>
          </c:dPt>
          <c:dPt>
            <c:idx val="7"/>
            <c:invertIfNegative val="0"/>
            <c:bubble3D val="0"/>
            <c:extLst>
              <c:ext xmlns:c16="http://schemas.microsoft.com/office/drawing/2014/chart" uri="{C3380CC4-5D6E-409C-BE32-E72D297353CC}">
                <c16:uniqueId val="{0000000F-5DB4-4854-A5F4-0C1BF7FC2C0B}"/>
              </c:ext>
            </c:extLst>
          </c:dPt>
          <c:dPt>
            <c:idx val="8"/>
            <c:invertIfNegative val="0"/>
            <c:bubble3D val="0"/>
            <c:extLst>
              <c:ext xmlns:c16="http://schemas.microsoft.com/office/drawing/2014/chart" uri="{C3380CC4-5D6E-409C-BE32-E72D297353CC}">
                <c16:uniqueId val="{0000000D-5DB4-4854-A5F4-0C1BF7FC2C0B}"/>
              </c:ext>
            </c:extLst>
          </c:dPt>
          <c:dPt>
            <c:idx val="9"/>
            <c:invertIfNegative val="0"/>
            <c:bubble3D val="0"/>
            <c:extLst>
              <c:ext xmlns:c16="http://schemas.microsoft.com/office/drawing/2014/chart" uri="{C3380CC4-5D6E-409C-BE32-E72D297353CC}">
                <c16:uniqueId val="{0000000C-5DB4-4854-A5F4-0C1BF7FC2C0B}"/>
              </c:ext>
            </c:extLst>
          </c:dPt>
          <c:dPt>
            <c:idx val="10"/>
            <c:invertIfNegative val="0"/>
            <c:bubble3D val="0"/>
            <c:extLst>
              <c:ext xmlns:c16="http://schemas.microsoft.com/office/drawing/2014/chart" uri="{C3380CC4-5D6E-409C-BE32-E72D297353CC}">
                <c16:uniqueId val="{00000011-5DB4-4854-A5F4-0C1BF7FC2C0B}"/>
              </c:ext>
            </c:extLst>
          </c:dPt>
          <c:dPt>
            <c:idx val="11"/>
            <c:invertIfNegative val="0"/>
            <c:bubble3D val="0"/>
            <c:extLst>
              <c:ext xmlns:c16="http://schemas.microsoft.com/office/drawing/2014/chart" uri="{C3380CC4-5D6E-409C-BE32-E72D297353CC}">
                <c16:uniqueId val="{00000010-5DB4-4854-A5F4-0C1BF7FC2C0B}"/>
              </c:ext>
            </c:extLst>
          </c:dPt>
          <c:dPt>
            <c:idx val="12"/>
            <c:invertIfNegative val="0"/>
            <c:bubble3D val="0"/>
            <c:extLst>
              <c:ext xmlns:c16="http://schemas.microsoft.com/office/drawing/2014/chart" uri="{C3380CC4-5D6E-409C-BE32-E72D297353CC}">
                <c16:uniqueId val="{00000013-5DB4-4854-A5F4-0C1BF7FC2C0B}"/>
              </c:ext>
            </c:extLst>
          </c:dPt>
          <c:dPt>
            <c:idx val="13"/>
            <c:invertIfNegative val="0"/>
            <c:bubble3D val="0"/>
            <c:extLst>
              <c:ext xmlns:c16="http://schemas.microsoft.com/office/drawing/2014/chart" uri="{C3380CC4-5D6E-409C-BE32-E72D297353CC}">
                <c16:uniqueId val="{00000012-5DB4-4854-A5F4-0C1BF7FC2C0B}"/>
              </c:ext>
            </c:extLst>
          </c:dPt>
          <c:dPt>
            <c:idx val="14"/>
            <c:invertIfNegative val="0"/>
            <c:bubble3D val="0"/>
            <c:extLst>
              <c:ext xmlns:c16="http://schemas.microsoft.com/office/drawing/2014/chart" uri="{C3380CC4-5D6E-409C-BE32-E72D297353CC}">
                <c16:uniqueId val="{00000016-5DB4-4854-A5F4-0C1BF7FC2C0B}"/>
              </c:ext>
            </c:extLst>
          </c:dPt>
          <c:dPt>
            <c:idx val="15"/>
            <c:invertIfNegative val="0"/>
            <c:bubble3D val="0"/>
            <c:extLst>
              <c:ext xmlns:c16="http://schemas.microsoft.com/office/drawing/2014/chart" uri="{C3380CC4-5D6E-409C-BE32-E72D297353CC}">
                <c16:uniqueId val="{00000014-5DB4-4854-A5F4-0C1BF7FC2C0B}"/>
              </c:ext>
            </c:extLst>
          </c:dPt>
          <c:dPt>
            <c:idx val="16"/>
            <c:invertIfNegative val="0"/>
            <c:bubble3D val="0"/>
            <c:extLst>
              <c:ext xmlns:c16="http://schemas.microsoft.com/office/drawing/2014/chart" uri="{C3380CC4-5D6E-409C-BE32-E72D297353CC}">
                <c16:uniqueId val="{00000015-5DB4-4854-A5F4-0C1BF7FC2C0B}"/>
              </c:ext>
            </c:extLst>
          </c:dPt>
          <c:dPt>
            <c:idx val="17"/>
            <c:invertIfNegative val="0"/>
            <c:bubble3D val="0"/>
            <c:extLst>
              <c:ext xmlns:c16="http://schemas.microsoft.com/office/drawing/2014/chart" uri="{C3380CC4-5D6E-409C-BE32-E72D297353CC}">
                <c16:uniqueId val="{00000018-5DB4-4854-A5F4-0C1BF7FC2C0B}"/>
              </c:ext>
            </c:extLst>
          </c:dPt>
          <c:dPt>
            <c:idx val="18"/>
            <c:invertIfNegative val="0"/>
            <c:bubble3D val="0"/>
            <c:extLst>
              <c:ext xmlns:c16="http://schemas.microsoft.com/office/drawing/2014/chart" uri="{C3380CC4-5D6E-409C-BE32-E72D297353CC}">
                <c16:uniqueId val="{00000017-5DB4-4854-A5F4-0C1BF7FC2C0B}"/>
              </c:ext>
            </c:extLst>
          </c:dPt>
          <c:dPt>
            <c:idx val="19"/>
            <c:invertIfNegative val="0"/>
            <c:bubble3D val="0"/>
            <c:extLst>
              <c:ext xmlns:c16="http://schemas.microsoft.com/office/drawing/2014/chart" uri="{C3380CC4-5D6E-409C-BE32-E72D297353CC}">
                <c16:uniqueId val="{0000001A-5DB4-4854-A5F4-0C1BF7FC2C0B}"/>
              </c:ext>
            </c:extLst>
          </c:dPt>
          <c:dPt>
            <c:idx val="20"/>
            <c:invertIfNegative val="0"/>
            <c:bubble3D val="0"/>
            <c:extLst>
              <c:ext xmlns:c16="http://schemas.microsoft.com/office/drawing/2014/chart" uri="{C3380CC4-5D6E-409C-BE32-E72D297353CC}">
                <c16:uniqueId val="{00000019-5DB4-4854-A5F4-0C1BF7FC2C0B}"/>
              </c:ext>
            </c:extLst>
          </c:dPt>
          <c:dPt>
            <c:idx val="21"/>
            <c:invertIfNegative val="0"/>
            <c:bubble3D val="0"/>
            <c:extLst>
              <c:ext xmlns:c16="http://schemas.microsoft.com/office/drawing/2014/chart" uri="{C3380CC4-5D6E-409C-BE32-E72D297353CC}">
                <c16:uniqueId val="{0000001C-5DB4-4854-A5F4-0C1BF7FC2C0B}"/>
              </c:ext>
            </c:extLst>
          </c:dPt>
          <c:dPt>
            <c:idx val="22"/>
            <c:invertIfNegative val="0"/>
            <c:bubble3D val="0"/>
            <c:extLst>
              <c:ext xmlns:c16="http://schemas.microsoft.com/office/drawing/2014/chart" uri="{C3380CC4-5D6E-409C-BE32-E72D297353CC}">
                <c16:uniqueId val="{0000001B-5DB4-4854-A5F4-0C1BF7FC2C0B}"/>
              </c:ext>
            </c:extLst>
          </c:dPt>
          <c:dPt>
            <c:idx val="23"/>
            <c:invertIfNegative val="0"/>
            <c:bubble3D val="0"/>
            <c:extLst>
              <c:ext xmlns:c16="http://schemas.microsoft.com/office/drawing/2014/chart" uri="{C3380CC4-5D6E-409C-BE32-E72D297353CC}">
                <c16:uniqueId val="{0000001E-5DB4-4854-A5F4-0C1BF7FC2C0B}"/>
              </c:ext>
            </c:extLst>
          </c:dPt>
          <c:dPt>
            <c:idx val="24"/>
            <c:invertIfNegative val="0"/>
            <c:bubble3D val="0"/>
            <c:extLst>
              <c:ext xmlns:c16="http://schemas.microsoft.com/office/drawing/2014/chart" uri="{C3380CC4-5D6E-409C-BE32-E72D297353CC}">
                <c16:uniqueId val="{0000001D-5DB4-4854-A5F4-0C1BF7FC2C0B}"/>
              </c:ext>
            </c:extLst>
          </c:dPt>
          <c:dPt>
            <c:idx val="25"/>
            <c:invertIfNegative val="0"/>
            <c:bubble3D val="0"/>
            <c:extLst>
              <c:ext xmlns:c16="http://schemas.microsoft.com/office/drawing/2014/chart" uri="{C3380CC4-5D6E-409C-BE32-E72D297353CC}">
                <c16:uniqueId val="{00000020-5DB4-4854-A5F4-0C1BF7FC2C0B}"/>
              </c:ext>
            </c:extLst>
          </c:dPt>
          <c:dPt>
            <c:idx val="26"/>
            <c:invertIfNegative val="0"/>
            <c:bubble3D val="0"/>
            <c:extLst>
              <c:ext xmlns:c16="http://schemas.microsoft.com/office/drawing/2014/chart" uri="{C3380CC4-5D6E-409C-BE32-E72D297353CC}">
                <c16:uniqueId val="{0000001F-5DB4-4854-A5F4-0C1BF7FC2C0B}"/>
              </c:ext>
            </c:extLst>
          </c:dPt>
          <c:dPt>
            <c:idx val="27"/>
            <c:invertIfNegative val="0"/>
            <c:bubble3D val="0"/>
            <c:extLst>
              <c:ext xmlns:c16="http://schemas.microsoft.com/office/drawing/2014/chart" uri="{C3380CC4-5D6E-409C-BE32-E72D297353CC}">
                <c16:uniqueId val="{00000022-5DB4-4854-A5F4-0C1BF7FC2C0B}"/>
              </c:ext>
            </c:extLst>
          </c:dPt>
          <c:dPt>
            <c:idx val="28"/>
            <c:invertIfNegative val="0"/>
            <c:bubble3D val="0"/>
            <c:extLst>
              <c:ext xmlns:c16="http://schemas.microsoft.com/office/drawing/2014/chart" uri="{C3380CC4-5D6E-409C-BE32-E72D297353CC}">
                <c16:uniqueId val="{00000021-5DB4-4854-A5F4-0C1BF7FC2C0B}"/>
              </c:ext>
            </c:extLst>
          </c:dPt>
          <c:dPt>
            <c:idx val="29"/>
            <c:invertIfNegative val="0"/>
            <c:bubble3D val="0"/>
            <c:extLst>
              <c:ext xmlns:c16="http://schemas.microsoft.com/office/drawing/2014/chart" uri="{C3380CC4-5D6E-409C-BE32-E72D297353CC}">
                <c16:uniqueId val="{00000024-5DB4-4854-A5F4-0C1BF7FC2C0B}"/>
              </c:ext>
            </c:extLst>
          </c:dPt>
          <c:dPt>
            <c:idx val="30"/>
            <c:invertIfNegative val="0"/>
            <c:bubble3D val="0"/>
            <c:extLst>
              <c:ext xmlns:c16="http://schemas.microsoft.com/office/drawing/2014/chart" uri="{C3380CC4-5D6E-409C-BE32-E72D297353CC}">
                <c16:uniqueId val="{00000023-5DB4-4854-A5F4-0C1BF7FC2C0B}"/>
              </c:ext>
            </c:extLst>
          </c:dPt>
          <c:dPt>
            <c:idx val="31"/>
            <c:invertIfNegative val="0"/>
            <c:bubble3D val="0"/>
            <c:extLst>
              <c:ext xmlns:c16="http://schemas.microsoft.com/office/drawing/2014/chart" uri="{C3380CC4-5D6E-409C-BE32-E72D297353CC}">
                <c16:uniqueId val="{00000026-5DB4-4854-A5F4-0C1BF7FC2C0B}"/>
              </c:ext>
            </c:extLst>
          </c:dPt>
          <c:dPt>
            <c:idx val="32"/>
            <c:invertIfNegative val="0"/>
            <c:bubble3D val="0"/>
            <c:extLst>
              <c:ext xmlns:c16="http://schemas.microsoft.com/office/drawing/2014/chart" uri="{C3380CC4-5D6E-409C-BE32-E72D297353CC}">
                <c16:uniqueId val="{00000025-5DB4-4854-A5F4-0C1BF7FC2C0B}"/>
              </c:ext>
            </c:extLst>
          </c:dPt>
          <c:dPt>
            <c:idx val="33"/>
            <c:invertIfNegative val="0"/>
            <c:bubble3D val="0"/>
            <c:extLst>
              <c:ext xmlns:c16="http://schemas.microsoft.com/office/drawing/2014/chart" uri="{C3380CC4-5D6E-409C-BE32-E72D297353CC}">
                <c16:uniqueId val="{00000028-5DB4-4854-A5F4-0C1BF7FC2C0B}"/>
              </c:ext>
            </c:extLst>
          </c:dPt>
          <c:dPt>
            <c:idx val="34"/>
            <c:invertIfNegative val="0"/>
            <c:bubble3D val="0"/>
            <c:extLst>
              <c:ext xmlns:c16="http://schemas.microsoft.com/office/drawing/2014/chart" uri="{C3380CC4-5D6E-409C-BE32-E72D297353CC}">
                <c16:uniqueId val="{00000027-5DB4-4854-A5F4-0C1BF7FC2C0B}"/>
              </c:ext>
            </c:extLst>
          </c:dPt>
          <c:dPt>
            <c:idx val="35"/>
            <c:invertIfNegative val="0"/>
            <c:bubble3D val="0"/>
            <c:extLst>
              <c:ext xmlns:c16="http://schemas.microsoft.com/office/drawing/2014/chart" uri="{C3380CC4-5D6E-409C-BE32-E72D297353CC}">
                <c16:uniqueId val="{00000029-5DB4-4854-A5F4-0C1BF7FC2C0B}"/>
              </c:ext>
            </c:extLst>
          </c:dPt>
          <c:dPt>
            <c:idx val="37"/>
            <c:invertIfNegative val="0"/>
            <c:bubble3D val="0"/>
            <c:extLst>
              <c:ext xmlns:c16="http://schemas.microsoft.com/office/drawing/2014/chart" uri="{C3380CC4-5D6E-409C-BE32-E72D297353CC}">
                <c16:uniqueId val="{0000002C-5DB4-4854-A5F4-0C1BF7FC2C0B}"/>
              </c:ext>
            </c:extLst>
          </c:dPt>
          <c:dPt>
            <c:idx val="38"/>
            <c:invertIfNegative val="0"/>
            <c:bubble3D val="0"/>
            <c:extLst>
              <c:ext xmlns:c16="http://schemas.microsoft.com/office/drawing/2014/chart" uri="{C3380CC4-5D6E-409C-BE32-E72D297353CC}">
                <c16:uniqueId val="{0000002A-5DB4-4854-A5F4-0C1BF7FC2C0B}"/>
              </c:ext>
            </c:extLst>
          </c:dPt>
          <c:dPt>
            <c:idx val="39"/>
            <c:invertIfNegative val="0"/>
            <c:bubble3D val="0"/>
            <c:extLst>
              <c:ext xmlns:c16="http://schemas.microsoft.com/office/drawing/2014/chart" uri="{C3380CC4-5D6E-409C-BE32-E72D297353CC}">
                <c16:uniqueId val="{0000002B-5DB4-4854-A5F4-0C1BF7FC2C0B}"/>
              </c:ext>
            </c:extLst>
          </c:dPt>
          <c:dPt>
            <c:idx val="40"/>
            <c:invertIfNegative val="0"/>
            <c:bubble3D val="0"/>
            <c:extLst>
              <c:ext xmlns:c16="http://schemas.microsoft.com/office/drawing/2014/chart" uri="{C3380CC4-5D6E-409C-BE32-E72D297353CC}">
                <c16:uniqueId val="{0000002F-5DB4-4854-A5F4-0C1BF7FC2C0B}"/>
              </c:ext>
            </c:extLst>
          </c:dPt>
          <c:dPt>
            <c:idx val="41"/>
            <c:invertIfNegative val="0"/>
            <c:bubble3D val="0"/>
            <c:extLst>
              <c:ext xmlns:c16="http://schemas.microsoft.com/office/drawing/2014/chart" uri="{C3380CC4-5D6E-409C-BE32-E72D297353CC}">
                <c16:uniqueId val="{0000002E-5DB4-4854-A5F4-0C1BF7FC2C0B}"/>
              </c:ext>
            </c:extLst>
          </c:dPt>
          <c:dPt>
            <c:idx val="42"/>
            <c:invertIfNegative val="0"/>
            <c:bubble3D val="0"/>
            <c:extLst>
              <c:ext xmlns:c16="http://schemas.microsoft.com/office/drawing/2014/chart" uri="{C3380CC4-5D6E-409C-BE32-E72D297353CC}">
                <c16:uniqueId val="{0000002D-5DB4-4854-A5F4-0C1BF7FC2C0B}"/>
              </c:ext>
            </c:extLst>
          </c:dPt>
          <c:dPt>
            <c:idx val="43"/>
            <c:invertIfNegative val="0"/>
            <c:bubble3D val="0"/>
            <c:extLst>
              <c:ext xmlns:c16="http://schemas.microsoft.com/office/drawing/2014/chart" uri="{C3380CC4-5D6E-409C-BE32-E72D297353CC}">
                <c16:uniqueId val="{00000008-5DB4-4854-A5F4-0C1BF7FC2C0B}"/>
              </c:ext>
            </c:extLst>
          </c:dPt>
          <c:dPt>
            <c:idx val="44"/>
            <c:invertIfNegative val="0"/>
            <c:bubble3D val="0"/>
            <c:extLst>
              <c:ext xmlns:c16="http://schemas.microsoft.com/office/drawing/2014/chart" uri="{C3380CC4-5D6E-409C-BE32-E72D297353CC}">
                <c16:uniqueId val="{00000007-5DB4-4854-A5F4-0C1BF7FC2C0B}"/>
              </c:ext>
            </c:extLst>
          </c:dPt>
          <c:dPt>
            <c:idx val="45"/>
            <c:invertIfNegative val="0"/>
            <c:bubble3D val="0"/>
            <c:extLst>
              <c:ext xmlns:c16="http://schemas.microsoft.com/office/drawing/2014/chart" uri="{C3380CC4-5D6E-409C-BE32-E72D297353CC}">
                <c16:uniqueId val="{00000006-5DB4-4854-A5F4-0C1BF7FC2C0B}"/>
              </c:ext>
            </c:extLst>
          </c:dPt>
          <c:dPt>
            <c:idx val="46"/>
            <c:invertIfNegative val="0"/>
            <c:bubble3D val="0"/>
            <c:extLst>
              <c:ext xmlns:c16="http://schemas.microsoft.com/office/drawing/2014/chart" uri="{C3380CC4-5D6E-409C-BE32-E72D297353CC}">
                <c16:uniqueId val="{00000004-5DB4-4854-A5F4-0C1BF7FC2C0B}"/>
              </c:ext>
            </c:extLst>
          </c:dPt>
          <c:dPt>
            <c:idx val="47"/>
            <c:invertIfNegative val="0"/>
            <c:bubble3D val="0"/>
            <c:extLst>
              <c:ext xmlns:c16="http://schemas.microsoft.com/office/drawing/2014/chart" uri="{C3380CC4-5D6E-409C-BE32-E72D297353CC}">
                <c16:uniqueId val="{00000005-5DB4-4854-A5F4-0C1BF7FC2C0B}"/>
              </c:ext>
            </c:extLst>
          </c:dPt>
          <c:dLbls>
            <c:dLbl>
              <c:idx val="0"/>
              <c:layout>
                <c:manualLayout>
                  <c:x val="-3.7558689718132386E-2"/>
                  <c:y val="-0.181560283687943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DB4-4854-A5F4-0C1BF7FC2C0B}"/>
                </c:ext>
              </c:extLst>
            </c:dLbl>
            <c:dLbl>
              <c:idx val="1"/>
              <c:layout>
                <c:manualLayout>
                  <c:x val="-6.6208463823960769E-18"/>
                  <c:y val="-0.317730496453900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DB4-4854-A5F4-0C1BF7FC2C0B}"/>
                </c:ext>
              </c:extLst>
            </c:dLbl>
            <c:dLbl>
              <c:idx val="2"/>
              <c:layout>
                <c:manualLayout>
                  <c:x val="2.8891299783178623E-3"/>
                  <c:y val="-0.124822695035460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DB4-4854-A5F4-0C1BF7FC2C0B}"/>
                </c:ext>
              </c:extLst>
            </c:dLbl>
            <c:dLbl>
              <c:idx val="3"/>
              <c:layout>
                <c:manualLayout>
                  <c:x val="-5.7782599566357645E-3"/>
                  <c:y val="-0.283687943262411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DB4-4854-A5F4-0C1BF7FC2C0B}"/>
                </c:ext>
              </c:extLst>
            </c:dLbl>
            <c:dLbl>
              <c:idx val="4"/>
              <c:layout>
                <c:manualLayout>
                  <c:x val="-1.3973607001431143E-3"/>
                  <c:y val="-0.289361702127659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DB4-4854-A5F4-0C1BF7FC2C0B}"/>
                </c:ext>
              </c:extLst>
            </c:dLbl>
            <c:dLbl>
              <c:idx val="5"/>
              <c:layout>
                <c:manualLayout>
                  <c:x val="0"/>
                  <c:y val="-0.232624113475177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DB4-4854-A5F4-0C1BF7FC2C0B}"/>
                </c:ext>
              </c:extLst>
            </c:dLbl>
            <c:dLbl>
              <c:idx val="6"/>
              <c:layout>
                <c:manualLayout>
                  <c:x val="8.6673899349536277E-3"/>
                  <c:y val="-0.187234042553191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DB4-4854-A5F4-0C1BF7FC2C0B}"/>
                </c:ext>
              </c:extLst>
            </c:dLbl>
            <c:dLbl>
              <c:idx val="7"/>
              <c:layout>
                <c:manualLayout>
                  <c:x val="-1.4445649891589379E-3"/>
                  <c:y val="-8.51063829787234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DB4-4854-A5F4-0C1BF7FC2C0B}"/>
                </c:ext>
              </c:extLst>
            </c:dLbl>
            <c:dLbl>
              <c:idx val="8"/>
              <c:layout>
                <c:manualLayout>
                  <c:x val="-1.0111954924112591E-2"/>
                  <c:y val="-0.402836879432624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DB4-4854-A5F4-0C1BF7FC2C0B}"/>
                </c:ext>
              </c:extLst>
            </c:dLbl>
            <c:dLbl>
              <c:idx val="9"/>
              <c:layout>
                <c:manualLayout>
                  <c:x val="2.6483385529584307E-17"/>
                  <c:y val="-0.232624113475177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DB4-4854-A5F4-0C1BF7FC2C0B}"/>
                </c:ext>
              </c:extLst>
            </c:dLbl>
            <c:dLbl>
              <c:idx val="10"/>
              <c:layout>
                <c:manualLayout>
                  <c:x val="-2.6483385529584307E-17"/>
                  <c:y val="-0.119148936170212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DB4-4854-A5F4-0C1BF7FC2C0B}"/>
                </c:ext>
              </c:extLst>
            </c:dLbl>
            <c:dLbl>
              <c:idx val="11"/>
              <c:layout>
                <c:manualLayout>
                  <c:x val="1.4445649891589379E-3"/>
                  <c:y val="-0.329078014184397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DB4-4854-A5F4-0C1BF7FC2C0B}"/>
                </c:ext>
              </c:extLst>
            </c:dLbl>
            <c:dLbl>
              <c:idx val="12"/>
              <c:layout>
                <c:manualLayout>
                  <c:x val="1.4445649891589379E-3"/>
                  <c:y val="-0.113475177304964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5DB4-4854-A5F4-0C1BF7FC2C0B}"/>
                </c:ext>
              </c:extLst>
            </c:dLbl>
            <c:dLbl>
              <c:idx val="13"/>
              <c:layout>
                <c:manualLayout>
                  <c:x val="-2.8891299783178758E-3"/>
                  <c:y val="-0.226950354609929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5DB4-4854-A5F4-0C1BF7FC2C0B}"/>
                </c:ext>
              </c:extLst>
            </c:dLbl>
            <c:dLbl>
              <c:idx val="14"/>
              <c:layout>
                <c:manualLayout>
                  <c:x val="0"/>
                  <c:y val="-9.64539007092198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5DB4-4854-A5F4-0C1BF7FC2C0B}"/>
                </c:ext>
              </c:extLst>
            </c:dLbl>
            <c:dLbl>
              <c:idx val="15"/>
              <c:layout>
                <c:manualLayout>
                  <c:x val="-4.3336949674768139E-3"/>
                  <c:y val="-0.340425531914893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5DB4-4854-A5F4-0C1BF7FC2C0B}"/>
                </c:ext>
              </c:extLst>
            </c:dLbl>
            <c:dLbl>
              <c:idx val="16"/>
              <c:layout>
                <c:manualLayout>
                  <c:x val="2.6002169804860829E-2"/>
                  <c:y val="-0.323404255319148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5DB4-4854-A5F4-0C1BF7FC2C0B}"/>
                </c:ext>
              </c:extLst>
            </c:dLbl>
            <c:dLbl>
              <c:idx val="17"/>
              <c:layout>
                <c:manualLayout>
                  <c:x val="0"/>
                  <c:y val="-9.64539007092198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5DB4-4854-A5F4-0C1BF7FC2C0B}"/>
                </c:ext>
              </c:extLst>
            </c:dLbl>
            <c:dLbl>
              <c:idx val="18"/>
              <c:layout>
                <c:manualLayout>
                  <c:x val="-1.4445649891589379E-3"/>
                  <c:y val="-0.289361702127659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5DB4-4854-A5F4-0C1BF7FC2C0B}"/>
                </c:ext>
              </c:extLst>
            </c:dLbl>
            <c:dLbl>
              <c:idx val="19"/>
              <c:layout>
                <c:manualLayout>
                  <c:x val="0"/>
                  <c:y val="-0.175886524822695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5DB4-4854-A5F4-0C1BF7FC2C0B}"/>
                </c:ext>
              </c:extLst>
            </c:dLbl>
            <c:dLbl>
              <c:idx val="20"/>
              <c:layout>
                <c:manualLayout>
                  <c:x val="7.2228249457946363E-3"/>
                  <c:y val="-0.260992907801418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5DB4-4854-A5F4-0C1BF7FC2C0B}"/>
                </c:ext>
              </c:extLst>
            </c:dLbl>
            <c:dLbl>
              <c:idx val="21"/>
              <c:layout>
                <c:manualLayout>
                  <c:x val="-5.2966771059168615E-17"/>
                  <c:y val="-0.119148936170212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5DB4-4854-A5F4-0C1BF7FC2C0B}"/>
                </c:ext>
              </c:extLst>
            </c:dLbl>
            <c:dLbl>
              <c:idx val="22"/>
              <c:layout>
                <c:manualLayout>
                  <c:x val="4.3336949674767609E-3"/>
                  <c:y val="-0.334751773049645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5DB4-4854-A5F4-0C1BF7FC2C0B}"/>
                </c:ext>
              </c:extLst>
            </c:dLbl>
            <c:dLbl>
              <c:idx val="23"/>
              <c:layout>
                <c:manualLayout>
                  <c:x val="0"/>
                  <c:y val="-0.130496453900709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5DB4-4854-A5F4-0C1BF7FC2C0B}"/>
                </c:ext>
              </c:extLst>
            </c:dLbl>
            <c:dLbl>
              <c:idx val="24"/>
              <c:layout>
                <c:manualLayout>
                  <c:x val="0"/>
                  <c:y val="-0.243971631205673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5DB4-4854-A5F4-0C1BF7FC2C0B}"/>
                </c:ext>
              </c:extLst>
            </c:dLbl>
            <c:dLbl>
              <c:idx val="25"/>
              <c:layout>
                <c:manualLayout>
                  <c:x val="0"/>
                  <c:y val="-9.64539007092199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5DB4-4854-A5F4-0C1BF7FC2C0B}"/>
                </c:ext>
              </c:extLst>
            </c:dLbl>
            <c:dLbl>
              <c:idx val="26"/>
              <c:layout>
                <c:manualLayout>
                  <c:x val="-1.0593354211833723E-16"/>
                  <c:y val="-0.31205673758865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5DB4-4854-A5F4-0C1BF7FC2C0B}"/>
                </c:ext>
              </c:extLst>
            </c:dLbl>
            <c:dLbl>
              <c:idx val="27"/>
              <c:layout>
                <c:manualLayout>
                  <c:x val="0"/>
                  <c:y val="-0.130496453900709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5DB4-4854-A5F4-0C1BF7FC2C0B}"/>
                </c:ext>
              </c:extLst>
            </c:dLbl>
            <c:dLbl>
              <c:idx val="28"/>
              <c:layout>
                <c:manualLayout>
                  <c:x val="4.3336949674768139E-3"/>
                  <c:y val="-0.329078014184397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5DB4-4854-A5F4-0C1BF7FC2C0B}"/>
                </c:ext>
              </c:extLst>
            </c:dLbl>
            <c:dLbl>
              <c:idx val="29"/>
              <c:layout>
                <c:manualLayout>
                  <c:x val="1.4445649891589379E-3"/>
                  <c:y val="-0.113475177304964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5DB4-4854-A5F4-0C1BF7FC2C0B}"/>
                </c:ext>
              </c:extLst>
            </c:dLbl>
            <c:dLbl>
              <c:idx val="30"/>
              <c:layout>
                <c:manualLayout>
                  <c:x val="-1.0593354211833723E-16"/>
                  <c:y val="-0.232624113475177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5DB4-4854-A5F4-0C1BF7FC2C0B}"/>
                </c:ext>
              </c:extLst>
            </c:dLbl>
            <c:dLbl>
              <c:idx val="31"/>
              <c:layout>
                <c:manualLayout>
                  <c:x val="0"/>
                  <c:y val="-0.136170212765957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5DB4-4854-A5F4-0C1BF7FC2C0B}"/>
                </c:ext>
              </c:extLst>
            </c:dLbl>
            <c:dLbl>
              <c:idx val="32"/>
              <c:layout>
                <c:manualLayout>
                  <c:x val="0"/>
                  <c:y val="-0.38014184397163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5DB4-4854-A5F4-0C1BF7FC2C0B}"/>
                </c:ext>
              </c:extLst>
            </c:dLbl>
            <c:dLbl>
              <c:idx val="33"/>
              <c:layout>
                <c:manualLayout>
                  <c:x val="0"/>
                  <c:y val="-0.15886524822695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5DB4-4854-A5F4-0C1BF7FC2C0B}"/>
                </c:ext>
              </c:extLst>
            </c:dLbl>
            <c:dLbl>
              <c:idx val="34"/>
              <c:layout>
                <c:manualLayout>
                  <c:x val="0"/>
                  <c:y val="-0.27234042553191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5DB4-4854-A5F4-0C1BF7FC2C0B}"/>
                </c:ext>
              </c:extLst>
            </c:dLbl>
            <c:dLbl>
              <c:idx val="35"/>
              <c:layout>
                <c:manualLayout>
                  <c:x val="4.333694967476708E-3"/>
                  <c:y val="-0.175886524822695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5DB4-4854-A5F4-0C1BF7FC2C0B}"/>
                </c:ext>
              </c:extLst>
            </c:dLbl>
            <c:dLbl>
              <c:idx val="37"/>
              <c:layout>
                <c:manualLayout>
                  <c:x val="0"/>
                  <c:y val="-0.10212765957446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5DB4-4854-A5F4-0C1BF7FC2C0B}"/>
                </c:ext>
              </c:extLst>
            </c:dLbl>
            <c:dLbl>
              <c:idx val="38"/>
              <c:layout>
                <c:manualLayout>
                  <c:x val="0"/>
                  <c:y val="-0.221276595744680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5DB4-4854-A5F4-0C1BF7FC2C0B}"/>
                </c:ext>
              </c:extLst>
            </c:dLbl>
            <c:dLbl>
              <c:idx val="39"/>
              <c:layout>
                <c:manualLayout>
                  <c:x val="-2.8891299783178758E-3"/>
                  <c:y val="-0.43687943262411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5DB4-4854-A5F4-0C1BF7FC2C0B}"/>
                </c:ext>
              </c:extLst>
            </c:dLbl>
            <c:dLbl>
              <c:idx val="40"/>
              <c:layout>
                <c:manualLayout>
                  <c:x val="0"/>
                  <c:y val="-0.107801418439716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5DB4-4854-A5F4-0C1BF7FC2C0B}"/>
                </c:ext>
              </c:extLst>
            </c:dLbl>
            <c:dLbl>
              <c:idx val="41"/>
              <c:layout>
                <c:manualLayout>
                  <c:x val="-2.8891299783178758E-3"/>
                  <c:y val="-0.215602836879432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5DB4-4854-A5F4-0C1BF7FC2C0B}"/>
                </c:ext>
              </c:extLst>
            </c:dLbl>
            <c:dLbl>
              <c:idx val="42"/>
              <c:layout>
                <c:manualLayout>
                  <c:x val="-1.0593354211833723E-16"/>
                  <c:y val="-0.13049645390070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5DB4-4854-A5F4-0C1BF7FC2C0B}"/>
                </c:ext>
              </c:extLst>
            </c:dLbl>
            <c:dLbl>
              <c:idx val="43"/>
              <c:layout>
                <c:manualLayout>
                  <c:x val="-9.1080391292844721E-3"/>
                  <c:y val="-0.35744680851063831"/>
                </c:manualLayout>
              </c:layout>
              <c:numFmt formatCode="\₹0.0,&quot;K&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DB4-4854-A5F4-0C1BF7FC2C0B}"/>
                </c:ext>
              </c:extLst>
            </c:dLbl>
            <c:dLbl>
              <c:idx val="44"/>
              <c:layout>
                <c:manualLayout>
                  <c:x val="-3.6916028915868764E-3"/>
                  <c:y val="-0.385815602836879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DB4-4854-A5F4-0C1BF7FC2C0B}"/>
                </c:ext>
              </c:extLst>
            </c:dLbl>
            <c:dLbl>
              <c:idx val="45"/>
              <c:layout>
                <c:manualLayout>
                  <c:x val="4.1920821004293425E-3"/>
                  <c:y val="-0.306382978723404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DB4-4854-A5F4-0C1BF7FC2C0B}"/>
                </c:ext>
              </c:extLst>
            </c:dLbl>
            <c:dLbl>
              <c:idx val="46"/>
              <c:layout>
                <c:manualLayout>
                  <c:x val="1.7334779869907255E-2"/>
                  <c:y val="-0.43687943262411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DB4-4854-A5F4-0C1BF7FC2C0B}"/>
                </c:ext>
              </c:extLst>
            </c:dLbl>
            <c:dLbl>
              <c:idx val="47"/>
              <c:layout>
                <c:manualLayout>
                  <c:x val="4.1971096415727147E-2"/>
                  <c:y val="-0.278014184397163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DB4-4854-A5F4-0C1BF7FC2C0B}"/>
                </c:ext>
              </c:extLst>
            </c:dLbl>
            <c:numFmt formatCode="0.0,,&quot;M&quot;"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1'!$B$54:$B$102</c:f>
              <c:strCache>
                <c:ptCount val="48"/>
                <c:pt idx="0">
                  <c:v>Agra</c:v>
                </c:pt>
                <c:pt idx="1">
                  <c:v>Ahmedabad</c:v>
                </c:pt>
                <c:pt idx="2">
                  <c:v>Amritsar</c:v>
                </c:pt>
                <c:pt idx="3">
                  <c:v>Asansol</c:v>
                </c:pt>
                <c:pt idx="4">
                  <c:v>Bengaluru</c:v>
                </c:pt>
                <c:pt idx="5">
                  <c:v>Bhopal</c:v>
                </c:pt>
                <c:pt idx="6">
                  <c:v>Bhubaneswar</c:v>
                </c:pt>
                <c:pt idx="7">
                  <c:v>Chandigarh</c:v>
                </c:pt>
                <c:pt idx="8">
                  <c:v>Chennai</c:v>
                </c:pt>
                <c:pt idx="9">
                  <c:v>Coimbatore</c:v>
                </c:pt>
                <c:pt idx="10">
                  <c:v>Dehradun</c:v>
                </c:pt>
                <c:pt idx="11">
                  <c:v>Delhi</c:v>
                </c:pt>
                <c:pt idx="12">
                  <c:v>Durgapur</c:v>
                </c:pt>
                <c:pt idx="13">
                  <c:v>Guwahati</c:v>
                </c:pt>
                <c:pt idx="14">
                  <c:v>Hubballi</c:v>
                </c:pt>
                <c:pt idx="15">
                  <c:v>Hyderabad</c:v>
                </c:pt>
                <c:pt idx="16">
                  <c:v>Indore</c:v>
                </c:pt>
                <c:pt idx="17">
                  <c:v>Jabalpur</c:v>
                </c:pt>
                <c:pt idx="18">
                  <c:v>Jaipur</c:v>
                </c:pt>
                <c:pt idx="19">
                  <c:v>Jamshedpur</c:v>
                </c:pt>
                <c:pt idx="20">
                  <c:v>Jodhpur</c:v>
                </c:pt>
                <c:pt idx="21">
                  <c:v>Kanpur</c:v>
                </c:pt>
                <c:pt idx="22">
                  <c:v>Kochi</c:v>
                </c:pt>
                <c:pt idx="23">
                  <c:v>Kolhapur</c:v>
                </c:pt>
                <c:pt idx="24">
                  <c:v>Lucknow</c:v>
                </c:pt>
                <c:pt idx="25">
                  <c:v>Ludhiana</c:v>
                </c:pt>
                <c:pt idx="26">
                  <c:v>Madurai</c:v>
                </c:pt>
                <c:pt idx="27">
                  <c:v>Mangaluru</c:v>
                </c:pt>
                <c:pt idx="28">
                  <c:v>Mumbai</c:v>
                </c:pt>
                <c:pt idx="29">
                  <c:v>Mysuru</c:v>
                </c:pt>
                <c:pt idx="30">
                  <c:v>Nagpur</c:v>
                </c:pt>
                <c:pt idx="31">
                  <c:v>Nashik</c:v>
                </c:pt>
                <c:pt idx="32">
                  <c:v>Panaji</c:v>
                </c:pt>
                <c:pt idx="33">
                  <c:v>Patna</c:v>
                </c:pt>
                <c:pt idx="34">
                  <c:v>Pune</c:v>
                </c:pt>
                <c:pt idx="35">
                  <c:v>Raipur</c:v>
                </c:pt>
                <c:pt idx="36">
                  <c:v>Rajkot</c:v>
                </c:pt>
                <c:pt idx="37">
                  <c:v>Ranchi</c:v>
                </c:pt>
                <c:pt idx="38">
                  <c:v>Siliguri</c:v>
                </c:pt>
                <c:pt idx="39">
                  <c:v>Surat</c:v>
                </c:pt>
                <c:pt idx="40">
                  <c:v>Thiruvananthapuram</c:v>
                </c:pt>
                <c:pt idx="41">
                  <c:v>Tiruchirappalli</c:v>
                </c:pt>
                <c:pt idx="42">
                  <c:v>Udaipur</c:v>
                </c:pt>
                <c:pt idx="43">
                  <c:v>Vadodara</c:v>
                </c:pt>
                <c:pt idx="44">
                  <c:v>Varanasi</c:v>
                </c:pt>
                <c:pt idx="45">
                  <c:v>Vijayawada</c:v>
                </c:pt>
                <c:pt idx="46">
                  <c:v>Visakhapatnam</c:v>
                </c:pt>
                <c:pt idx="47">
                  <c:v>Warangal</c:v>
                </c:pt>
              </c:strCache>
            </c:strRef>
          </c:cat>
          <c:val>
            <c:numRef>
              <c:f>'Pivot Table 1'!$C$54:$C$102</c:f>
              <c:numCache>
                <c:formatCode>0.00</c:formatCode>
                <c:ptCount val="48"/>
                <c:pt idx="0">
                  <c:v>180055</c:v>
                </c:pt>
                <c:pt idx="1">
                  <c:v>2029029</c:v>
                </c:pt>
                <c:pt idx="2">
                  <c:v>342743</c:v>
                </c:pt>
                <c:pt idx="3">
                  <c:v>208891</c:v>
                </c:pt>
                <c:pt idx="4">
                  <c:v>1431424</c:v>
                </c:pt>
                <c:pt idx="5">
                  <c:v>821801</c:v>
                </c:pt>
                <c:pt idx="6">
                  <c:v>492891</c:v>
                </c:pt>
                <c:pt idx="7">
                  <c:v>213164</c:v>
                </c:pt>
                <c:pt idx="8">
                  <c:v>413611</c:v>
                </c:pt>
                <c:pt idx="9">
                  <c:v>1115681</c:v>
                </c:pt>
                <c:pt idx="10">
                  <c:v>261432</c:v>
                </c:pt>
                <c:pt idx="11">
                  <c:v>1166309</c:v>
                </c:pt>
                <c:pt idx="12">
                  <c:v>188455</c:v>
                </c:pt>
                <c:pt idx="13">
                  <c:v>1175546</c:v>
                </c:pt>
                <c:pt idx="14">
                  <c:v>231283</c:v>
                </c:pt>
                <c:pt idx="15">
                  <c:v>2664024</c:v>
                </c:pt>
                <c:pt idx="16">
                  <c:v>2886009</c:v>
                </c:pt>
                <c:pt idx="17">
                  <c:v>163466</c:v>
                </c:pt>
                <c:pt idx="18">
                  <c:v>630376</c:v>
                </c:pt>
                <c:pt idx="19">
                  <c:v>504995</c:v>
                </c:pt>
                <c:pt idx="20">
                  <c:v>810715</c:v>
                </c:pt>
                <c:pt idx="21">
                  <c:v>430452</c:v>
                </c:pt>
                <c:pt idx="22">
                  <c:v>1071842</c:v>
                </c:pt>
                <c:pt idx="23">
                  <c:v>548472</c:v>
                </c:pt>
                <c:pt idx="24">
                  <c:v>1125688</c:v>
                </c:pt>
                <c:pt idx="25">
                  <c:v>244806</c:v>
                </c:pt>
                <c:pt idx="26">
                  <c:v>1220025</c:v>
                </c:pt>
                <c:pt idx="27">
                  <c:v>296166</c:v>
                </c:pt>
                <c:pt idx="28">
                  <c:v>1768243</c:v>
                </c:pt>
                <c:pt idx="29">
                  <c:v>183675</c:v>
                </c:pt>
                <c:pt idx="30">
                  <c:v>1054092</c:v>
                </c:pt>
                <c:pt idx="31">
                  <c:v>247885</c:v>
                </c:pt>
                <c:pt idx="32">
                  <c:v>741379</c:v>
                </c:pt>
                <c:pt idx="33">
                  <c:v>1195612</c:v>
                </c:pt>
                <c:pt idx="34">
                  <c:v>1115688</c:v>
                </c:pt>
                <c:pt idx="35">
                  <c:v>1145635</c:v>
                </c:pt>
                <c:pt idx="36">
                  <c:v>163550</c:v>
                </c:pt>
                <c:pt idx="37">
                  <c:v>363716</c:v>
                </c:pt>
                <c:pt idx="38">
                  <c:v>389407</c:v>
                </c:pt>
                <c:pt idx="39">
                  <c:v>612717</c:v>
                </c:pt>
                <c:pt idx="40">
                  <c:v>433813</c:v>
                </c:pt>
                <c:pt idx="41">
                  <c:v>389533</c:v>
                </c:pt>
                <c:pt idx="42">
                  <c:v>263626</c:v>
                </c:pt>
                <c:pt idx="43">
                  <c:v>364827</c:v>
                </c:pt>
                <c:pt idx="44">
                  <c:v>1208113</c:v>
                </c:pt>
                <c:pt idx="45">
                  <c:v>636679</c:v>
                </c:pt>
                <c:pt idx="46">
                  <c:v>1419080</c:v>
                </c:pt>
                <c:pt idx="47">
                  <c:v>308154</c:v>
                </c:pt>
              </c:numCache>
            </c:numRef>
          </c:val>
          <c:extLst>
            <c:ext xmlns:c16="http://schemas.microsoft.com/office/drawing/2014/chart" uri="{C3380CC4-5D6E-409C-BE32-E72D297353CC}">
              <c16:uniqueId val="{00000000-F9BE-459C-9306-A932F5E1C2A6}"/>
            </c:ext>
          </c:extLst>
        </c:ser>
        <c:dLbls>
          <c:showLegendKey val="0"/>
          <c:showVal val="1"/>
          <c:showCatName val="0"/>
          <c:showSerName val="0"/>
          <c:showPercent val="0"/>
          <c:showBubbleSize val="0"/>
        </c:dLbls>
        <c:gapWidth val="150"/>
        <c:shape val="box"/>
        <c:axId val="1183751727"/>
        <c:axId val="1183749231"/>
        <c:axId val="0"/>
      </c:bar3DChart>
      <c:catAx>
        <c:axId val="1183751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749231"/>
        <c:crosses val="autoZero"/>
        <c:auto val="1"/>
        <c:lblAlgn val="ctr"/>
        <c:lblOffset val="100"/>
        <c:noMultiLvlLbl val="0"/>
      </c:catAx>
      <c:valAx>
        <c:axId val="1183749231"/>
        <c:scaling>
          <c:orientation val="minMax"/>
        </c:scaling>
        <c:delete val="1"/>
        <c:axPos val="l"/>
        <c:numFmt formatCode="0.00" sourceLinked="1"/>
        <c:majorTickMark val="none"/>
        <c:minorTickMark val="none"/>
        <c:tickLblPos val="nextTo"/>
        <c:crossAx val="1183751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[Transportation ^0 Logistics Optimization.xlsx]Pivot Table 1!PivotTable8</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dLbl>
          <c:idx val="0"/>
          <c:layout>
            <c:manualLayout>
              <c:x val="0.15238329494581523"/>
              <c:y val="0.17176879949049198"/>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layout>
            <c:manualLayout>
              <c:x val="-0.32465514687321323"/>
              <c:y val="-4.2618266976413827E-2"/>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0.14591610185252271"/>
              <c:y val="8.1681440720681731E-2"/>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1.3117256519188724E-2"/>
          <c:w val="1"/>
          <c:h val="0.98082016460173849"/>
        </c:manualLayout>
      </c:layout>
      <c:pie3DChart>
        <c:varyColors val="1"/>
        <c:ser>
          <c:idx val="0"/>
          <c:order val="0"/>
          <c:tx>
            <c:strRef>
              <c:f>'Pivot Table 1'!$F$53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21D-4B65-87F5-126F9EC6778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21D-4B65-87F5-126F9EC6778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21D-4B65-87F5-126F9EC67787}"/>
              </c:ext>
            </c:extLst>
          </c:dPt>
          <c:dLbls>
            <c:dLbl>
              <c:idx val="0"/>
              <c:layout>
                <c:manualLayout>
                  <c:x val="0.15238329494581523"/>
                  <c:y val="0.1717687994904919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1D-4B65-87F5-126F9EC67787}"/>
                </c:ext>
              </c:extLst>
            </c:dLbl>
            <c:dLbl>
              <c:idx val="1"/>
              <c:layout>
                <c:manualLayout>
                  <c:x val="-0.32465514687321323"/>
                  <c:y val="-4.261826697641382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1D-4B65-87F5-126F9EC67787}"/>
                </c:ext>
              </c:extLst>
            </c:dLbl>
            <c:dLbl>
              <c:idx val="2"/>
              <c:layout>
                <c:manualLayout>
                  <c:x val="-0.14591610185252271"/>
                  <c:y val="8.16814407206817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21D-4B65-87F5-126F9EC67787}"/>
                </c:ext>
              </c:extLst>
            </c:dLbl>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1'!$E$54:$E$57</c:f>
              <c:strCache>
                <c:ptCount val="3"/>
                <c:pt idx="0">
                  <c:v>Road - Express</c:v>
                </c:pt>
                <c:pt idx="1">
                  <c:v>Road - FTL</c:v>
                </c:pt>
                <c:pt idx="2">
                  <c:v>Road - LTL</c:v>
                </c:pt>
              </c:strCache>
            </c:strRef>
          </c:cat>
          <c:val>
            <c:numRef>
              <c:f>'Pivot Table 1'!$F$54:$F$57</c:f>
              <c:numCache>
                <c:formatCode>General</c:formatCode>
                <c:ptCount val="3"/>
                <c:pt idx="0">
                  <c:v>264</c:v>
                </c:pt>
                <c:pt idx="1">
                  <c:v>615</c:v>
                </c:pt>
                <c:pt idx="2">
                  <c:v>321</c:v>
                </c:pt>
              </c:numCache>
            </c:numRef>
          </c:val>
          <c:extLst>
            <c:ext xmlns:c16="http://schemas.microsoft.com/office/drawing/2014/chart" uri="{C3380CC4-5D6E-409C-BE32-E72D297353CC}">
              <c16:uniqueId val="{00000006-621D-4B65-87F5-126F9EC67787}"/>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[Transportation ^0 Logistics Optimization.xlsx]Pivot Table 2!PivotTable17</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sp3d/>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2'!$C$13</c:f>
              <c:strCache>
                <c:ptCount val="1"/>
                <c:pt idx="0">
                  <c:v>Total</c:v>
                </c:pt>
              </c:strCache>
            </c:strRef>
          </c:tx>
          <c:spPr>
            <a:solidFill>
              <a:srgbClr val="7030A0"/>
            </a:solidFill>
            <a:ln>
              <a:noFill/>
            </a:ln>
            <a:effectLst/>
            <a:sp3d/>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2'!$B$14:$B$26</c:f>
              <c:strCache>
                <c:ptCount val="12"/>
                <c:pt idx="0">
                  <c:v>Apex Parcel &amp; Cargo</c:v>
                </c:pt>
                <c:pt idx="1">
                  <c:v>Arrow Cargo Express</c:v>
                </c:pt>
                <c:pt idx="2">
                  <c:v>Bharat Freight Lines</c:v>
                </c:pt>
                <c:pt idx="3">
                  <c:v>Deccan Transport Co</c:v>
                </c:pt>
                <c:pt idx="4">
                  <c:v>Ganga Carriers</c:v>
                </c:pt>
                <c:pt idx="5">
                  <c:v>Himalaya Cargo Movers</c:v>
                </c:pt>
                <c:pt idx="6">
                  <c:v>Kaveri Logistics</c:v>
                </c:pt>
                <c:pt idx="7">
                  <c:v>MetroLink Freight</c:v>
                </c:pt>
                <c:pt idx="8">
                  <c:v>QuickLoad LTL Services</c:v>
                </c:pt>
                <c:pt idx="9">
                  <c:v>RapidMove Logistics</c:v>
                </c:pt>
                <c:pt idx="10">
                  <c:v>Sunrise Roadways</c:v>
                </c:pt>
                <c:pt idx="11">
                  <c:v>SwiftHaul Express</c:v>
                </c:pt>
              </c:strCache>
            </c:strRef>
          </c:cat>
          <c:val>
            <c:numRef>
              <c:f>'Pivot Table 2'!$C$14:$C$26</c:f>
              <c:numCache>
                <c:formatCode>General</c:formatCode>
                <c:ptCount val="12"/>
                <c:pt idx="0">
                  <c:v>1596315</c:v>
                </c:pt>
                <c:pt idx="1">
                  <c:v>2147009</c:v>
                </c:pt>
                <c:pt idx="2">
                  <c:v>3778823</c:v>
                </c:pt>
                <c:pt idx="3">
                  <c:v>3478396</c:v>
                </c:pt>
                <c:pt idx="4">
                  <c:v>1896650</c:v>
                </c:pt>
                <c:pt idx="5">
                  <c:v>5007834</c:v>
                </c:pt>
                <c:pt idx="6">
                  <c:v>3845790</c:v>
                </c:pt>
                <c:pt idx="7">
                  <c:v>3331869</c:v>
                </c:pt>
                <c:pt idx="8">
                  <c:v>2414178</c:v>
                </c:pt>
                <c:pt idx="9">
                  <c:v>1969175</c:v>
                </c:pt>
                <c:pt idx="10">
                  <c:v>5250552</c:v>
                </c:pt>
                <c:pt idx="11">
                  <c:v>2158184</c:v>
                </c:pt>
              </c:numCache>
            </c:numRef>
          </c:val>
          <c:extLst>
            <c:ext xmlns:c16="http://schemas.microsoft.com/office/drawing/2014/chart" uri="{C3380CC4-5D6E-409C-BE32-E72D297353CC}">
              <c16:uniqueId val="{00000000-8C4A-4130-B9D2-FE3FA6DD3337}"/>
            </c:ext>
          </c:extLst>
        </c:ser>
        <c:dLbls>
          <c:showLegendKey val="0"/>
          <c:showVal val="1"/>
          <c:showCatName val="0"/>
          <c:showSerName val="0"/>
          <c:showPercent val="0"/>
          <c:showBubbleSize val="0"/>
        </c:dLbls>
        <c:gapWidth val="150"/>
        <c:shape val="box"/>
        <c:axId val="1117202159"/>
        <c:axId val="1117201327"/>
        <c:axId val="0"/>
      </c:bar3DChart>
      <c:catAx>
        <c:axId val="1117202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17201327"/>
        <c:crosses val="autoZero"/>
        <c:auto val="1"/>
        <c:lblAlgn val="ctr"/>
        <c:lblOffset val="100"/>
        <c:noMultiLvlLbl val="0"/>
      </c:catAx>
      <c:valAx>
        <c:axId val="1117201327"/>
        <c:scaling>
          <c:orientation val="minMax"/>
        </c:scaling>
        <c:delete val="1"/>
        <c:axPos val="b"/>
        <c:numFmt formatCode="General" sourceLinked="1"/>
        <c:majorTickMark val="none"/>
        <c:minorTickMark val="none"/>
        <c:tickLblPos val="nextTo"/>
        <c:crossAx val="1117202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[Transportation ^0 Logistics Optimization.xlsx]Pivot Table 2!PivotTable18</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2'!$F$13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2'!$E$14:$E$26</c:f>
              <c:strCache>
                <c:ptCount val="12"/>
                <c:pt idx="0">
                  <c:v>Apex Parcel &amp; Cargo</c:v>
                </c:pt>
                <c:pt idx="1">
                  <c:v>Arrow Cargo Express</c:v>
                </c:pt>
                <c:pt idx="2">
                  <c:v>Bharat Freight Lines</c:v>
                </c:pt>
                <c:pt idx="3">
                  <c:v>Deccan Transport Co</c:v>
                </c:pt>
                <c:pt idx="4">
                  <c:v>Ganga Carriers</c:v>
                </c:pt>
                <c:pt idx="5">
                  <c:v>Himalaya Cargo Movers</c:v>
                </c:pt>
                <c:pt idx="6">
                  <c:v>Kaveri Logistics</c:v>
                </c:pt>
                <c:pt idx="7">
                  <c:v>MetroLink Freight</c:v>
                </c:pt>
                <c:pt idx="8">
                  <c:v>QuickLoad LTL Services</c:v>
                </c:pt>
                <c:pt idx="9">
                  <c:v>RapidMove Logistics</c:v>
                </c:pt>
                <c:pt idx="10">
                  <c:v>Sunrise Roadways</c:v>
                </c:pt>
                <c:pt idx="11">
                  <c:v>SwiftHaul Express</c:v>
                </c:pt>
              </c:strCache>
            </c:strRef>
          </c:cat>
          <c:val>
            <c:numRef>
              <c:f>'Pivot Table 2'!$F$14:$F$26</c:f>
              <c:numCache>
                <c:formatCode>0.00%</c:formatCode>
                <c:ptCount val="12"/>
                <c:pt idx="0">
                  <c:v>0.92063492063492058</c:v>
                </c:pt>
                <c:pt idx="1">
                  <c:v>0.7528089887640449</c:v>
                </c:pt>
                <c:pt idx="2">
                  <c:v>0.87628865979381443</c:v>
                </c:pt>
                <c:pt idx="3">
                  <c:v>0.75531914893617025</c:v>
                </c:pt>
                <c:pt idx="4">
                  <c:v>0.66101694915254239</c:v>
                </c:pt>
                <c:pt idx="5">
                  <c:v>0.92660550458715596</c:v>
                </c:pt>
                <c:pt idx="6">
                  <c:v>0.83495145631067957</c:v>
                </c:pt>
                <c:pt idx="7">
                  <c:v>0.95588235294117652</c:v>
                </c:pt>
                <c:pt idx="8">
                  <c:v>0.9509803921568627</c:v>
                </c:pt>
                <c:pt idx="9">
                  <c:v>0.74647887323943662</c:v>
                </c:pt>
                <c:pt idx="10">
                  <c:v>0.83064516129032262</c:v>
                </c:pt>
                <c:pt idx="11">
                  <c:v>0.92553191489361697</c:v>
                </c:pt>
              </c:numCache>
            </c:numRef>
          </c:val>
          <c:extLst>
            <c:ext xmlns:c16="http://schemas.microsoft.com/office/drawing/2014/chart" uri="{C3380CC4-5D6E-409C-BE32-E72D297353CC}">
              <c16:uniqueId val="{00000001-BBA6-4CEB-B587-17C73DFEAF49}"/>
            </c:ext>
          </c:extLst>
        </c:ser>
        <c:dLbls>
          <c:showLegendKey val="0"/>
          <c:showVal val="1"/>
          <c:showCatName val="0"/>
          <c:showSerName val="0"/>
          <c:showPercent val="0"/>
          <c:showBubbleSize val="0"/>
        </c:dLbls>
        <c:gapWidth val="150"/>
        <c:shape val="box"/>
        <c:axId val="940571583"/>
        <c:axId val="940576991"/>
        <c:axId val="0"/>
      </c:bar3DChart>
      <c:catAx>
        <c:axId val="940571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576991"/>
        <c:crosses val="autoZero"/>
        <c:auto val="1"/>
        <c:lblAlgn val="ctr"/>
        <c:lblOffset val="100"/>
        <c:noMultiLvlLbl val="0"/>
      </c:catAx>
      <c:valAx>
        <c:axId val="940576991"/>
        <c:scaling>
          <c:orientation val="minMax"/>
        </c:scaling>
        <c:delete val="1"/>
        <c:axPos val="b"/>
        <c:numFmt formatCode="0.00%" sourceLinked="1"/>
        <c:majorTickMark val="none"/>
        <c:minorTickMark val="none"/>
        <c:tickLblPos val="nextTo"/>
        <c:crossAx val="940571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[Transportation ^0 Logistics Optimization.xlsx]Pivot Table 2!PivotTable19</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rgbClr val="FF0000"/>
        </a:solidFill>
        <a:ln>
          <a:noFill/>
        </a:ln>
        <a:effectLst/>
        <a:sp3d/>
      </c:spPr>
    </c:sideWall>
    <c:backWall>
      <c:thickness val="0"/>
      <c:spPr>
        <a:solidFill>
          <a:srgbClr val="FF0000"/>
        </a:solidFill>
        <a:ln>
          <a:noFill/>
        </a:ln>
        <a:effectLst/>
        <a:sp3d/>
      </c:spPr>
    </c:backWall>
    <c:plotArea>
      <c:layout/>
      <c:bar3DChart>
        <c:barDir val="col"/>
        <c:grouping val="stacked"/>
        <c:varyColors val="0"/>
        <c:ser>
          <c:idx val="0"/>
          <c:order val="0"/>
          <c:tx>
            <c:strRef>
              <c:f>'Pivot Table 2'!$I$13</c:f>
              <c:strCache>
                <c:ptCount val="1"/>
                <c:pt idx="0">
                  <c:v>Total</c:v>
                </c:pt>
              </c:strCache>
            </c:strRef>
          </c:tx>
          <c:spPr>
            <a:solidFill>
              <a:schemeClr val="accent1"/>
            </a:solidFill>
            <a:ln>
              <a:noFill/>
            </a:ln>
            <a:effectLst/>
            <a:sp3d/>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2'!$H$14:$H$19</c:f>
              <c:strCache>
                <c:ptCount val="5"/>
                <c:pt idx="0">
                  <c:v>RT-016</c:v>
                </c:pt>
                <c:pt idx="1">
                  <c:v>RT-017</c:v>
                </c:pt>
                <c:pt idx="2">
                  <c:v>RT-028</c:v>
                </c:pt>
                <c:pt idx="3">
                  <c:v>RT-058</c:v>
                </c:pt>
                <c:pt idx="4">
                  <c:v>RT-062</c:v>
                </c:pt>
              </c:strCache>
            </c:strRef>
          </c:cat>
          <c:val>
            <c:numRef>
              <c:f>'Pivot Table 2'!$I$14:$I$19</c:f>
              <c:numCache>
                <c:formatCode>0.0</c:formatCode>
                <c:ptCount val="5"/>
                <c:pt idx="0">
                  <c:v>74.430293501048212</c:v>
                </c:pt>
                <c:pt idx="1">
                  <c:v>74.980338777979426</c:v>
                </c:pt>
                <c:pt idx="2">
                  <c:v>77.565456081081081</c:v>
                </c:pt>
                <c:pt idx="3">
                  <c:v>77.974190283400816</c:v>
                </c:pt>
                <c:pt idx="4">
                  <c:v>82.967132867132861</c:v>
                </c:pt>
              </c:numCache>
            </c:numRef>
          </c:val>
          <c:extLst>
            <c:ext xmlns:c16="http://schemas.microsoft.com/office/drawing/2014/chart" uri="{C3380CC4-5D6E-409C-BE32-E72D297353CC}">
              <c16:uniqueId val="{00000000-BF71-448F-A9E2-568EC0F00170}"/>
            </c:ext>
          </c:extLst>
        </c:ser>
        <c:dLbls>
          <c:showLegendKey val="0"/>
          <c:showVal val="1"/>
          <c:showCatName val="0"/>
          <c:showSerName val="0"/>
          <c:showPercent val="0"/>
          <c:showBubbleSize val="0"/>
        </c:dLbls>
        <c:gapWidth val="150"/>
        <c:shape val="box"/>
        <c:axId val="940169407"/>
        <c:axId val="940167743"/>
        <c:axId val="0"/>
      </c:bar3DChart>
      <c:catAx>
        <c:axId val="9401694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167743"/>
        <c:crosses val="autoZero"/>
        <c:auto val="1"/>
        <c:lblAlgn val="ctr"/>
        <c:lblOffset val="100"/>
        <c:noMultiLvlLbl val="0"/>
      </c:catAx>
      <c:valAx>
        <c:axId val="940167743"/>
        <c:scaling>
          <c:orientation val="minMax"/>
        </c:scaling>
        <c:delete val="1"/>
        <c:axPos val="l"/>
        <c:numFmt formatCode="0.0" sourceLinked="1"/>
        <c:majorTickMark val="none"/>
        <c:minorTickMark val="none"/>
        <c:tickLblPos val="nextTo"/>
        <c:crossAx val="940169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[Transportation ^0 Logistics Optimization.xlsx]Pivot Table 2!PivotTable20</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5.0642207688184088E-2"/>
              <c:y val="2.209943789992695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8.0733021650755533E-17"/>
              <c:y val="-9.2783535281608986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8.0733021650755533E-17"/>
              <c:y val="-5.5670121168965421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0"/>
              <c:y val="-0.11134024233793079"/>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4.4036702337552185E-3"/>
              <c:y val="-4.948455215019145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2.8623856519408398E-2"/>
              <c:y val="-2.474227607509573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0"/>
              <c:y val="-4.329898313141752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0"/>
              <c:y val="-8.0412397244061143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2.2018351168775689E-3"/>
              <c:y val="-6.185569018773932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1.1009175584387845E-2"/>
              <c:y val="-7.4226828225287186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dLbl>
          <c:idx val="0"/>
          <c:layout>
            <c:manualLayout>
              <c:x val="2.2018351168775689E-3"/>
              <c:y val="-0.1175258113567047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dLbl>
          <c:idx val="0"/>
          <c:layout>
            <c:manualLayout>
              <c:x val="-2.201835116877569E-2"/>
              <c:y val="-9.8969104300382943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dLbl>
          <c:idx val="0"/>
          <c:layout>
            <c:manualLayout>
              <c:x val="1.9816516051898121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8395323770421594E-3"/>
          <c:y val="5.0925925925925923E-2"/>
          <c:w val="0.98632093524591569"/>
          <c:h val="0.77352617381160693"/>
        </c:manualLayout>
      </c:layout>
      <c:bar3DChart>
        <c:barDir val="col"/>
        <c:grouping val="clustered"/>
        <c:varyColors val="0"/>
        <c:ser>
          <c:idx val="0"/>
          <c:order val="0"/>
          <c:tx>
            <c:strRef>
              <c:f>'Pivot Table 2'!$C$37</c:f>
              <c:strCache>
                <c:ptCount val="1"/>
                <c:pt idx="0">
                  <c:v>Average of Planned_Transit_Hours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2'!$B$38:$B$48</c:f>
              <c:strCache>
                <c:ptCount val="10"/>
                <c:pt idx="0">
                  <c:v>RT-009</c:v>
                </c:pt>
                <c:pt idx="1">
                  <c:v>RT-010</c:v>
                </c:pt>
                <c:pt idx="2">
                  <c:v>RT-013</c:v>
                </c:pt>
                <c:pt idx="3">
                  <c:v>RT-015</c:v>
                </c:pt>
                <c:pt idx="4">
                  <c:v>RT-022</c:v>
                </c:pt>
                <c:pt idx="5">
                  <c:v>RT-025</c:v>
                </c:pt>
                <c:pt idx="6">
                  <c:v>RT-027</c:v>
                </c:pt>
                <c:pt idx="7">
                  <c:v>RT-044</c:v>
                </c:pt>
                <c:pt idx="8">
                  <c:v>RT-051</c:v>
                </c:pt>
                <c:pt idx="9">
                  <c:v>RT-073</c:v>
                </c:pt>
              </c:strCache>
            </c:strRef>
          </c:cat>
          <c:val>
            <c:numRef>
              <c:f>'Pivot Table 2'!$C$38:$C$48</c:f>
              <c:numCache>
                <c:formatCode>General</c:formatCode>
                <c:ptCount val="10"/>
                <c:pt idx="0">
                  <c:v>42.4</c:v>
                </c:pt>
                <c:pt idx="1">
                  <c:v>48.4</c:v>
                </c:pt>
                <c:pt idx="2">
                  <c:v>46.2</c:v>
                </c:pt>
                <c:pt idx="3">
                  <c:v>59.3</c:v>
                </c:pt>
                <c:pt idx="4">
                  <c:v>41.2</c:v>
                </c:pt>
                <c:pt idx="5">
                  <c:v>47.9</c:v>
                </c:pt>
                <c:pt idx="6">
                  <c:v>55.7</c:v>
                </c:pt>
                <c:pt idx="7">
                  <c:v>41.3</c:v>
                </c:pt>
                <c:pt idx="8">
                  <c:v>46.3</c:v>
                </c:pt>
                <c:pt idx="9">
                  <c:v>35.700000000000003</c:v>
                </c:pt>
              </c:numCache>
            </c:numRef>
          </c:val>
          <c:extLst>
            <c:ext xmlns:c16="http://schemas.microsoft.com/office/drawing/2014/chart" uri="{C3380CC4-5D6E-409C-BE32-E72D297353CC}">
              <c16:uniqueId val="{00000000-5BDA-4AFD-A352-3DC5D70BA421}"/>
            </c:ext>
          </c:extLst>
        </c:ser>
        <c:ser>
          <c:idx val="1"/>
          <c:order val="1"/>
          <c:tx>
            <c:strRef>
              <c:f>'Pivot Table 2'!$D$37</c:f>
              <c:strCache>
                <c:ptCount val="1"/>
                <c:pt idx="0">
                  <c:v>Average of Actual_Transit_Hours</c:v>
                </c:pt>
              </c:strCache>
            </c:strRef>
          </c:tx>
          <c:spPr>
            <a:solidFill>
              <a:schemeClr val="accent2"/>
            </a:solidFill>
            <a:ln>
              <a:noFill/>
            </a:ln>
            <a:effectLst/>
            <a:sp3d/>
          </c:spPr>
          <c:invertIfNegative val="0"/>
          <c:dPt>
            <c:idx val="2"/>
            <c:invertIfNegative val="0"/>
            <c:bubble3D val="0"/>
            <c:extLst>
              <c:ext xmlns:c16="http://schemas.microsoft.com/office/drawing/2014/chart" uri="{C3380CC4-5D6E-409C-BE32-E72D297353CC}">
                <c16:uniqueId val="{0000000F-5BDA-4AFD-A352-3DC5D70BA421}"/>
              </c:ext>
            </c:extLst>
          </c:dPt>
          <c:dPt>
            <c:idx val="4"/>
            <c:invertIfNegative val="0"/>
            <c:bubble3D val="0"/>
            <c:extLst>
              <c:ext xmlns:c16="http://schemas.microsoft.com/office/drawing/2014/chart" uri="{C3380CC4-5D6E-409C-BE32-E72D297353CC}">
                <c16:uniqueId val="{00000004-5BDA-4AFD-A352-3DC5D70BA421}"/>
              </c:ext>
            </c:extLst>
          </c:dPt>
          <c:dPt>
            <c:idx val="5"/>
            <c:invertIfNegative val="0"/>
            <c:bubble3D val="0"/>
            <c:extLst>
              <c:ext xmlns:c16="http://schemas.microsoft.com/office/drawing/2014/chart" uri="{C3380CC4-5D6E-409C-BE32-E72D297353CC}">
                <c16:uniqueId val="{00000006-5BDA-4AFD-A352-3DC5D70BA421}"/>
              </c:ext>
            </c:extLst>
          </c:dPt>
          <c:dPt>
            <c:idx val="6"/>
            <c:invertIfNegative val="0"/>
            <c:bubble3D val="0"/>
            <c:extLst>
              <c:ext xmlns:c16="http://schemas.microsoft.com/office/drawing/2014/chart" uri="{C3380CC4-5D6E-409C-BE32-E72D297353CC}">
                <c16:uniqueId val="{00000008-5BDA-4AFD-A352-3DC5D70BA421}"/>
              </c:ext>
            </c:extLst>
          </c:dPt>
          <c:dPt>
            <c:idx val="7"/>
            <c:invertIfNegative val="0"/>
            <c:bubble3D val="0"/>
            <c:extLst>
              <c:ext xmlns:c16="http://schemas.microsoft.com/office/drawing/2014/chart" uri="{C3380CC4-5D6E-409C-BE32-E72D297353CC}">
                <c16:uniqueId val="{0000000A-5BDA-4AFD-A352-3DC5D70BA421}"/>
              </c:ext>
            </c:extLst>
          </c:dPt>
          <c:dPt>
            <c:idx val="9"/>
            <c:invertIfNegative val="0"/>
            <c:bubble3D val="0"/>
            <c:extLst>
              <c:ext xmlns:c16="http://schemas.microsoft.com/office/drawing/2014/chart" uri="{C3380CC4-5D6E-409C-BE32-E72D297353CC}">
                <c16:uniqueId val="{0000000D-5BDA-4AFD-A352-3DC5D70BA421}"/>
              </c:ext>
            </c:extLst>
          </c:dPt>
          <c:dLbls>
            <c:dLbl>
              <c:idx val="2"/>
              <c:layout>
                <c:manualLayout>
                  <c:x val="1.981651605189812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BDA-4AFD-A352-3DC5D70BA421}"/>
                </c:ext>
              </c:extLst>
            </c:dLbl>
            <c:dLbl>
              <c:idx val="4"/>
              <c:layout>
                <c:manualLayout>
                  <c:x val="-8.0733021650755533E-17"/>
                  <c:y val="-9.27835352816089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BDA-4AFD-A352-3DC5D70BA421}"/>
                </c:ext>
              </c:extLst>
            </c:dLbl>
            <c:dLbl>
              <c:idx val="5"/>
              <c:layout>
                <c:manualLayout>
                  <c:x val="0"/>
                  <c:y val="-0.111340242337930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BDA-4AFD-A352-3DC5D70BA421}"/>
                </c:ext>
              </c:extLst>
            </c:dLbl>
            <c:dLbl>
              <c:idx val="6"/>
              <c:layout>
                <c:manualLayout>
                  <c:x val="2.8623856519408398E-2"/>
                  <c:y val="-2.47422760750957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BDA-4AFD-A352-3DC5D70BA421}"/>
                </c:ext>
              </c:extLst>
            </c:dLbl>
            <c:dLbl>
              <c:idx val="7"/>
              <c:layout>
                <c:manualLayout>
                  <c:x val="0"/>
                  <c:y val="-8.04123972440611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BDA-4AFD-A352-3DC5D70BA421}"/>
                </c:ext>
              </c:extLst>
            </c:dLbl>
            <c:dLbl>
              <c:idx val="9"/>
              <c:layout>
                <c:manualLayout>
                  <c:x val="2.2018351168775689E-3"/>
                  <c:y val="-0.117525811356704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BDA-4AFD-A352-3DC5D70BA421}"/>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2'!$B$38:$B$48</c:f>
              <c:strCache>
                <c:ptCount val="10"/>
                <c:pt idx="0">
                  <c:v>RT-009</c:v>
                </c:pt>
                <c:pt idx="1">
                  <c:v>RT-010</c:v>
                </c:pt>
                <c:pt idx="2">
                  <c:v>RT-013</c:v>
                </c:pt>
                <c:pt idx="3">
                  <c:v>RT-015</c:v>
                </c:pt>
                <c:pt idx="4">
                  <c:v>RT-022</c:v>
                </c:pt>
                <c:pt idx="5">
                  <c:v>RT-025</c:v>
                </c:pt>
                <c:pt idx="6">
                  <c:v>RT-027</c:v>
                </c:pt>
                <c:pt idx="7">
                  <c:v>RT-044</c:v>
                </c:pt>
                <c:pt idx="8">
                  <c:v>RT-051</c:v>
                </c:pt>
                <c:pt idx="9">
                  <c:v>RT-073</c:v>
                </c:pt>
              </c:strCache>
            </c:strRef>
          </c:cat>
          <c:val>
            <c:numRef>
              <c:f>'Pivot Table 2'!$D$38:$D$48</c:f>
              <c:numCache>
                <c:formatCode>General</c:formatCode>
                <c:ptCount val="10"/>
                <c:pt idx="0">
                  <c:v>52.4</c:v>
                </c:pt>
                <c:pt idx="1">
                  <c:v>58</c:v>
                </c:pt>
                <c:pt idx="2">
                  <c:v>54.8</c:v>
                </c:pt>
                <c:pt idx="3">
                  <c:v>67.3</c:v>
                </c:pt>
                <c:pt idx="4">
                  <c:v>50.6</c:v>
                </c:pt>
                <c:pt idx="5">
                  <c:v>52.6</c:v>
                </c:pt>
                <c:pt idx="6">
                  <c:v>66.900000000000006</c:v>
                </c:pt>
                <c:pt idx="7">
                  <c:v>50.6</c:v>
                </c:pt>
                <c:pt idx="8">
                  <c:v>67.900000000000006</c:v>
                </c:pt>
                <c:pt idx="9">
                  <c:v>57.6</c:v>
                </c:pt>
              </c:numCache>
            </c:numRef>
          </c:val>
          <c:extLst>
            <c:ext xmlns:c16="http://schemas.microsoft.com/office/drawing/2014/chart" uri="{C3380CC4-5D6E-409C-BE32-E72D297353CC}">
              <c16:uniqueId val="{00000001-5BDA-4AFD-A352-3DC5D70BA421}"/>
            </c:ext>
          </c:extLst>
        </c:ser>
        <c:dLbls>
          <c:showLegendKey val="0"/>
          <c:showVal val="1"/>
          <c:showCatName val="0"/>
          <c:showSerName val="0"/>
          <c:showPercent val="0"/>
          <c:showBubbleSize val="0"/>
        </c:dLbls>
        <c:gapWidth val="150"/>
        <c:shape val="box"/>
        <c:axId val="934558767"/>
        <c:axId val="934559599"/>
        <c:axId val="0"/>
      </c:bar3DChart>
      <c:catAx>
        <c:axId val="934558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559599"/>
        <c:crosses val="autoZero"/>
        <c:auto val="1"/>
        <c:lblAlgn val="ctr"/>
        <c:lblOffset val="100"/>
        <c:noMultiLvlLbl val="0"/>
      </c:catAx>
      <c:valAx>
        <c:axId val="934559599"/>
        <c:scaling>
          <c:orientation val="minMax"/>
        </c:scaling>
        <c:delete val="1"/>
        <c:axPos val="l"/>
        <c:numFmt formatCode="General" sourceLinked="1"/>
        <c:majorTickMark val="none"/>
        <c:minorTickMark val="none"/>
        <c:tickLblPos val="nextTo"/>
        <c:crossAx val="934558767"/>
        <c:crosses val="autoZero"/>
        <c:crossBetween val="between"/>
      </c:valAx>
      <c:spPr>
        <a:noFill/>
        <a:ln>
          <a:noFill/>
        </a:ln>
        <a:effectLst/>
      </c:spPr>
    </c:plotArea>
    <c:legend>
      <c:legendPos val="r"/>
      <c:layout>
        <c:manualLayout>
          <c:xMode val="edge"/>
          <c:yMode val="edge"/>
          <c:x val="0"/>
          <c:y val="5.2077238405516865E-3"/>
          <c:w val="0.31470170508724471"/>
          <c:h val="0.208764415541656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[Transportation ^0 Logistics Optimization.xlsx]Pivot Table 2!PivotTable21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7.7419350905798788E-3"/>
              <c:y val="-0.2373627195163864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7419353953804728E-2"/>
              <c:y val="-0.29670339939548307"/>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2.9032256589674545E-2"/>
              <c:y val="-0.296703399395483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1.9354837726449695E-2"/>
              <c:y val="-0.3956045325273107"/>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4.4516126770834302E-2"/>
              <c:y val="-0.29670339939548307"/>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3.4838707907609456E-2"/>
              <c:y val="-0.3098902171463934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5.9999996951993914E-2"/>
              <c:y val="-0.4021979414027659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2.3225805271739564E-2"/>
              <c:y val="-0.4087913502782211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1.7419353953804728E-2"/>
              <c:y val="-0.27692317276911749"/>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780692010124872E-2"/>
          <c:y val="0.19990073545063095"/>
          <c:w val="0.91885583343379051"/>
          <c:h val="0.34701578160968471"/>
        </c:manualLayout>
      </c:layout>
      <c:bar3DChart>
        <c:barDir val="col"/>
        <c:grouping val="clustered"/>
        <c:varyColors val="0"/>
        <c:ser>
          <c:idx val="0"/>
          <c:order val="0"/>
          <c:tx>
            <c:strRef>
              <c:f>'Pivot Table 2'!$L$13</c:f>
              <c:strCache>
                <c:ptCount val="1"/>
                <c:pt idx="0">
                  <c:v>Total</c:v>
                </c:pt>
              </c:strCache>
            </c:strRef>
          </c:tx>
          <c:spPr>
            <a:solidFill>
              <a:schemeClr val="accent1"/>
            </a:solidFill>
            <a:ln>
              <a:noFill/>
            </a:ln>
            <a:effectLst/>
            <a:sp3d/>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2'!$K$14:$K$26</c:f>
              <c:strCache>
                <c:ptCount val="12"/>
                <c:pt idx="0">
                  <c:v>Apex Parcel &amp; Cargo</c:v>
                </c:pt>
                <c:pt idx="1">
                  <c:v>Arrow Cargo Express</c:v>
                </c:pt>
                <c:pt idx="2">
                  <c:v>Bharat Freight Lines</c:v>
                </c:pt>
                <c:pt idx="3">
                  <c:v>Deccan Transport Co</c:v>
                </c:pt>
                <c:pt idx="4">
                  <c:v>Ganga Carriers</c:v>
                </c:pt>
                <c:pt idx="5">
                  <c:v>Himalaya Cargo Movers</c:v>
                </c:pt>
                <c:pt idx="6">
                  <c:v>Kaveri Logistics</c:v>
                </c:pt>
                <c:pt idx="7">
                  <c:v>MetroLink Freight</c:v>
                </c:pt>
                <c:pt idx="8">
                  <c:v>QuickLoad LTL Services</c:v>
                </c:pt>
                <c:pt idx="9">
                  <c:v>RapidMove Logistics</c:v>
                </c:pt>
                <c:pt idx="10">
                  <c:v>Sunrise Roadways</c:v>
                </c:pt>
                <c:pt idx="11">
                  <c:v>SwiftHaul Express</c:v>
                </c:pt>
              </c:strCache>
            </c:strRef>
          </c:cat>
          <c:val>
            <c:numRef>
              <c:f>'Pivot Table 2'!$L$14:$L$26</c:f>
              <c:numCache>
                <c:formatCode>0.0</c:formatCode>
                <c:ptCount val="12"/>
                <c:pt idx="0">
                  <c:v>23135</c:v>
                </c:pt>
                <c:pt idx="1">
                  <c:v>23337.054347826088</c:v>
                </c:pt>
                <c:pt idx="2">
                  <c:v>37047.284313725489</c:v>
                </c:pt>
                <c:pt idx="3">
                  <c:v>35135.313131313131</c:v>
                </c:pt>
                <c:pt idx="4">
                  <c:v>31092.622950819674</c:v>
                </c:pt>
                <c:pt idx="5">
                  <c:v>43546.382608695654</c:v>
                </c:pt>
                <c:pt idx="6">
                  <c:v>35941.962616822428</c:v>
                </c:pt>
                <c:pt idx="7">
                  <c:v>22821.020547945205</c:v>
                </c:pt>
                <c:pt idx="8">
                  <c:v>22775.264150943396</c:v>
                </c:pt>
                <c:pt idx="9">
                  <c:v>25910.197368421053</c:v>
                </c:pt>
                <c:pt idx="10">
                  <c:v>40080.549618320612</c:v>
                </c:pt>
                <c:pt idx="11">
                  <c:v>22481.083333333332</c:v>
                </c:pt>
              </c:numCache>
            </c:numRef>
          </c:val>
          <c:extLst>
            <c:ext xmlns:c16="http://schemas.microsoft.com/office/drawing/2014/chart" uri="{C3380CC4-5D6E-409C-BE32-E72D297353CC}">
              <c16:uniqueId val="{00000000-0BCA-44AE-9A9D-05C1BF0C45DE}"/>
            </c:ext>
          </c:extLst>
        </c:ser>
        <c:dLbls>
          <c:showLegendKey val="0"/>
          <c:showVal val="1"/>
          <c:showCatName val="0"/>
          <c:showSerName val="0"/>
          <c:showPercent val="0"/>
          <c:showBubbleSize val="0"/>
        </c:dLbls>
        <c:gapWidth val="150"/>
        <c:shape val="box"/>
        <c:axId val="1103479807"/>
        <c:axId val="1103476479"/>
        <c:axId val="0"/>
      </c:bar3DChart>
      <c:catAx>
        <c:axId val="11034798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03476479"/>
        <c:crosses val="autoZero"/>
        <c:auto val="1"/>
        <c:lblAlgn val="ctr"/>
        <c:lblOffset val="100"/>
        <c:noMultiLvlLbl val="0"/>
      </c:catAx>
      <c:valAx>
        <c:axId val="1103476479"/>
        <c:scaling>
          <c:orientation val="minMax"/>
        </c:scaling>
        <c:delete val="1"/>
        <c:axPos val="l"/>
        <c:numFmt formatCode="0.0" sourceLinked="1"/>
        <c:majorTickMark val="none"/>
        <c:minorTickMark val="none"/>
        <c:tickLblPos val="nextTo"/>
        <c:crossAx val="1103479807"/>
        <c:crosses val="autoZero"/>
        <c:crossBetween val="between"/>
      </c:valAx>
      <c:spPr>
        <a:noFill/>
        <a:ln>
          <a:noFill/>
        </a:ln>
        <a:effectLst/>
      </c:spPr>
    </c:plotArea>
    <c:legend>
      <c:legendPos val="r"/>
      <c:layout>
        <c:manualLayout>
          <c:xMode val="edge"/>
          <c:yMode val="edge"/>
          <c:x val="0"/>
          <c:y val="5.4772018611064688E-4"/>
          <c:w val="0.67835353424670886"/>
          <c:h val="0.168135041320426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[Transportation ^0 Logistics Optimization.xlsx]Pivot Tables 3!PivotTable28</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4778181915077871"/>
          <c:y val="5.9379217273954114E-2"/>
          <c:w val="0.61499313854803683"/>
          <c:h val="0.91902834008097167"/>
        </c:manualLayout>
      </c:layout>
      <c:bar3DChart>
        <c:barDir val="bar"/>
        <c:grouping val="clustered"/>
        <c:varyColors val="0"/>
        <c:ser>
          <c:idx val="0"/>
          <c:order val="0"/>
          <c:tx>
            <c:strRef>
              <c:f>'Pivot Tables 3'!$G$12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3'!$F$13:$F$20</c:f>
              <c:strCache>
                <c:ptCount val="7"/>
                <c:pt idx="0">
                  <c:v>14ft Closed Body Truck</c:v>
                </c:pt>
                <c:pt idx="1">
                  <c:v>19ft Closed Body Truck</c:v>
                </c:pt>
                <c:pt idx="2">
                  <c:v>22ft Closed Body Truck</c:v>
                </c:pt>
                <c:pt idx="3">
                  <c:v>32ft MXL Container</c:v>
                </c:pt>
                <c:pt idx="4">
                  <c:v>32ft SXL Container</c:v>
                </c:pt>
                <c:pt idx="5">
                  <c:v>Mahindra Bolero Pickup</c:v>
                </c:pt>
                <c:pt idx="6">
                  <c:v>Tata 407 Closed Body</c:v>
                </c:pt>
              </c:strCache>
            </c:strRef>
          </c:cat>
          <c:val>
            <c:numRef>
              <c:f>'Pivot Tables 3'!$G$13:$G$20</c:f>
              <c:numCache>
                <c:formatCode>0.00%</c:formatCode>
                <c:ptCount val="7"/>
                <c:pt idx="0">
                  <c:v>0.59809084924292311</c:v>
                </c:pt>
                <c:pt idx="1">
                  <c:v>0.61399999999999977</c:v>
                </c:pt>
                <c:pt idx="2">
                  <c:v>0.72448430493273575</c:v>
                </c:pt>
                <c:pt idx="3">
                  <c:v>0.73721621621621614</c:v>
                </c:pt>
                <c:pt idx="4">
                  <c:v>0.7556570048309178</c:v>
                </c:pt>
                <c:pt idx="5">
                  <c:v>0.55234848484848509</c:v>
                </c:pt>
                <c:pt idx="6">
                  <c:v>0.58112941176470578</c:v>
                </c:pt>
              </c:numCache>
            </c:numRef>
          </c:val>
          <c:extLst>
            <c:ext xmlns:c16="http://schemas.microsoft.com/office/drawing/2014/chart" uri="{C3380CC4-5D6E-409C-BE32-E72D297353CC}">
              <c16:uniqueId val="{00000000-43FF-429E-A01F-94873BDCFFE1}"/>
            </c:ext>
          </c:extLst>
        </c:ser>
        <c:dLbls>
          <c:showLegendKey val="0"/>
          <c:showVal val="1"/>
          <c:showCatName val="0"/>
          <c:showSerName val="0"/>
          <c:showPercent val="0"/>
          <c:showBubbleSize val="0"/>
        </c:dLbls>
        <c:gapWidth val="150"/>
        <c:shape val="box"/>
        <c:axId val="1081856591"/>
        <c:axId val="1081849519"/>
        <c:axId val="0"/>
      </c:bar3DChart>
      <c:catAx>
        <c:axId val="1081856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849519"/>
        <c:crosses val="autoZero"/>
        <c:auto val="1"/>
        <c:lblAlgn val="ctr"/>
        <c:lblOffset val="100"/>
        <c:noMultiLvlLbl val="0"/>
      </c:catAx>
      <c:valAx>
        <c:axId val="1081849519"/>
        <c:scaling>
          <c:orientation val="minMax"/>
        </c:scaling>
        <c:delete val="1"/>
        <c:axPos val="b"/>
        <c:numFmt formatCode="0.00%" sourceLinked="1"/>
        <c:majorTickMark val="none"/>
        <c:minorTickMark val="none"/>
        <c:tickLblPos val="nextTo"/>
        <c:crossAx val="108185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[Transportation ^0 Logistics Optimization.xlsx]Pivot Tables 3!PivotTable27</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104920708440864E-3"/>
          <c:y val="0.11411411411411411"/>
          <c:w val="0.98356011380930319"/>
          <c:h val="0.64463455581565821"/>
        </c:manualLayout>
      </c:layout>
      <c:bar3DChart>
        <c:barDir val="col"/>
        <c:grouping val="clustered"/>
        <c:varyColors val="0"/>
        <c:ser>
          <c:idx val="0"/>
          <c:order val="0"/>
          <c:tx>
            <c:strRef>
              <c:f>'Pivot Tables 3'!$C$12</c:f>
              <c:strCache>
                <c:ptCount val="1"/>
                <c:pt idx="0">
                  <c:v>Average of Capacity_KG</c:v>
                </c:pt>
              </c:strCache>
            </c:strRef>
          </c:tx>
          <c:spPr>
            <a:solidFill>
              <a:schemeClr val="accent1"/>
            </a:solidFill>
            <a:ln>
              <a:noFill/>
            </a:ln>
            <a:effectLst/>
            <a:sp3d/>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3'!$B$13:$B$20</c:f>
              <c:strCache>
                <c:ptCount val="7"/>
                <c:pt idx="0">
                  <c:v>14ft Closed Body Truck</c:v>
                </c:pt>
                <c:pt idx="1">
                  <c:v>19ft Closed Body Truck</c:v>
                </c:pt>
                <c:pt idx="2">
                  <c:v>22ft Closed Body Truck</c:v>
                </c:pt>
                <c:pt idx="3">
                  <c:v>32ft MXL Container</c:v>
                </c:pt>
                <c:pt idx="4">
                  <c:v>32ft SXL Container</c:v>
                </c:pt>
                <c:pt idx="5">
                  <c:v>Mahindra Bolero Pickup</c:v>
                </c:pt>
                <c:pt idx="6">
                  <c:v>Tata 407 Closed Body</c:v>
                </c:pt>
              </c:strCache>
            </c:strRef>
          </c:cat>
          <c:val>
            <c:numRef>
              <c:f>'Pivot Tables 3'!$C$13:$C$20</c:f>
              <c:numCache>
                <c:formatCode>General</c:formatCode>
                <c:ptCount val="7"/>
                <c:pt idx="0">
                  <c:v>3500</c:v>
                </c:pt>
                <c:pt idx="1">
                  <c:v>6000</c:v>
                </c:pt>
                <c:pt idx="2">
                  <c:v>8000</c:v>
                </c:pt>
                <c:pt idx="3">
                  <c:v>16000</c:v>
                </c:pt>
                <c:pt idx="4">
                  <c:v>10000</c:v>
                </c:pt>
                <c:pt idx="5">
                  <c:v>1500</c:v>
                </c:pt>
                <c:pt idx="6">
                  <c:v>2500</c:v>
                </c:pt>
              </c:numCache>
            </c:numRef>
          </c:val>
          <c:extLst>
            <c:ext xmlns:c16="http://schemas.microsoft.com/office/drawing/2014/chart" uri="{C3380CC4-5D6E-409C-BE32-E72D297353CC}">
              <c16:uniqueId val="{00000000-8736-410C-A106-B67C9C5729AC}"/>
            </c:ext>
          </c:extLst>
        </c:ser>
        <c:ser>
          <c:idx val="1"/>
          <c:order val="1"/>
          <c:tx>
            <c:strRef>
              <c:f>'Pivot Tables 3'!$D$12</c:f>
              <c:strCache>
                <c:ptCount val="1"/>
                <c:pt idx="0">
                  <c:v>Average of Actual_Load_KG</c:v>
                </c:pt>
              </c:strCache>
            </c:strRef>
          </c:tx>
          <c:spPr>
            <a:solidFill>
              <a:schemeClr val="accent2"/>
            </a:solidFill>
            <a:ln>
              <a:noFill/>
            </a:ln>
            <a:effectLst/>
            <a:sp3d/>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3'!$B$13:$B$20</c:f>
              <c:strCache>
                <c:ptCount val="7"/>
                <c:pt idx="0">
                  <c:v>14ft Closed Body Truck</c:v>
                </c:pt>
                <c:pt idx="1">
                  <c:v>19ft Closed Body Truck</c:v>
                </c:pt>
                <c:pt idx="2">
                  <c:v>22ft Closed Body Truck</c:v>
                </c:pt>
                <c:pt idx="3">
                  <c:v>32ft MXL Container</c:v>
                </c:pt>
                <c:pt idx="4">
                  <c:v>32ft SXL Container</c:v>
                </c:pt>
                <c:pt idx="5">
                  <c:v>Mahindra Bolero Pickup</c:v>
                </c:pt>
                <c:pt idx="6">
                  <c:v>Tata 407 Closed Body</c:v>
                </c:pt>
              </c:strCache>
            </c:strRef>
          </c:cat>
          <c:val>
            <c:numRef>
              <c:f>'Pivot Tables 3'!$D$13:$D$20</c:f>
              <c:numCache>
                <c:formatCode>0.0</c:formatCode>
                <c:ptCount val="7"/>
                <c:pt idx="0">
                  <c:v>2093.3179723502303</c:v>
                </c:pt>
                <c:pt idx="1">
                  <c:v>3684</c:v>
                </c:pt>
                <c:pt idx="2">
                  <c:v>5795.8744394618834</c:v>
                </c:pt>
                <c:pt idx="3">
                  <c:v>11795.45945945946</c:v>
                </c:pt>
                <c:pt idx="4">
                  <c:v>7556.5700483091787</c:v>
                </c:pt>
                <c:pt idx="5">
                  <c:v>828.52272727272725</c:v>
                </c:pt>
                <c:pt idx="6">
                  <c:v>1452.8235294117646</c:v>
                </c:pt>
              </c:numCache>
            </c:numRef>
          </c:val>
          <c:extLst>
            <c:ext xmlns:c16="http://schemas.microsoft.com/office/drawing/2014/chart" uri="{C3380CC4-5D6E-409C-BE32-E72D297353CC}">
              <c16:uniqueId val="{00000001-8736-410C-A106-B67C9C5729AC}"/>
            </c:ext>
          </c:extLst>
        </c:ser>
        <c:dLbls>
          <c:showLegendKey val="0"/>
          <c:showVal val="1"/>
          <c:showCatName val="0"/>
          <c:showSerName val="0"/>
          <c:showPercent val="0"/>
          <c:showBubbleSize val="0"/>
        </c:dLbls>
        <c:gapWidth val="150"/>
        <c:shape val="box"/>
        <c:axId val="54438304"/>
        <c:axId val="54440800"/>
        <c:axId val="0"/>
      </c:bar3DChart>
      <c:catAx>
        <c:axId val="54438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4440800"/>
        <c:crosses val="autoZero"/>
        <c:auto val="1"/>
        <c:lblAlgn val="ctr"/>
        <c:lblOffset val="100"/>
        <c:noMultiLvlLbl val="0"/>
      </c:catAx>
      <c:valAx>
        <c:axId val="54440800"/>
        <c:scaling>
          <c:orientation val="minMax"/>
        </c:scaling>
        <c:delete val="1"/>
        <c:axPos val="l"/>
        <c:numFmt formatCode="General" sourceLinked="1"/>
        <c:majorTickMark val="none"/>
        <c:minorTickMark val="none"/>
        <c:tickLblPos val="nextTo"/>
        <c:crossAx val="54438304"/>
        <c:crosses val="autoZero"/>
        <c:crossBetween val="between"/>
      </c:valAx>
      <c:spPr>
        <a:noFill/>
        <a:ln>
          <a:noFill/>
        </a:ln>
        <a:effectLst/>
      </c:spPr>
    </c:plotArea>
    <c:legend>
      <c:legendPos val="r"/>
      <c:layout>
        <c:manualLayout>
          <c:xMode val="edge"/>
          <c:yMode val="edge"/>
          <c:x val="1.7027559055118029E-3"/>
          <c:y val="2.2515428814641413E-3"/>
          <c:w val="0.99362879640044999"/>
          <c:h val="0.172674091414248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[Transportation ^0 Logistics Optimization.xlsx]Pivot Tables 3!PivotTable2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4790613226074407"/>
              <c:y val="0.1046831955922863"/>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301507458154959"/>
              <c:y val="-7.7134986225895319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33835836970723165"/>
              <c:y val="-2.5252233536568581E-17"/>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 3'!$G$27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4B-48DA-9F98-EFE5D036B7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4B-48DA-9F98-EFE5D036B7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4B-48DA-9F98-EFE5D036B7C4}"/>
              </c:ext>
            </c:extLst>
          </c:dPt>
          <c:dLbls>
            <c:dLbl>
              <c:idx val="0"/>
              <c:layout>
                <c:manualLayout>
                  <c:x val="0.24790613226074407"/>
                  <c:y val="0.104683195592286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4B-48DA-9F98-EFE5D036B7C4}"/>
                </c:ext>
              </c:extLst>
            </c:dLbl>
            <c:dLbl>
              <c:idx val="1"/>
              <c:layout>
                <c:manualLayout>
                  <c:x val="-0.301507458154959"/>
                  <c:y val="-7.713498622589531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4B-48DA-9F98-EFE5D036B7C4}"/>
                </c:ext>
              </c:extLst>
            </c:dLbl>
            <c:dLbl>
              <c:idx val="2"/>
              <c:layout>
                <c:manualLayout>
                  <c:x val="0.33835836970723165"/>
                  <c:y val="-2.5252233536568581E-1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4B-48DA-9F98-EFE5D036B7C4}"/>
                </c:ext>
              </c:extLst>
            </c:dLbl>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3'!$F$28:$F$31</c:f>
              <c:strCache>
                <c:ptCount val="3"/>
                <c:pt idx="0">
                  <c:v>Delivered</c:v>
                </c:pt>
                <c:pt idx="1">
                  <c:v>In Transit</c:v>
                </c:pt>
                <c:pt idx="2">
                  <c:v>Returned</c:v>
                </c:pt>
              </c:strCache>
            </c:strRef>
          </c:cat>
          <c:val>
            <c:numRef>
              <c:f>'Pivot Tables 3'!$G$28:$G$31</c:f>
              <c:numCache>
                <c:formatCode>General</c:formatCode>
                <c:ptCount val="3"/>
                <c:pt idx="0">
                  <c:v>1141</c:v>
                </c:pt>
                <c:pt idx="1">
                  <c:v>40</c:v>
                </c:pt>
                <c:pt idx="2">
                  <c:v>19</c:v>
                </c:pt>
              </c:numCache>
            </c:numRef>
          </c:val>
          <c:extLst>
            <c:ext xmlns:c16="http://schemas.microsoft.com/office/drawing/2014/chart" uri="{C3380CC4-5D6E-409C-BE32-E72D297353CC}">
              <c16:uniqueId val="{00000006-C84B-48DA-9F98-EFE5D036B7C4}"/>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[Transportation ^0 Logistics Optimization.xlsx]Pivot Tables 3!PivotTable1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numFmt formatCode="0.0,,&quot;M&quot;" sourceLinked="0"/>
          <c:spPr>
            <a:solidFill>
              <a:schemeClr val="accent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22998204171846939"/>
              <c:y val="1.5268802606570731E-2"/>
            </c:manualLayout>
          </c:layout>
          <c:numFmt formatCode="0.0,,&quot;M&quot;" sourceLinked="0"/>
          <c:spPr>
            <a:solidFill>
              <a:schemeClr val="accent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8037008531828258"/>
              <c:y val="0.38814598606208706"/>
            </c:manualLayout>
          </c:layout>
          <c:numFmt formatCode="0.0,,&quot;M&quot;" sourceLinked="0"/>
          <c:spPr>
            <a:solidFill>
              <a:schemeClr val="accent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2380557693446215"/>
              <c:y val="-5.9113946963526114E-3"/>
            </c:manualLayout>
          </c:layout>
          <c:numFmt formatCode="0.0,,&quot;M&quot;" sourceLinked="0"/>
          <c:spPr>
            <a:solidFill>
              <a:schemeClr val="accent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4.6985705734151652E-2"/>
              <c:y val="-4.4714906326364379E-2"/>
            </c:manualLayout>
          </c:layout>
          <c:numFmt formatCode="0.0,,&quot;M&quot;" sourceLinked="0"/>
          <c:spPr>
            <a:solidFill>
              <a:schemeClr val="accent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45462251429097678"/>
              <c:y val="5.9987329170060636E-3"/>
            </c:manualLayout>
          </c:layout>
          <c:numFmt formatCode="0.0,,&quot;M&quot;" sourceLinked="0"/>
          <c:spPr>
            <a:solidFill>
              <a:schemeClr val="accent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 3'!$C$27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F9-4547-9678-F89128990B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F9-4547-9678-F89128990B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F9-4547-9678-F89128990BB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DF9-4547-9678-F89128990BB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DF9-4547-9678-F89128990BBC}"/>
              </c:ext>
            </c:extLst>
          </c:dPt>
          <c:dLbls>
            <c:dLbl>
              <c:idx val="0"/>
              <c:layout>
                <c:manualLayout>
                  <c:x val="0.22998204171846939"/>
                  <c:y val="1.52688026065707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F9-4547-9678-F89128990BBC}"/>
                </c:ext>
              </c:extLst>
            </c:dLbl>
            <c:dLbl>
              <c:idx val="1"/>
              <c:layout>
                <c:manualLayout>
                  <c:x val="-0.18037008531828258"/>
                  <c:y val="0.3881459860620870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F9-4547-9678-F89128990BBC}"/>
                </c:ext>
              </c:extLst>
            </c:dLbl>
            <c:dLbl>
              <c:idx val="2"/>
              <c:layout>
                <c:manualLayout>
                  <c:x val="-0.22380557693446215"/>
                  <c:y val="-5.9113946963526114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F9-4547-9678-F89128990BBC}"/>
                </c:ext>
              </c:extLst>
            </c:dLbl>
            <c:dLbl>
              <c:idx val="3"/>
              <c:layout>
                <c:manualLayout>
                  <c:x val="4.6985705734151652E-2"/>
                  <c:y val="-4.471490632636437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DF9-4547-9678-F89128990BBC}"/>
                </c:ext>
              </c:extLst>
            </c:dLbl>
            <c:dLbl>
              <c:idx val="4"/>
              <c:layout>
                <c:manualLayout>
                  <c:x val="0.45462251429097678"/>
                  <c:y val="5.9987329170060636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DF9-4547-9678-F89128990BBC}"/>
                </c:ext>
              </c:extLst>
            </c:dLbl>
            <c:numFmt formatCode="0.0,,&quot;M&quot;" sourceLinked="0"/>
            <c:spPr>
              <a:solidFill>
                <a:schemeClr val="accent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3'!$B$28:$B$33</c:f>
              <c:strCache>
                <c:ptCount val="5"/>
                <c:pt idx="0">
                  <c:v>Freight</c:v>
                </c:pt>
                <c:pt idx="1">
                  <c:v>Fuel Surcharge</c:v>
                </c:pt>
                <c:pt idx="2">
                  <c:v>Handling</c:v>
                </c:pt>
                <c:pt idx="3">
                  <c:v>Other</c:v>
                </c:pt>
                <c:pt idx="4">
                  <c:v>Toll</c:v>
                </c:pt>
              </c:strCache>
            </c:strRef>
          </c:cat>
          <c:val>
            <c:numRef>
              <c:f>'Pivot Tables 3'!$C$28:$C$33</c:f>
              <c:numCache>
                <c:formatCode>General</c:formatCode>
                <c:ptCount val="5"/>
                <c:pt idx="0">
                  <c:v>30882309</c:v>
                </c:pt>
                <c:pt idx="1">
                  <c:v>2406436</c:v>
                </c:pt>
                <c:pt idx="2">
                  <c:v>1699701</c:v>
                </c:pt>
                <c:pt idx="3">
                  <c:v>576548</c:v>
                </c:pt>
                <c:pt idx="4">
                  <c:v>1309781</c:v>
                </c:pt>
              </c:numCache>
            </c:numRef>
          </c:val>
          <c:extLst>
            <c:ext xmlns:c16="http://schemas.microsoft.com/office/drawing/2014/chart" uri="{C3380CC4-5D6E-409C-BE32-E72D297353CC}">
              <c16:uniqueId val="{0000000A-DDF9-4547-9678-F89128990BB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[Transportation ^0 Logistics Optimization.xlsx]Pivot Tables 3!PivotTable4</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4.0876525189629406E-17"/>
              <c:y val="-0.33333333333333337"/>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8.918617614269788E-3"/>
              <c:y val="-0.41176470588235298"/>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 3'!$C$41</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2-DE2E-4CDB-A4AB-C9A8BABDD184}"/>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3-DE2E-4CDB-A4AB-C9A8BABDD184}"/>
              </c:ext>
            </c:extLst>
          </c:dPt>
          <c:dLbls>
            <c:dLbl>
              <c:idx val="0"/>
              <c:layout>
                <c:manualLayout>
                  <c:x val="-4.0876525189629406E-17"/>
                  <c:y val="-0.33333333333333337"/>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E2E-4CDB-A4AB-C9A8BABDD184}"/>
                </c:ext>
              </c:extLst>
            </c:dLbl>
            <c:dLbl>
              <c:idx val="1"/>
              <c:layout>
                <c:manualLayout>
                  <c:x val="8.918617614269788E-3"/>
                  <c:y val="-0.411764705882352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2E-4CDB-A4AB-C9A8BABDD184}"/>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3'!$B$42:$B$44</c:f>
              <c:strCache>
                <c:ptCount val="2"/>
                <c:pt idx="0">
                  <c:v>Reduced Budget Overuns By 10%</c:v>
                </c:pt>
                <c:pt idx="1">
                  <c:v>Reduced Transportation Costs By 5%</c:v>
                </c:pt>
              </c:strCache>
            </c:strRef>
          </c:cat>
          <c:val>
            <c:numRef>
              <c:f>'Pivot Tables 3'!$C$42:$C$44</c:f>
              <c:numCache>
                <c:formatCode>0.0,"K"</c:formatCode>
                <c:ptCount val="2"/>
                <c:pt idx="0">
                  <c:v>196287.80000000016</c:v>
                </c:pt>
                <c:pt idx="1">
                  <c:v>1843738.75</c:v>
                </c:pt>
              </c:numCache>
            </c:numRef>
          </c:val>
          <c:extLst>
            <c:ext xmlns:c16="http://schemas.microsoft.com/office/drawing/2014/chart" uri="{C3380CC4-5D6E-409C-BE32-E72D297353CC}">
              <c16:uniqueId val="{00000000-DE2E-4CDB-A4AB-C9A8BABDD184}"/>
            </c:ext>
          </c:extLst>
        </c:ser>
        <c:dLbls>
          <c:showLegendKey val="0"/>
          <c:showVal val="1"/>
          <c:showCatName val="0"/>
          <c:showSerName val="0"/>
          <c:showPercent val="0"/>
          <c:showBubbleSize val="0"/>
        </c:dLbls>
        <c:gapWidth val="150"/>
        <c:shape val="box"/>
        <c:axId val="936064927"/>
        <c:axId val="936066175"/>
        <c:axId val="0"/>
      </c:bar3DChart>
      <c:catAx>
        <c:axId val="936064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066175"/>
        <c:crosses val="autoZero"/>
        <c:auto val="1"/>
        <c:lblAlgn val="ctr"/>
        <c:lblOffset val="100"/>
        <c:noMultiLvlLbl val="0"/>
      </c:catAx>
      <c:valAx>
        <c:axId val="936066175"/>
        <c:scaling>
          <c:orientation val="minMax"/>
        </c:scaling>
        <c:delete val="1"/>
        <c:axPos val="l"/>
        <c:numFmt formatCode="0.0,&quot;K&quot;" sourceLinked="1"/>
        <c:majorTickMark val="none"/>
        <c:minorTickMark val="none"/>
        <c:tickLblPos val="nextTo"/>
        <c:crossAx val="936064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8.xml"/><Relationship Id="rId5" Type="http://schemas.openxmlformats.org/officeDocument/2006/relationships/image" Target="../media/image5.png"/><Relationship Id="rId15" Type="http://schemas.openxmlformats.org/officeDocument/2006/relationships/image" Target="../media/image10.svg"/><Relationship Id="rId10"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chart" Target="../charts/chart6.xml"/><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3.xml"/><Relationship Id="rId5" Type="http://schemas.openxmlformats.org/officeDocument/2006/relationships/image" Target="../media/image5.png"/><Relationship Id="rId10" Type="http://schemas.openxmlformats.org/officeDocument/2006/relationships/chart" Target="../charts/chart12.xml"/><Relationship Id="rId4" Type="http://schemas.openxmlformats.org/officeDocument/2006/relationships/image" Target="../media/image4.svg"/><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9526</xdr:rowOff>
    </xdr:from>
    <xdr:to>
      <xdr:col>22</xdr:col>
      <xdr:colOff>542925</xdr:colOff>
      <xdr:row>35</xdr:row>
      <xdr:rowOff>116417</xdr:rowOff>
    </xdr:to>
    <xdr:sp macro="" textlink="">
      <xdr:nvSpPr>
        <xdr:cNvPr id="2" name="Rectangle 1">
          <a:extLst>
            <a:ext uri="{FF2B5EF4-FFF2-40B4-BE49-F238E27FC236}">
              <a16:creationId xmlns:a16="http://schemas.microsoft.com/office/drawing/2014/main" id="{5514D365-A975-44BA-A5CE-C71AF6A22130}"/>
            </a:ext>
          </a:extLst>
        </xdr:cNvPr>
        <xdr:cNvSpPr/>
      </xdr:nvSpPr>
      <xdr:spPr>
        <a:xfrm>
          <a:off x="613833" y="9526"/>
          <a:ext cx="13433425" cy="6774391"/>
        </a:xfrm>
        <a:prstGeom prst="rect">
          <a:avLst/>
        </a:prstGeom>
        <a:solidFill>
          <a:srgbClr val="F9EDF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95250</xdr:colOff>
      <xdr:row>4</xdr:row>
      <xdr:rowOff>165108</xdr:rowOff>
    </xdr:from>
    <xdr:to>
      <xdr:col>4</xdr:col>
      <xdr:colOff>590550</xdr:colOff>
      <xdr:row>9</xdr:row>
      <xdr:rowOff>98433</xdr:rowOff>
    </xdr:to>
    <xdr:sp macro="" textlink="">
      <xdr:nvSpPr>
        <xdr:cNvPr id="3" name="Rectangle: Rounded Corners 2">
          <a:extLst>
            <a:ext uri="{FF2B5EF4-FFF2-40B4-BE49-F238E27FC236}">
              <a16:creationId xmlns:a16="http://schemas.microsoft.com/office/drawing/2014/main" id="{FCF123AB-E7A4-44C5-A32F-5EF2C5B7DCD7}"/>
            </a:ext>
          </a:extLst>
        </xdr:cNvPr>
        <xdr:cNvSpPr/>
      </xdr:nvSpPr>
      <xdr:spPr>
        <a:xfrm>
          <a:off x="709083" y="927108"/>
          <a:ext cx="2336800" cy="885825"/>
        </a:xfrm>
        <a:prstGeom prst="roundRect">
          <a:avLst/>
        </a:prstGeom>
        <a:solidFill>
          <a:schemeClr val="bg1"/>
        </a:solidFill>
        <a:effectLst>
          <a:outerShdw blurRad="50800" dist="50800" dir="5400000" algn="ctr"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xdr:colOff>
      <xdr:row>0</xdr:row>
      <xdr:rowOff>0</xdr:rowOff>
    </xdr:from>
    <xdr:to>
      <xdr:col>22</xdr:col>
      <xdr:colOff>561975</xdr:colOff>
      <xdr:row>4</xdr:row>
      <xdr:rowOff>66675</xdr:rowOff>
    </xdr:to>
    <xdr:sp macro="" textlink="">
      <xdr:nvSpPr>
        <xdr:cNvPr id="4" name="Rectangle 3">
          <a:extLst>
            <a:ext uri="{FF2B5EF4-FFF2-40B4-BE49-F238E27FC236}">
              <a16:creationId xmlns:a16="http://schemas.microsoft.com/office/drawing/2014/main" id="{C353C42D-8AEC-4B44-9E7F-0A141B2E7188}"/>
            </a:ext>
          </a:extLst>
        </xdr:cNvPr>
        <xdr:cNvSpPr/>
      </xdr:nvSpPr>
      <xdr:spPr>
        <a:xfrm>
          <a:off x="609601" y="0"/>
          <a:ext cx="13363574" cy="828675"/>
        </a:xfrm>
        <a:prstGeom prst="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9525</xdr:colOff>
      <xdr:row>0</xdr:row>
      <xdr:rowOff>28575</xdr:rowOff>
    </xdr:from>
    <xdr:to>
      <xdr:col>13</xdr:col>
      <xdr:colOff>47625</xdr:colOff>
      <xdr:row>2</xdr:row>
      <xdr:rowOff>152400</xdr:rowOff>
    </xdr:to>
    <xdr:sp macro="" textlink="">
      <xdr:nvSpPr>
        <xdr:cNvPr id="5" name="TextBox 4">
          <a:extLst>
            <a:ext uri="{FF2B5EF4-FFF2-40B4-BE49-F238E27FC236}">
              <a16:creationId xmlns:a16="http://schemas.microsoft.com/office/drawing/2014/main" id="{97DC4C4B-C459-410F-9F05-DC2653A7DE22}"/>
            </a:ext>
          </a:extLst>
        </xdr:cNvPr>
        <xdr:cNvSpPr txBox="1"/>
      </xdr:nvSpPr>
      <xdr:spPr>
        <a:xfrm>
          <a:off x="619125" y="28575"/>
          <a:ext cx="73533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Transportation Performance Overview</a:t>
          </a:r>
        </a:p>
      </xdr:txBody>
    </xdr:sp>
    <xdr:clientData/>
  </xdr:twoCellAnchor>
  <xdr:twoCellAnchor>
    <xdr:from>
      <xdr:col>5</xdr:col>
      <xdr:colOff>209550</xdr:colOff>
      <xdr:row>4</xdr:row>
      <xdr:rowOff>165108</xdr:rowOff>
    </xdr:from>
    <xdr:to>
      <xdr:col>9</xdr:col>
      <xdr:colOff>95250</xdr:colOff>
      <xdr:row>9</xdr:row>
      <xdr:rowOff>98433</xdr:rowOff>
    </xdr:to>
    <xdr:sp macro="" textlink="">
      <xdr:nvSpPr>
        <xdr:cNvPr id="6" name="Rectangle: Rounded Corners 5">
          <a:extLst>
            <a:ext uri="{FF2B5EF4-FFF2-40B4-BE49-F238E27FC236}">
              <a16:creationId xmlns:a16="http://schemas.microsoft.com/office/drawing/2014/main" id="{C3619630-F11E-484A-9E5D-BE9139C6486F}"/>
            </a:ext>
          </a:extLst>
        </xdr:cNvPr>
        <xdr:cNvSpPr/>
      </xdr:nvSpPr>
      <xdr:spPr>
        <a:xfrm>
          <a:off x="3278717" y="927108"/>
          <a:ext cx="2341033" cy="885825"/>
        </a:xfrm>
        <a:prstGeom prst="roundRect">
          <a:avLst/>
        </a:prstGeom>
        <a:solidFill>
          <a:schemeClr val="bg1"/>
        </a:solidFill>
        <a:effectLst>
          <a:outerShdw blurRad="50800" dist="50800" dir="5400000" algn="ctr"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409575</xdr:colOff>
      <xdr:row>4</xdr:row>
      <xdr:rowOff>165108</xdr:rowOff>
    </xdr:from>
    <xdr:to>
      <xdr:col>13</xdr:col>
      <xdr:colOff>295275</xdr:colOff>
      <xdr:row>9</xdr:row>
      <xdr:rowOff>98433</xdr:rowOff>
    </xdr:to>
    <xdr:sp macro="" textlink="">
      <xdr:nvSpPr>
        <xdr:cNvPr id="7" name="Rectangle: Rounded Corners 6">
          <a:extLst>
            <a:ext uri="{FF2B5EF4-FFF2-40B4-BE49-F238E27FC236}">
              <a16:creationId xmlns:a16="http://schemas.microsoft.com/office/drawing/2014/main" id="{27CB2D66-B1DE-42F2-B0E7-49EB7B795012}"/>
            </a:ext>
          </a:extLst>
        </xdr:cNvPr>
        <xdr:cNvSpPr/>
      </xdr:nvSpPr>
      <xdr:spPr>
        <a:xfrm>
          <a:off x="5934075" y="927108"/>
          <a:ext cx="2341033" cy="885825"/>
        </a:xfrm>
        <a:prstGeom prst="roundRect">
          <a:avLst/>
        </a:prstGeom>
        <a:solidFill>
          <a:schemeClr val="bg1"/>
        </a:solidFill>
        <a:effectLst>
          <a:outerShdw blurRad="50800" dist="50800" dir="5400000" algn="ctr"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57150</xdr:colOff>
      <xdr:row>4</xdr:row>
      <xdr:rowOff>165108</xdr:rowOff>
    </xdr:from>
    <xdr:to>
      <xdr:col>17</xdr:col>
      <xdr:colOff>552450</xdr:colOff>
      <xdr:row>9</xdr:row>
      <xdr:rowOff>98433</xdr:rowOff>
    </xdr:to>
    <xdr:sp macro="" textlink="">
      <xdr:nvSpPr>
        <xdr:cNvPr id="8" name="Rectangle: Rounded Corners 7">
          <a:extLst>
            <a:ext uri="{FF2B5EF4-FFF2-40B4-BE49-F238E27FC236}">
              <a16:creationId xmlns:a16="http://schemas.microsoft.com/office/drawing/2014/main" id="{5856EEEF-7563-4B8C-8BAC-3A7B540BA97A}"/>
            </a:ext>
          </a:extLst>
        </xdr:cNvPr>
        <xdr:cNvSpPr/>
      </xdr:nvSpPr>
      <xdr:spPr>
        <a:xfrm>
          <a:off x="8650817" y="927108"/>
          <a:ext cx="2336800" cy="885825"/>
        </a:xfrm>
        <a:prstGeom prst="roundRect">
          <a:avLst/>
        </a:prstGeom>
        <a:solidFill>
          <a:schemeClr val="bg1"/>
        </a:solidFill>
        <a:effectLst>
          <a:outerShdw blurRad="50800" dist="50800" dir="5400000" algn="ctr"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466725</xdr:colOff>
      <xdr:row>4</xdr:row>
      <xdr:rowOff>165108</xdr:rowOff>
    </xdr:from>
    <xdr:to>
      <xdr:col>22</xdr:col>
      <xdr:colOff>352425</xdr:colOff>
      <xdr:row>9</xdr:row>
      <xdr:rowOff>98433</xdr:rowOff>
    </xdr:to>
    <xdr:sp macro="" textlink="">
      <xdr:nvSpPr>
        <xdr:cNvPr id="9" name="Rectangle: Rounded Corners 8">
          <a:extLst>
            <a:ext uri="{FF2B5EF4-FFF2-40B4-BE49-F238E27FC236}">
              <a16:creationId xmlns:a16="http://schemas.microsoft.com/office/drawing/2014/main" id="{6999FB4C-A6F4-4570-BAAF-5A8E02ED33D6}"/>
            </a:ext>
          </a:extLst>
        </xdr:cNvPr>
        <xdr:cNvSpPr/>
      </xdr:nvSpPr>
      <xdr:spPr>
        <a:xfrm>
          <a:off x="11515725" y="927108"/>
          <a:ext cx="2341033" cy="885825"/>
        </a:xfrm>
        <a:prstGeom prst="roundRect">
          <a:avLst/>
        </a:prstGeom>
        <a:solidFill>
          <a:schemeClr val="bg1"/>
        </a:solidFill>
        <a:effectLst>
          <a:outerShdw blurRad="50800" dist="50800" dir="5400000" algn="ctr"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152400</xdr:colOff>
      <xdr:row>4</xdr:row>
      <xdr:rowOff>184159</xdr:rowOff>
    </xdr:from>
    <xdr:to>
      <xdr:col>5</xdr:col>
      <xdr:colOff>9525</xdr:colOff>
      <xdr:row>6</xdr:row>
      <xdr:rowOff>107959</xdr:rowOff>
    </xdr:to>
    <xdr:sp macro="" textlink="">
      <xdr:nvSpPr>
        <xdr:cNvPr id="11" name="TextBox 10">
          <a:extLst>
            <a:ext uri="{FF2B5EF4-FFF2-40B4-BE49-F238E27FC236}">
              <a16:creationId xmlns:a16="http://schemas.microsoft.com/office/drawing/2014/main" id="{56A5570A-0608-413F-A377-530FFE9C1167}"/>
            </a:ext>
          </a:extLst>
        </xdr:cNvPr>
        <xdr:cNvSpPr txBox="1"/>
      </xdr:nvSpPr>
      <xdr:spPr>
        <a:xfrm>
          <a:off x="766233" y="946159"/>
          <a:ext cx="231245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TRANSPORTATION</a:t>
          </a:r>
          <a:r>
            <a:rPr lang="en-US" sz="1100" b="1" baseline="0"/>
            <a:t> COST</a:t>
          </a:r>
          <a:endParaRPr lang="en-US" sz="1100" b="1"/>
        </a:p>
      </xdr:txBody>
    </xdr:sp>
    <xdr:clientData/>
  </xdr:twoCellAnchor>
  <xdr:twoCellAnchor>
    <xdr:from>
      <xdr:col>5</xdr:col>
      <xdr:colOff>200025</xdr:colOff>
      <xdr:row>4</xdr:row>
      <xdr:rowOff>184159</xdr:rowOff>
    </xdr:from>
    <xdr:to>
      <xdr:col>9</xdr:col>
      <xdr:colOff>57150</xdr:colOff>
      <xdr:row>6</xdr:row>
      <xdr:rowOff>107959</xdr:rowOff>
    </xdr:to>
    <xdr:sp macro="" textlink="">
      <xdr:nvSpPr>
        <xdr:cNvPr id="12" name="TextBox 11">
          <a:extLst>
            <a:ext uri="{FF2B5EF4-FFF2-40B4-BE49-F238E27FC236}">
              <a16:creationId xmlns:a16="http://schemas.microsoft.com/office/drawing/2014/main" id="{7D8B70F0-137E-478F-BBFF-D24694C58F44}"/>
            </a:ext>
          </a:extLst>
        </xdr:cNvPr>
        <xdr:cNvSpPr txBox="1"/>
      </xdr:nvSpPr>
      <xdr:spPr>
        <a:xfrm>
          <a:off x="3269192" y="946159"/>
          <a:ext cx="231245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SHIPMENTS</a:t>
          </a:r>
        </a:p>
        <a:p>
          <a:pPr algn="ctr"/>
          <a:endParaRPr lang="en-US" sz="1100" b="1"/>
        </a:p>
      </xdr:txBody>
    </xdr:sp>
    <xdr:clientData/>
  </xdr:twoCellAnchor>
  <xdr:twoCellAnchor>
    <xdr:from>
      <xdr:col>9</xdr:col>
      <xdr:colOff>409575</xdr:colOff>
      <xdr:row>4</xdr:row>
      <xdr:rowOff>184159</xdr:rowOff>
    </xdr:from>
    <xdr:to>
      <xdr:col>13</xdr:col>
      <xdr:colOff>266700</xdr:colOff>
      <xdr:row>6</xdr:row>
      <xdr:rowOff>107959</xdr:rowOff>
    </xdr:to>
    <xdr:sp macro="" textlink="">
      <xdr:nvSpPr>
        <xdr:cNvPr id="13" name="TextBox 12">
          <a:extLst>
            <a:ext uri="{FF2B5EF4-FFF2-40B4-BE49-F238E27FC236}">
              <a16:creationId xmlns:a16="http://schemas.microsoft.com/office/drawing/2014/main" id="{BF68038A-1721-4C7C-B2DC-5F7FB4F807BE}"/>
            </a:ext>
          </a:extLst>
        </xdr:cNvPr>
        <xdr:cNvSpPr txBox="1"/>
      </xdr:nvSpPr>
      <xdr:spPr>
        <a:xfrm>
          <a:off x="5934075" y="946159"/>
          <a:ext cx="231245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ON - TIME DELIVERY RATE</a:t>
          </a:r>
        </a:p>
      </xdr:txBody>
    </xdr:sp>
    <xdr:clientData/>
  </xdr:twoCellAnchor>
  <xdr:twoCellAnchor>
    <xdr:from>
      <xdr:col>14</xdr:col>
      <xdr:colOff>47625</xdr:colOff>
      <xdr:row>4</xdr:row>
      <xdr:rowOff>184159</xdr:rowOff>
    </xdr:from>
    <xdr:to>
      <xdr:col>17</xdr:col>
      <xdr:colOff>514350</xdr:colOff>
      <xdr:row>6</xdr:row>
      <xdr:rowOff>107959</xdr:rowOff>
    </xdr:to>
    <xdr:sp macro="" textlink="">
      <xdr:nvSpPr>
        <xdr:cNvPr id="14" name="TextBox 13">
          <a:extLst>
            <a:ext uri="{FF2B5EF4-FFF2-40B4-BE49-F238E27FC236}">
              <a16:creationId xmlns:a16="http://schemas.microsoft.com/office/drawing/2014/main" id="{33648633-8E29-4541-9FFB-B0A531392C00}"/>
            </a:ext>
          </a:extLst>
        </xdr:cNvPr>
        <xdr:cNvSpPr txBox="1"/>
      </xdr:nvSpPr>
      <xdr:spPr>
        <a:xfrm>
          <a:off x="8641292" y="946159"/>
          <a:ext cx="23082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COST PER SHIPMENT</a:t>
          </a:r>
        </a:p>
      </xdr:txBody>
    </xdr:sp>
    <xdr:clientData/>
  </xdr:twoCellAnchor>
  <xdr:twoCellAnchor>
    <xdr:from>
      <xdr:col>18</xdr:col>
      <xdr:colOff>485775</xdr:colOff>
      <xdr:row>4</xdr:row>
      <xdr:rowOff>184159</xdr:rowOff>
    </xdr:from>
    <xdr:to>
      <xdr:col>22</xdr:col>
      <xdr:colOff>342900</xdr:colOff>
      <xdr:row>6</xdr:row>
      <xdr:rowOff>107959</xdr:rowOff>
    </xdr:to>
    <xdr:sp macro="" textlink="">
      <xdr:nvSpPr>
        <xdr:cNvPr id="15" name="TextBox 14">
          <a:extLst>
            <a:ext uri="{FF2B5EF4-FFF2-40B4-BE49-F238E27FC236}">
              <a16:creationId xmlns:a16="http://schemas.microsoft.com/office/drawing/2014/main" id="{BD54B145-A366-415C-AEFB-A73EFAD51F2D}"/>
            </a:ext>
          </a:extLst>
        </xdr:cNvPr>
        <xdr:cNvSpPr txBox="1"/>
      </xdr:nvSpPr>
      <xdr:spPr>
        <a:xfrm>
          <a:off x="11534775" y="946159"/>
          <a:ext cx="231245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AVRAGE DELIVERY</a:t>
          </a:r>
          <a:r>
            <a:rPr lang="en-US" sz="1100" b="1" baseline="0"/>
            <a:t> DELAYS HOURS</a:t>
          </a:r>
          <a:endParaRPr lang="en-US" sz="1100" b="1"/>
        </a:p>
      </xdr:txBody>
    </xdr:sp>
    <xdr:clientData/>
  </xdr:twoCellAnchor>
  <xdr:twoCellAnchor>
    <xdr:from>
      <xdr:col>1</xdr:col>
      <xdr:colOff>76200</xdr:colOff>
      <xdr:row>10</xdr:row>
      <xdr:rowOff>60333</xdr:rowOff>
    </xdr:from>
    <xdr:to>
      <xdr:col>8</xdr:col>
      <xdr:colOff>133350</xdr:colOff>
      <xdr:row>22</xdr:row>
      <xdr:rowOff>41283</xdr:rowOff>
    </xdr:to>
    <xdr:sp macro="" textlink="">
      <xdr:nvSpPr>
        <xdr:cNvPr id="16" name="Rectangle 15">
          <a:extLst>
            <a:ext uri="{FF2B5EF4-FFF2-40B4-BE49-F238E27FC236}">
              <a16:creationId xmlns:a16="http://schemas.microsoft.com/office/drawing/2014/main" id="{D6B94E0C-C074-459E-9DD4-D26BA38E1F9B}"/>
            </a:ext>
          </a:extLst>
        </xdr:cNvPr>
        <xdr:cNvSpPr/>
      </xdr:nvSpPr>
      <xdr:spPr>
        <a:xfrm>
          <a:off x="690033" y="1965333"/>
          <a:ext cx="4353984" cy="22669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247650</xdr:colOff>
      <xdr:row>10</xdr:row>
      <xdr:rowOff>60333</xdr:rowOff>
    </xdr:from>
    <xdr:to>
      <xdr:col>15</xdr:col>
      <xdr:colOff>304800</xdr:colOff>
      <xdr:row>22</xdr:row>
      <xdr:rowOff>41283</xdr:rowOff>
    </xdr:to>
    <xdr:sp macro="" textlink="">
      <xdr:nvSpPr>
        <xdr:cNvPr id="28" name="Rectangle 27">
          <a:extLst>
            <a:ext uri="{FF2B5EF4-FFF2-40B4-BE49-F238E27FC236}">
              <a16:creationId xmlns:a16="http://schemas.microsoft.com/office/drawing/2014/main" id="{07D5BC41-83B5-4C59-BA88-4007C60C5417}"/>
            </a:ext>
          </a:extLst>
        </xdr:cNvPr>
        <xdr:cNvSpPr/>
      </xdr:nvSpPr>
      <xdr:spPr>
        <a:xfrm>
          <a:off x="5158317" y="1965333"/>
          <a:ext cx="4353983" cy="22669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428625</xdr:colOff>
      <xdr:row>10</xdr:row>
      <xdr:rowOff>60333</xdr:rowOff>
    </xdr:from>
    <xdr:to>
      <xdr:col>22</xdr:col>
      <xdr:colOff>485775</xdr:colOff>
      <xdr:row>22</xdr:row>
      <xdr:rowOff>41283</xdr:rowOff>
    </xdr:to>
    <xdr:sp macro="" textlink="">
      <xdr:nvSpPr>
        <xdr:cNvPr id="29" name="Rectangle 28">
          <a:extLst>
            <a:ext uri="{FF2B5EF4-FFF2-40B4-BE49-F238E27FC236}">
              <a16:creationId xmlns:a16="http://schemas.microsoft.com/office/drawing/2014/main" id="{2C4DA79D-F30D-451E-9F2A-9CFB494C74F9}"/>
            </a:ext>
          </a:extLst>
        </xdr:cNvPr>
        <xdr:cNvSpPr/>
      </xdr:nvSpPr>
      <xdr:spPr>
        <a:xfrm>
          <a:off x="9636125" y="1965333"/>
          <a:ext cx="4353983" cy="22669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85725</xdr:colOff>
      <xdr:row>22</xdr:row>
      <xdr:rowOff>127008</xdr:rowOff>
    </xdr:from>
    <xdr:to>
      <xdr:col>15</xdr:col>
      <xdr:colOff>314325</xdr:colOff>
      <xdr:row>34</xdr:row>
      <xdr:rowOff>107958</xdr:rowOff>
    </xdr:to>
    <xdr:sp macro="" textlink="">
      <xdr:nvSpPr>
        <xdr:cNvPr id="30" name="Rectangle 29">
          <a:extLst>
            <a:ext uri="{FF2B5EF4-FFF2-40B4-BE49-F238E27FC236}">
              <a16:creationId xmlns:a16="http://schemas.microsoft.com/office/drawing/2014/main" id="{A5D4D5A3-0456-44E6-8FA9-F6D38C1A3530}"/>
            </a:ext>
          </a:extLst>
        </xdr:cNvPr>
        <xdr:cNvSpPr/>
      </xdr:nvSpPr>
      <xdr:spPr>
        <a:xfrm>
          <a:off x="699558" y="4318008"/>
          <a:ext cx="8822267" cy="22669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438150</xdr:colOff>
      <xdr:row>22</xdr:row>
      <xdr:rowOff>127008</xdr:rowOff>
    </xdr:from>
    <xdr:to>
      <xdr:col>22</xdr:col>
      <xdr:colOff>495300</xdr:colOff>
      <xdr:row>34</xdr:row>
      <xdr:rowOff>107958</xdr:rowOff>
    </xdr:to>
    <xdr:sp macro="" textlink="">
      <xdr:nvSpPr>
        <xdr:cNvPr id="32" name="Rectangle 31">
          <a:extLst>
            <a:ext uri="{FF2B5EF4-FFF2-40B4-BE49-F238E27FC236}">
              <a16:creationId xmlns:a16="http://schemas.microsoft.com/office/drawing/2014/main" id="{2467E69E-00F9-42EA-97D4-1F514C5136C2}"/>
            </a:ext>
          </a:extLst>
        </xdr:cNvPr>
        <xdr:cNvSpPr/>
      </xdr:nvSpPr>
      <xdr:spPr>
        <a:xfrm>
          <a:off x="9645650" y="4318008"/>
          <a:ext cx="4353983" cy="22669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95250</xdr:colOff>
      <xdr:row>10</xdr:row>
      <xdr:rowOff>69859</xdr:rowOff>
    </xdr:from>
    <xdr:to>
      <xdr:col>5</xdr:col>
      <xdr:colOff>9525</xdr:colOff>
      <xdr:row>11</xdr:row>
      <xdr:rowOff>184159</xdr:rowOff>
    </xdr:to>
    <xdr:sp macro="" textlink="">
      <xdr:nvSpPr>
        <xdr:cNvPr id="33" name="TextBox 32">
          <a:extLst>
            <a:ext uri="{FF2B5EF4-FFF2-40B4-BE49-F238E27FC236}">
              <a16:creationId xmlns:a16="http://schemas.microsoft.com/office/drawing/2014/main" id="{48EEDA06-FF02-48BF-8E4F-B1D5BD015DD7}"/>
            </a:ext>
          </a:extLst>
        </xdr:cNvPr>
        <xdr:cNvSpPr txBox="1"/>
      </xdr:nvSpPr>
      <xdr:spPr>
        <a:xfrm>
          <a:off x="709083" y="1974859"/>
          <a:ext cx="236960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Monthly Transportatin</a:t>
          </a:r>
          <a:r>
            <a:rPr lang="en-US" sz="1100" b="1" baseline="0"/>
            <a:t> Cost Trend</a:t>
          </a:r>
          <a:endParaRPr lang="en-US" sz="1100" b="1"/>
        </a:p>
      </xdr:txBody>
    </xdr:sp>
    <xdr:clientData/>
  </xdr:twoCellAnchor>
  <xdr:twoCellAnchor>
    <xdr:from>
      <xdr:col>8</xdr:col>
      <xdr:colOff>228600</xdr:colOff>
      <xdr:row>10</xdr:row>
      <xdr:rowOff>60334</xdr:rowOff>
    </xdr:from>
    <xdr:to>
      <xdr:col>12</xdr:col>
      <xdr:colOff>142875</xdr:colOff>
      <xdr:row>11</xdr:row>
      <xdr:rowOff>174634</xdr:rowOff>
    </xdr:to>
    <xdr:sp macro="" textlink="">
      <xdr:nvSpPr>
        <xdr:cNvPr id="34" name="TextBox 33">
          <a:extLst>
            <a:ext uri="{FF2B5EF4-FFF2-40B4-BE49-F238E27FC236}">
              <a16:creationId xmlns:a16="http://schemas.microsoft.com/office/drawing/2014/main" id="{C977264C-54CF-43DB-B4C2-5CEB23A4F638}"/>
            </a:ext>
          </a:extLst>
        </xdr:cNvPr>
        <xdr:cNvSpPr txBox="1"/>
      </xdr:nvSpPr>
      <xdr:spPr>
        <a:xfrm>
          <a:off x="5139267" y="1965334"/>
          <a:ext cx="236960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baseline="0"/>
            <a:t>Delivery Status Distribution</a:t>
          </a:r>
          <a:endParaRPr lang="en-US" sz="1100" b="1"/>
        </a:p>
      </xdr:txBody>
    </xdr:sp>
    <xdr:clientData/>
  </xdr:twoCellAnchor>
  <xdr:twoCellAnchor>
    <xdr:from>
      <xdr:col>15</xdr:col>
      <xdr:colOff>428625</xdr:colOff>
      <xdr:row>10</xdr:row>
      <xdr:rowOff>60334</xdr:rowOff>
    </xdr:from>
    <xdr:to>
      <xdr:col>20</xdr:col>
      <xdr:colOff>560916</xdr:colOff>
      <xdr:row>11</xdr:row>
      <xdr:rowOff>174634</xdr:rowOff>
    </xdr:to>
    <xdr:sp macro="" textlink="">
      <xdr:nvSpPr>
        <xdr:cNvPr id="35" name="TextBox 34">
          <a:extLst>
            <a:ext uri="{FF2B5EF4-FFF2-40B4-BE49-F238E27FC236}">
              <a16:creationId xmlns:a16="http://schemas.microsoft.com/office/drawing/2014/main" id="{E1EE1CFD-F370-41EF-8479-B1904EE403C3}"/>
            </a:ext>
          </a:extLst>
        </xdr:cNvPr>
        <xdr:cNvSpPr txBox="1"/>
      </xdr:nvSpPr>
      <xdr:spPr>
        <a:xfrm>
          <a:off x="9636125" y="1965334"/>
          <a:ext cx="320145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100" b="1" baseline="0">
              <a:solidFill>
                <a:schemeClr val="dk1"/>
              </a:solidFill>
              <a:latin typeface="+mn-lt"/>
              <a:ea typeface="+mn-ea"/>
              <a:cs typeface="+mn-cs"/>
            </a:rPr>
            <a:t>Monthly Actual vs. Budgeted Transportation Cost.</a:t>
          </a:r>
        </a:p>
      </xdr:txBody>
    </xdr:sp>
    <xdr:clientData/>
  </xdr:twoCellAnchor>
  <xdr:twoCellAnchor>
    <xdr:from>
      <xdr:col>1</xdr:col>
      <xdr:colOff>114300</xdr:colOff>
      <xdr:row>6</xdr:row>
      <xdr:rowOff>146058</xdr:rowOff>
    </xdr:from>
    <xdr:to>
      <xdr:col>4</xdr:col>
      <xdr:colOff>581025</xdr:colOff>
      <xdr:row>9</xdr:row>
      <xdr:rowOff>88908</xdr:rowOff>
    </xdr:to>
    <xdr:sp macro="" textlink="'Pivot Table 1'!B4">
      <xdr:nvSpPr>
        <xdr:cNvPr id="36" name="TextBox 35">
          <a:extLst>
            <a:ext uri="{FF2B5EF4-FFF2-40B4-BE49-F238E27FC236}">
              <a16:creationId xmlns:a16="http://schemas.microsoft.com/office/drawing/2014/main" id="{E71ED228-68A2-4362-8F0D-639669E8208D}"/>
            </a:ext>
          </a:extLst>
        </xdr:cNvPr>
        <xdr:cNvSpPr txBox="1"/>
      </xdr:nvSpPr>
      <xdr:spPr>
        <a:xfrm>
          <a:off x="728133" y="1289058"/>
          <a:ext cx="230822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C0F73A8-7251-4D90-9EA2-BEF85611D570}" type="TxLink">
            <a:rPr lang="en-US" sz="1400" b="1" i="0" u="none" strike="noStrike">
              <a:solidFill>
                <a:srgbClr val="000000"/>
              </a:solidFill>
              <a:latin typeface="Calibri"/>
              <a:ea typeface="Calibri"/>
              <a:cs typeface="Calibri"/>
            </a:rPr>
            <a:pPr algn="ctr"/>
            <a:t>36874775</a:t>
          </a:fld>
          <a:endParaRPr lang="en-US" sz="1400" b="1"/>
        </a:p>
      </xdr:txBody>
    </xdr:sp>
    <xdr:clientData/>
  </xdr:twoCellAnchor>
  <xdr:twoCellAnchor>
    <xdr:from>
      <xdr:col>5</xdr:col>
      <xdr:colOff>238125</xdr:colOff>
      <xdr:row>6</xdr:row>
      <xdr:rowOff>146058</xdr:rowOff>
    </xdr:from>
    <xdr:to>
      <xdr:col>9</xdr:col>
      <xdr:colOff>95250</xdr:colOff>
      <xdr:row>9</xdr:row>
      <xdr:rowOff>88908</xdr:rowOff>
    </xdr:to>
    <xdr:sp macro="" textlink="'Pivot Table 1'!D4">
      <xdr:nvSpPr>
        <xdr:cNvPr id="38" name="TextBox 37">
          <a:extLst>
            <a:ext uri="{FF2B5EF4-FFF2-40B4-BE49-F238E27FC236}">
              <a16:creationId xmlns:a16="http://schemas.microsoft.com/office/drawing/2014/main" id="{5765CB14-5745-4154-92F9-469527CC17F5}"/>
            </a:ext>
          </a:extLst>
        </xdr:cNvPr>
        <xdr:cNvSpPr txBox="1"/>
      </xdr:nvSpPr>
      <xdr:spPr>
        <a:xfrm>
          <a:off x="3307292" y="1289058"/>
          <a:ext cx="2312458"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3B7684F-CD80-485B-8B31-79867B2126A4}" type="TxLink">
            <a:rPr lang="en-US" sz="1400" b="1" i="0" u="none" strike="noStrike">
              <a:solidFill>
                <a:srgbClr val="000000"/>
              </a:solidFill>
              <a:latin typeface="Calibri"/>
              <a:ea typeface="Calibri"/>
              <a:cs typeface="Calibri"/>
            </a:rPr>
            <a:pPr marL="0" indent="0" algn="ctr"/>
            <a:t>1200</a:t>
          </a:fld>
          <a:endParaRPr lang="en-US" sz="1400" b="1" i="0" u="none" strike="noStrike">
            <a:solidFill>
              <a:srgbClr val="000000"/>
            </a:solidFill>
            <a:latin typeface="Calibri"/>
            <a:ea typeface="Calibri"/>
            <a:cs typeface="Calibri"/>
          </a:endParaRPr>
        </a:p>
      </xdr:txBody>
    </xdr:sp>
    <xdr:clientData/>
  </xdr:twoCellAnchor>
  <xdr:twoCellAnchor>
    <xdr:from>
      <xdr:col>9</xdr:col>
      <xdr:colOff>428625</xdr:colOff>
      <xdr:row>6</xdr:row>
      <xdr:rowOff>146058</xdr:rowOff>
    </xdr:from>
    <xdr:to>
      <xdr:col>13</xdr:col>
      <xdr:colOff>285750</xdr:colOff>
      <xdr:row>9</xdr:row>
      <xdr:rowOff>88908</xdr:rowOff>
    </xdr:to>
    <xdr:sp macro="" textlink="'Pivot Table 1'!F4">
      <xdr:nvSpPr>
        <xdr:cNvPr id="39" name="TextBox 38">
          <a:extLst>
            <a:ext uri="{FF2B5EF4-FFF2-40B4-BE49-F238E27FC236}">
              <a16:creationId xmlns:a16="http://schemas.microsoft.com/office/drawing/2014/main" id="{7DB79746-7B4C-42E2-A189-E0F3E4938103}"/>
            </a:ext>
          </a:extLst>
        </xdr:cNvPr>
        <xdr:cNvSpPr txBox="1"/>
      </xdr:nvSpPr>
      <xdr:spPr>
        <a:xfrm>
          <a:off x="5953125" y="1289058"/>
          <a:ext cx="2312458"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B84AE82-603E-4621-84AB-F36721F2072D}" type="TxLink">
            <a:rPr lang="en-US" sz="1400" b="1" i="0" u="none" strike="noStrike">
              <a:solidFill>
                <a:srgbClr val="000000"/>
              </a:solidFill>
              <a:latin typeface="Calibri"/>
              <a:ea typeface="Calibri"/>
              <a:cs typeface="Calibri"/>
            </a:rPr>
            <a:pPr marL="0" indent="0" algn="ctr"/>
            <a:t>89.05%</a:t>
          </a:fld>
          <a:endParaRPr lang="en-US" sz="1400" b="1" i="0" u="none" strike="noStrike">
            <a:solidFill>
              <a:srgbClr val="000000"/>
            </a:solidFill>
            <a:latin typeface="Calibri"/>
            <a:ea typeface="Calibri"/>
            <a:cs typeface="Calibri"/>
          </a:endParaRPr>
        </a:p>
      </xdr:txBody>
    </xdr:sp>
    <xdr:clientData/>
  </xdr:twoCellAnchor>
  <xdr:twoCellAnchor>
    <xdr:from>
      <xdr:col>14</xdr:col>
      <xdr:colOff>76200</xdr:colOff>
      <xdr:row>6</xdr:row>
      <xdr:rowOff>146058</xdr:rowOff>
    </xdr:from>
    <xdr:to>
      <xdr:col>17</xdr:col>
      <xdr:colOff>542925</xdr:colOff>
      <xdr:row>9</xdr:row>
      <xdr:rowOff>88908</xdr:rowOff>
    </xdr:to>
    <xdr:sp macro="" textlink="'Pivot Table 1'!H4">
      <xdr:nvSpPr>
        <xdr:cNvPr id="40" name="TextBox 39">
          <a:extLst>
            <a:ext uri="{FF2B5EF4-FFF2-40B4-BE49-F238E27FC236}">
              <a16:creationId xmlns:a16="http://schemas.microsoft.com/office/drawing/2014/main" id="{C1BEDF1B-364A-4FC8-B886-E320023CC84C}"/>
            </a:ext>
          </a:extLst>
        </xdr:cNvPr>
        <xdr:cNvSpPr txBox="1"/>
      </xdr:nvSpPr>
      <xdr:spPr>
        <a:xfrm>
          <a:off x="8669867" y="1289058"/>
          <a:ext cx="230822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078A06A-AB00-4491-A803-4781C78315D4}" type="TxLink">
            <a:rPr lang="en-US" sz="1400" b="1" i="0" u="none" strike="noStrike">
              <a:solidFill>
                <a:srgbClr val="000000"/>
              </a:solidFill>
              <a:latin typeface="Calibri"/>
              <a:ea typeface="Calibri"/>
              <a:cs typeface="Calibri"/>
            </a:rPr>
            <a:pPr marL="0" indent="0" algn="ctr"/>
            <a:t>30728.98</a:t>
          </a:fld>
          <a:endParaRPr lang="en-US" sz="1400" b="1" i="0" u="none" strike="noStrike">
            <a:solidFill>
              <a:srgbClr val="000000"/>
            </a:solidFill>
            <a:latin typeface="Calibri"/>
            <a:ea typeface="Calibri"/>
            <a:cs typeface="Calibri"/>
          </a:endParaRPr>
        </a:p>
      </xdr:txBody>
    </xdr:sp>
    <xdr:clientData/>
  </xdr:twoCellAnchor>
  <xdr:twoCellAnchor>
    <xdr:from>
      <xdr:col>18</xdr:col>
      <xdr:colOff>485775</xdr:colOff>
      <xdr:row>6</xdr:row>
      <xdr:rowOff>146058</xdr:rowOff>
    </xdr:from>
    <xdr:to>
      <xdr:col>22</xdr:col>
      <xdr:colOff>342900</xdr:colOff>
      <xdr:row>9</xdr:row>
      <xdr:rowOff>88908</xdr:rowOff>
    </xdr:to>
    <xdr:sp macro="" textlink="'Pivot Table 1'!J4">
      <xdr:nvSpPr>
        <xdr:cNvPr id="41" name="TextBox 40">
          <a:extLst>
            <a:ext uri="{FF2B5EF4-FFF2-40B4-BE49-F238E27FC236}">
              <a16:creationId xmlns:a16="http://schemas.microsoft.com/office/drawing/2014/main" id="{C1956A90-D588-455D-A5F7-B0824AE03FB2}"/>
            </a:ext>
          </a:extLst>
        </xdr:cNvPr>
        <xdr:cNvSpPr txBox="1"/>
      </xdr:nvSpPr>
      <xdr:spPr>
        <a:xfrm>
          <a:off x="11534775" y="1289058"/>
          <a:ext cx="2312458"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BD8E85A-4AAA-4E6F-A723-E4B7411C9534}" type="TxLink">
            <a:rPr lang="en-US" sz="1400" b="1" i="0" u="none" strike="noStrike">
              <a:solidFill>
                <a:srgbClr val="000000"/>
              </a:solidFill>
              <a:latin typeface="Calibri"/>
              <a:ea typeface="Calibri"/>
              <a:cs typeface="Calibri"/>
            </a:rPr>
            <a:pPr marL="0" indent="0" algn="ctr"/>
            <a:t>29.03</a:t>
          </a:fld>
          <a:endParaRPr lang="en-US" sz="1400" b="1" i="0" u="none" strike="noStrike">
            <a:solidFill>
              <a:srgbClr val="000000"/>
            </a:solidFill>
            <a:latin typeface="Calibri"/>
            <a:ea typeface="Calibri"/>
            <a:cs typeface="Calibri"/>
          </a:endParaRPr>
        </a:p>
      </xdr:txBody>
    </xdr:sp>
    <xdr:clientData/>
  </xdr:twoCellAnchor>
  <xdr:twoCellAnchor>
    <xdr:from>
      <xdr:col>1</xdr:col>
      <xdr:colOff>38100</xdr:colOff>
      <xdr:row>12</xdr:row>
      <xdr:rowOff>50808</xdr:rowOff>
    </xdr:from>
    <xdr:to>
      <xdr:col>8</xdr:col>
      <xdr:colOff>123825</xdr:colOff>
      <xdr:row>22</xdr:row>
      <xdr:rowOff>41283</xdr:rowOff>
    </xdr:to>
    <xdr:graphicFrame macro="">
      <xdr:nvGraphicFramePr>
        <xdr:cNvPr id="42" name="Chart 41">
          <a:extLst>
            <a:ext uri="{FF2B5EF4-FFF2-40B4-BE49-F238E27FC236}">
              <a16:creationId xmlns:a16="http://schemas.microsoft.com/office/drawing/2014/main" id="{4F412AB5-9987-4BE1-8B77-913A29542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219075</xdr:colOff>
      <xdr:row>11</xdr:row>
      <xdr:rowOff>127008</xdr:rowOff>
    </xdr:from>
    <xdr:to>
      <xdr:col>15</xdr:col>
      <xdr:colOff>295275</xdr:colOff>
      <xdr:row>22</xdr:row>
      <xdr:rowOff>50808</xdr:rowOff>
    </xdr:to>
    <xdr:graphicFrame macro="">
      <xdr:nvGraphicFramePr>
        <xdr:cNvPr id="43" name="Chart 42">
          <a:extLst>
            <a:ext uri="{FF2B5EF4-FFF2-40B4-BE49-F238E27FC236}">
              <a16:creationId xmlns:a16="http://schemas.microsoft.com/office/drawing/2014/main" id="{D1B5AA6C-088B-44E1-8441-FB09B152D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390525</xdr:colOff>
      <xdr:row>12</xdr:row>
      <xdr:rowOff>3183</xdr:rowOff>
    </xdr:from>
    <xdr:to>
      <xdr:col>22</xdr:col>
      <xdr:colOff>523875</xdr:colOff>
      <xdr:row>22</xdr:row>
      <xdr:rowOff>60333</xdr:rowOff>
    </xdr:to>
    <xdr:graphicFrame macro="">
      <xdr:nvGraphicFramePr>
        <xdr:cNvPr id="44" name="Chart 43">
          <a:extLst>
            <a:ext uri="{FF2B5EF4-FFF2-40B4-BE49-F238E27FC236}">
              <a16:creationId xmlns:a16="http://schemas.microsoft.com/office/drawing/2014/main" id="{FCE77237-63A4-4752-8E27-0A4E4806A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47626</xdr:colOff>
      <xdr:row>23</xdr:row>
      <xdr:rowOff>22233</xdr:rowOff>
    </xdr:from>
    <xdr:to>
      <xdr:col>15</xdr:col>
      <xdr:colOff>304800</xdr:colOff>
      <xdr:row>34</xdr:row>
      <xdr:rowOff>165108</xdr:rowOff>
    </xdr:to>
    <xdr:graphicFrame macro="">
      <xdr:nvGraphicFramePr>
        <xdr:cNvPr id="45" name="Chart 44">
          <a:extLst>
            <a:ext uri="{FF2B5EF4-FFF2-40B4-BE49-F238E27FC236}">
              <a16:creationId xmlns:a16="http://schemas.microsoft.com/office/drawing/2014/main" id="{DB27B824-77C0-4C71-8759-D23F84C187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95250</xdr:colOff>
      <xdr:row>22</xdr:row>
      <xdr:rowOff>107959</xdr:rowOff>
    </xdr:from>
    <xdr:to>
      <xdr:col>5</xdr:col>
      <xdr:colOff>9525</xdr:colOff>
      <xdr:row>24</xdr:row>
      <xdr:rowOff>31759</xdr:rowOff>
    </xdr:to>
    <xdr:sp macro="" textlink="">
      <xdr:nvSpPr>
        <xdr:cNvPr id="37" name="TextBox 36">
          <a:extLst>
            <a:ext uri="{FF2B5EF4-FFF2-40B4-BE49-F238E27FC236}">
              <a16:creationId xmlns:a16="http://schemas.microsoft.com/office/drawing/2014/main" id="{B6063844-74DB-4CE6-A772-262B61BB2B88}"/>
            </a:ext>
          </a:extLst>
        </xdr:cNvPr>
        <xdr:cNvSpPr txBox="1"/>
      </xdr:nvSpPr>
      <xdr:spPr>
        <a:xfrm>
          <a:off x="709083" y="4298959"/>
          <a:ext cx="236960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Transportation</a:t>
          </a:r>
          <a:r>
            <a:rPr lang="en-US" sz="1100" b="1" baseline="0"/>
            <a:t> Cost By Destination</a:t>
          </a:r>
          <a:endParaRPr lang="en-US" sz="1100" b="1"/>
        </a:p>
      </xdr:txBody>
    </xdr:sp>
    <xdr:clientData/>
  </xdr:twoCellAnchor>
  <xdr:twoCellAnchor>
    <xdr:from>
      <xdr:col>15</xdr:col>
      <xdr:colOff>428626</xdr:colOff>
      <xdr:row>24</xdr:row>
      <xdr:rowOff>127008</xdr:rowOff>
    </xdr:from>
    <xdr:to>
      <xdr:col>22</xdr:col>
      <xdr:colOff>495300</xdr:colOff>
      <xdr:row>34</xdr:row>
      <xdr:rowOff>88907</xdr:rowOff>
    </xdr:to>
    <xdr:graphicFrame macro="">
      <xdr:nvGraphicFramePr>
        <xdr:cNvPr id="47" name="Chart 46">
          <a:extLst>
            <a:ext uri="{FF2B5EF4-FFF2-40B4-BE49-F238E27FC236}">
              <a16:creationId xmlns:a16="http://schemas.microsoft.com/office/drawing/2014/main" id="{8670221F-70E7-4F96-BEC8-6C332FD58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428625</xdr:colOff>
      <xdr:row>22</xdr:row>
      <xdr:rowOff>127009</xdr:rowOff>
    </xdr:from>
    <xdr:to>
      <xdr:col>20</xdr:col>
      <xdr:colOff>371475</xdr:colOff>
      <xdr:row>24</xdr:row>
      <xdr:rowOff>50809</xdr:rowOff>
    </xdr:to>
    <xdr:sp macro="" textlink="">
      <xdr:nvSpPr>
        <xdr:cNvPr id="48" name="TextBox 47">
          <a:extLst>
            <a:ext uri="{FF2B5EF4-FFF2-40B4-BE49-F238E27FC236}">
              <a16:creationId xmlns:a16="http://schemas.microsoft.com/office/drawing/2014/main" id="{084AD0A6-C956-493B-91E3-1E2F1B900191}"/>
            </a:ext>
          </a:extLst>
        </xdr:cNvPr>
        <xdr:cNvSpPr txBox="1"/>
      </xdr:nvSpPr>
      <xdr:spPr>
        <a:xfrm>
          <a:off x="9636125" y="4318009"/>
          <a:ext cx="3012017"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Shipment Volume By Transportation</a:t>
          </a:r>
          <a:r>
            <a:rPr lang="en-US" sz="1100" b="1" baseline="0"/>
            <a:t> Mode</a:t>
          </a:r>
          <a:endParaRPr lang="en-US" sz="1100" b="1"/>
        </a:p>
      </xdr:txBody>
    </xdr:sp>
    <xdr:clientData/>
  </xdr:twoCellAnchor>
  <xdr:twoCellAnchor>
    <xdr:from>
      <xdr:col>1</xdr:col>
      <xdr:colOff>95250</xdr:colOff>
      <xdr:row>6</xdr:row>
      <xdr:rowOff>74091</xdr:rowOff>
    </xdr:from>
    <xdr:to>
      <xdr:col>5</xdr:col>
      <xdr:colOff>10583</xdr:colOff>
      <xdr:row>6</xdr:row>
      <xdr:rowOff>74091</xdr:rowOff>
    </xdr:to>
    <xdr:cxnSp macro="">
      <xdr:nvCxnSpPr>
        <xdr:cNvPr id="17" name="Straight Connector 16">
          <a:extLst>
            <a:ext uri="{FF2B5EF4-FFF2-40B4-BE49-F238E27FC236}">
              <a16:creationId xmlns:a16="http://schemas.microsoft.com/office/drawing/2014/main" id="{5FB192CD-8847-46E5-9FC6-345F63423FA5}"/>
            </a:ext>
          </a:extLst>
        </xdr:cNvPr>
        <xdr:cNvCxnSpPr/>
      </xdr:nvCxnSpPr>
      <xdr:spPr>
        <a:xfrm>
          <a:off x="709083" y="1217091"/>
          <a:ext cx="2370667"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211666</xdr:colOff>
      <xdr:row>6</xdr:row>
      <xdr:rowOff>74091</xdr:rowOff>
    </xdr:from>
    <xdr:to>
      <xdr:col>9</xdr:col>
      <xdr:colOff>127000</xdr:colOff>
      <xdr:row>6</xdr:row>
      <xdr:rowOff>74091</xdr:rowOff>
    </xdr:to>
    <xdr:cxnSp macro="">
      <xdr:nvCxnSpPr>
        <xdr:cNvPr id="49" name="Straight Connector 48">
          <a:extLst>
            <a:ext uri="{FF2B5EF4-FFF2-40B4-BE49-F238E27FC236}">
              <a16:creationId xmlns:a16="http://schemas.microsoft.com/office/drawing/2014/main" id="{FB535618-059B-4C0D-BD3D-735BA6E7E149}"/>
            </a:ext>
          </a:extLst>
        </xdr:cNvPr>
        <xdr:cNvCxnSpPr/>
      </xdr:nvCxnSpPr>
      <xdr:spPr>
        <a:xfrm>
          <a:off x="3280833" y="1217091"/>
          <a:ext cx="2370667"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381000</xdr:colOff>
      <xdr:row>6</xdr:row>
      <xdr:rowOff>74091</xdr:rowOff>
    </xdr:from>
    <xdr:to>
      <xdr:col>13</xdr:col>
      <xdr:colOff>296334</xdr:colOff>
      <xdr:row>6</xdr:row>
      <xdr:rowOff>74091</xdr:rowOff>
    </xdr:to>
    <xdr:cxnSp macro="">
      <xdr:nvCxnSpPr>
        <xdr:cNvPr id="51" name="Straight Connector 50">
          <a:extLst>
            <a:ext uri="{FF2B5EF4-FFF2-40B4-BE49-F238E27FC236}">
              <a16:creationId xmlns:a16="http://schemas.microsoft.com/office/drawing/2014/main" id="{1126539C-E3EB-4376-8B9E-09984B510032}"/>
            </a:ext>
          </a:extLst>
        </xdr:cNvPr>
        <xdr:cNvCxnSpPr/>
      </xdr:nvCxnSpPr>
      <xdr:spPr>
        <a:xfrm>
          <a:off x="5905500" y="1217091"/>
          <a:ext cx="2370667"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10583</xdr:colOff>
      <xdr:row>6</xdr:row>
      <xdr:rowOff>74091</xdr:rowOff>
    </xdr:from>
    <xdr:to>
      <xdr:col>17</xdr:col>
      <xdr:colOff>539750</xdr:colOff>
      <xdr:row>6</xdr:row>
      <xdr:rowOff>74091</xdr:rowOff>
    </xdr:to>
    <xdr:cxnSp macro="">
      <xdr:nvCxnSpPr>
        <xdr:cNvPr id="52" name="Straight Connector 51">
          <a:extLst>
            <a:ext uri="{FF2B5EF4-FFF2-40B4-BE49-F238E27FC236}">
              <a16:creationId xmlns:a16="http://schemas.microsoft.com/office/drawing/2014/main" id="{F5363448-CD7F-4334-8069-4166F97E65BA}"/>
            </a:ext>
          </a:extLst>
        </xdr:cNvPr>
        <xdr:cNvCxnSpPr/>
      </xdr:nvCxnSpPr>
      <xdr:spPr>
        <a:xfrm>
          <a:off x="8604250" y="1217091"/>
          <a:ext cx="2370667"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476250</xdr:colOff>
      <xdr:row>6</xdr:row>
      <xdr:rowOff>74091</xdr:rowOff>
    </xdr:from>
    <xdr:to>
      <xdr:col>22</xdr:col>
      <xdr:colOff>391584</xdr:colOff>
      <xdr:row>6</xdr:row>
      <xdr:rowOff>74091</xdr:rowOff>
    </xdr:to>
    <xdr:cxnSp macro="">
      <xdr:nvCxnSpPr>
        <xdr:cNvPr id="53" name="Straight Connector 52">
          <a:extLst>
            <a:ext uri="{FF2B5EF4-FFF2-40B4-BE49-F238E27FC236}">
              <a16:creationId xmlns:a16="http://schemas.microsoft.com/office/drawing/2014/main" id="{7BAE62BC-829D-410E-A489-7F366B385929}"/>
            </a:ext>
          </a:extLst>
        </xdr:cNvPr>
        <xdr:cNvCxnSpPr/>
      </xdr:nvCxnSpPr>
      <xdr:spPr>
        <a:xfrm>
          <a:off x="11525250" y="1217091"/>
          <a:ext cx="2370667"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16</xdr:col>
      <xdr:colOff>372534</xdr:colOff>
      <xdr:row>0</xdr:row>
      <xdr:rowOff>56092</xdr:rowOff>
    </xdr:from>
    <xdr:to>
      <xdr:col>19</xdr:col>
      <xdr:colOff>359834</xdr:colOff>
      <xdr:row>3</xdr:row>
      <xdr:rowOff>179917</xdr:rowOff>
    </xdr:to>
    <mc:AlternateContent xmlns:mc="http://schemas.openxmlformats.org/markup-compatibility/2006" xmlns:a14="http://schemas.microsoft.com/office/drawing/2010/main">
      <mc:Choice Requires="a14">
        <xdr:graphicFrame macro="">
          <xdr:nvGraphicFramePr>
            <xdr:cNvPr id="18" name="Carrier_ID 1">
              <a:extLst>
                <a:ext uri="{FF2B5EF4-FFF2-40B4-BE49-F238E27FC236}">
                  <a16:creationId xmlns:a16="http://schemas.microsoft.com/office/drawing/2014/main" id="{C4AABBD8-E233-4149-8A1E-4F1BF0F681D5}"/>
                </a:ext>
              </a:extLst>
            </xdr:cNvPr>
            <xdr:cNvGraphicFramePr/>
          </xdr:nvGraphicFramePr>
          <xdr:xfrm>
            <a:off x="0" y="0"/>
            <a:ext cx="0" cy="0"/>
          </xdr:xfrm>
          <a:graphic>
            <a:graphicData uri="http://schemas.microsoft.com/office/drawing/2010/slicer">
              <sle:slicer xmlns:sle="http://schemas.microsoft.com/office/drawing/2010/slicer" name="Carrier_ID 1"/>
            </a:graphicData>
          </a:graphic>
        </xdr:graphicFrame>
      </mc:Choice>
      <mc:Fallback xmlns="">
        <xdr:sp macro="" textlink="">
          <xdr:nvSpPr>
            <xdr:cNvPr id="0" name=""/>
            <xdr:cNvSpPr>
              <a:spLocks noTextEdit="1"/>
            </xdr:cNvSpPr>
          </xdr:nvSpPr>
          <xdr:spPr>
            <a:xfrm>
              <a:off x="10193867" y="56092"/>
              <a:ext cx="1828800" cy="695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287866</xdr:colOff>
      <xdr:row>0</xdr:row>
      <xdr:rowOff>77259</xdr:rowOff>
    </xdr:from>
    <xdr:to>
      <xdr:col>16</xdr:col>
      <xdr:colOff>275166</xdr:colOff>
      <xdr:row>4</xdr:row>
      <xdr:rowOff>1</xdr:rowOff>
    </xdr:to>
    <mc:AlternateContent xmlns:mc="http://schemas.openxmlformats.org/markup-compatibility/2006" xmlns:a14="http://schemas.microsoft.com/office/drawing/2010/main">
      <mc:Choice Requires="a14">
        <xdr:graphicFrame macro="">
          <xdr:nvGraphicFramePr>
            <xdr:cNvPr id="19" name="Destination">
              <a:extLst>
                <a:ext uri="{FF2B5EF4-FFF2-40B4-BE49-F238E27FC236}">
                  <a16:creationId xmlns:a16="http://schemas.microsoft.com/office/drawing/2014/main" id="{F4D5AE7A-74CB-4E7D-A5A0-92DC44E5274D}"/>
                </a:ext>
              </a:extLst>
            </xdr:cNvPr>
            <xdr:cNvGraphicFramePr/>
          </xdr:nvGraphicFramePr>
          <xdr:xfrm>
            <a:off x="0" y="0"/>
            <a:ext cx="0" cy="0"/>
          </xdr:xfrm>
          <a:graphic>
            <a:graphicData uri="http://schemas.microsoft.com/office/drawing/2010/slicer">
              <sle:slicer xmlns:sle="http://schemas.microsoft.com/office/drawing/2010/slicer" name="Destination"/>
            </a:graphicData>
          </a:graphic>
        </xdr:graphicFrame>
      </mc:Choice>
      <mc:Fallback xmlns="">
        <xdr:sp macro="" textlink="">
          <xdr:nvSpPr>
            <xdr:cNvPr id="0" name=""/>
            <xdr:cNvSpPr>
              <a:spLocks noTextEdit="1"/>
            </xdr:cNvSpPr>
          </xdr:nvSpPr>
          <xdr:spPr>
            <a:xfrm>
              <a:off x="8267699" y="77259"/>
              <a:ext cx="1828800" cy="6847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499534</xdr:colOff>
      <xdr:row>0</xdr:row>
      <xdr:rowOff>34924</xdr:rowOff>
    </xdr:from>
    <xdr:to>
      <xdr:col>22</xdr:col>
      <xdr:colOff>486834</xdr:colOff>
      <xdr:row>3</xdr:row>
      <xdr:rowOff>179917</xdr:rowOff>
    </xdr:to>
    <mc:AlternateContent xmlns:mc="http://schemas.openxmlformats.org/markup-compatibility/2006" xmlns:a14="http://schemas.microsoft.com/office/drawing/2010/main">
      <mc:Choice Requires="a14">
        <xdr:graphicFrame macro="">
          <xdr:nvGraphicFramePr>
            <xdr:cNvPr id="20" name="Order_Date">
              <a:extLst>
                <a:ext uri="{FF2B5EF4-FFF2-40B4-BE49-F238E27FC236}">
                  <a16:creationId xmlns:a16="http://schemas.microsoft.com/office/drawing/2014/main" id="{D28AE5FA-323E-4379-B56E-B0177AFFEEBD}"/>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12162367" y="34924"/>
              <a:ext cx="1828800" cy="7164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xdr:colOff>
      <xdr:row>0</xdr:row>
      <xdr:rowOff>0</xdr:rowOff>
    </xdr:from>
    <xdr:to>
      <xdr:col>20</xdr:col>
      <xdr:colOff>76200</xdr:colOff>
      <xdr:row>37</xdr:row>
      <xdr:rowOff>127000</xdr:rowOff>
    </xdr:to>
    <xdr:sp macro="" textlink="">
      <xdr:nvSpPr>
        <xdr:cNvPr id="2" name="Rectangle 1">
          <a:extLst>
            <a:ext uri="{FF2B5EF4-FFF2-40B4-BE49-F238E27FC236}">
              <a16:creationId xmlns:a16="http://schemas.microsoft.com/office/drawing/2014/main" id="{E84EA1E7-9921-4FB3-BDDF-D69E4683E16D}"/>
            </a:ext>
          </a:extLst>
        </xdr:cNvPr>
        <xdr:cNvSpPr/>
      </xdr:nvSpPr>
      <xdr:spPr>
        <a:xfrm>
          <a:off x="623358" y="0"/>
          <a:ext cx="11729509" cy="717550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9525</xdr:colOff>
      <xdr:row>0</xdr:row>
      <xdr:rowOff>1</xdr:rowOff>
    </xdr:from>
    <xdr:to>
      <xdr:col>20</xdr:col>
      <xdr:colOff>47625</xdr:colOff>
      <xdr:row>3</xdr:row>
      <xdr:rowOff>171451</xdr:rowOff>
    </xdr:to>
    <xdr:sp macro="" textlink="">
      <xdr:nvSpPr>
        <xdr:cNvPr id="3" name="Rectangle 2">
          <a:extLst>
            <a:ext uri="{FF2B5EF4-FFF2-40B4-BE49-F238E27FC236}">
              <a16:creationId xmlns:a16="http://schemas.microsoft.com/office/drawing/2014/main" id="{70F77825-478D-43D5-A884-6C7849049F83}"/>
            </a:ext>
          </a:extLst>
        </xdr:cNvPr>
        <xdr:cNvSpPr/>
      </xdr:nvSpPr>
      <xdr:spPr>
        <a:xfrm>
          <a:off x="619125" y="1"/>
          <a:ext cx="11620500" cy="74295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9525</xdr:colOff>
      <xdr:row>0</xdr:row>
      <xdr:rowOff>38100</xdr:rowOff>
    </xdr:from>
    <xdr:to>
      <xdr:col>9</xdr:col>
      <xdr:colOff>523875</xdr:colOff>
      <xdr:row>3</xdr:row>
      <xdr:rowOff>133350</xdr:rowOff>
    </xdr:to>
    <xdr:sp macro="" textlink="">
      <xdr:nvSpPr>
        <xdr:cNvPr id="4" name="TextBox 3">
          <a:extLst>
            <a:ext uri="{FF2B5EF4-FFF2-40B4-BE49-F238E27FC236}">
              <a16:creationId xmlns:a16="http://schemas.microsoft.com/office/drawing/2014/main" id="{7F0735E9-BDAB-4CB4-947F-E45898B8CAC0}"/>
            </a:ext>
          </a:extLst>
        </xdr:cNvPr>
        <xdr:cNvSpPr txBox="1"/>
      </xdr:nvSpPr>
      <xdr:spPr>
        <a:xfrm>
          <a:off x="619125" y="38100"/>
          <a:ext cx="5391150"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a:solidFill>
                <a:schemeClr val="bg1"/>
              </a:solidFill>
              <a:latin typeface="+mn-lt"/>
            </a:rPr>
            <a:t>CARRIER &amp;</a:t>
          </a:r>
          <a:r>
            <a:rPr lang="en-US" sz="2400" b="1" baseline="0">
              <a:solidFill>
                <a:schemeClr val="bg1"/>
              </a:solidFill>
              <a:latin typeface="+mn-lt"/>
            </a:rPr>
            <a:t> ROUTE OPTIMIZATION</a:t>
          </a:r>
          <a:endParaRPr lang="en-US" sz="2400" b="1">
            <a:solidFill>
              <a:schemeClr val="bg1"/>
            </a:solidFill>
            <a:latin typeface="+mn-lt"/>
          </a:endParaRPr>
        </a:p>
      </xdr:txBody>
    </xdr:sp>
    <xdr:clientData/>
  </xdr:twoCellAnchor>
  <xdr:twoCellAnchor>
    <xdr:from>
      <xdr:col>1</xdr:col>
      <xdr:colOff>57150</xdr:colOff>
      <xdr:row>4</xdr:row>
      <xdr:rowOff>161925</xdr:rowOff>
    </xdr:from>
    <xdr:to>
      <xdr:col>4</xdr:col>
      <xdr:colOff>295275</xdr:colOff>
      <xdr:row>10</xdr:row>
      <xdr:rowOff>76200</xdr:rowOff>
    </xdr:to>
    <xdr:sp macro="" textlink="">
      <xdr:nvSpPr>
        <xdr:cNvPr id="5" name="Rectangle 4">
          <a:extLst>
            <a:ext uri="{FF2B5EF4-FFF2-40B4-BE49-F238E27FC236}">
              <a16:creationId xmlns:a16="http://schemas.microsoft.com/office/drawing/2014/main" id="{2711F08D-BCB0-43D7-B538-C7344A0C5A2F}"/>
            </a:ext>
          </a:extLst>
        </xdr:cNvPr>
        <xdr:cNvSpPr/>
      </xdr:nvSpPr>
      <xdr:spPr>
        <a:xfrm>
          <a:off x="666750" y="923925"/>
          <a:ext cx="2066925" cy="1057275"/>
        </a:xfrm>
        <a:prstGeom prst="rect">
          <a:avLst/>
        </a:prstGeom>
        <a:solidFill>
          <a:schemeClr val="bg1"/>
        </a:solidFill>
        <a:ln>
          <a:noFill/>
        </a:ln>
        <a:effectLst>
          <a:outerShdw blurRad="50800" dist="50800" dir="5400000" algn="ctr"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542925</xdr:colOff>
      <xdr:row>4</xdr:row>
      <xdr:rowOff>161925</xdr:rowOff>
    </xdr:from>
    <xdr:to>
      <xdr:col>8</xdr:col>
      <xdr:colOff>171450</xdr:colOff>
      <xdr:row>10</xdr:row>
      <xdr:rowOff>76200</xdr:rowOff>
    </xdr:to>
    <xdr:sp macro="" textlink="">
      <xdr:nvSpPr>
        <xdr:cNvPr id="6" name="Rectangle 5">
          <a:extLst>
            <a:ext uri="{FF2B5EF4-FFF2-40B4-BE49-F238E27FC236}">
              <a16:creationId xmlns:a16="http://schemas.microsoft.com/office/drawing/2014/main" id="{95D0A71F-0996-4642-9E84-219BB2BC5A42}"/>
            </a:ext>
          </a:extLst>
        </xdr:cNvPr>
        <xdr:cNvSpPr/>
      </xdr:nvSpPr>
      <xdr:spPr>
        <a:xfrm>
          <a:off x="2981325" y="923925"/>
          <a:ext cx="2066925" cy="1057275"/>
        </a:xfrm>
        <a:prstGeom prst="rect">
          <a:avLst/>
        </a:prstGeom>
        <a:solidFill>
          <a:schemeClr val="bg1"/>
        </a:solidFill>
        <a:ln>
          <a:noFill/>
        </a:ln>
        <a:effectLst>
          <a:outerShdw blurRad="50800" dist="50800" dir="5400000" algn="ctr"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466725</xdr:colOff>
      <xdr:row>4</xdr:row>
      <xdr:rowOff>161925</xdr:rowOff>
    </xdr:from>
    <xdr:to>
      <xdr:col>12</xdr:col>
      <xdr:colOff>95250</xdr:colOff>
      <xdr:row>10</xdr:row>
      <xdr:rowOff>76200</xdr:rowOff>
    </xdr:to>
    <xdr:sp macro="" textlink="">
      <xdr:nvSpPr>
        <xdr:cNvPr id="7" name="Rectangle 6">
          <a:extLst>
            <a:ext uri="{FF2B5EF4-FFF2-40B4-BE49-F238E27FC236}">
              <a16:creationId xmlns:a16="http://schemas.microsoft.com/office/drawing/2014/main" id="{533FF132-047B-4663-926B-EBA27673FECB}"/>
            </a:ext>
          </a:extLst>
        </xdr:cNvPr>
        <xdr:cNvSpPr/>
      </xdr:nvSpPr>
      <xdr:spPr>
        <a:xfrm>
          <a:off x="5343525" y="923925"/>
          <a:ext cx="2066925" cy="1057275"/>
        </a:xfrm>
        <a:prstGeom prst="rect">
          <a:avLst/>
        </a:prstGeom>
        <a:solidFill>
          <a:schemeClr val="bg1"/>
        </a:solidFill>
        <a:ln>
          <a:noFill/>
        </a:ln>
        <a:effectLst>
          <a:outerShdw blurRad="50800" dist="50800" dir="5400000" algn="ctr"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390525</xdr:colOff>
      <xdr:row>4</xdr:row>
      <xdr:rowOff>161925</xdr:rowOff>
    </xdr:from>
    <xdr:to>
      <xdr:col>16</xdr:col>
      <xdr:colOff>19050</xdr:colOff>
      <xdr:row>10</xdr:row>
      <xdr:rowOff>76200</xdr:rowOff>
    </xdr:to>
    <xdr:sp macro="" textlink="">
      <xdr:nvSpPr>
        <xdr:cNvPr id="8" name="Rectangle 7">
          <a:extLst>
            <a:ext uri="{FF2B5EF4-FFF2-40B4-BE49-F238E27FC236}">
              <a16:creationId xmlns:a16="http://schemas.microsoft.com/office/drawing/2014/main" id="{245A7B29-5C34-44FA-A70B-BDBFB1795DFE}"/>
            </a:ext>
          </a:extLst>
        </xdr:cNvPr>
        <xdr:cNvSpPr/>
      </xdr:nvSpPr>
      <xdr:spPr>
        <a:xfrm>
          <a:off x="7705725" y="923925"/>
          <a:ext cx="2066925" cy="1057275"/>
        </a:xfrm>
        <a:prstGeom prst="rect">
          <a:avLst/>
        </a:prstGeom>
        <a:solidFill>
          <a:schemeClr val="bg1"/>
        </a:solidFill>
        <a:ln>
          <a:noFill/>
        </a:ln>
        <a:effectLst>
          <a:outerShdw blurRad="50800" dist="50800" dir="5400000" algn="ctr"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285750</xdr:colOff>
      <xdr:row>4</xdr:row>
      <xdr:rowOff>161925</xdr:rowOff>
    </xdr:from>
    <xdr:to>
      <xdr:col>19</xdr:col>
      <xdr:colOff>523875</xdr:colOff>
      <xdr:row>10</xdr:row>
      <xdr:rowOff>76200</xdr:rowOff>
    </xdr:to>
    <xdr:sp macro="" textlink="">
      <xdr:nvSpPr>
        <xdr:cNvPr id="9" name="Rectangle 8">
          <a:extLst>
            <a:ext uri="{FF2B5EF4-FFF2-40B4-BE49-F238E27FC236}">
              <a16:creationId xmlns:a16="http://schemas.microsoft.com/office/drawing/2014/main" id="{5474E553-4C65-4C7B-A06A-7F0C7BC56318}"/>
            </a:ext>
          </a:extLst>
        </xdr:cNvPr>
        <xdr:cNvSpPr/>
      </xdr:nvSpPr>
      <xdr:spPr>
        <a:xfrm>
          <a:off x="10039350" y="923925"/>
          <a:ext cx="2066925" cy="1057275"/>
        </a:xfrm>
        <a:prstGeom prst="rect">
          <a:avLst/>
        </a:prstGeom>
        <a:solidFill>
          <a:schemeClr val="bg1"/>
        </a:solidFill>
        <a:ln>
          <a:noFill/>
        </a:ln>
        <a:effectLst>
          <a:outerShdw blurRad="50800" dist="50800" dir="5400000" algn="ctr"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66675</xdr:colOff>
      <xdr:row>6</xdr:row>
      <xdr:rowOff>104775</xdr:rowOff>
    </xdr:from>
    <xdr:to>
      <xdr:col>4</xdr:col>
      <xdr:colOff>295275</xdr:colOff>
      <xdr:row>6</xdr:row>
      <xdr:rowOff>123825</xdr:rowOff>
    </xdr:to>
    <xdr:cxnSp macro="">
      <xdr:nvCxnSpPr>
        <xdr:cNvPr id="11" name="Straight Connector 10">
          <a:extLst>
            <a:ext uri="{FF2B5EF4-FFF2-40B4-BE49-F238E27FC236}">
              <a16:creationId xmlns:a16="http://schemas.microsoft.com/office/drawing/2014/main" id="{AC4E858C-B5EC-448B-A4B6-51224ABA7534}"/>
            </a:ext>
          </a:extLst>
        </xdr:cNvPr>
        <xdr:cNvCxnSpPr/>
      </xdr:nvCxnSpPr>
      <xdr:spPr>
        <a:xfrm flipV="1">
          <a:off x="676275" y="1247775"/>
          <a:ext cx="2057400" cy="19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47625</xdr:colOff>
      <xdr:row>4</xdr:row>
      <xdr:rowOff>180976</xdr:rowOff>
    </xdr:from>
    <xdr:to>
      <xdr:col>4</xdr:col>
      <xdr:colOff>285750</xdr:colOff>
      <xdr:row>6</xdr:row>
      <xdr:rowOff>66675</xdr:rowOff>
    </xdr:to>
    <xdr:sp macro="" textlink="">
      <xdr:nvSpPr>
        <xdr:cNvPr id="12" name="TextBox 11">
          <a:extLst>
            <a:ext uri="{FF2B5EF4-FFF2-40B4-BE49-F238E27FC236}">
              <a16:creationId xmlns:a16="http://schemas.microsoft.com/office/drawing/2014/main" id="{5129566E-1B3C-49E7-847F-976B19C367C2}"/>
            </a:ext>
          </a:extLst>
        </xdr:cNvPr>
        <xdr:cNvSpPr txBox="1"/>
      </xdr:nvSpPr>
      <xdr:spPr>
        <a:xfrm>
          <a:off x="657225" y="942976"/>
          <a:ext cx="206692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ACTIVE CARRIERS</a:t>
          </a:r>
        </a:p>
      </xdr:txBody>
    </xdr:sp>
    <xdr:clientData/>
  </xdr:twoCellAnchor>
  <xdr:twoCellAnchor>
    <xdr:from>
      <xdr:col>4</xdr:col>
      <xdr:colOff>542925</xdr:colOff>
      <xdr:row>4</xdr:row>
      <xdr:rowOff>180976</xdr:rowOff>
    </xdr:from>
    <xdr:to>
      <xdr:col>8</xdr:col>
      <xdr:colOff>171450</xdr:colOff>
      <xdr:row>6</xdr:row>
      <xdr:rowOff>66675</xdr:rowOff>
    </xdr:to>
    <xdr:sp macro="" textlink="">
      <xdr:nvSpPr>
        <xdr:cNvPr id="13" name="TextBox 12">
          <a:extLst>
            <a:ext uri="{FF2B5EF4-FFF2-40B4-BE49-F238E27FC236}">
              <a16:creationId xmlns:a16="http://schemas.microsoft.com/office/drawing/2014/main" id="{2380F9E4-88E7-45F5-B6DE-F2B2E81906CD}"/>
            </a:ext>
          </a:extLst>
        </xdr:cNvPr>
        <xdr:cNvSpPr txBox="1"/>
      </xdr:nvSpPr>
      <xdr:spPr>
        <a:xfrm>
          <a:off x="2981325" y="942976"/>
          <a:ext cx="206692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LOWEST COST PER SHIPMENT</a:t>
          </a:r>
        </a:p>
      </xdr:txBody>
    </xdr:sp>
    <xdr:clientData/>
  </xdr:twoCellAnchor>
  <xdr:twoCellAnchor>
    <xdr:from>
      <xdr:col>8</xdr:col>
      <xdr:colOff>457200</xdr:colOff>
      <xdr:row>4</xdr:row>
      <xdr:rowOff>180976</xdr:rowOff>
    </xdr:from>
    <xdr:to>
      <xdr:col>12</xdr:col>
      <xdr:colOff>85725</xdr:colOff>
      <xdr:row>6</xdr:row>
      <xdr:rowOff>66675</xdr:rowOff>
    </xdr:to>
    <xdr:sp macro="" textlink="">
      <xdr:nvSpPr>
        <xdr:cNvPr id="14" name="TextBox 13">
          <a:extLst>
            <a:ext uri="{FF2B5EF4-FFF2-40B4-BE49-F238E27FC236}">
              <a16:creationId xmlns:a16="http://schemas.microsoft.com/office/drawing/2014/main" id="{8F24E17C-1945-4318-8FB5-A314353D970E}"/>
            </a:ext>
          </a:extLst>
        </xdr:cNvPr>
        <xdr:cNvSpPr txBox="1"/>
      </xdr:nvSpPr>
      <xdr:spPr>
        <a:xfrm>
          <a:off x="5334000" y="942976"/>
          <a:ext cx="206692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AVERAGE</a:t>
          </a:r>
          <a:r>
            <a:rPr lang="en-US" sz="1200" b="1" baseline="0"/>
            <a:t> CARRIER RATING</a:t>
          </a:r>
          <a:endParaRPr lang="en-US" sz="1200" b="1"/>
        </a:p>
      </xdr:txBody>
    </xdr:sp>
    <xdr:clientData/>
  </xdr:twoCellAnchor>
  <xdr:twoCellAnchor>
    <xdr:from>
      <xdr:col>12</xdr:col>
      <xdr:colOff>371475</xdr:colOff>
      <xdr:row>4</xdr:row>
      <xdr:rowOff>180976</xdr:rowOff>
    </xdr:from>
    <xdr:to>
      <xdr:col>16</xdr:col>
      <xdr:colOff>0</xdr:colOff>
      <xdr:row>6</xdr:row>
      <xdr:rowOff>66675</xdr:rowOff>
    </xdr:to>
    <xdr:sp macro="" textlink="">
      <xdr:nvSpPr>
        <xdr:cNvPr id="15" name="TextBox 14">
          <a:extLst>
            <a:ext uri="{FF2B5EF4-FFF2-40B4-BE49-F238E27FC236}">
              <a16:creationId xmlns:a16="http://schemas.microsoft.com/office/drawing/2014/main" id="{74EF0592-F34E-4D37-B066-92113BEA150B}"/>
            </a:ext>
          </a:extLst>
        </xdr:cNvPr>
        <xdr:cNvSpPr txBox="1"/>
      </xdr:nvSpPr>
      <xdr:spPr>
        <a:xfrm>
          <a:off x="7686675" y="942976"/>
          <a:ext cx="206692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AVERAGE COST</a:t>
          </a:r>
          <a:r>
            <a:rPr lang="en-US" sz="1200" b="1" baseline="0"/>
            <a:t> PER KM</a:t>
          </a:r>
          <a:endParaRPr lang="en-US" sz="1200" b="1"/>
        </a:p>
      </xdr:txBody>
    </xdr:sp>
    <xdr:clientData/>
  </xdr:twoCellAnchor>
  <xdr:twoCellAnchor>
    <xdr:from>
      <xdr:col>16</xdr:col>
      <xdr:colOff>276225</xdr:colOff>
      <xdr:row>4</xdr:row>
      <xdr:rowOff>180976</xdr:rowOff>
    </xdr:from>
    <xdr:to>
      <xdr:col>19</xdr:col>
      <xdr:colOff>514350</xdr:colOff>
      <xdr:row>6</xdr:row>
      <xdr:rowOff>66675</xdr:rowOff>
    </xdr:to>
    <xdr:sp macro="" textlink="">
      <xdr:nvSpPr>
        <xdr:cNvPr id="16" name="TextBox 15">
          <a:extLst>
            <a:ext uri="{FF2B5EF4-FFF2-40B4-BE49-F238E27FC236}">
              <a16:creationId xmlns:a16="http://schemas.microsoft.com/office/drawing/2014/main" id="{8B415090-CB5E-48A8-BF32-CD74986E8DDD}"/>
            </a:ext>
          </a:extLst>
        </xdr:cNvPr>
        <xdr:cNvSpPr txBox="1"/>
      </xdr:nvSpPr>
      <xdr:spPr>
        <a:xfrm>
          <a:off x="10029825" y="942976"/>
          <a:ext cx="206692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ROUTE</a:t>
          </a:r>
          <a:r>
            <a:rPr lang="en-US" sz="1200" b="1" baseline="0"/>
            <a:t> COST VARIANCE</a:t>
          </a:r>
          <a:endParaRPr lang="en-US" sz="1200" b="1"/>
        </a:p>
      </xdr:txBody>
    </xdr:sp>
    <xdr:clientData/>
  </xdr:twoCellAnchor>
  <xdr:twoCellAnchor>
    <xdr:from>
      <xdr:col>4</xdr:col>
      <xdr:colOff>552450</xdr:colOff>
      <xdr:row>6</xdr:row>
      <xdr:rowOff>104775</xdr:rowOff>
    </xdr:from>
    <xdr:to>
      <xdr:col>8</xdr:col>
      <xdr:colOff>171450</xdr:colOff>
      <xdr:row>6</xdr:row>
      <xdr:rowOff>123825</xdr:rowOff>
    </xdr:to>
    <xdr:cxnSp macro="">
      <xdr:nvCxnSpPr>
        <xdr:cNvPr id="17" name="Straight Connector 16">
          <a:extLst>
            <a:ext uri="{FF2B5EF4-FFF2-40B4-BE49-F238E27FC236}">
              <a16:creationId xmlns:a16="http://schemas.microsoft.com/office/drawing/2014/main" id="{FBE9C3CD-B4CD-4B18-9266-6649EABE5777}"/>
            </a:ext>
          </a:extLst>
        </xdr:cNvPr>
        <xdr:cNvCxnSpPr/>
      </xdr:nvCxnSpPr>
      <xdr:spPr>
        <a:xfrm flipV="1">
          <a:off x="2990850" y="1247775"/>
          <a:ext cx="2057400" cy="19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485775</xdr:colOff>
      <xdr:row>6</xdr:row>
      <xdr:rowOff>104775</xdr:rowOff>
    </xdr:from>
    <xdr:to>
      <xdr:col>12</xdr:col>
      <xdr:colOff>104775</xdr:colOff>
      <xdr:row>6</xdr:row>
      <xdr:rowOff>123825</xdr:rowOff>
    </xdr:to>
    <xdr:cxnSp macro="">
      <xdr:nvCxnSpPr>
        <xdr:cNvPr id="18" name="Straight Connector 17">
          <a:extLst>
            <a:ext uri="{FF2B5EF4-FFF2-40B4-BE49-F238E27FC236}">
              <a16:creationId xmlns:a16="http://schemas.microsoft.com/office/drawing/2014/main" id="{8210DB6E-2854-4FDB-BD8D-F70A54F771CF}"/>
            </a:ext>
          </a:extLst>
        </xdr:cNvPr>
        <xdr:cNvCxnSpPr/>
      </xdr:nvCxnSpPr>
      <xdr:spPr>
        <a:xfrm flipV="1">
          <a:off x="5362575" y="1247775"/>
          <a:ext cx="2057400" cy="19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381000</xdr:colOff>
      <xdr:row>6</xdr:row>
      <xdr:rowOff>104775</xdr:rowOff>
    </xdr:from>
    <xdr:to>
      <xdr:col>16</xdr:col>
      <xdr:colOff>0</xdr:colOff>
      <xdr:row>6</xdr:row>
      <xdr:rowOff>123825</xdr:rowOff>
    </xdr:to>
    <xdr:cxnSp macro="">
      <xdr:nvCxnSpPr>
        <xdr:cNvPr id="19" name="Straight Connector 18">
          <a:extLst>
            <a:ext uri="{FF2B5EF4-FFF2-40B4-BE49-F238E27FC236}">
              <a16:creationId xmlns:a16="http://schemas.microsoft.com/office/drawing/2014/main" id="{7745D249-EA9A-4558-AA89-45BA20BE60F1}"/>
            </a:ext>
          </a:extLst>
        </xdr:cNvPr>
        <xdr:cNvCxnSpPr/>
      </xdr:nvCxnSpPr>
      <xdr:spPr>
        <a:xfrm flipV="1">
          <a:off x="7696200" y="1247775"/>
          <a:ext cx="2057400" cy="19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285750</xdr:colOff>
      <xdr:row>6</xdr:row>
      <xdr:rowOff>104775</xdr:rowOff>
    </xdr:from>
    <xdr:to>
      <xdr:col>19</xdr:col>
      <xdr:colOff>514350</xdr:colOff>
      <xdr:row>6</xdr:row>
      <xdr:rowOff>123825</xdr:rowOff>
    </xdr:to>
    <xdr:cxnSp macro="">
      <xdr:nvCxnSpPr>
        <xdr:cNvPr id="20" name="Straight Connector 19">
          <a:extLst>
            <a:ext uri="{FF2B5EF4-FFF2-40B4-BE49-F238E27FC236}">
              <a16:creationId xmlns:a16="http://schemas.microsoft.com/office/drawing/2014/main" id="{662FC332-C967-4AA3-BC57-0F9688D75B15}"/>
            </a:ext>
          </a:extLst>
        </xdr:cNvPr>
        <xdr:cNvCxnSpPr/>
      </xdr:nvCxnSpPr>
      <xdr:spPr>
        <a:xfrm flipV="1">
          <a:off x="10039350" y="1247775"/>
          <a:ext cx="2057400" cy="19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85725</xdr:colOff>
      <xdr:row>7</xdr:row>
      <xdr:rowOff>0</xdr:rowOff>
    </xdr:from>
    <xdr:to>
      <xdr:col>2</xdr:col>
      <xdr:colOff>66675</xdr:colOff>
      <xdr:row>10</xdr:row>
      <xdr:rowOff>19050</xdr:rowOff>
    </xdr:to>
    <xdr:pic>
      <xdr:nvPicPr>
        <xdr:cNvPr id="22" name="Graphic 21" descr="Truck with solid fill">
          <a:extLst>
            <a:ext uri="{FF2B5EF4-FFF2-40B4-BE49-F238E27FC236}">
              <a16:creationId xmlns:a16="http://schemas.microsoft.com/office/drawing/2014/main" id="{B2D3E791-2B5E-4903-A20B-4E996356C1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95325" y="1333500"/>
          <a:ext cx="590550" cy="590550"/>
        </a:xfrm>
        <a:prstGeom prst="rect">
          <a:avLst/>
        </a:prstGeom>
      </xdr:spPr>
    </xdr:pic>
    <xdr:clientData/>
  </xdr:twoCellAnchor>
  <xdr:twoCellAnchor editAs="oneCell">
    <xdr:from>
      <xdr:col>8</xdr:col>
      <xdr:colOff>457200</xdr:colOff>
      <xdr:row>7</xdr:row>
      <xdr:rowOff>0</xdr:rowOff>
    </xdr:from>
    <xdr:to>
      <xdr:col>9</xdr:col>
      <xdr:colOff>485775</xdr:colOff>
      <xdr:row>10</xdr:row>
      <xdr:rowOff>66675</xdr:rowOff>
    </xdr:to>
    <xdr:pic>
      <xdr:nvPicPr>
        <xdr:cNvPr id="26" name="Graphic 25" descr="Stars with solid fill">
          <a:extLst>
            <a:ext uri="{FF2B5EF4-FFF2-40B4-BE49-F238E27FC236}">
              <a16:creationId xmlns:a16="http://schemas.microsoft.com/office/drawing/2014/main" id="{2101BE6B-922F-43CE-98EB-00C45083D2D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334000" y="1333500"/>
          <a:ext cx="638175" cy="638175"/>
        </a:xfrm>
        <a:prstGeom prst="rect">
          <a:avLst/>
        </a:prstGeom>
      </xdr:spPr>
    </xdr:pic>
    <xdr:clientData/>
  </xdr:twoCellAnchor>
  <xdr:twoCellAnchor editAs="oneCell">
    <xdr:from>
      <xdr:col>12</xdr:col>
      <xdr:colOff>428625</xdr:colOff>
      <xdr:row>6</xdr:row>
      <xdr:rowOff>171450</xdr:rowOff>
    </xdr:from>
    <xdr:to>
      <xdr:col>13</xdr:col>
      <xdr:colOff>390525</xdr:colOff>
      <xdr:row>9</xdr:row>
      <xdr:rowOff>171450</xdr:rowOff>
    </xdr:to>
    <xdr:pic>
      <xdr:nvPicPr>
        <xdr:cNvPr id="28" name="Graphic 27" descr="Map with pin with solid fill">
          <a:extLst>
            <a:ext uri="{FF2B5EF4-FFF2-40B4-BE49-F238E27FC236}">
              <a16:creationId xmlns:a16="http://schemas.microsoft.com/office/drawing/2014/main" id="{B61F684F-CEB5-4B97-AF01-AF53CB4269B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743825" y="1314450"/>
          <a:ext cx="571500" cy="571500"/>
        </a:xfrm>
        <a:prstGeom prst="rect">
          <a:avLst/>
        </a:prstGeom>
      </xdr:spPr>
    </xdr:pic>
    <xdr:clientData/>
  </xdr:twoCellAnchor>
  <xdr:twoCellAnchor editAs="oneCell">
    <xdr:from>
      <xdr:col>16</xdr:col>
      <xdr:colOff>276225</xdr:colOff>
      <xdr:row>7</xdr:row>
      <xdr:rowOff>38100</xdr:rowOff>
    </xdr:from>
    <xdr:to>
      <xdr:col>17</xdr:col>
      <xdr:colOff>161925</xdr:colOff>
      <xdr:row>9</xdr:row>
      <xdr:rowOff>152400</xdr:rowOff>
    </xdr:to>
    <xdr:pic>
      <xdr:nvPicPr>
        <xdr:cNvPr id="30" name="Graphic 29" descr="Upward trend with solid fill">
          <a:extLst>
            <a:ext uri="{FF2B5EF4-FFF2-40B4-BE49-F238E27FC236}">
              <a16:creationId xmlns:a16="http://schemas.microsoft.com/office/drawing/2014/main" id="{A763DA26-99E1-413B-B031-DE79E5C083B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029825" y="1371600"/>
          <a:ext cx="495300" cy="495300"/>
        </a:xfrm>
        <a:prstGeom prst="rect">
          <a:avLst/>
        </a:prstGeom>
      </xdr:spPr>
    </xdr:pic>
    <xdr:clientData/>
  </xdr:twoCellAnchor>
  <xdr:twoCellAnchor>
    <xdr:from>
      <xdr:col>1</xdr:col>
      <xdr:colOff>85726</xdr:colOff>
      <xdr:row>11</xdr:row>
      <xdr:rowOff>95250</xdr:rowOff>
    </xdr:from>
    <xdr:to>
      <xdr:col>7</xdr:col>
      <xdr:colOff>152400</xdr:colOff>
      <xdr:row>23</xdr:row>
      <xdr:rowOff>180975</xdr:rowOff>
    </xdr:to>
    <xdr:sp macro="" textlink="">
      <xdr:nvSpPr>
        <xdr:cNvPr id="31" name="Rectangle 30">
          <a:extLst>
            <a:ext uri="{FF2B5EF4-FFF2-40B4-BE49-F238E27FC236}">
              <a16:creationId xmlns:a16="http://schemas.microsoft.com/office/drawing/2014/main" id="{BC7C65DD-7769-480B-B3AC-F16958D0AF6B}"/>
            </a:ext>
          </a:extLst>
        </xdr:cNvPr>
        <xdr:cNvSpPr/>
      </xdr:nvSpPr>
      <xdr:spPr>
        <a:xfrm>
          <a:off x="695326" y="2190750"/>
          <a:ext cx="3724274" cy="2371725"/>
        </a:xfrm>
        <a:prstGeom prst="rect">
          <a:avLst/>
        </a:prstGeom>
        <a:solidFill>
          <a:schemeClr val="bg1"/>
        </a:solidFill>
        <a:ln>
          <a:noFill/>
        </a:ln>
        <a:effectLst>
          <a:outerShdw blurRad="50800" dist="50800" dir="5400000" algn="ctr" rotWithShape="0">
            <a:schemeClr val="bg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276226</xdr:colOff>
      <xdr:row>11</xdr:row>
      <xdr:rowOff>95250</xdr:rowOff>
    </xdr:from>
    <xdr:to>
      <xdr:col>13</xdr:col>
      <xdr:colOff>342900</xdr:colOff>
      <xdr:row>23</xdr:row>
      <xdr:rowOff>180975</xdr:rowOff>
    </xdr:to>
    <xdr:sp macro="" textlink="">
      <xdr:nvSpPr>
        <xdr:cNvPr id="36" name="Rectangle 35">
          <a:extLst>
            <a:ext uri="{FF2B5EF4-FFF2-40B4-BE49-F238E27FC236}">
              <a16:creationId xmlns:a16="http://schemas.microsoft.com/office/drawing/2014/main" id="{C8F9B6BD-5963-463F-AF99-79DDDB28EDB9}"/>
            </a:ext>
          </a:extLst>
        </xdr:cNvPr>
        <xdr:cNvSpPr/>
      </xdr:nvSpPr>
      <xdr:spPr>
        <a:xfrm>
          <a:off x="4543426" y="2190750"/>
          <a:ext cx="3724274" cy="2371725"/>
        </a:xfrm>
        <a:prstGeom prst="rect">
          <a:avLst/>
        </a:prstGeom>
        <a:solidFill>
          <a:schemeClr val="bg1"/>
        </a:solidFill>
        <a:ln>
          <a:noFill/>
        </a:ln>
        <a:effectLst>
          <a:outerShdw blurRad="50800" dist="50800" dir="5400000" algn="ctr" rotWithShape="0">
            <a:schemeClr val="bg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514351</xdr:colOff>
      <xdr:row>11</xdr:row>
      <xdr:rowOff>85725</xdr:rowOff>
    </xdr:from>
    <xdr:to>
      <xdr:col>19</xdr:col>
      <xdr:colOff>581025</xdr:colOff>
      <xdr:row>23</xdr:row>
      <xdr:rowOff>171450</xdr:rowOff>
    </xdr:to>
    <xdr:sp macro="" textlink="">
      <xdr:nvSpPr>
        <xdr:cNvPr id="37" name="Rectangle 36">
          <a:extLst>
            <a:ext uri="{FF2B5EF4-FFF2-40B4-BE49-F238E27FC236}">
              <a16:creationId xmlns:a16="http://schemas.microsoft.com/office/drawing/2014/main" id="{EAAE8DA1-B774-4F7B-B55B-8A7B0D635E5C}"/>
            </a:ext>
          </a:extLst>
        </xdr:cNvPr>
        <xdr:cNvSpPr/>
      </xdr:nvSpPr>
      <xdr:spPr>
        <a:xfrm>
          <a:off x="8439151" y="2181225"/>
          <a:ext cx="3724274" cy="2371725"/>
        </a:xfrm>
        <a:prstGeom prst="rect">
          <a:avLst/>
        </a:prstGeom>
        <a:solidFill>
          <a:schemeClr val="bg1"/>
        </a:solidFill>
        <a:ln>
          <a:noFill/>
        </a:ln>
        <a:effectLst>
          <a:outerShdw blurRad="50800" dist="50800" dir="5400000" algn="ctr" rotWithShape="0">
            <a:schemeClr val="bg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85726</xdr:colOff>
      <xdr:row>24</xdr:row>
      <xdr:rowOff>179917</xdr:rowOff>
    </xdr:from>
    <xdr:to>
      <xdr:col>10</xdr:col>
      <xdr:colOff>264584</xdr:colOff>
      <xdr:row>36</xdr:row>
      <xdr:rowOff>75141</xdr:rowOff>
    </xdr:to>
    <xdr:sp macro="" textlink="">
      <xdr:nvSpPr>
        <xdr:cNvPr id="44" name="Rectangle 43">
          <a:extLst>
            <a:ext uri="{FF2B5EF4-FFF2-40B4-BE49-F238E27FC236}">
              <a16:creationId xmlns:a16="http://schemas.microsoft.com/office/drawing/2014/main" id="{0785DEA4-596B-4B53-A9DB-432F460CDF56}"/>
            </a:ext>
          </a:extLst>
        </xdr:cNvPr>
        <xdr:cNvSpPr/>
      </xdr:nvSpPr>
      <xdr:spPr>
        <a:xfrm>
          <a:off x="699559" y="4751917"/>
          <a:ext cx="5703358" cy="2181224"/>
        </a:xfrm>
        <a:prstGeom prst="rect">
          <a:avLst/>
        </a:prstGeom>
        <a:solidFill>
          <a:schemeClr val="bg1"/>
        </a:solidFill>
        <a:ln>
          <a:noFill/>
        </a:ln>
        <a:effectLst>
          <a:outerShdw blurRad="50800" dist="50800" dir="5400000" algn="ctr" rotWithShape="0">
            <a:schemeClr val="bg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423334</xdr:colOff>
      <xdr:row>24</xdr:row>
      <xdr:rowOff>179917</xdr:rowOff>
    </xdr:from>
    <xdr:to>
      <xdr:col>19</xdr:col>
      <xdr:colOff>550333</xdr:colOff>
      <xdr:row>36</xdr:row>
      <xdr:rowOff>75141</xdr:rowOff>
    </xdr:to>
    <xdr:sp macro="" textlink="">
      <xdr:nvSpPr>
        <xdr:cNvPr id="47" name="Rectangle 46">
          <a:extLst>
            <a:ext uri="{FF2B5EF4-FFF2-40B4-BE49-F238E27FC236}">
              <a16:creationId xmlns:a16="http://schemas.microsoft.com/office/drawing/2014/main" id="{A944D13B-12F2-4245-99DA-0367A82547DF}"/>
            </a:ext>
          </a:extLst>
        </xdr:cNvPr>
        <xdr:cNvSpPr/>
      </xdr:nvSpPr>
      <xdr:spPr>
        <a:xfrm>
          <a:off x="6561667" y="4751917"/>
          <a:ext cx="5651499" cy="2181224"/>
        </a:xfrm>
        <a:prstGeom prst="rect">
          <a:avLst/>
        </a:prstGeom>
        <a:solidFill>
          <a:schemeClr val="bg1"/>
        </a:solidFill>
        <a:ln>
          <a:noFill/>
        </a:ln>
        <a:effectLst>
          <a:outerShdw blurRad="50800" dist="50800" dir="5400000" algn="ctr" rotWithShape="0">
            <a:schemeClr val="bg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127000</xdr:colOff>
      <xdr:row>11</xdr:row>
      <xdr:rowOff>42333</xdr:rowOff>
    </xdr:from>
    <xdr:to>
      <xdr:col>7</xdr:col>
      <xdr:colOff>158750</xdr:colOff>
      <xdr:row>13</xdr:row>
      <xdr:rowOff>31750</xdr:rowOff>
    </xdr:to>
    <xdr:sp macro="" textlink="">
      <xdr:nvSpPr>
        <xdr:cNvPr id="48" name="TextBox 47">
          <a:extLst>
            <a:ext uri="{FF2B5EF4-FFF2-40B4-BE49-F238E27FC236}">
              <a16:creationId xmlns:a16="http://schemas.microsoft.com/office/drawing/2014/main" id="{7476ACD1-B408-49D3-9EA7-62184C752636}"/>
            </a:ext>
          </a:extLst>
        </xdr:cNvPr>
        <xdr:cNvSpPr txBox="1"/>
      </xdr:nvSpPr>
      <xdr:spPr>
        <a:xfrm>
          <a:off x="740833" y="2137833"/>
          <a:ext cx="3714750" cy="370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TRANSPORTATION</a:t>
          </a:r>
          <a:r>
            <a:rPr lang="en-US" sz="1400" b="1" baseline="0"/>
            <a:t> COST BY CARRIER</a:t>
          </a:r>
          <a:endParaRPr lang="en-US" sz="1400" b="1"/>
        </a:p>
      </xdr:txBody>
    </xdr:sp>
    <xdr:clientData/>
  </xdr:twoCellAnchor>
  <xdr:twoCellAnchor>
    <xdr:from>
      <xdr:col>7</xdr:col>
      <xdr:colOff>264583</xdr:colOff>
      <xdr:row>11</xdr:row>
      <xdr:rowOff>42333</xdr:rowOff>
    </xdr:from>
    <xdr:to>
      <xdr:col>13</xdr:col>
      <xdr:colOff>296333</xdr:colOff>
      <xdr:row>13</xdr:row>
      <xdr:rowOff>31750</xdr:rowOff>
    </xdr:to>
    <xdr:sp macro="" textlink="">
      <xdr:nvSpPr>
        <xdr:cNvPr id="49" name="TextBox 48">
          <a:extLst>
            <a:ext uri="{FF2B5EF4-FFF2-40B4-BE49-F238E27FC236}">
              <a16:creationId xmlns:a16="http://schemas.microsoft.com/office/drawing/2014/main" id="{49FC3935-D8CE-4EBF-B8CE-D10DF5064E04}"/>
            </a:ext>
          </a:extLst>
        </xdr:cNvPr>
        <xdr:cNvSpPr txBox="1"/>
      </xdr:nvSpPr>
      <xdr:spPr>
        <a:xfrm>
          <a:off x="4561416" y="2137833"/>
          <a:ext cx="3714750" cy="370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ON TIME</a:t>
          </a:r>
          <a:r>
            <a:rPr lang="en-US" sz="1400" b="1" baseline="0"/>
            <a:t> DELIVERY RATE BY CARRIER</a:t>
          </a:r>
          <a:endParaRPr lang="en-US" sz="1400" b="1"/>
        </a:p>
      </xdr:txBody>
    </xdr:sp>
    <xdr:clientData/>
  </xdr:twoCellAnchor>
  <xdr:twoCellAnchor>
    <xdr:from>
      <xdr:col>13</xdr:col>
      <xdr:colOff>465666</xdr:colOff>
      <xdr:row>11</xdr:row>
      <xdr:rowOff>52916</xdr:rowOff>
    </xdr:from>
    <xdr:to>
      <xdr:col>19</xdr:col>
      <xdr:colOff>497416</xdr:colOff>
      <xdr:row>13</xdr:row>
      <xdr:rowOff>42333</xdr:rowOff>
    </xdr:to>
    <xdr:sp macro="" textlink="">
      <xdr:nvSpPr>
        <xdr:cNvPr id="50" name="TextBox 49">
          <a:extLst>
            <a:ext uri="{FF2B5EF4-FFF2-40B4-BE49-F238E27FC236}">
              <a16:creationId xmlns:a16="http://schemas.microsoft.com/office/drawing/2014/main" id="{27649000-33F2-4CBA-9FD2-2CB7AC34F961}"/>
            </a:ext>
          </a:extLst>
        </xdr:cNvPr>
        <xdr:cNvSpPr txBox="1"/>
      </xdr:nvSpPr>
      <xdr:spPr>
        <a:xfrm>
          <a:off x="8445499" y="2148416"/>
          <a:ext cx="3714750" cy="370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1">
              <a:solidFill>
                <a:schemeClr val="dk1"/>
              </a:solidFill>
              <a:latin typeface="+mn-lt"/>
              <a:ea typeface="+mn-ea"/>
              <a:cs typeface="+mn-cs"/>
            </a:rPr>
            <a:t>On-Time Delivery Rate by Route</a:t>
          </a:r>
        </a:p>
      </xdr:txBody>
    </xdr:sp>
    <xdr:clientData/>
  </xdr:twoCellAnchor>
  <xdr:twoCellAnchor>
    <xdr:from>
      <xdr:col>1</xdr:col>
      <xdr:colOff>126999</xdr:colOff>
      <xdr:row>24</xdr:row>
      <xdr:rowOff>169333</xdr:rowOff>
    </xdr:from>
    <xdr:to>
      <xdr:col>10</xdr:col>
      <xdr:colOff>243416</xdr:colOff>
      <xdr:row>26</xdr:row>
      <xdr:rowOff>158750</xdr:rowOff>
    </xdr:to>
    <xdr:sp macro="" textlink="">
      <xdr:nvSpPr>
        <xdr:cNvPr id="51" name="TextBox 50">
          <a:extLst>
            <a:ext uri="{FF2B5EF4-FFF2-40B4-BE49-F238E27FC236}">
              <a16:creationId xmlns:a16="http://schemas.microsoft.com/office/drawing/2014/main" id="{A0DDD525-682B-47E8-A1D8-CE606B34455D}"/>
            </a:ext>
          </a:extLst>
        </xdr:cNvPr>
        <xdr:cNvSpPr txBox="1"/>
      </xdr:nvSpPr>
      <xdr:spPr>
        <a:xfrm>
          <a:off x="740832" y="4741333"/>
          <a:ext cx="5640917" cy="370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PLANNED</a:t>
          </a:r>
          <a:r>
            <a:rPr lang="en-US" sz="1400" b="1" baseline="0"/>
            <a:t> VS ACTUAL TRANSIT TIME</a:t>
          </a:r>
          <a:endParaRPr lang="en-US" sz="1400" b="1"/>
        </a:p>
      </xdr:txBody>
    </xdr:sp>
    <xdr:clientData/>
  </xdr:twoCellAnchor>
  <xdr:twoCellAnchor>
    <xdr:from>
      <xdr:col>10</xdr:col>
      <xdr:colOff>423332</xdr:colOff>
      <xdr:row>24</xdr:row>
      <xdr:rowOff>169333</xdr:rowOff>
    </xdr:from>
    <xdr:to>
      <xdr:col>19</xdr:col>
      <xdr:colOff>539749</xdr:colOff>
      <xdr:row>26</xdr:row>
      <xdr:rowOff>158750</xdr:rowOff>
    </xdr:to>
    <xdr:sp macro="" textlink="">
      <xdr:nvSpPr>
        <xdr:cNvPr id="52" name="TextBox 51">
          <a:extLst>
            <a:ext uri="{FF2B5EF4-FFF2-40B4-BE49-F238E27FC236}">
              <a16:creationId xmlns:a16="http://schemas.microsoft.com/office/drawing/2014/main" id="{9895B31C-7FD6-4F5A-9748-E58C6D187E9C}"/>
            </a:ext>
          </a:extLst>
        </xdr:cNvPr>
        <xdr:cNvSpPr txBox="1"/>
      </xdr:nvSpPr>
      <xdr:spPr>
        <a:xfrm>
          <a:off x="6561665" y="4741333"/>
          <a:ext cx="5640917" cy="370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CARRIER</a:t>
          </a:r>
          <a:r>
            <a:rPr lang="en-US" sz="1400" b="1" baseline="0"/>
            <a:t> COST VS ON TIME DELIVERY</a:t>
          </a:r>
          <a:endParaRPr lang="en-US" sz="1400" b="1"/>
        </a:p>
      </xdr:txBody>
    </xdr:sp>
    <xdr:clientData/>
  </xdr:twoCellAnchor>
  <xdr:twoCellAnchor>
    <xdr:from>
      <xdr:col>1</xdr:col>
      <xdr:colOff>592667</xdr:colOff>
      <xdr:row>7</xdr:row>
      <xdr:rowOff>10584</xdr:rowOff>
    </xdr:from>
    <xdr:to>
      <xdr:col>4</xdr:col>
      <xdr:colOff>0</xdr:colOff>
      <xdr:row>9</xdr:row>
      <xdr:rowOff>116417</xdr:rowOff>
    </xdr:to>
    <xdr:sp macro="" textlink="'Pivot Table 2'!B3">
      <xdr:nvSpPr>
        <xdr:cNvPr id="53" name="TextBox 52">
          <a:extLst>
            <a:ext uri="{FF2B5EF4-FFF2-40B4-BE49-F238E27FC236}">
              <a16:creationId xmlns:a16="http://schemas.microsoft.com/office/drawing/2014/main" id="{E832F18A-2252-44ED-8FCF-50F2EEAAF656}"/>
            </a:ext>
          </a:extLst>
        </xdr:cNvPr>
        <xdr:cNvSpPr txBox="1"/>
      </xdr:nvSpPr>
      <xdr:spPr>
        <a:xfrm>
          <a:off x="1206500" y="1344084"/>
          <a:ext cx="1248833"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B6847EB-58C5-43D4-B54A-EA869BF8665C}" type="TxLink">
            <a:rPr lang="en-US" sz="2800" b="1" i="0" u="none" strike="noStrike">
              <a:solidFill>
                <a:srgbClr val="000000"/>
              </a:solidFill>
              <a:latin typeface="Calibri"/>
              <a:ea typeface="Calibri"/>
              <a:cs typeface="Calibri"/>
            </a:rPr>
            <a:pPr algn="ctr"/>
            <a:t>12</a:t>
          </a:fld>
          <a:endParaRPr lang="en-US" sz="2800" b="1"/>
        </a:p>
      </xdr:txBody>
    </xdr:sp>
    <xdr:clientData/>
  </xdr:twoCellAnchor>
  <xdr:twoCellAnchor>
    <xdr:from>
      <xdr:col>5</xdr:col>
      <xdr:colOff>539749</xdr:colOff>
      <xdr:row>7</xdr:row>
      <xdr:rowOff>10584</xdr:rowOff>
    </xdr:from>
    <xdr:to>
      <xdr:col>7</xdr:col>
      <xdr:colOff>560916</xdr:colOff>
      <xdr:row>9</xdr:row>
      <xdr:rowOff>116417</xdr:rowOff>
    </xdr:to>
    <xdr:sp macro="" textlink="'Pivot Table 2'!J3">
      <xdr:nvSpPr>
        <xdr:cNvPr id="54" name="TextBox 53">
          <a:extLst>
            <a:ext uri="{FF2B5EF4-FFF2-40B4-BE49-F238E27FC236}">
              <a16:creationId xmlns:a16="http://schemas.microsoft.com/office/drawing/2014/main" id="{AE79C969-F56E-4C74-B754-5A55F6B0DA4A}"/>
            </a:ext>
          </a:extLst>
        </xdr:cNvPr>
        <xdr:cNvSpPr txBox="1"/>
      </xdr:nvSpPr>
      <xdr:spPr>
        <a:xfrm>
          <a:off x="3608916" y="1344084"/>
          <a:ext cx="1248833"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048E337-44B5-4818-AC15-4673F78789B5}" type="TxLink">
            <a:rPr lang="en-US" sz="2800" b="1" i="0" u="none" strike="noStrike">
              <a:solidFill>
                <a:srgbClr val="000000"/>
              </a:solidFill>
              <a:latin typeface="Calibri"/>
              <a:ea typeface="Calibri"/>
              <a:cs typeface="Calibri"/>
            </a:rPr>
            <a:pPr marL="0" indent="0" algn="ctr"/>
            <a:t>5127</a:t>
          </a:fld>
          <a:endParaRPr lang="en-US" sz="2800" b="1" i="0" u="none" strike="noStrike">
            <a:solidFill>
              <a:srgbClr val="000000"/>
            </a:solidFill>
            <a:latin typeface="Calibri"/>
            <a:ea typeface="Calibri"/>
            <a:cs typeface="Calibri"/>
          </a:endParaRPr>
        </a:p>
      </xdr:txBody>
    </xdr:sp>
    <xdr:clientData/>
  </xdr:twoCellAnchor>
  <xdr:twoCellAnchor>
    <xdr:from>
      <xdr:col>9</xdr:col>
      <xdr:colOff>455082</xdr:colOff>
      <xdr:row>7</xdr:row>
      <xdr:rowOff>10584</xdr:rowOff>
    </xdr:from>
    <xdr:to>
      <xdr:col>11</xdr:col>
      <xdr:colOff>476248</xdr:colOff>
      <xdr:row>9</xdr:row>
      <xdr:rowOff>116417</xdr:rowOff>
    </xdr:to>
    <xdr:sp macro="" textlink="'Pivot Table 2'!D3">
      <xdr:nvSpPr>
        <xdr:cNvPr id="55" name="TextBox 54">
          <a:extLst>
            <a:ext uri="{FF2B5EF4-FFF2-40B4-BE49-F238E27FC236}">
              <a16:creationId xmlns:a16="http://schemas.microsoft.com/office/drawing/2014/main" id="{91F065B5-511E-4525-80F7-2950A3CA3356}"/>
            </a:ext>
          </a:extLst>
        </xdr:cNvPr>
        <xdr:cNvSpPr txBox="1"/>
      </xdr:nvSpPr>
      <xdr:spPr>
        <a:xfrm>
          <a:off x="5979582" y="1344084"/>
          <a:ext cx="1248833"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E68CEE8-C512-47FC-AE62-485CB7577A3A}" type="TxLink">
            <a:rPr lang="en-US" sz="2800" b="1" i="0" u="none" strike="noStrike">
              <a:solidFill>
                <a:srgbClr val="000000"/>
              </a:solidFill>
              <a:latin typeface="Calibri"/>
              <a:ea typeface="Calibri"/>
              <a:cs typeface="Calibri"/>
            </a:rPr>
            <a:pPr marL="0" indent="0" algn="ctr"/>
            <a:t>3.9</a:t>
          </a:fld>
          <a:r>
            <a:rPr lang="en-US" sz="2800" b="1" i="0" u="none" strike="noStrike">
              <a:solidFill>
                <a:srgbClr val="000000"/>
              </a:solidFill>
              <a:latin typeface="Calibri"/>
              <a:ea typeface="Calibri"/>
              <a:cs typeface="Calibri"/>
            </a:rPr>
            <a:t> / 5</a:t>
          </a:r>
        </a:p>
      </xdr:txBody>
    </xdr:sp>
    <xdr:clientData/>
  </xdr:twoCellAnchor>
  <xdr:twoCellAnchor>
    <xdr:from>
      <xdr:col>13</xdr:col>
      <xdr:colOff>391582</xdr:colOff>
      <xdr:row>7</xdr:row>
      <xdr:rowOff>10584</xdr:rowOff>
    </xdr:from>
    <xdr:to>
      <xdr:col>15</xdr:col>
      <xdr:colOff>412748</xdr:colOff>
      <xdr:row>9</xdr:row>
      <xdr:rowOff>116417</xdr:rowOff>
    </xdr:to>
    <xdr:sp macro="" textlink="'Pivot Table 2'!F3">
      <xdr:nvSpPr>
        <xdr:cNvPr id="56" name="TextBox 55">
          <a:extLst>
            <a:ext uri="{FF2B5EF4-FFF2-40B4-BE49-F238E27FC236}">
              <a16:creationId xmlns:a16="http://schemas.microsoft.com/office/drawing/2014/main" id="{07045283-0A8F-4051-B50E-CF331D1E301E}"/>
            </a:ext>
          </a:extLst>
        </xdr:cNvPr>
        <xdr:cNvSpPr txBox="1"/>
      </xdr:nvSpPr>
      <xdr:spPr>
        <a:xfrm>
          <a:off x="8371415" y="1344084"/>
          <a:ext cx="1248833"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3907B8C-D8D9-43E0-8876-BCC8B3CE2F36}" type="TxLink">
            <a:rPr lang="en-US" sz="2800" b="1" i="0" u="none" strike="noStrike">
              <a:solidFill>
                <a:srgbClr val="000000"/>
              </a:solidFill>
              <a:latin typeface="Calibri"/>
              <a:ea typeface="Calibri"/>
              <a:cs typeface="Calibri"/>
            </a:rPr>
            <a:pPr marL="0" indent="0" algn="ctr"/>
            <a:t>58.00</a:t>
          </a:fld>
          <a:endParaRPr lang="en-US" sz="2800" b="1" i="0" u="none" strike="noStrike">
            <a:solidFill>
              <a:srgbClr val="000000"/>
            </a:solidFill>
            <a:latin typeface="Calibri"/>
            <a:ea typeface="Calibri"/>
            <a:cs typeface="Calibri"/>
          </a:endParaRPr>
        </a:p>
      </xdr:txBody>
    </xdr:sp>
    <xdr:clientData/>
  </xdr:twoCellAnchor>
  <xdr:twoCellAnchor>
    <xdr:from>
      <xdr:col>17</xdr:col>
      <xdr:colOff>201082</xdr:colOff>
      <xdr:row>7</xdr:row>
      <xdr:rowOff>10584</xdr:rowOff>
    </xdr:from>
    <xdr:to>
      <xdr:col>19</xdr:col>
      <xdr:colOff>222249</xdr:colOff>
      <xdr:row>9</xdr:row>
      <xdr:rowOff>116417</xdr:rowOff>
    </xdr:to>
    <xdr:sp macro="" textlink="'Pivot Table 2'!H3">
      <xdr:nvSpPr>
        <xdr:cNvPr id="57" name="TextBox 56">
          <a:extLst>
            <a:ext uri="{FF2B5EF4-FFF2-40B4-BE49-F238E27FC236}">
              <a16:creationId xmlns:a16="http://schemas.microsoft.com/office/drawing/2014/main" id="{652B8AF8-591B-4767-A80D-B74D447D5648}"/>
            </a:ext>
          </a:extLst>
        </xdr:cNvPr>
        <xdr:cNvSpPr txBox="1"/>
      </xdr:nvSpPr>
      <xdr:spPr>
        <a:xfrm>
          <a:off x="10636249" y="1344084"/>
          <a:ext cx="1248833"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2828A67-0EC0-48A6-BD3B-2CF57D68D719}" type="TxLink">
            <a:rPr lang="en-US" sz="2800" b="1" i="0" u="none" strike="noStrike">
              <a:solidFill>
                <a:srgbClr val="000000"/>
              </a:solidFill>
              <a:latin typeface="Calibri"/>
              <a:ea typeface="Calibri"/>
              <a:cs typeface="Calibri"/>
            </a:rPr>
            <a:pPr marL="0" indent="0" algn="ctr"/>
            <a:t>5.35%</a:t>
          </a:fld>
          <a:endParaRPr lang="en-US" sz="2800" b="1" i="0" u="none" strike="noStrike">
            <a:solidFill>
              <a:srgbClr val="000000"/>
            </a:solidFill>
            <a:latin typeface="Calibri"/>
            <a:ea typeface="Calibri"/>
            <a:cs typeface="Calibri"/>
          </a:endParaRPr>
        </a:p>
      </xdr:txBody>
    </xdr:sp>
    <xdr:clientData/>
  </xdr:twoCellAnchor>
  <xdr:twoCellAnchor>
    <xdr:from>
      <xdr:col>1</xdr:col>
      <xdr:colOff>84667</xdr:colOff>
      <xdr:row>12</xdr:row>
      <xdr:rowOff>21167</xdr:rowOff>
    </xdr:from>
    <xdr:to>
      <xdr:col>7</xdr:col>
      <xdr:colOff>137584</xdr:colOff>
      <xdr:row>24</xdr:row>
      <xdr:rowOff>31750</xdr:rowOff>
    </xdr:to>
    <xdr:graphicFrame macro="">
      <xdr:nvGraphicFramePr>
        <xdr:cNvPr id="58" name="Chart 57">
          <a:extLst>
            <a:ext uri="{FF2B5EF4-FFF2-40B4-BE49-F238E27FC236}">
              <a16:creationId xmlns:a16="http://schemas.microsoft.com/office/drawing/2014/main" id="{3A9B6D5B-26B5-4676-9F69-A2287E939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296333</xdr:colOff>
      <xdr:row>12</xdr:row>
      <xdr:rowOff>74083</xdr:rowOff>
    </xdr:from>
    <xdr:to>
      <xdr:col>13</xdr:col>
      <xdr:colOff>349250</xdr:colOff>
      <xdr:row>24</xdr:row>
      <xdr:rowOff>148167</xdr:rowOff>
    </xdr:to>
    <xdr:graphicFrame macro="">
      <xdr:nvGraphicFramePr>
        <xdr:cNvPr id="59" name="Chart 58">
          <a:extLst>
            <a:ext uri="{FF2B5EF4-FFF2-40B4-BE49-F238E27FC236}">
              <a16:creationId xmlns:a16="http://schemas.microsoft.com/office/drawing/2014/main" id="{E3C554D1-259D-4882-9BB7-157505D39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486834</xdr:colOff>
      <xdr:row>12</xdr:row>
      <xdr:rowOff>31751</xdr:rowOff>
    </xdr:from>
    <xdr:to>
      <xdr:col>19</xdr:col>
      <xdr:colOff>592667</xdr:colOff>
      <xdr:row>23</xdr:row>
      <xdr:rowOff>158751</xdr:rowOff>
    </xdr:to>
    <xdr:graphicFrame macro="">
      <xdr:nvGraphicFramePr>
        <xdr:cNvPr id="60" name="Chart 59">
          <a:extLst>
            <a:ext uri="{FF2B5EF4-FFF2-40B4-BE49-F238E27FC236}">
              <a16:creationId xmlns:a16="http://schemas.microsoft.com/office/drawing/2014/main" id="{D06DAFCF-8864-473E-AB24-479953EB2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179918</xdr:colOff>
      <xdr:row>26</xdr:row>
      <xdr:rowOff>21168</xdr:rowOff>
    </xdr:from>
    <xdr:to>
      <xdr:col>10</xdr:col>
      <xdr:colOff>423334</xdr:colOff>
      <xdr:row>36</xdr:row>
      <xdr:rowOff>169334</xdr:rowOff>
    </xdr:to>
    <xdr:graphicFrame macro="">
      <xdr:nvGraphicFramePr>
        <xdr:cNvPr id="61" name="Chart 60">
          <a:extLst>
            <a:ext uri="{FF2B5EF4-FFF2-40B4-BE49-F238E27FC236}">
              <a16:creationId xmlns:a16="http://schemas.microsoft.com/office/drawing/2014/main" id="{6D9C847E-EA96-4083-B9B4-70DCB426D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63499</xdr:colOff>
      <xdr:row>26</xdr:row>
      <xdr:rowOff>105835</xdr:rowOff>
    </xdr:from>
    <xdr:to>
      <xdr:col>20</xdr:col>
      <xdr:colOff>486832</xdr:colOff>
      <xdr:row>36</xdr:row>
      <xdr:rowOff>127001</xdr:rowOff>
    </xdr:to>
    <xdr:graphicFrame macro="">
      <xdr:nvGraphicFramePr>
        <xdr:cNvPr id="62" name="Chart 61">
          <a:extLst>
            <a:ext uri="{FF2B5EF4-FFF2-40B4-BE49-F238E27FC236}">
              <a16:creationId xmlns:a16="http://schemas.microsoft.com/office/drawing/2014/main" id="{A498E470-E80E-4F40-9743-848D4F9B2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17</xdr:col>
      <xdr:colOff>23283</xdr:colOff>
      <xdr:row>0</xdr:row>
      <xdr:rowOff>56093</xdr:rowOff>
    </xdr:from>
    <xdr:to>
      <xdr:col>20</xdr:col>
      <xdr:colOff>10583</xdr:colOff>
      <xdr:row>3</xdr:row>
      <xdr:rowOff>116417</xdr:rowOff>
    </xdr:to>
    <mc:AlternateContent xmlns:mc="http://schemas.openxmlformats.org/markup-compatibility/2006" xmlns:a14="http://schemas.microsoft.com/office/drawing/2010/main">
      <mc:Choice Requires="a14">
        <xdr:graphicFrame macro="">
          <xdr:nvGraphicFramePr>
            <xdr:cNvPr id="63" name="Carrier_ID">
              <a:extLst>
                <a:ext uri="{FF2B5EF4-FFF2-40B4-BE49-F238E27FC236}">
                  <a16:creationId xmlns:a16="http://schemas.microsoft.com/office/drawing/2014/main" id="{B740BAE0-22C8-4F87-BFC1-E9F66CFD996B}"/>
                </a:ext>
              </a:extLst>
            </xdr:cNvPr>
            <xdr:cNvGraphicFramePr/>
          </xdr:nvGraphicFramePr>
          <xdr:xfrm>
            <a:off x="0" y="0"/>
            <a:ext cx="0" cy="0"/>
          </xdr:xfrm>
          <a:graphic>
            <a:graphicData uri="http://schemas.microsoft.com/office/drawing/2010/slicer">
              <sle:slicer xmlns:sle="http://schemas.microsoft.com/office/drawing/2010/slicer" name="Carrier_ID"/>
            </a:graphicData>
          </a:graphic>
        </xdr:graphicFrame>
      </mc:Choice>
      <mc:Fallback xmlns="">
        <xdr:sp macro="" textlink="">
          <xdr:nvSpPr>
            <xdr:cNvPr id="0" name=""/>
            <xdr:cNvSpPr>
              <a:spLocks noTextEdit="1"/>
            </xdr:cNvSpPr>
          </xdr:nvSpPr>
          <xdr:spPr>
            <a:xfrm>
              <a:off x="10458450" y="56093"/>
              <a:ext cx="1828800" cy="631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531284</xdr:colOff>
      <xdr:row>0</xdr:row>
      <xdr:rowOff>66675</xdr:rowOff>
    </xdr:from>
    <xdr:to>
      <xdr:col>16</xdr:col>
      <xdr:colOff>518584</xdr:colOff>
      <xdr:row>3</xdr:row>
      <xdr:rowOff>148166</xdr:rowOff>
    </xdr:to>
    <mc:AlternateContent xmlns:mc="http://schemas.openxmlformats.org/markup-compatibility/2006" xmlns:a14="http://schemas.microsoft.com/office/drawing/2010/main">
      <mc:Choice Requires="a14">
        <xdr:graphicFrame macro="">
          <xdr:nvGraphicFramePr>
            <xdr:cNvPr id="64" name="Route_ID">
              <a:extLst>
                <a:ext uri="{FF2B5EF4-FFF2-40B4-BE49-F238E27FC236}">
                  <a16:creationId xmlns:a16="http://schemas.microsoft.com/office/drawing/2014/main" id="{A360D4D9-29F8-46DB-83C4-53DAD79A2CF6}"/>
                </a:ext>
              </a:extLst>
            </xdr:cNvPr>
            <xdr:cNvGraphicFramePr/>
          </xdr:nvGraphicFramePr>
          <xdr:xfrm>
            <a:off x="0" y="0"/>
            <a:ext cx="0" cy="0"/>
          </xdr:xfrm>
          <a:graphic>
            <a:graphicData uri="http://schemas.microsoft.com/office/drawing/2010/slicer">
              <sle:slicer xmlns:sle="http://schemas.microsoft.com/office/drawing/2010/slicer" name="Route_ID"/>
            </a:graphicData>
          </a:graphic>
        </xdr:graphicFrame>
      </mc:Choice>
      <mc:Fallback xmlns="">
        <xdr:sp macro="" textlink="">
          <xdr:nvSpPr>
            <xdr:cNvPr id="0" name=""/>
            <xdr:cNvSpPr>
              <a:spLocks noTextEdit="1"/>
            </xdr:cNvSpPr>
          </xdr:nvSpPr>
          <xdr:spPr>
            <a:xfrm>
              <a:off x="8511117" y="66675"/>
              <a:ext cx="1828800" cy="6529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404284</xdr:colOff>
      <xdr:row>0</xdr:row>
      <xdr:rowOff>77259</xdr:rowOff>
    </xdr:from>
    <xdr:to>
      <xdr:col>13</xdr:col>
      <xdr:colOff>391584</xdr:colOff>
      <xdr:row>3</xdr:row>
      <xdr:rowOff>127001</xdr:rowOff>
    </xdr:to>
    <mc:AlternateContent xmlns:mc="http://schemas.openxmlformats.org/markup-compatibility/2006" xmlns:a14="http://schemas.microsoft.com/office/drawing/2010/main">
      <mc:Choice Requires="a14">
        <xdr:graphicFrame macro="">
          <xdr:nvGraphicFramePr>
            <xdr:cNvPr id="66" name="Order_Month">
              <a:extLst>
                <a:ext uri="{FF2B5EF4-FFF2-40B4-BE49-F238E27FC236}">
                  <a16:creationId xmlns:a16="http://schemas.microsoft.com/office/drawing/2014/main" id="{E0C020A7-429A-499E-A6BC-76D0E154546E}"/>
                </a:ext>
              </a:extLst>
            </xdr:cNvPr>
            <xdr:cNvGraphicFramePr/>
          </xdr:nvGraphicFramePr>
          <xdr:xfrm>
            <a:off x="0" y="0"/>
            <a:ext cx="0" cy="0"/>
          </xdr:xfrm>
          <a:graphic>
            <a:graphicData uri="http://schemas.microsoft.com/office/drawing/2010/slicer">
              <sle:slicer xmlns:sle="http://schemas.microsoft.com/office/drawing/2010/slicer" name="Order_Month"/>
            </a:graphicData>
          </a:graphic>
        </xdr:graphicFrame>
      </mc:Choice>
      <mc:Fallback xmlns="">
        <xdr:sp macro="" textlink="">
          <xdr:nvSpPr>
            <xdr:cNvPr id="0" name=""/>
            <xdr:cNvSpPr>
              <a:spLocks noTextEdit="1"/>
            </xdr:cNvSpPr>
          </xdr:nvSpPr>
          <xdr:spPr>
            <a:xfrm>
              <a:off x="6542617" y="77259"/>
              <a:ext cx="1828800" cy="6212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592667</xdr:colOff>
      <xdr:row>7</xdr:row>
      <xdr:rowOff>0</xdr:rowOff>
    </xdr:from>
    <xdr:to>
      <xdr:col>5</xdr:col>
      <xdr:colOff>497417</xdr:colOff>
      <xdr:row>9</xdr:row>
      <xdr:rowOff>137584</xdr:rowOff>
    </xdr:to>
    <xdr:pic>
      <xdr:nvPicPr>
        <xdr:cNvPr id="65" name="Graphic 64" descr="Money with solid fill">
          <a:extLst>
            <a:ext uri="{FF2B5EF4-FFF2-40B4-BE49-F238E27FC236}">
              <a16:creationId xmlns:a16="http://schemas.microsoft.com/office/drawing/2014/main" id="{71AA3D26-53CA-4090-81E4-231B0472F589}"/>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3048000" y="1333500"/>
          <a:ext cx="518584" cy="51858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19051</xdr:colOff>
      <xdr:row>0</xdr:row>
      <xdr:rowOff>19050</xdr:rowOff>
    </xdr:from>
    <xdr:to>
      <xdr:col>20</xdr:col>
      <xdr:colOff>314325</xdr:colOff>
      <xdr:row>37</xdr:row>
      <xdr:rowOff>123824</xdr:rowOff>
    </xdr:to>
    <xdr:sp macro="" textlink="">
      <xdr:nvSpPr>
        <xdr:cNvPr id="2" name="Rectangle 1">
          <a:extLst>
            <a:ext uri="{FF2B5EF4-FFF2-40B4-BE49-F238E27FC236}">
              <a16:creationId xmlns:a16="http://schemas.microsoft.com/office/drawing/2014/main" id="{1E1ECB13-5A05-4DB8-9316-D3DB1E39C67B}"/>
            </a:ext>
          </a:extLst>
        </xdr:cNvPr>
        <xdr:cNvSpPr/>
      </xdr:nvSpPr>
      <xdr:spPr>
        <a:xfrm>
          <a:off x="628651" y="19050"/>
          <a:ext cx="11877674" cy="7153274"/>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590550</xdr:colOff>
      <xdr:row>0</xdr:row>
      <xdr:rowOff>9525</xdr:rowOff>
    </xdr:from>
    <xdr:to>
      <xdr:col>20</xdr:col>
      <xdr:colOff>247650</xdr:colOff>
      <xdr:row>3</xdr:row>
      <xdr:rowOff>152400</xdr:rowOff>
    </xdr:to>
    <xdr:sp macro="" textlink="">
      <xdr:nvSpPr>
        <xdr:cNvPr id="3" name="Rectangle 2">
          <a:extLst>
            <a:ext uri="{FF2B5EF4-FFF2-40B4-BE49-F238E27FC236}">
              <a16:creationId xmlns:a16="http://schemas.microsoft.com/office/drawing/2014/main" id="{FEBAC726-8823-4B9D-BFB3-124547A32C2A}"/>
            </a:ext>
          </a:extLst>
        </xdr:cNvPr>
        <xdr:cNvSpPr/>
      </xdr:nvSpPr>
      <xdr:spPr>
        <a:xfrm>
          <a:off x="590550" y="9525"/>
          <a:ext cx="11849100" cy="714375"/>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0</xdr:row>
      <xdr:rowOff>38101</xdr:rowOff>
    </xdr:from>
    <xdr:to>
      <xdr:col>11</xdr:col>
      <xdr:colOff>457200</xdr:colOff>
      <xdr:row>3</xdr:row>
      <xdr:rowOff>114301</xdr:rowOff>
    </xdr:to>
    <xdr:sp macro="" textlink="">
      <xdr:nvSpPr>
        <xdr:cNvPr id="4" name="TextBox 3">
          <a:extLst>
            <a:ext uri="{FF2B5EF4-FFF2-40B4-BE49-F238E27FC236}">
              <a16:creationId xmlns:a16="http://schemas.microsoft.com/office/drawing/2014/main" id="{F3F87096-2F6C-4288-8806-36F65AD09D49}"/>
            </a:ext>
          </a:extLst>
        </xdr:cNvPr>
        <xdr:cNvSpPr txBox="1"/>
      </xdr:nvSpPr>
      <xdr:spPr>
        <a:xfrm>
          <a:off x="609600" y="38101"/>
          <a:ext cx="65532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a:solidFill>
                <a:schemeClr val="bg1"/>
              </a:solidFill>
            </a:rPr>
            <a:t>VEHICLE UTILIZATION</a:t>
          </a:r>
          <a:r>
            <a:rPr lang="en-US" sz="2400" b="1" baseline="0">
              <a:solidFill>
                <a:schemeClr val="bg1"/>
              </a:solidFill>
            </a:rPr>
            <a:t> &amp; COST SAVING</a:t>
          </a:r>
          <a:endParaRPr lang="en-US" sz="2400" b="1">
            <a:solidFill>
              <a:schemeClr val="bg1"/>
            </a:solidFill>
          </a:endParaRPr>
        </a:p>
      </xdr:txBody>
    </xdr:sp>
    <xdr:clientData/>
  </xdr:twoCellAnchor>
  <xdr:twoCellAnchor editAs="oneCell">
    <xdr:from>
      <xdr:col>13</xdr:col>
      <xdr:colOff>571500</xdr:colOff>
      <xdr:row>0</xdr:row>
      <xdr:rowOff>47624</xdr:rowOff>
    </xdr:from>
    <xdr:to>
      <xdr:col>16</xdr:col>
      <xdr:colOff>571500</xdr:colOff>
      <xdr:row>3</xdr:row>
      <xdr:rowOff>114299</xdr:rowOff>
    </xdr:to>
    <mc:AlternateContent xmlns:mc="http://schemas.openxmlformats.org/markup-compatibility/2006" xmlns:a14="http://schemas.microsoft.com/office/drawing/2010/main">
      <mc:Choice Requires="a14">
        <xdr:graphicFrame macro="">
          <xdr:nvGraphicFramePr>
            <xdr:cNvPr id="5" name="Origin">
              <a:extLst>
                <a:ext uri="{FF2B5EF4-FFF2-40B4-BE49-F238E27FC236}">
                  <a16:creationId xmlns:a16="http://schemas.microsoft.com/office/drawing/2014/main" id="{3B36AA54-F786-40C1-BE74-BE50D1F4F011}"/>
                </a:ext>
              </a:extLst>
            </xdr:cNvPr>
            <xdr:cNvGraphicFramePr/>
          </xdr:nvGraphicFramePr>
          <xdr:xfrm>
            <a:off x="0" y="0"/>
            <a:ext cx="0" cy="0"/>
          </xdr:xfrm>
          <a:graphic>
            <a:graphicData uri="http://schemas.microsoft.com/office/drawing/2010/slicer">
              <sle:slicer xmlns:sle="http://schemas.microsoft.com/office/drawing/2010/slicer" name="Origin"/>
            </a:graphicData>
          </a:graphic>
        </xdr:graphicFrame>
      </mc:Choice>
      <mc:Fallback xmlns="">
        <xdr:sp macro="" textlink="">
          <xdr:nvSpPr>
            <xdr:cNvPr id="0" name=""/>
            <xdr:cNvSpPr>
              <a:spLocks noTextEdit="1"/>
            </xdr:cNvSpPr>
          </xdr:nvSpPr>
          <xdr:spPr>
            <a:xfrm>
              <a:off x="8496300" y="47624"/>
              <a:ext cx="1828800"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66675</xdr:colOff>
      <xdr:row>0</xdr:row>
      <xdr:rowOff>38100</xdr:rowOff>
    </xdr:from>
    <xdr:to>
      <xdr:col>20</xdr:col>
      <xdr:colOff>66675</xdr:colOff>
      <xdr:row>3</xdr:row>
      <xdr:rowOff>114300</xdr:rowOff>
    </xdr:to>
    <mc:AlternateContent xmlns:mc="http://schemas.openxmlformats.org/markup-compatibility/2006" xmlns:a14="http://schemas.microsoft.com/office/drawing/2010/main">
      <mc:Choice Requires="a14">
        <xdr:graphicFrame macro="">
          <xdr:nvGraphicFramePr>
            <xdr:cNvPr id="6" name="Destination 1">
              <a:extLst>
                <a:ext uri="{FF2B5EF4-FFF2-40B4-BE49-F238E27FC236}">
                  <a16:creationId xmlns:a16="http://schemas.microsoft.com/office/drawing/2014/main" id="{E07E6BD0-206F-45E1-8396-6F70969E35CA}"/>
                </a:ext>
              </a:extLst>
            </xdr:cNvPr>
            <xdr:cNvGraphicFramePr/>
          </xdr:nvGraphicFramePr>
          <xdr:xfrm>
            <a:off x="0" y="0"/>
            <a:ext cx="0" cy="0"/>
          </xdr:xfrm>
          <a:graphic>
            <a:graphicData uri="http://schemas.microsoft.com/office/drawing/2010/slicer">
              <sle:slicer xmlns:sle="http://schemas.microsoft.com/office/drawing/2010/slicer" name="Destination 1"/>
            </a:graphicData>
          </a:graphic>
        </xdr:graphicFrame>
      </mc:Choice>
      <mc:Fallback xmlns="">
        <xdr:sp macro="" textlink="">
          <xdr:nvSpPr>
            <xdr:cNvPr id="0" name=""/>
            <xdr:cNvSpPr>
              <a:spLocks noTextEdit="1"/>
            </xdr:cNvSpPr>
          </xdr:nvSpPr>
          <xdr:spPr>
            <a:xfrm>
              <a:off x="10429875" y="38100"/>
              <a:ext cx="1828800"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514350</xdr:colOff>
      <xdr:row>0</xdr:row>
      <xdr:rowOff>47625</xdr:rowOff>
    </xdr:from>
    <xdr:to>
      <xdr:col>13</xdr:col>
      <xdr:colOff>514350</xdr:colOff>
      <xdr:row>3</xdr:row>
      <xdr:rowOff>95250</xdr:rowOff>
    </xdr:to>
    <mc:AlternateContent xmlns:mc="http://schemas.openxmlformats.org/markup-compatibility/2006" xmlns:a14="http://schemas.microsoft.com/office/drawing/2010/main">
      <mc:Choice Requires="a14">
        <xdr:graphicFrame macro="">
          <xdr:nvGraphicFramePr>
            <xdr:cNvPr id="7" name="Vehicle_Type">
              <a:extLst>
                <a:ext uri="{FF2B5EF4-FFF2-40B4-BE49-F238E27FC236}">
                  <a16:creationId xmlns:a16="http://schemas.microsoft.com/office/drawing/2014/main" id="{0D9F5DE5-9E3C-4AAF-BA3F-B2FEC3900511}"/>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mlns="">
        <xdr:sp macro="" textlink="">
          <xdr:nvSpPr>
            <xdr:cNvPr id="0" name=""/>
            <xdr:cNvSpPr>
              <a:spLocks noTextEdit="1"/>
            </xdr:cNvSpPr>
          </xdr:nvSpPr>
          <xdr:spPr>
            <a:xfrm>
              <a:off x="6610350" y="47625"/>
              <a:ext cx="1828800" cy="619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152400</xdr:colOff>
      <xdr:row>4</xdr:row>
      <xdr:rowOff>76200</xdr:rowOff>
    </xdr:from>
    <xdr:to>
      <xdr:col>4</xdr:col>
      <xdr:colOff>403225</xdr:colOff>
      <xdr:row>9</xdr:row>
      <xdr:rowOff>180975</xdr:rowOff>
    </xdr:to>
    <xdr:sp macro="" textlink="">
      <xdr:nvSpPr>
        <xdr:cNvPr id="8" name="Rectangle 7">
          <a:extLst>
            <a:ext uri="{FF2B5EF4-FFF2-40B4-BE49-F238E27FC236}">
              <a16:creationId xmlns:a16="http://schemas.microsoft.com/office/drawing/2014/main" id="{44B1C271-8FD8-45CB-B393-01B58C00E850}"/>
            </a:ext>
          </a:extLst>
        </xdr:cNvPr>
        <xdr:cNvSpPr/>
      </xdr:nvSpPr>
      <xdr:spPr>
        <a:xfrm>
          <a:off x="762000" y="838200"/>
          <a:ext cx="2079625" cy="1057275"/>
        </a:xfrm>
        <a:prstGeom prst="rect">
          <a:avLst/>
        </a:prstGeom>
        <a:solidFill>
          <a:schemeClr val="bg1"/>
        </a:solidFill>
        <a:ln>
          <a:noFill/>
        </a:ln>
        <a:effectLst>
          <a:outerShdw blurRad="50800" dist="50800" dir="5400000" algn="ctr"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41275</xdr:colOff>
      <xdr:row>4</xdr:row>
      <xdr:rowOff>76200</xdr:rowOff>
    </xdr:from>
    <xdr:to>
      <xdr:col>8</xdr:col>
      <xdr:colOff>296334</xdr:colOff>
      <xdr:row>9</xdr:row>
      <xdr:rowOff>180975</xdr:rowOff>
    </xdr:to>
    <xdr:sp macro="" textlink="">
      <xdr:nvSpPr>
        <xdr:cNvPr id="9" name="Rectangle 8">
          <a:extLst>
            <a:ext uri="{FF2B5EF4-FFF2-40B4-BE49-F238E27FC236}">
              <a16:creationId xmlns:a16="http://schemas.microsoft.com/office/drawing/2014/main" id="{8AE3D613-7D8B-4E19-BE40-FFA2C5E5E714}"/>
            </a:ext>
          </a:extLst>
        </xdr:cNvPr>
        <xdr:cNvSpPr/>
      </xdr:nvSpPr>
      <xdr:spPr>
        <a:xfrm>
          <a:off x="3089275" y="838200"/>
          <a:ext cx="2083859" cy="1057275"/>
        </a:xfrm>
        <a:prstGeom prst="rect">
          <a:avLst/>
        </a:prstGeom>
        <a:solidFill>
          <a:schemeClr val="bg1"/>
        </a:solidFill>
        <a:ln>
          <a:noFill/>
        </a:ln>
        <a:effectLst>
          <a:outerShdw blurRad="50800" dist="50800" dir="5400000" algn="ctr"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591609</xdr:colOff>
      <xdr:row>4</xdr:row>
      <xdr:rowOff>76200</xdr:rowOff>
    </xdr:from>
    <xdr:to>
      <xdr:col>12</xdr:col>
      <xdr:colOff>237067</xdr:colOff>
      <xdr:row>9</xdr:row>
      <xdr:rowOff>180975</xdr:rowOff>
    </xdr:to>
    <xdr:sp macro="" textlink="">
      <xdr:nvSpPr>
        <xdr:cNvPr id="10" name="Rectangle 9">
          <a:extLst>
            <a:ext uri="{FF2B5EF4-FFF2-40B4-BE49-F238E27FC236}">
              <a16:creationId xmlns:a16="http://schemas.microsoft.com/office/drawing/2014/main" id="{FC743397-9601-4EE0-8937-7D3D9D67B18B}"/>
            </a:ext>
          </a:extLst>
        </xdr:cNvPr>
        <xdr:cNvSpPr/>
      </xdr:nvSpPr>
      <xdr:spPr>
        <a:xfrm>
          <a:off x="5468409" y="838200"/>
          <a:ext cx="2083858" cy="1057275"/>
        </a:xfrm>
        <a:prstGeom prst="rect">
          <a:avLst/>
        </a:prstGeom>
        <a:solidFill>
          <a:schemeClr val="bg1"/>
        </a:solidFill>
        <a:ln>
          <a:noFill/>
        </a:ln>
        <a:effectLst>
          <a:outerShdw blurRad="50800" dist="50800" dir="5400000" algn="ctr"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532342</xdr:colOff>
      <xdr:row>4</xdr:row>
      <xdr:rowOff>76200</xdr:rowOff>
    </xdr:from>
    <xdr:to>
      <xdr:col>16</xdr:col>
      <xdr:colOff>177800</xdr:colOff>
      <xdr:row>9</xdr:row>
      <xdr:rowOff>180975</xdr:rowOff>
    </xdr:to>
    <xdr:sp macro="" textlink="">
      <xdr:nvSpPr>
        <xdr:cNvPr id="11" name="Rectangle 10">
          <a:extLst>
            <a:ext uri="{FF2B5EF4-FFF2-40B4-BE49-F238E27FC236}">
              <a16:creationId xmlns:a16="http://schemas.microsoft.com/office/drawing/2014/main" id="{85EF29C4-2B52-46AE-B403-3E034487FE13}"/>
            </a:ext>
          </a:extLst>
        </xdr:cNvPr>
        <xdr:cNvSpPr/>
      </xdr:nvSpPr>
      <xdr:spPr>
        <a:xfrm>
          <a:off x="7847542" y="838200"/>
          <a:ext cx="2083858" cy="1057275"/>
        </a:xfrm>
        <a:prstGeom prst="rect">
          <a:avLst/>
        </a:prstGeom>
        <a:solidFill>
          <a:schemeClr val="bg1"/>
        </a:solidFill>
        <a:ln>
          <a:noFill/>
        </a:ln>
        <a:effectLst>
          <a:outerShdw blurRad="50800" dist="50800" dir="5400000" algn="ctr"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444500</xdr:colOff>
      <xdr:row>4</xdr:row>
      <xdr:rowOff>76200</xdr:rowOff>
    </xdr:from>
    <xdr:to>
      <xdr:col>20</xdr:col>
      <xdr:colOff>85725</xdr:colOff>
      <xdr:row>9</xdr:row>
      <xdr:rowOff>180975</xdr:rowOff>
    </xdr:to>
    <xdr:sp macro="" textlink="">
      <xdr:nvSpPr>
        <xdr:cNvPr id="12" name="Rectangle 11">
          <a:extLst>
            <a:ext uri="{FF2B5EF4-FFF2-40B4-BE49-F238E27FC236}">
              <a16:creationId xmlns:a16="http://schemas.microsoft.com/office/drawing/2014/main" id="{B315E267-85EB-459E-973D-0F5C4328E669}"/>
            </a:ext>
          </a:extLst>
        </xdr:cNvPr>
        <xdr:cNvSpPr/>
      </xdr:nvSpPr>
      <xdr:spPr>
        <a:xfrm>
          <a:off x="10198100" y="838200"/>
          <a:ext cx="2079625" cy="1057275"/>
        </a:xfrm>
        <a:prstGeom prst="rect">
          <a:avLst/>
        </a:prstGeom>
        <a:solidFill>
          <a:schemeClr val="bg1"/>
        </a:solidFill>
        <a:ln>
          <a:noFill/>
        </a:ln>
        <a:effectLst>
          <a:outerShdw blurRad="50800" dist="50800" dir="5400000" algn="ctr"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161925</xdr:colOff>
      <xdr:row>6</xdr:row>
      <xdr:rowOff>19050</xdr:rowOff>
    </xdr:from>
    <xdr:to>
      <xdr:col>4</xdr:col>
      <xdr:colOff>403225</xdr:colOff>
      <xdr:row>6</xdr:row>
      <xdr:rowOff>38100</xdr:rowOff>
    </xdr:to>
    <xdr:cxnSp macro="">
      <xdr:nvCxnSpPr>
        <xdr:cNvPr id="13" name="Straight Connector 12">
          <a:extLst>
            <a:ext uri="{FF2B5EF4-FFF2-40B4-BE49-F238E27FC236}">
              <a16:creationId xmlns:a16="http://schemas.microsoft.com/office/drawing/2014/main" id="{EF5BC4FD-6957-483C-821F-32195F1E43F1}"/>
            </a:ext>
          </a:extLst>
        </xdr:cNvPr>
        <xdr:cNvCxnSpPr/>
      </xdr:nvCxnSpPr>
      <xdr:spPr>
        <a:xfrm flipV="1">
          <a:off x="771525" y="1162050"/>
          <a:ext cx="2070100" cy="19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142875</xdr:colOff>
      <xdr:row>4</xdr:row>
      <xdr:rowOff>95251</xdr:rowOff>
    </xdr:from>
    <xdr:to>
      <xdr:col>4</xdr:col>
      <xdr:colOff>571500</xdr:colOff>
      <xdr:row>5</xdr:row>
      <xdr:rowOff>171450</xdr:rowOff>
    </xdr:to>
    <xdr:sp macro="" textlink="">
      <xdr:nvSpPr>
        <xdr:cNvPr id="14" name="TextBox 13">
          <a:extLst>
            <a:ext uri="{FF2B5EF4-FFF2-40B4-BE49-F238E27FC236}">
              <a16:creationId xmlns:a16="http://schemas.microsoft.com/office/drawing/2014/main" id="{197E0398-0997-4230-852B-3EC68C437E0C}"/>
            </a:ext>
          </a:extLst>
        </xdr:cNvPr>
        <xdr:cNvSpPr txBox="1"/>
      </xdr:nvSpPr>
      <xdr:spPr>
        <a:xfrm>
          <a:off x="752475" y="857251"/>
          <a:ext cx="225742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b="1"/>
            <a:t>AVERAGE VEHICLE UTILIZATION (%)</a:t>
          </a:r>
        </a:p>
      </xdr:txBody>
    </xdr:sp>
    <xdr:clientData/>
  </xdr:twoCellAnchor>
  <xdr:twoCellAnchor>
    <xdr:from>
      <xdr:col>5</xdr:col>
      <xdr:colOff>41275</xdr:colOff>
      <xdr:row>4</xdr:row>
      <xdr:rowOff>95251</xdr:rowOff>
    </xdr:from>
    <xdr:to>
      <xdr:col>8</xdr:col>
      <xdr:colOff>296334</xdr:colOff>
      <xdr:row>5</xdr:row>
      <xdr:rowOff>171450</xdr:rowOff>
    </xdr:to>
    <xdr:sp macro="" textlink="">
      <xdr:nvSpPr>
        <xdr:cNvPr id="15" name="TextBox 14">
          <a:extLst>
            <a:ext uri="{FF2B5EF4-FFF2-40B4-BE49-F238E27FC236}">
              <a16:creationId xmlns:a16="http://schemas.microsoft.com/office/drawing/2014/main" id="{E859DB88-66FC-4A5D-9999-FFE301509501}"/>
            </a:ext>
          </a:extLst>
        </xdr:cNvPr>
        <xdr:cNvSpPr txBox="1"/>
      </xdr:nvSpPr>
      <xdr:spPr>
        <a:xfrm>
          <a:off x="3089275" y="857251"/>
          <a:ext cx="2083859"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Underutilized Shipments</a:t>
          </a:r>
        </a:p>
      </xdr:txBody>
    </xdr:sp>
    <xdr:clientData/>
  </xdr:twoCellAnchor>
  <xdr:twoCellAnchor>
    <xdr:from>
      <xdr:col>8</xdr:col>
      <xdr:colOff>515407</xdr:colOff>
      <xdr:row>4</xdr:row>
      <xdr:rowOff>104776</xdr:rowOff>
    </xdr:from>
    <xdr:to>
      <xdr:col>13</xdr:col>
      <xdr:colOff>142874</xdr:colOff>
      <xdr:row>5</xdr:row>
      <xdr:rowOff>180975</xdr:rowOff>
    </xdr:to>
    <xdr:sp macro="" textlink="">
      <xdr:nvSpPr>
        <xdr:cNvPr id="16" name="TextBox 15">
          <a:extLst>
            <a:ext uri="{FF2B5EF4-FFF2-40B4-BE49-F238E27FC236}">
              <a16:creationId xmlns:a16="http://schemas.microsoft.com/office/drawing/2014/main" id="{64212098-5853-415C-95C8-500C106EAE6F}"/>
            </a:ext>
          </a:extLst>
        </xdr:cNvPr>
        <xdr:cNvSpPr txBox="1"/>
      </xdr:nvSpPr>
      <xdr:spPr>
        <a:xfrm>
          <a:off x="5392207" y="866776"/>
          <a:ext cx="2675467"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1"/>
            <a:t>TOTAL EXCESS TRANSPORTATION COST</a:t>
          </a:r>
        </a:p>
      </xdr:txBody>
    </xdr:sp>
    <xdr:clientData/>
  </xdr:twoCellAnchor>
  <xdr:twoCellAnchor>
    <xdr:from>
      <xdr:col>12</xdr:col>
      <xdr:colOff>449792</xdr:colOff>
      <xdr:row>4</xdr:row>
      <xdr:rowOff>74084</xdr:rowOff>
    </xdr:from>
    <xdr:to>
      <xdr:col>16</xdr:col>
      <xdr:colOff>285750</xdr:colOff>
      <xdr:row>5</xdr:row>
      <xdr:rowOff>150283</xdr:rowOff>
    </xdr:to>
    <xdr:sp macro="" textlink="">
      <xdr:nvSpPr>
        <xdr:cNvPr id="17" name="TextBox 16">
          <a:extLst>
            <a:ext uri="{FF2B5EF4-FFF2-40B4-BE49-F238E27FC236}">
              <a16:creationId xmlns:a16="http://schemas.microsoft.com/office/drawing/2014/main" id="{B4ECD93C-1EFC-4D41-AE1A-3476B916861C}"/>
            </a:ext>
          </a:extLst>
        </xdr:cNvPr>
        <xdr:cNvSpPr txBox="1"/>
      </xdr:nvSpPr>
      <xdr:spPr>
        <a:xfrm>
          <a:off x="7815792" y="836084"/>
          <a:ext cx="2291291"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b="1"/>
            <a:t>POTENTIAL ESTIMATED COST SAVING</a:t>
          </a:r>
        </a:p>
      </xdr:txBody>
    </xdr:sp>
    <xdr:clientData/>
  </xdr:twoCellAnchor>
  <xdr:twoCellAnchor>
    <xdr:from>
      <xdr:col>16</xdr:col>
      <xdr:colOff>406400</xdr:colOff>
      <xdr:row>4</xdr:row>
      <xdr:rowOff>95251</xdr:rowOff>
    </xdr:from>
    <xdr:to>
      <xdr:col>20</xdr:col>
      <xdr:colOff>142875</xdr:colOff>
      <xdr:row>5</xdr:row>
      <xdr:rowOff>171450</xdr:rowOff>
    </xdr:to>
    <xdr:sp macro="" textlink="">
      <xdr:nvSpPr>
        <xdr:cNvPr id="18" name="TextBox 17">
          <a:extLst>
            <a:ext uri="{FF2B5EF4-FFF2-40B4-BE49-F238E27FC236}">
              <a16:creationId xmlns:a16="http://schemas.microsoft.com/office/drawing/2014/main" id="{6173888C-B603-4BB4-AC89-975AA0991E5E}"/>
            </a:ext>
          </a:extLst>
        </xdr:cNvPr>
        <xdr:cNvSpPr txBox="1"/>
      </xdr:nvSpPr>
      <xdr:spPr>
        <a:xfrm>
          <a:off x="10160000" y="857251"/>
          <a:ext cx="217487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DAMAGE / FAILED DELIVERY RATE</a:t>
          </a:r>
        </a:p>
      </xdr:txBody>
    </xdr:sp>
    <xdr:clientData/>
  </xdr:twoCellAnchor>
  <xdr:twoCellAnchor>
    <xdr:from>
      <xdr:col>5</xdr:col>
      <xdr:colOff>50800</xdr:colOff>
      <xdr:row>6</xdr:row>
      <xdr:rowOff>19050</xdr:rowOff>
    </xdr:from>
    <xdr:to>
      <xdr:col>8</xdr:col>
      <xdr:colOff>296334</xdr:colOff>
      <xdr:row>6</xdr:row>
      <xdr:rowOff>38100</xdr:rowOff>
    </xdr:to>
    <xdr:cxnSp macro="">
      <xdr:nvCxnSpPr>
        <xdr:cNvPr id="19" name="Straight Connector 18">
          <a:extLst>
            <a:ext uri="{FF2B5EF4-FFF2-40B4-BE49-F238E27FC236}">
              <a16:creationId xmlns:a16="http://schemas.microsoft.com/office/drawing/2014/main" id="{750D0B0D-8A63-47E9-94D8-5D7976537C5B}"/>
            </a:ext>
          </a:extLst>
        </xdr:cNvPr>
        <xdr:cNvCxnSpPr/>
      </xdr:nvCxnSpPr>
      <xdr:spPr>
        <a:xfrm flipV="1">
          <a:off x="3098800" y="1162050"/>
          <a:ext cx="2074334" cy="19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1059</xdr:colOff>
      <xdr:row>6</xdr:row>
      <xdr:rowOff>19050</xdr:rowOff>
    </xdr:from>
    <xdr:to>
      <xdr:col>12</xdr:col>
      <xdr:colOff>246592</xdr:colOff>
      <xdr:row>6</xdr:row>
      <xdr:rowOff>38100</xdr:rowOff>
    </xdr:to>
    <xdr:cxnSp macro="">
      <xdr:nvCxnSpPr>
        <xdr:cNvPr id="20" name="Straight Connector 19">
          <a:extLst>
            <a:ext uri="{FF2B5EF4-FFF2-40B4-BE49-F238E27FC236}">
              <a16:creationId xmlns:a16="http://schemas.microsoft.com/office/drawing/2014/main" id="{9EC0E72B-CF54-41DC-9882-558FAE5978E6}"/>
            </a:ext>
          </a:extLst>
        </xdr:cNvPr>
        <xdr:cNvCxnSpPr/>
      </xdr:nvCxnSpPr>
      <xdr:spPr>
        <a:xfrm flipV="1">
          <a:off x="5487459" y="1162050"/>
          <a:ext cx="2074333" cy="19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522817</xdr:colOff>
      <xdr:row>6</xdr:row>
      <xdr:rowOff>19050</xdr:rowOff>
    </xdr:from>
    <xdr:to>
      <xdr:col>16</xdr:col>
      <xdr:colOff>158750</xdr:colOff>
      <xdr:row>6</xdr:row>
      <xdr:rowOff>38100</xdr:rowOff>
    </xdr:to>
    <xdr:cxnSp macro="">
      <xdr:nvCxnSpPr>
        <xdr:cNvPr id="21" name="Straight Connector 20">
          <a:extLst>
            <a:ext uri="{FF2B5EF4-FFF2-40B4-BE49-F238E27FC236}">
              <a16:creationId xmlns:a16="http://schemas.microsoft.com/office/drawing/2014/main" id="{A3FC4E07-846B-4810-AB0D-CCD116834417}"/>
            </a:ext>
          </a:extLst>
        </xdr:cNvPr>
        <xdr:cNvCxnSpPr/>
      </xdr:nvCxnSpPr>
      <xdr:spPr>
        <a:xfrm flipV="1">
          <a:off x="7838017" y="1162050"/>
          <a:ext cx="2074333" cy="19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444500</xdr:colOff>
      <xdr:row>6</xdr:row>
      <xdr:rowOff>19050</xdr:rowOff>
    </xdr:from>
    <xdr:to>
      <xdr:col>20</xdr:col>
      <xdr:colOff>76200</xdr:colOff>
      <xdr:row>6</xdr:row>
      <xdr:rowOff>38100</xdr:rowOff>
    </xdr:to>
    <xdr:cxnSp macro="">
      <xdr:nvCxnSpPr>
        <xdr:cNvPr id="22" name="Straight Connector 21">
          <a:extLst>
            <a:ext uri="{FF2B5EF4-FFF2-40B4-BE49-F238E27FC236}">
              <a16:creationId xmlns:a16="http://schemas.microsoft.com/office/drawing/2014/main" id="{4F2BA871-C9C4-43C8-9B0F-3F9E8B536F7B}"/>
            </a:ext>
          </a:extLst>
        </xdr:cNvPr>
        <xdr:cNvCxnSpPr/>
      </xdr:nvCxnSpPr>
      <xdr:spPr>
        <a:xfrm flipV="1">
          <a:off x="10198100" y="1162050"/>
          <a:ext cx="2070100" cy="19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180975</xdr:colOff>
      <xdr:row>6</xdr:row>
      <xdr:rowOff>104775</xdr:rowOff>
    </xdr:from>
    <xdr:to>
      <xdr:col>2</xdr:col>
      <xdr:colOff>166159</xdr:colOff>
      <xdr:row>9</xdr:row>
      <xdr:rowOff>123825</xdr:rowOff>
    </xdr:to>
    <xdr:pic>
      <xdr:nvPicPr>
        <xdr:cNvPr id="23" name="Graphic 22" descr="Truck with solid fill">
          <a:extLst>
            <a:ext uri="{FF2B5EF4-FFF2-40B4-BE49-F238E27FC236}">
              <a16:creationId xmlns:a16="http://schemas.microsoft.com/office/drawing/2014/main" id="{00FA5E00-843C-41BD-B964-9CFDEFDB20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90575" y="1247775"/>
          <a:ext cx="594784" cy="590550"/>
        </a:xfrm>
        <a:prstGeom prst="rect">
          <a:avLst/>
        </a:prstGeom>
      </xdr:spPr>
    </xdr:pic>
    <xdr:clientData/>
  </xdr:twoCellAnchor>
  <xdr:twoCellAnchor editAs="oneCell">
    <xdr:from>
      <xdr:col>8</xdr:col>
      <xdr:colOff>582084</xdr:colOff>
      <xdr:row>6</xdr:row>
      <xdr:rowOff>104775</xdr:rowOff>
    </xdr:from>
    <xdr:to>
      <xdr:col>10</xdr:col>
      <xdr:colOff>5292</xdr:colOff>
      <xdr:row>9</xdr:row>
      <xdr:rowOff>171450</xdr:rowOff>
    </xdr:to>
    <xdr:pic>
      <xdr:nvPicPr>
        <xdr:cNvPr id="25" name="Graphic 24" descr="Stars with solid fill">
          <a:extLst>
            <a:ext uri="{FF2B5EF4-FFF2-40B4-BE49-F238E27FC236}">
              <a16:creationId xmlns:a16="http://schemas.microsoft.com/office/drawing/2014/main" id="{DC30A1F9-12F0-4AB1-941B-17B49FEFBDB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458884" y="1247775"/>
          <a:ext cx="642408" cy="638175"/>
        </a:xfrm>
        <a:prstGeom prst="rect">
          <a:avLst/>
        </a:prstGeom>
      </xdr:spPr>
    </xdr:pic>
    <xdr:clientData/>
  </xdr:twoCellAnchor>
  <xdr:twoCellAnchor editAs="oneCell">
    <xdr:from>
      <xdr:col>12</xdr:col>
      <xdr:colOff>570442</xdr:colOff>
      <xdr:row>6</xdr:row>
      <xdr:rowOff>106891</xdr:rowOff>
    </xdr:from>
    <xdr:to>
      <xdr:col>13</xdr:col>
      <xdr:colOff>514020</xdr:colOff>
      <xdr:row>9</xdr:row>
      <xdr:rowOff>84666</xdr:rowOff>
    </xdr:to>
    <xdr:pic>
      <xdr:nvPicPr>
        <xdr:cNvPr id="26" name="Graphic 25" descr="Map with pin with solid fill">
          <a:extLst>
            <a:ext uri="{FF2B5EF4-FFF2-40B4-BE49-F238E27FC236}">
              <a16:creationId xmlns:a16="http://schemas.microsoft.com/office/drawing/2014/main" id="{525FD334-DA9E-47E0-8B86-F22136ADA84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936442" y="1249891"/>
          <a:ext cx="557411" cy="549275"/>
        </a:xfrm>
        <a:prstGeom prst="rect">
          <a:avLst/>
        </a:prstGeom>
      </xdr:spPr>
    </xdr:pic>
    <xdr:clientData/>
  </xdr:twoCellAnchor>
  <xdr:twoCellAnchor editAs="oneCell">
    <xdr:from>
      <xdr:col>16</xdr:col>
      <xdr:colOff>434975</xdr:colOff>
      <xdr:row>6</xdr:row>
      <xdr:rowOff>142875</xdr:rowOff>
    </xdr:from>
    <xdr:to>
      <xdr:col>17</xdr:col>
      <xdr:colOff>324909</xdr:colOff>
      <xdr:row>9</xdr:row>
      <xdr:rowOff>66675</xdr:rowOff>
    </xdr:to>
    <xdr:pic>
      <xdr:nvPicPr>
        <xdr:cNvPr id="27" name="Graphic 26" descr="Upward trend with solid fill">
          <a:extLst>
            <a:ext uri="{FF2B5EF4-FFF2-40B4-BE49-F238E27FC236}">
              <a16:creationId xmlns:a16="http://schemas.microsoft.com/office/drawing/2014/main" id="{8F02F270-8030-4CF1-B604-9800EBF4EA9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188575" y="1285875"/>
          <a:ext cx="499534" cy="495300"/>
        </a:xfrm>
        <a:prstGeom prst="rect">
          <a:avLst/>
        </a:prstGeom>
      </xdr:spPr>
    </xdr:pic>
    <xdr:clientData/>
  </xdr:twoCellAnchor>
  <xdr:twoCellAnchor>
    <xdr:from>
      <xdr:col>1</xdr:col>
      <xdr:colOff>180976</xdr:colOff>
      <xdr:row>11</xdr:row>
      <xdr:rowOff>9525</xdr:rowOff>
    </xdr:from>
    <xdr:to>
      <xdr:col>7</xdr:col>
      <xdr:colOff>273050</xdr:colOff>
      <xdr:row>23</xdr:row>
      <xdr:rowOff>95250</xdr:rowOff>
    </xdr:to>
    <xdr:sp macro="" textlink="">
      <xdr:nvSpPr>
        <xdr:cNvPr id="28" name="Rectangle 27">
          <a:extLst>
            <a:ext uri="{FF2B5EF4-FFF2-40B4-BE49-F238E27FC236}">
              <a16:creationId xmlns:a16="http://schemas.microsoft.com/office/drawing/2014/main" id="{B1864D5A-F2CF-44D2-9BF9-7201C50633F6}"/>
            </a:ext>
          </a:extLst>
        </xdr:cNvPr>
        <xdr:cNvSpPr/>
      </xdr:nvSpPr>
      <xdr:spPr>
        <a:xfrm>
          <a:off x="790576" y="2105025"/>
          <a:ext cx="3749674" cy="2371725"/>
        </a:xfrm>
        <a:prstGeom prst="rect">
          <a:avLst/>
        </a:prstGeom>
        <a:solidFill>
          <a:schemeClr val="bg1"/>
        </a:solidFill>
        <a:ln>
          <a:noFill/>
        </a:ln>
        <a:effectLst>
          <a:outerShdw blurRad="50800" dist="50800" dir="5400000" algn="ctr" rotWithShape="0">
            <a:schemeClr val="bg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396876</xdr:colOff>
      <xdr:row>11</xdr:row>
      <xdr:rowOff>9525</xdr:rowOff>
    </xdr:from>
    <xdr:to>
      <xdr:col>13</xdr:col>
      <xdr:colOff>488950</xdr:colOff>
      <xdr:row>23</xdr:row>
      <xdr:rowOff>95250</xdr:rowOff>
    </xdr:to>
    <xdr:sp macro="" textlink="">
      <xdr:nvSpPr>
        <xdr:cNvPr id="29" name="Rectangle 28">
          <a:extLst>
            <a:ext uri="{FF2B5EF4-FFF2-40B4-BE49-F238E27FC236}">
              <a16:creationId xmlns:a16="http://schemas.microsoft.com/office/drawing/2014/main" id="{2A07898F-246B-4751-8514-78DA054EBB80}"/>
            </a:ext>
          </a:extLst>
        </xdr:cNvPr>
        <xdr:cNvSpPr/>
      </xdr:nvSpPr>
      <xdr:spPr>
        <a:xfrm>
          <a:off x="4664076" y="2105025"/>
          <a:ext cx="3749674" cy="2371725"/>
        </a:xfrm>
        <a:prstGeom prst="rect">
          <a:avLst/>
        </a:prstGeom>
        <a:solidFill>
          <a:schemeClr val="bg1"/>
        </a:solidFill>
        <a:ln>
          <a:noFill/>
        </a:ln>
        <a:effectLst>
          <a:outerShdw blurRad="50800" dist="50800" dir="5400000" algn="ctr" rotWithShape="0">
            <a:schemeClr val="bg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50801</xdr:colOff>
      <xdr:row>11</xdr:row>
      <xdr:rowOff>0</xdr:rowOff>
    </xdr:from>
    <xdr:to>
      <xdr:col>20</xdr:col>
      <xdr:colOff>142875</xdr:colOff>
      <xdr:row>23</xdr:row>
      <xdr:rowOff>85725</xdr:rowOff>
    </xdr:to>
    <xdr:sp macro="" textlink="">
      <xdr:nvSpPr>
        <xdr:cNvPr id="30" name="Rectangle 29">
          <a:extLst>
            <a:ext uri="{FF2B5EF4-FFF2-40B4-BE49-F238E27FC236}">
              <a16:creationId xmlns:a16="http://schemas.microsoft.com/office/drawing/2014/main" id="{377A2328-DC69-41CA-82D5-1E7DE14E3517}"/>
            </a:ext>
          </a:extLst>
        </xdr:cNvPr>
        <xdr:cNvSpPr/>
      </xdr:nvSpPr>
      <xdr:spPr>
        <a:xfrm>
          <a:off x="8585201" y="2095500"/>
          <a:ext cx="3749674" cy="2371725"/>
        </a:xfrm>
        <a:prstGeom prst="rect">
          <a:avLst/>
        </a:prstGeom>
        <a:solidFill>
          <a:schemeClr val="bg1"/>
        </a:solidFill>
        <a:ln>
          <a:noFill/>
        </a:ln>
        <a:effectLst>
          <a:outerShdw blurRad="50800" dist="50800" dir="5400000" algn="ctr" rotWithShape="0">
            <a:schemeClr val="bg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180976</xdr:colOff>
      <xdr:row>24</xdr:row>
      <xdr:rowOff>94192</xdr:rowOff>
    </xdr:from>
    <xdr:to>
      <xdr:col>10</xdr:col>
      <xdr:colOff>397934</xdr:colOff>
      <xdr:row>35</xdr:row>
      <xdr:rowOff>179916</xdr:rowOff>
    </xdr:to>
    <xdr:sp macro="" textlink="">
      <xdr:nvSpPr>
        <xdr:cNvPr id="31" name="Rectangle 30">
          <a:extLst>
            <a:ext uri="{FF2B5EF4-FFF2-40B4-BE49-F238E27FC236}">
              <a16:creationId xmlns:a16="http://schemas.microsoft.com/office/drawing/2014/main" id="{74D69AE5-296F-4590-BA00-8CDB85D3A83A}"/>
            </a:ext>
          </a:extLst>
        </xdr:cNvPr>
        <xdr:cNvSpPr/>
      </xdr:nvSpPr>
      <xdr:spPr>
        <a:xfrm>
          <a:off x="790576" y="4666192"/>
          <a:ext cx="5703358" cy="2181224"/>
        </a:xfrm>
        <a:prstGeom prst="rect">
          <a:avLst/>
        </a:prstGeom>
        <a:solidFill>
          <a:schemeClr val="bg1"/>
        </a:solidFill>
        <a:ln>
          <a:noFill/>
        </a:ln>
        <a:effectLst>
          <a:outerShdw blurRad="50800" dist="50800" dir="5400000" algn="ctr" rotWithShape="0">
            <a:schemeClr val="bg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556684</xdr:colOff>
      <xdr:row>24</xdr:row>
      <xdr:rowOff>94192</xdr:rowOff>
    </xdr:from>
    <xdr:to>
      <xdr:col>20</xdr:col>
      <xdr:colOff>112183</xdr:colOff>
      <xdr:row>35</xdr:row>
      <xdr:rowOff>179916</xdr:rowOff>
    </xdr:to>
    <xdr:sp macro="" textlink="">
      <xdr:nvSpPr>
        <xdr:cNvPr id="32" name="Rectangle 31">
          <a:extLst>
            <a:ext uri="{FF2B5EF4-FFF2-40B4-BE49-F238E27FC236}">
              <a16:creationId xmlns:a16="http://schemas.microsoft.com/office/drawing/2014/main" id="{19A34E85-0EC4-4BC1-9B47-FD87C1827FC2}"/>
            </a:ext>
          </a:extLst>
        </xdr:cNvPr>
        <xdr:cNvSpPr/>
      </xdr:nvSpPr>
      <xdr:spPr>
        <a:xfrm>
          <a:off x="6652684" y="4666192"/>
          <a:ext cx="5651499" cy="2181224"/>
        </a:xfrm>
        <a:prstGeom prst="rect">
          <a:avLst/>
        </a:prstGeom>
        <a:solidFill>
          <a:schemeClr val="bg1"/>
        </a:solidFill>
        <a:ln>
          <a:noFill/>
        </a:ln>
        <a:effectLst>
          <a:outerShdw blurRad="50800" dist="50800" dir="5400000" algn="ctr" rotWithShape="0">
            <a:schemeClr val="bg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222250</xdr:colOff>
      <xdr:row>10</xdr:row>
      <xdr:rowOff>147108</xdr:rowOff>
    </xdr:from>
    <xdr:to>
      <xdr:col>7</xdr:col>
      <xdr:colOff>279400</xdr:colOff>
      <xdr:row>12</xdr:row>
      <xdr:rowOff>136525</xdr:rowOff>
    </xdr:to>
    <xdr:sp macro="" textlink="">
      <xdr:nvSpPr>
        <xdr:cNvPr id="33" name="TextBox 32">
          <a:extLst>
            <a:ext uri="{FF2B5EF4-FFF2-40B4-BE49-F238E27FC236}">
              <a16:creationId xmlns:a16="http://schemas.microsoft.com/office/drawing/2014/main" id="{9B449657-854F-41AE-9F42-F9976543921A}"/>
            </a:ext>
          </a:extLst>
        </xdr:cNvPr>
        <xdr:cNvSpPr txBox="1"/>
      </xdr:nvSpPr>
      <xdr:spPr>
        <a:xfrm>
          <a:off x="831850" y="2052108"/>
          <a:ext cx="3714750" cy="370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Vehicle</a:t>
          </a:r>
          <a:r>
            <a:rPr lang="en-US" sz="1400" b="1" baseline="0"/>
            <a:t> Utilization By Vehicle Type</a:t>
          </a:r>
          <a:endParaRPr lang="en-US" sz="1400" b="1"/>
        </a:p>
      </xdr:txBody>
    </xdr:sp>
    <xdr:clientData/>
  </xdr:twoCellAnchor>
  <xdr:twoCellAnchor>
    <xdr:from>
      <xdr:col>1</xdr:col>
      <xdr:colOff>180975</xdr:colOff>
      <xdr:row>24</xdr:row>
      <xdr:rowOff>99483</xdr:rowOff>
    </xdr:from>
    <xdr:to>
      <xdr:col>10</xdr:col>
      <xdr:colOff>390525</xdr:colOff>
      <xdr:row>26</xdr:row>
      <xdr:rowOff>88900</xdr:rowOff>
    </xdr:to>
    <xdr:sp macro="" textlink="">
      <xdr:nvSpPr>
        <xdr:cNvPr id="34" name="TextBox 33">
          <a:extLst>
            <a:ext uri="{FF2B5EF4-FFF2-40B4-BE49-F238E27FC236}">
              <a16:creationId xmlns:a16="http://schemas.microsoft.com/office/drawing/2014/main" id="{9FF89E27-8E8B-4299-9F4C-9767A19E929A}"/>
            </a:ext>
          </a:extLst>
        </xdr:cNvPr>
        <xdr:cNvSpPr txBox="1"/>
      </xdr:nvSpPr>
      <xdr:spPr>
        <a:xfrm>
          <a:off x="790575" y="4671483"/>
          <a:ext cx="5695950" cy="370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Actual Load VS Vehicle Capacity</a:t>
          </a:r>
        </a:p>
      </xdr:txBody>
    </xdr:sp>
    <xdr:clientData/>
  </xdr:twoCellAnchor>
  <xdr:twoCellAnchor>
    <xdr:from>
      <xdr:col>14</xdr:col>
      <xdr:colOff>2116</xdr:colOff>
      <xdr:row>10</xdr:row>
      <xdr:rowOff>157691</xdr:rowOff>
    </xdr:from>
    <xdr:to>
      <xdr:col>20</xdr:col>
      <xdr:colOff>59266</xdr:colOff>
      <xdr:row>12</xdr:row>
      <xdr:rowOff>147108</xdr:rowOff>
    </xdr:to>
    <xdr:sp macro="" textlink="">
      <xdr:nvSpPr>
        <xdr:cNvPr id="35" name="TextBox 34">
          <a:extLst>
            <a:ext uri="{FF2B5EF4-FFF2-40B4-BE49-F238E27FC236}">
              <a16:creationId xmlns:a16="http://schemas.microsoft.com/office/drawing/2014/main" id="{181A650C-AEFD-413D-BA07-E32EE4E2F7C5}"/>
            </a:ext>
          </a:extLst>
        </xdr:cNvPr>
        <xdr:cNvSpPr txBox="1"/>
      </xdr:nvSpPr>
      <xdr:spPr>
        <a:xfrm>
          <a:off x="8536516" y="2062691"/>
          <a:ext cx="3714750" cy="370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Transportation</a:t>
          </a:r>
          <a:r>
            <a:rPr lang="en-US" sz="1400" b="1" baseline="0"/>
            <a:t> Cost Breakdown</a:t>
          </a:r>
          <a:endParaRPr lang="en-US" sz="1400" b="1"/>
        </a:p>
      </xdr:txBody>
    </xdr:sp>
    <xdr:clientData/>
  </xdr:twoCellAnchor>
  <xdr:twoCellAnchor>
    <xdr:from>
      <xdr:col>7</xdr:col>
      <xdr:colOff>400050</xdr:colOff>
      <xdr:row>10</xdr:row>
      <xdr:rowOff>161925</xdr:rowOff>
    </xdr:from>
    <xdr:to>
      <xdr:col>13</xdr:col>
      <xdr:colOff>485775</xdr:colOff>
      <xdr:row>12</xdr:row>
      <xdr:rowOff>57150</xdr:rowOff>
    </xdr:to>
    <xdr:sp macro="" textlink="">
      <xdr:nvSpPr>
        <xdr:cNvPr id="36" name="TextBox 35">
          <a:extLst>
            <a:ext uri="{FF2B5EF4-FFF2-40B4-BE49-F238E27FC236}">
              <a16:creationId xmlns:a16="http://schemas.microsoft.com/office/drawing/2014/main" id="{5D4DD5F2-15AC-4795-9CB4-1434FB53D8FF}"/>
            </a:ext>
          </a:extLst>
        </xdr:cNvPr>
        <xdr:cNvSpPr txBox="1"/>
      </xdr:nvSpPr>
      <xdr:spPr>
        <a:xfrm>
          <a:off x="4667250" y="2066925"/>
          <a:ext cx="37433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Shipment Status</a:t>
          </a:r>
          <a:r>
            <a:rPr lang="en-US" sz="1400" b="1" baseline="0"/>
            <a:t> Distribution</a:t>
          </a:r>
          <a:endParaRPr lang="en-US" sz="1400" b="1"/>
        </a:p>
      </xdr:txBody>
    </xdr:sp>
    <xdr:clientData/>
  </xdr:twoCellAnchor>
  <xdr:twoCellAnchor>
    <xdr:from>
      <xdr:col>10</xdr:col>
      <xdr:colOff>556682</xdr:colOff>
      <xdr:row>24</xdr:row>
      <xdr:rowOff>83608</xdr:rowOff>
    </xdr:from>
    <xdr:to>
      <xdr:col>20</xdr:col>
      <xdr:colOff>101599</xdr:colOff>
      <xdr:row>26</xdr:row>
      <xdr:rowOff>73025</xdr:rowOff>
    </xdr:to>
    <xdr:sp macro="" textlink="">
      <xdr:nvSpPr>
        <xdr:cNvPr id="37" name="TextBox 36">
          <a:extLst>
            <a:ext uri="{FF2B5EF4-FFF2-40B4-BE49-F238E27FC236}">
              <a16:creationId xmlns:a16="http://schemas.microsoft.com/office/drawing/2014/main" id="{165D6A97-7342-458C-AD9B-1FEFEE834231}"/>
            </a:ext>
          </a:extLst>
        </xdr:cNvPr>
        <xdr:cNvSpPr txBox="1"/>
      </xdr:nvSpPr>
      <xdr:spPr>
        <a:xfrm>
          <a:off x="6652682" y="4655608"/>
          <a:ext cx="5640917" cy="370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Potential</a:t>
          </a:r>
          <a:r>
            <a:rPr lang="en-US" sz="1400" b="1" baseline="0"/>
            <a:t> Saving By Optimization Opportunity</a:t>
          </a:r>
          <a:endParaRPr lang="en-US" sz="1400" b="1"/>
        </a:p>
      </xdr:txBody>
    </xdr:sp>
    <xdr:clientData/>
  </xdr:twoCellAnchor>
  <xdr:twoCellAnchor>
    <xdr:from>
      <xdr:col>2</xdr:col>
      <xdr:colOff>78317</xdr:colOff>
      <xdr:row>6</xdr:row>
      <xdr:rowOff>115359</xdr:rowOff>
    </xdr:from>
    <xdr:to>
      <xdr:col>4</xdr:col>
      <xdr:colOff>107950</xdr:colOff>
      <xdr:row>9</xdr:row>
      <xdr:rowOff>30692</xdr:rowOff>
    </xdr:to>
    <xdr:sp macro="" textlink="'Pivot Tables 3'!B3">
      <xdr:nvSpPr>
        <xdr:cNvPr id="38" name="TextBox 37">
          <a:extLst>
            <a:ext uri="{FF2B5EF4-FFF2-40B4-BE49-F238E27FC236}">
              <a16:creationId xmlns:a16="http://schemas.microsoft.com/office/drawing/2014/main" id="{AD17372F-0EA4-4E6C-BD98-55C0FD01F324}"/>
            </a:ext>
          </a:extLst>
        </xdr:cNvPr>
        <xdr:cNvSpPr txBox="1"/>
      </xdr:nvSpPr>
      <xdr:spPr>
        <a:xfrm>
          <a:off x="1297517" y="1258359"/>
          <a:ext cx="1248833"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EC1F292-BA6B-40BB-872B-88C31C122462}" type="TxLink">
            <a:rPr lang="en-US" sz="2800" b="1" i="0" u="none" strike="noStrike">
              <a:solidFill>
                <a:srgbClr val="000000"/>
              </a:solidFill>
              <a:latin typeface="Calibri"/>
              <a:ea typeface="Calibri"/>
              <a:cs typeface="Calibri"/>
            </a:rPr>
            <a:pPr marL="0" indent="0" algn="ctr"/>
            <a:t>66.59%</a:t>
          </a:fld>
          <a:endParaRPr lang="en-US" sz="2800" b="1" i="0" u="none" strike="noStrike">
            <a:solidFill>
              <a:srgbClr val="000000"/>
            </a:solidFill>
            <a:latin typeface="Calibri"/>
            <a:ea typeface="Calibri"/>
            <a:cs typeface="Calibri"/>
          </a:endParaRPr>
        </a:p>
      </xdr:txBody>
    </xdr:sp>
    <xdr:clientData/>
  </xdr:twoCellAnchor>
  <xdr:twoCellAnchor>
    <xdr:from>
      <xdr:col>6</xdr:col>
      <xdr:colOff>42333</xdr:colOff>
      <xdr:row>6</xdr:row>
      <xdr:rowOff>115359</xdr:rowOff>
    </xdr:from>
    <xdr:to>
      <xdr:col>8</xdr:col>
      <xdr:colOff>71966</xdr:colOff>
      <xdr:row>9</xdr:row>
      <xdr:rowOff>30692</xdr:rowOff>
    </xdr:to>
    <xdr:sp macro="" textlink="'Pivot Tables 3'!H3">
      <xdr:nvSpPr>
        <xdr:cNvPr id="39" name="TextBox 38">
          <a:extLst>
            <a:ext uri="{FF2B5EF4-FFF2-40B4-BE49-F238E27FC236}">
              <a16:creationId xmlns:a16="http://schemas.microsoft.com/office/drawing/2014/main" id="{767242D2-5A4A-4545-8954-9408A64BBCB5}"/>
            </a:ext>
          </a:extLst>
        </xdr:cNvPr>
        <xdr:cNvSpPr txBox="1"/>
      </xdr:nvSpPr>
      <xdr:spPr>
        <a:xfrm>
          <a:off x="3699933" y="1258359"/>
          <a:ext cx="1248833"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4D94FA3-523F-4A03-9E2A-218FB0513505}" type="TxLink">
            <a:rPr lang="en-US" sz="2800" b="1" i="0" u="none" strike="noStrike">
              <a:solidFill>
                <a:srgbClr val="000000"/>
              </a:solidFill>
              <a:latin typeface="Calibri"/>
              <a:ea typeface="Calibri"/>
              <a:cs typeface="Calibri"/>
            </a:rPr>
            <a:pPr marL="0" indent="0" algn="ctr"/>
            <a:t>621</a:t>
          </a:fld>
          <a:endParaRPr lang="en-US" sz="2800" b="1" i="0" u="none" strike="noStrike">
            <a:solidFill>
              <a:srgbClr val="000000"/>
            </a:solidFill>
            <a:latin typeface="Calibri"/>
            <a:ea typeface="Calibri"/>
            <a:cs typeface="Calibri"/>
          </a:endParaRPr>
        </a:p>
      </xdr:txBody>
    </xdr:sp>
    <xdr:clientData/>
  </xdr:twoCellAnchor>
  <xdr:twoCellAnchor>
    <xdr:from>
      <xdr:col>9</xdr:col>
      <xdr:colOff>584199</xdr:colOff>
      <xdr:row>6</xdr:row>
      <xdr:rowOff>115359</xdr:rowOff>
    </xdr:from>
    <xdr:to>
      <xdr:col>12</xdr:col>
      <xdr:colOff>190500</xdr:colOff>
      <xdr:row>9</xdr:row>
      <xdr:rowOff>30692</xdr:rowOff>
    </xdr:to>
    <xdr:sp macro="" textlink="'Pivot Tables 3'!D3">
      <xdr:nvSpPr>
        <xdr:cNvPr id="40" name="TextBox 39">
          <a:extLst>
            <a:ext uri="{FF2B5EF4-FFF2-40B4-BE49-F238E27FC236}">
              <a16:creationId xmlns:a16="http://schemas.microsoft.com/office/drawing/2014/main" id="{DFE9BA7B-E6BD-4E19-9E5B-BB677453FD13}"/>
            </a:ext>
          </a:extLst>
        </xdr:cNvPr>
        <xdr:cNvSpPr txBox="1"/>
      </xdr:nvSpPr>
      <xdr:spPr>
        <a:xfrm>
          <a:off x="6108699" y="1258359"/>
          <a:ext cx="1447801"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F4FC187-B279-4C8A-8482-E52E4E14F8B3}" type="TxLink">
            <a:rPr lang="en-US" sz="2800" b="1" i="0" u="none" strike="noStrike">
              <a:solidFill>
                <a:srgbClr val="000000"/>
              </a:solidFill>
              <a:latin typeface="Calibri"/>
              <a:ea typeface="Calibri"/>
              <a:cs typeface="Calibri"/>
            </a:rPr>
            <a:pPr marL="0" indent="0" algn="ctr"/>
            <a:t>1962.9K</a:t>
          </a:fld>
          <a:endParaRPr lang="en-US" sz="2800" b="1" i="0" u="none" strike="noStrike">
            <a:solidFill>
              <a:srgbClr val="000000"/>
            </a:solidFill>
            <a:latin typeface="Calibri"/>
            <a:ea typeface="Calibri"/>
            <a:cs typeface="Calibri"/>
          </a:endParaRPr>
        </a:p>
      </xdr:txBody>
    </xdr:sp>
    <xdr:clientData/>
  </xdr:twoCellAnchor>
  <xdr:twoCellAnchor>
    <xdr:from>
      <xdr:col>13</xdr:col>
      <xdr:colOff>19049</xdr:colOff>
      <xdr:row>6</xdr:row>
      <xdr:rowOff>136526</xdr:rowOff>
    </xdr:from>
    <xdr:to>
      <xdr:col>16</xdr:col>
      <xdr:colOff>571500</xdr:colOff>
      <xdr:row>9</xdr:row>
      <xdr:rowOff>51859</xdr:rowOff>
    </xdr:to>
    <xdr:sp macro="" textlink="'Pivot Tables 3'!C44">
      <xdr:nvSpPr>
        <xdr:cNvPr id="41" name="TextBox 40">
          <a:extLst>
            <a:ext uri="{FF2B5EF4-FFF2-40B4-BE49-F238E27FC236}">
              <a16:creationId xmlns:a16="http://schemas.microsoft.com/office/drawing/2014/main" id="{6A86009A-2E3C-46C4-A11D-4B7AECAF686C}"/>
            </a:ext>
          </a:extLst>
        </xdr:cNvPr>
        <xdr:cNvSpPr txBox="1"/>
      </xdr:nvSpPr>
      <xdr:spPr>
        <a:xfrm>
          <a:off x="7998882" y="1279526"/>
          <a:ext cx="2393951"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9671CBA-5693-4BA7-BA82-EB589DE76C4F}" type="TxLink">
            <a:rPr lang="en-US" sz="2800" b="1" i="0" u="none" strike="noStrike">
              <a:solidFill>
                <a:srgbClr val="000000"/>
              </a:solidFill>
              <a:latin typeface="Calibri"/>
              <a:ea typeface="Calibri"/>
              <a:cs typeface="Calibri"/>
            </a:rPr>
            <a:pPr marL="0" indent="0" algn="ctr"/>
            <a:t>2040.0K</a:t>
          </a:fld>
          <a:endParaRPr lang="en-US" sz="2800" b="1" i="0" u="none" strike="noStrike">
            <a:solidFill>
              <a:srgbClr val="000000"/>
            </a:solidFill>
            <a:latin typeface="Calibri"/>
            <a:ea typeface="Calibri"/>
            <a:cs typeface="Calibri"/>
          </a:endParaRPr>
        </a:p>
      </xdr:txBody>
    </xdr:sp>
    <xdr:clientData/>
  </xdr:twoCellAnchor>
  <xdr:twoCellAnchor>
    <xdr:from>
      <xdr:col>17</xdr:col>
      <xdr:colOff>364066</xdr:colOff>
      <xdr:row>6</xdr:row>
      <xdr:rowOff>115359</xdr:rowOff>
    </xdr:from>
    <xdr:to>
      <xdr:col>19</xdr:col>
      <xdr:colOff>393699</xdr:colOff>
      <xdr:row>9</xdr:row>
      <xdr:rowOff>30692</xdr:rowOff>
    </xdr:to>
    <xdr:sp macro="" textlink="'Pivot Tables 3'!J3">
      <xdr:nvSpPr>
        <xdr:cNvPr id="42" name="TextBox 41">
          <a:extLst>
            <a:ext uri="{FF2B5EF4-FFF2-40B4-BE49-F238E27FC236}">
              <a16:creationId xmlns:a16="http://schemas.microsoft.com/office/drawing/2014/main" id="{A9E52B94-18C3-4EAB-875C-3C48513BEDA8}"/>
            </a:ext>
          </a:extLst>
        </xdr:cNvPr>
        <xdr:cNvSpPr txBox="1"/>
      </xdr:nvSpPr>
      <xdr:spPr>
        <a:xfrm>
          <a:off x="10727266" y="1258359"/>
          <a:ext cx="1248833"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DDCAAA5-9173-440B-A7A3-976AE0E64C7E}" type="TxLink">
            <a:rPr lang="en-US" sz="2800" b="1" i="0" u="none" strike="noStrike">
              <a:solidFill>
                <a:srgbClr val="000000"/>
              </a:solidFill>
              <a:latin typeface="Calibri"/>
              <a:ea typeface="Calibri"/>
              <a:cs typeface="Calibri"/>
            </a:rPr>
            <a:pPr marL="0" indent="0" algn="ctr"/>
            <a:t>4.17%</a:t>
          </a:fld>
          <a:endParaRPr lang="en-US" sz="2800" b="1" i="0" u="none" strike="noStrike">
            <a:solidFill>
              <a:srgbClr val="000000"/>
            </a:solidFill>
            <a:latin typeface="Calibri"/>
            <a:ea typeface="Calibri"/>
            <a:cs typeface="Calibri"/>
          </a:endParaRPr>
        </a:p>
      </xdr:txBody>
    </xdr:sp>
    <xdr:clientData/>
  </xdr:twoCellAnchor>
  <xdr:twoCellAnchor>
    <xdr:from>
      <xdr:col>1</xdr:col>
      <xdr:colOff>180975</xdr:colOff>
      <xdr:row>11</xdr:row>
      <xdr:rowOff>66675</xdr:rowOff>
    </xdr:from>
    <xdr:to>
      <xdr:col>7</xdr:col>
      <xdr:colOff>276225</xdr:colOff>
      <xdr:row>23</xdr:row>
      <xdr:rowOff>133350</xdr:rowOff>
    </xdr:to>
    <xdr:graphicFrame macro="">
      <xdr:nvGraphicFramePr>
        <xdr:cNvPr id="48" name="Chart 47">
          <a:extLst>
            <a:ext uri="{FF2B5EF4-FFF2-40B4-BE49-F238E27FC236}">
              <a16:creationId xmlns:a16="http://schemas.microsoft.com/office/drawing/2014/main" id="{94B0A403-5381-40F4-8835-42CB564DB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190499</xdr:colOff>
      <xdr:row>26</xdr:row>
      <xdr:rowOff>19049</xdr:rowOff>
    </xdr:from>
    <xdr:to>
      <xdr:col>10</xdr:col>
      <xdr:colOff>371474</xdr:colOff>
      <xdr:row>36</xdr:row>
      <xdr:rowOff>104774</xdr:rowOff>
    </xdr:to>
    <xdr:graphicFrame macro="">
      <xdr:nvGraphicFramePr>
        <xdr:cNvPr id="49" name="Chart 48">
          <a:extLst>
            <a:ext uri="{FF2B5EF4-FFF2-40B4-BE49-F238E27FC236}">
              <a16:creationId xmlns:a16="http://schemas.microsoft.com/office/drawing/2014/main" id="{EB6AB17B-1BE7-4F71-9D70-E2FD8E7C3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361949</xdr:colOff>
      <xdr:row>12</xdr:row>
      <xdr:rowOff>0</xdr:rowOff>
    </xdr:from>
    <xdr:to>
      <xdr:col>13</xdr:col>
      <xdr:colOff>495300</xdr:colOff>
      <xdr:row>23</xdr:row>
      <xdr:rowOff>152400</xdr:rowOff>
    </xdr:to>
    <xdr:graphicFrame macro="">
      <xdr:nvGraphicFramePr>
        <xdr:cNvPr id="50" name="Chart 49">
          <a:extLst>
            <a:ext uri="{FF2B5EF4-FFF2-40B4-BE49-F238E27FC236}">
              <a16:creationId xmlns:a16="http://schemas.microsoft.com/office/drawing/2014/main" id="{8382D514-C357-4B35-9995-6B86A1498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9525</xdr:colOff>
      <xdr:row>12</xdr:row>
      <xdr:rowOff>47625</xdr:rowOff>
    </xdr:from>
    <xdr:to>
      <xdr:col>20</xdr:col>
      <xdr:colOff>152400</xdr:colOff>
      <xdr:row>23</xdr:row>
      <xdr:rowOff>161925</xdr:rowOff>
    </xdr:to>
    <xdr:graphicFrame macro="">
      <xdr:nvGraphicFramePr>
        <xdr:cNvPr id="51" name="Chart 50">
          <a:extLst>
            <a:ext uri="{FF2B5EF4-FFF2-40B4-BE49-F238E27FC236}">
              <a16:creationId xmlns:a16="http://schemas.microsoft.com/office/drawing/2014/main" id="{F4588AE4-3CBF-4FD3-B3B4-C7A923EB7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504825</xdr:colOff>
      <xdr:row>25</xdr:row>
      <xdr:rowOff>161925</xdr:rowOff>
    </xdr:from>
    <xdr:to>
      <xdr:col>20</xdr:col>
      <xdr:colOff>104775</xdr:colOff>
      <xdr:row>36</xdr:row>
      <xdr:rowOff>9525</xdr:rowOff>
    </xdr:to>
    <xdr:graphicFrame macro="">
      <xdr:nvGraphicFramePr>
        <xdr:cNvPr id="52" name="Chart 51">
          <a:extLst>
            <a:ext uri="{FF2B5EF4-FFF2-40B4-BE49-F238E27FC236}">
              <a16:creationId xmlns:a16="http://schemas.microsoft.com/office/drawing/2014/main" id="{727666D2-DABD-4E24-A6BD-EFB087620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5</xdr:col>
      <xdr:colOff>106891</xdr:colOff>
      <xdr:row>6</xdr:row>
      <xdr:rowOff>104775</xdr:rowOff>
    </xdr:from>
    <xdr:to>
      <xdr:col>6</xdr:col>
      <xdr:colOff>92076</xdr:colOff>
      <xdr:row>9</xdr:row>
      <xdr:rowOff>123825</xdr:rowOff>
    </xdr:to>
    <xdr:pic>
      <xdr:nvPicPr>
        <xdr:cNvPr id="53" name="Graphic 52" descr="Truck with solid fill">
          <a:extLst>
            <a:ext uri="{FF2B5EF4-FFF2-40B4-BE49-F238E27FC236}">
              <a16:creationId xmlns:a16="http://schemas.microsoft.com/office/drawing/2014/main" id="{76837FC3-3BA3-4FE3-8EBE-214A2348613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176058" y="1247775"/>
          <a:ext cx="599018" cy="5905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AR GOSWAMI" refreshedDate="46307.532192708335" createdVersion="7" refreshedVersion="7" minRefreshableVersion="3" recordCount="5" xr:uid="{D5C1F5AE-4004-41F1-8487-076A1C7DA92A}">
  <cacheSource type="worksheet">
    <worksheetSource name="Table6"/>
  </cacheSource>
  <cacheFields count="2">
    <cacheField name="Cost Category" numFmtId="0">
      <sharedItems count="5">
        <s v="Freight"/>
        <s v="Fuel Surcharge"/>
        <s v="Toll"/>
        <s v="Handling"/>
        <s v="Other"/>
      </sharedItems>
    </cacheField>
    <cacheField name="Total Cost" numFmtId="0">
      <sharedItems containsSemiMixedTypes="0" containsString="0" containsNumber="1" containsInteger="1" minValue="576548" maxValue="3088230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AR GOSWAMI" refreshedDate="46307.532192824074" createdVersion="7" refreshedVersion="7" minRefreshableVersion="3" recordCount="2" xr:uid="{57D0CC8B-8F49-4786-9955-FA1F13064B7D}">
  <cacheSource type="worksheet">
    <worksheetSource name="Table7"/>
  </cacheSource>
  <cacheFields count="2">
    <cacheField name="Optimization Opportunity" numFmtId="0">
      <sharedItems count="2">
        <s v="Reduced Budget Overuns By 10%"/>
        <s v="Reduced Transportation Costs By 5%"/>
      </sharedItems>
    </cacheField>
    <cacheField name="Estimated Saving" numFmtId="0">
      <sharedItems containsSemiMixedTypes="0" containsString="0" containsNumber="1" minValue="196287.80000000016" maxValue="1843738.7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7.532176388886" createdVersion="5" refreshedVersion="7" minRefreshableVersion="3" recordCount="0" supportSubquery="1" supportAdvancedDrill="1" xr:uid="{05ADD3ED-458B-417F-B3CC-02B3F1763014}">
  <cacheSource type="external" connectionId="6"/>
  <cacheFields count="1">
    <cacheField name="[Measures].[On-Time Delivery Rate (%)]" caption="On-Time Delivery Rate (%)" numFmtId="0" hierarchy="45" level="32767"/>
  </cacheFields>
  <cacheHierarchies count="77">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0" memberValueDatatype="130" unbalanced="0"/>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0"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On-Time Delivery Rate (%)]" caption="On-Time Delivery Rate (%)" measure="1" displayFolder="" measureGroup="Shipments" count="0" oneField="1">
      <fieldsUsage count="1">
        <fieldUsage x="0"/>
      </fieldsUsage>
    </cacheHierarchy>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hidden="1">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6027430559" createdVersion="5" refreshedVersion="7" minRefreshableVersion="3" recordCount="0" supportSubquery="1" supportAdvancedDrill="1" xr:uid="{2CAAAA4F-32BC-49F2-9AEB-7B8CC91A12BD}">
  <cacheSource type="external" connectionId="6"/>
  <cacheFields count="1">
    <cacheField name="[Measures].[Sum of Total_Transportation_Cost]" caption="Sum of Total_Transportation_Cost" numFmtId="0" hierarchy="64" level="32767"/>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0" memberValueDatatype="130" unbalanced="0"/>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0"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hidden="1">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hidden="1">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6026736113" createdVersion="5" refreshedVersion="7" minRefreshableVersion="3" recordCount="0" supportSubquery="1" supportAdvancedDrill="1" xr:uid="{FABBD1F7-8B0F-4F00-8C0F-DA2CF5DD32BF}">
  <cacheSource type="external" connectionId="6"/>
  <cacheFields count="1">
    <cacheField name="[Measures].[Average Delivery Delays ( Hours )]" caption="Average Delivery Delays ( Hours )" numFmtId="0" hierarchy="46" level="32767"/>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0" memberValueDatatype="130" unbalanced="0"/>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0"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oneField="1">
      <fieldsUsage count="1">
        <fieldUsage x="0"/>
      </fieldsUsage>
    </cacheHierarchy>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hidden="1">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hidden="1">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6025925927" createdVersion="5" refreshedVersion="7" minRefreshableVersion="3" recordCount="0" supportSubquery="1" supportAdvancedDrill="1" xr:uid="{ECE712F9-2131-4797-95AB-18D53F444522}">
  <cacheSource type="external" connectionId="6"/>
  <cacheFields count="1">
    <cacheField name="[Measures].[Cost Per Shipment]" caption="Cost Per Shipment" numFmtId="0" hierarchy="45" level="32767"/>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0" memberValueDatatype="130" unbalanced="0"/>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0"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oneField="1">
      <fieldsUsage count="1">
        <fieldUsage x="0"/>
      </fieldsUsage>
    </cacheHierarchy>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hidden="1">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hidden="1">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6025231481" createdVersion="5" refreshedVersion="7" minRefreshableVersion="3" recordCount="0" supportSubquery="1" supportAdvancedDrill="1" xr:uid="{8E9A11B3-F8F8-4C29-8B15-EE4C63051277}">
  <cacheSource type="external" connectionId="6"/>
  <cacheFields count="1">
    <cacheField name="[Measures].[Count of Shipment_ID]" caption="Count of Shipment_ID" numFmtId="0" hierarchy="65" level="32767"/>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0" memberValueDatatype="130" unbalanced="0"/>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0"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hidden="1">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6024421296" createdVersion="5" refreshedVersion="7" minRefreshableVersion="3" recordCount="0" supportSubquery="1" supportAdvancedDrill="1" xr:uid="{F7DEDAE9-4F8B-486B-9368-2CBC807D2D8F}">
  <cacheSource type="external" connectionId="6"/>
  <cacheFields count="2">
    <cacheField name="[Shipments].[Destination].[Destination]" caption="Destination" numFmtId="0" hierarchy="19" level="1">
      <sharedItems count="48">
        <s v="Agra"/>
        <s v="Ahmedabad"/>
        <s v="Amritsar"/>
        <s v="Asansol"/>
        <s v="Bengaluru"/>
        <s v="Bhopal"/>
        <s v="Bhubaneswar"/>
        <s v="Chandigarh"/>
        <s v="Chennai"/>
        <s v="Coimbatore"/>
        <s v="Dehradun"/>
        <s v="Delhi"/>
        <s v="Durgapur"/>
        <s v="Guwahati"/>
        <s v="Hubballi"/>
        <s v="Hyderabad"/>
        <s v="Indore"/>
        <s v="Jabalpur"/>
        <s v="Jaipur"/>
        <s v="Jamshedpur"/>
        <s v="Jodhpur"/>
        <s v="Kanpur"/>
        <s v="Kochi"/>
        <s v="Kolhapur"/>
        <s v="Lucknow"/>
        <s v="Ludhiana"/>
        <s v="Madurai"/>
        <s v="Mangaluru"/>
        <s v="Mumbai"/>
        <s v="Mysuru"/>
        <s v="Nagpur"/>
        <s v="Nashik"/>
        <s v="Panaji"/>
        <s v="Patna"/>
        <s v="Pune"/>
        <s v="Raipur"/>
        <s v="Rajkot"/>
        <s v="Ranchi"/>
        <s v="Siliguri"/>
        <s v="Surat"/>
        <s v="Thiruvananthapuram"/>
        <s v="Tiruchirappalli"/>
        <s v="Udaipur"/>
        <s v="Vadodara"/>
        <s v="Varanasi"/>
        <s v="Vijayawada"/>
        <s v="Visakhapatnam"/>
        <s v="Warangal"/>
      </sharedItems>
    </cacheField>
    <cacheField name="[Measures].[Sum of Total_Transportation_Cost]" caption="Sum of Total_Transportation_Cost" numFmtId="0" hierarchy="64" level="32767"/>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0" memberValueDatatype="130" unbalanced="0"/>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2" memberValueDatatype="130" unbalanced="0">
      <fieldsUsage count="2">
        <fieldUsage x="-1"/>
        <fieldUsage x="0"/>
      </fieldsUsage>
    </cacheHierarchy>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0"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oneField="1" hidden="1">
      <fieldsUsage count="1">
        <fieldUsage x="1"/>
      </fieldsUsage>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hidden="1">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hidden="1">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6023379633" createdVersion="5" refreshedVersion="7" minRefreshableVersion="3" recordCount="0" supportSubquery="1" supportAdvancedDrill="1" xr:uid="{00040354-53C1-48E4-8585-47BDCA005110}">
  <cacheSource type="external" connectionId="6"/>
  <cacheFields count="2">
    <cacheField name="[Measures].[Sum of Total_Transportation_Cost]" caption="Sum of Total_Transportation_Cost" numFmtId="0" hierarchy="64" level="32767"/>
    <cacheField name="[Shipments].[Order_Month].[Order_Month]" caption="Order_Month" numFmtId="0" hierarchy="14" level="1">
      <sharedItems count="10">
        <s v="Apr"/>
        <s v="Aug"/>
        <s v="Feb"/>
        <s v="Jan"/>
        <s v="Jul"/>
        <s v="Jun"/>
        <s v="Mar"/>
        <s v="May"/>
        <s v="Oct"/>
        <s v="Sep"/>
      </sharedItems>
    </cacheField>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0" memberValueDatatype="130" unbalanced="0"/>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2" memberValueDatatype="130" unbalanced="0">
      <fieldsUsage count="2">
        <fieldUsage x="-1"/>
        <fieldUsage x="1"/>
      </fieldsUsage>
    </cacheHierarchy>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0"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hidden="1">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hidden="1">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6022453702" createdVersion="5" refreshedVersion="7" minRefreshableVersion="3" recordCount="0" supportSubquery="1" supportAdvancedDrill="1" xr:uid="{079BCA5E-3510-4A48-8DF4-E3A792A5426A}">
  <cacheSource type="external" connectionId="6"/>
  <cacheFields count="3">
    <cacheField name="[Measures].[Sum of Budgeted_Cost]" caption="Sum of Budgeted_Cost" numFmtId="0" hierarchy="66" level="32767"/>
    <cacheField name="[Measures].[Sum of Total_Transportation_Cost]" caption="Sum of Total_Transportation_Cost" numFmtId="0" hierarchy="64" level="32767"/>
    <cacheField name="[Shipments].[Order_Date (Month)].[Order_Date (Month)]" caption="Order_Date (Month)" numFmtId="0" hierarchy="29" level="1">
      <sharedItems count="10">
        <s v="Jan"/>
        <s v="Feb"/>
        <s v="Mar"/>
        <s v="Apr"/>
        <s v="May"/>
        <s v="Jun"/>
        <s v="Jul"/>
        <s v="Aug"/>
        <s v="Sep"/>
        <s v="Oct"/>
      </sharedItems>
    </cacheField>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0" memberValueDatatype="130" unbalanced="0"/>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2" memberValueDatatype="130" unbalanced="0">
      <fieldsUsage count="2">
        <fieldUsage x="-1"/>
        <fieldUsage x="2"/>
      </fieldsUsage>
    </cacheHierarchy>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0"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oneField="1" hidden="1">
      <fieldsUsage count="1">
        <fieldUsage x="1"/>
      </fieldsUsage>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hidden="1">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oneField="1" hidden="1">
      <fieldsUsage count="1">
        <fieldUsage x="0"/>
      </fieldsUsage>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hidden="1">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6021527778" createdVersion="5" refreshedVersion="7" minRefreshableVersion="3" recordCount="0" supportSubquery="1" supportAdvancedDrill="1" xr:uid="{A2D5CD3A-4B2F-419B-8365-4F8FCAE1D436}">
  <cacheSource type="external" connectionId="6"/>
  <cacheFields count="2">
    <cacheField name="[Measures].[Count of Shipment_ID]" caption="Count of Shipment_ID" numFmtId="0" hierarchy="65" level="32767"/>
    <cacheField name="[Shipments].[Route_ID].[Route_ID]" caption="Route_ID" numFmtId="0" hierarchy="20" level="1">
      <sharedItems count="73">
        <s v="RT-001"/>
        <s v="RT-002"/>
        <s v="RT-003"/>
        <s v="RT-004"/>
        <s v="RT-005"/>
        <s v="RT-006"/>
        <s v="RT-007"/>
        <s v="RT-008"/>
        <s v="RT-009"/>
        <s v="RT-010"/>
        <s v="RT-011"/>
        <s v="RT-012"/>
        <s v="RT-013"/>
        <s v="RT-014"/>
        <s v="RT-015"/>
        <s v="RT-016"/>
        <s v="RT-017"/>
        <s v="RT-018"/>
        <s v="RT-019"/>
        <s v="RT-020"/>
        <s v="RT-021"/>
        <s v="RT-022"/>
        <s v="RT-023"/>
        <s v="RT-024"/>
        <s v="RT-025"/>
        <s v="RT-026"/>
        <s v="RT-027"/>
        <s v="RT-028"/>
        <s v="RT-029"/>
        <s v="RT-030"/>
        <s v="RT-031"/>
        <s v="RT-032"/>
        <s v="RT-033"/>
        <s v="RT-034"/>
        <s v="RT-035"/>
        <s v="RT-036"/>
        <s v="RT-037"/>
        <s v="RT-038"/>
        <s v="RT-039"/>
        <s v="RT-040"/>
        <s v="RT-041"/>
        <s v="RT-042"/>
        <s v="RT-043"/>
        <s v="RT-044"/>
        <s v="RT-045"/>
        <s v="RT-046"/>
        <s v="RT-047"/>
        <s v="RT-048"/>
        <s v="RT-049"/>
        <s v="RT-050"/>
        <s v="RT-051"/>
        <s v="RT-052"/>
        <s v="RT-053"/>
        <s v="RT-054"/>
        <s v="RT-055"/>
        <s v="RT-056"/>
        <s v="RT-057"/>
        <s v="RT-058"/>
        <s v="RT-059"/>
        <s v="RT-060"/>
        <s v="RT-061"/>
        <s v="RT-062"/>
        <s v="RT-063"/>
        <s v="RT-064"/>
        <s v="RT-065"/>
        <s v="RT-066"/>
        <s v="RT-067"/>
        <s v="RT-068"/>
        <s v="RT-069"/>
        <s v="RT-070"/>
        <s v="RT-071"/>
        <s v="RT-072"/>
        <s v="RT-073"/>
      </sharedItems>
    </cacheField>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0" memberValueDatatype="130" unbalanced="0"/>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2" memberValueDatatype="130" unbalanced="0">
      <fieldsUsage count="2">
        <fieldUsage x="-1"/>
        <fieldUsage x="1"/>
      </fieldsUsage>
    </cacheHierarchy>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0"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hidden="1">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6020486109" createdVersion="5" refreshedVersion="7" minRefreshableVersion="3" recordCount="0" supportSubquery="1" supportAdvancedDrill="1" xr:uid="{54E1FA5F-2D95-455F-AE89-730A003D4881}">
  <cacheSource type="external" connectionId="6"/>
  <cacheFields count="2">
    <cacheField name="[Shipments].[Delivery Performance].[Delivery Performance]" caption="Delivery Performance" numFmtId="0" hierarchy="28" level="1">
      <sharedItems count="3">
        <s v="Delayed"/>
        <s v="On Time"/>
        <s v="Pending"/>
      </sharedItems>
    </cacheField>
    <cacheField name="[Measures].[Count of Shipment_ID]" caption="Count of Shipment_ID" numFmtId="0" hierarchy="65" level="32767"/>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0" memberValueDatatype="130" unbalanced="0"/>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2" memberValueDatatype="130" unbalanced="0">
      <fieldsUsage count="2">
        <fieldUsage x="-1"/>
        <fieldUsage x="0"/>
      </fieldsUsage>
    </cacheHierarchy>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0"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hidden="1">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6000462964" createdVersion="5" refreshedVersion="7" minRefreshableVersion="3" recordCount="0" supportSubquery="1" supportAdvancedDrill="1" xr:uid="{EF3C3CC4-D425-413E-812A-98FD9D199412}">
  <cacheSource type="external" connectionId="6"/>
  <cacheFields count="2">
    <cacheField name="[Carriers].[Transport_Mode].[Transport_Mode]" caption="Transport_Mode" numFmtId="0" hierarchy="2" level="1">
      <sharedItems count="3">
        <s v="Road - Express"/>
        <s v="Road - FTL"/>
        <s v="Road - LTL"/>
      </sharedItems>
    </cacheField>
    <cacheField name="[Measures].[Count of Shipment_ID]" caption="Count of Shipment_ID" numFmtId="0" hierarchy="65" level="32767"/>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0" memberValueDatatype="130" unbalanced="0"/>
    <cacheHierarchy uniqueName="[Carriers].[Transport_Mode]" caption="Transport_Mode" attribute="1" defaultMemberUniqueName="[Carriers].[Transport_Mode].[All]" allUniqueName="[Carriers].[Transport_Mode].[All]" dimensionUniqueName="[Carriers]" displayFolder="" count="2" memberValueDatatype="130" unbalanced="0">
      <fieldsUsage count="2">
        <fieldUsage x="-1"/>
        <fieldUsage x="0"/>
      </fieldsUsage>
    </cacheHierarchy>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0"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hidden="1">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6119675928" createdVersion="5" refreshedVersion="7" minRefreshableVersion="3" recordCount="0" supportSubquery="1" supportAdvancedDrill="1" xr:uid="{632149AC-B53D-49DA-813A-D63F3AA627D9}">
  <cacheSource type="external" connectionId="6"/>
  <cacheFields count="2">
    <cacheField name="[Carriers].[Carrier_Name].[Carrier_Name]" caption="Carrier_Name" numFmtId="0" hierarchy="1" level="1">
      <sharedItems count="12">
        <s v="Apex Parcel &amp; Cargo"/>
        <s v="Arrow Cargo Express"/>
        <s v="Bharat Freight Lines"/>
        <s v="Deccan Transport Co"/>
        <s v="Ganga Carriers"/>
        <s v="Himalaya Cargo Movers"/>
        <s v="Kaveri Logistics"/>
        <s v="MetroLink Freight"/>
        <s v="QuickLoad LTL Services"/>
        <s v="RapidMove Logistics"/>
        <s v="Sunrise Roadways"/>
        <s v="SwiftHaul Express"/>
      </sharedItems>
    </cacheField>
    <cacheField name="[Measures].[On time Delivery Rate]" caption="On time Delivery Rate" numFmtId="0" hierarchy="57" level="32767"/>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2" memberValueDatatype="130" unbalanced="0">
      <fieldsUsage count="2">
        <fieldUsage x="-1"/>
        <fieldUsage x="0"/>
      </fieldsUsage>
    </cacheHierarchy>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0"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On time Delivery Rate]" caption="On time Delivery Rate" measure="1" displayFolder="" measureGroup="Carriers" count="0" oneField="1">
      <fieldsUsage count="1">
        <fieldUsage x="1"/>
      </fieldsUsage>
    </cacheHierarchy>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hidden="1">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hidden="1">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5998379632" createdVersion="5" refreshedVersion="7" minRefreshableVersion="3" recordCount="0" supportSubquery="1" supportAdvancedDrill="1" xr:uid="{4DA1A4C2-7A74-4315-8C53-AD62151257D7}">
  <cacheSource type="external" connectionId="6"/>
  <cacheFields count="2">
    <cacheField name="[Carriers].[Carrier_Name].[Carrier_Name]" caption="Carrier_Name" numFmtId="0" hierarchy="1" level="1">
      <sharedItems count="12">
        <s v="Apex Parcel &amp; Cargo"/>
        <s v="Arrow Cargo Express"/>
        <s v="Bharat Freight Lines"/>
        <s v="Deccan Transport Co"/>
        <s v="Ganga Carriers"/>
        <s v="Himalaya Cargo Movers"/>
        <s v="Kaveri Logistics"/>
        <s v="MetroLink Freight"/>
        <s v="QuickLoad LTL Services"/>
        <s v="RapidMove Logistics"/>
        <s v="Sunrise Roadways"/>
        <s v="SwiftHaul Express"/>
      </sharedItems>
    </cacheField>
    <cacheField name="[Measures].[Sum of Total_Transportation_Cost]" caption="Sum of Total_Transportation_Cost" numFmtId="0" hierarchy="64" level="32767"/>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2" memberValueDatatype="130" unbalanced="0">
      <fieldsUsage count="2">
        <fieldUsage x="-1"/>
        <fieldUsage x="0"/>
      </fieldsUsage>
    </cacheHierarchy>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0"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oneField="1" hidden="1">
      <fieldsUsage count="1">
        <fieldUsage x="1"/>
      </fieldsUsage>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hidden="1">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hidden="1">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5997337962" createdVersion="5" refreshedVersion="7" minRefreshableVersion="3" recordCount="0" supportSubquery="1" supportAdvancedDrill="1" xr:uid="{776C475C-7FFE-4E79-BDF1-188CF88F775A}">
  <cacheSource type="external" connectionId="6"/>
  <cacheFields count="1">
    <cacheField name="[Measures].[Lowest Cost per Shipment]" caption="Lowest Cost per Shipment" numFmtId="0" hierarchy="47" level="32767"/>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0" memberValueDatatype="130" unbalanced="0"/>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0"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oneField="1">
      <fieldsUsage count="1">
        <fieldUsage x="0"/>
      </fieldsUsage>
    </cacheHierarchy>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hidden="1">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hidden="1">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708553241" createdVersion="5" refreshedVersion="7" minRefreshableVersion="3" recordCount="0" supportSubquery="1" supportAdvancedDrill="1" xr:uid="{EEC11084-D0D1-4D16-882E-3CB8715BAC92}">
  <cacheSource type="external" connectionId="6"/>
  <cacheFields count="3">
    <cacheField name="[Routes].[Route_ID].[Route_ID]" caption="Route_ID" numFmtId="0" hierarchy="5" level="1">
      <sharedItems count="10">
        <s v="RT-009"/>
        <s v="RT-010"/>
        <s v="RT-013"/>
        <s v="RT-015"/>
        <s v="RT-022"/>
        <s v="RT-025"/>
        <s v="RT-027"/>
        <s v="RT-044"/>
        <s v="RT-051"/>
        <s v="RT-073"/>
      </sharedItems>
    </cacheField>
    <cacheField name="[Measures].[Average of Planned_Transit_Hours]" caption="Average of Planned_Transit_Hours" numFmtId="0" hierarchy="77" level="32767"/>
    <cacheField name="[Measures].[Average of Actual_Transit_Hours]" caption="Average of Actual_Transit_Hours" numFmtId="0" hierarchy="78" level="32767"/>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0" memberValueDatatype="130" unbalanced="0"/>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2" memberValueDatatype="130" unbalanced="0">
      <fieldsUsage count="2">
        <fieldUsage x="-1"/>
        <fieldUsage x="0"/>
      </fieldsUsage>
    </cacheHierarchy>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0"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hidden="1">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oneField="1" hidden="1">
      <fieldsUsage count="1">
        <fieldUsage x="2"/>
      </fieldsUsage>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hidden="1">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5995486115" createdVersion="5" refreshedVersion="7" minRefreshableVersion="3" recordCount="0" supportSubquery="1" supportAdvancedDrill="1" xr:uid="{9057D2C2-32AE-4B61-BE1C-C2ABFEFE36A3}">
  <cacheSource type="external" connectionId="6"/>
  <cacheFields count="1">
    <cacheField name="[Measures].[Average Cost Per KM]" caption="Average Cost Per KM" numFmtId="0" hierarchy="48" level="32767"/>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0" memberValueDatatype="130" unbalanced="0"/>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0"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oneField="1">
      <fieldsUsage count="1">
        <fieldUsage x="0"/>
      </fieldsUsage>
    </cacheHierarchy>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hidden="1">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hidden="1">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7570717594" createdVersion="5" refreshedVersion="7" minRefreshableVersion="3" recordCount="0" supportSubquery="1" supportAdvancedDrill="1" xr:uid="{5204882E-3D4C-4690-A6F2-365A550EF1DA}">
  <cacheSource type="external" connectionId="6"/>
  <cacheFields count="1">
    <cacheField name="[Measures].[Distinct Count of Carrier_ID]" caption="Distinct Count of Carrier_ID" numFmtId="0" hierarchy="79" level="32767"/>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0" memberValueDatatype="130" unbalanced="0"/>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0"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hidden="1">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5994097222" createdVersion="5" refreshedVersion="7" minRefreshableVersion="3" recordCount="0" supportSubquery="1" supportAdvancedDrill="1" xr:uid="{82521332-F7D6-453F-92FF-CBE52ED47F18}">
  <cacheSource type="external" connectionId="6"/>
  <cacheFields count="1">
    <cacheField name="[Measures].[Route Cost Variance (%) ]" caption="Route Cost Variance (%) " numFmtId="0" hierarchy="50" level="32767"/>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0" memberValueDatatype="130" unbalanced="0"/>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0"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oneField="1">
      <fieldsUsage count="1">
        <fieldUsage x="0"/>
      </fieldsUsage>
    </cacheHierarchy>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hidden="1">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hidden="1">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5993402775" createdVersion="5" refreshedVersion="7" minRefreshableVersion="3" recordCount="0" supportSubquery="1" supportAdvancedDrill="1" xr:uid="{8E8AC300-768E-45DE-B3CC-62CF13EAA015}">
  <cacheSource type="external" connectionId="6"/>
  <cacheFields count="2">
    <cacheField name="[Carriers].[Carrier_Name].[Carrier_Name]" caption="Carrier_Name" numFmtId="0" hierarchy="1" level="1">
      <sharedItems count="12">
        <s v="Apex Parcel &amp; Cargo"/>
        <s v="Arrow Cargo Express"/>
        <s v="Bharat Freight Lines"/>
        <s v="Deccan Transport Co"/>
        <s v="Ganga Carriers"/>
        <s v="Himalaya Cargo Movers"/>
        <s v="Kaveri Logistics"/>
        <s v="MetroLink Freight"/>
        <s v="QuickLoad LTL Services"/>
        <s v="RapidMove Logistics"/>
        <s v="Sunrise Roadways"/>
        <s v="SwiftHaul Express"/>
      </sharedItems>
    </cacheField>
    <cacheField name="[Measures].[Average of Total_Transportation_Cost]" caption="Average of Total_Transportation_Cost" numFmtId="0" hierarchy="76" level="32767"/>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2" memberValueDatatype="130" unbalanced="0">
      <fieldsUsage count="2">
        <fieldUsage x="-1"/>
        <fieldUsage x="0"/>
      </fieldsUsage>
    </cacheHierarchy>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0"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hidden="1">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oneField="1" hidden="1">
      <fieldsUsage count="1">
        <fieldUsage x="1"/>
      </fieldsUsage>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hidden="1">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5992476851" createdVersion="5" refreshedVersion="7" minRefreshableVersion="3" recordCount="0" supportSubquery="1" supportAdvancedDrill="1" xr:uid="{32E3BF4E-FA73-491D-A90E-33C06E18C527}">
  <cacheSource type="external" connectionId="6"/>
  <cacheFields count="1">
    <cacheField name="[Measures].[Average of Carrier_Rating]" caption="Average of Carrier_Rating" numFmtId="0" hierarchy="69" level="32767"/>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0" memberValueDatatype="130" unbalanced="0"/>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0"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hidden="1">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hidden="1">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5991898151" createdVersion="5" refreshedVersion="7" minRefreshableVersion="3" recordCount="0" supportSubquery="1" supportAdvancedDrill="1" xr:uid="{59C75DE7-745A-422D-B6F4-B1A9F6C25E13}">
  <cacheSource type="external" connectionId="6"/>
  <cacheFields count="2">
    <cacheField name="[Routes].[Route_ID].[Route_ID]" caption="Route_ID" numFmtId="0" hierarchy="5" level="1">
      <sharedItems count="5">
        <s v="RT-016"/>
        <s v="RT-017"/>
        <s v="RT-028"/>
        <s v="RT-058"/>
        <s v="RT-062"/>
      </sharedItems>
    </cacheField>
    <cacheField name="[Measures].[Average Cost Per KM]" caption="Average Cost Per KM" numFmtId="0" hierarchy="48" level="32767"/>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0" memberValueDatatype="130" unbalanced="0"/>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2" memberValueDatatype="130" unbalanced="0">
      <fieldsUsage count="2">
        <fieldUsage x="-1"/>
        <fieldUsage x="0"/>
      </fieldsUsage>
    </cacheHierarchy>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0"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oneField="1">
      <fieldsUsage count="1">
        <fieldUsage x="1"/>
      </fieldsUsage>
    </cacheHierarchy>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hidden="1">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hidden="1">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5990740742" createdVersion="5" refreshedVersion="7" minRefreshableVersion="3" recordCount="0" supportSubquery="1" supportAdvancedDrill="1" xr:uid="{09E77505-D9D6-4BBE-8F86-525CC9E8BC82}">
  <cacheSource type="external" connectionId="6"/>
  <cacheFields count="3">
    <cacheField name="[Vehicles].[Vehicle_Type].[Vehicle_Type]" caption="Vehicle_Type" numFmtId="0" hierarchy="39" level="1">
      <sharedItems count="7">
        <s v="14ft Closed Body Truck"/>
        <s v="19ft Closed Body Truck"/>
        <s v="22ft Closed Body Truck"/>
        <s v="32ft MXL Container"/>
        <s v="32ft SXL Container"/>
        <s v="Mahindra Bolero Pickup"/>
        <s v="Tata 407 Closed Body"/>
      </sharedItems>
    </cacheField>
    <cacheField name="[Measures].[Average of Capacity_KG]" caption="Average of Capacity_KG" numFmtId="0" hierarchy="74" level="32767"/>
    <cacheField name="[Measures].[Average of Actual_Load_KG]" caption="Average of Actual_Load_KG" numFmtId="0" hierarchy="75" level="32767"/>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0" memberValueDatatype="130" unbalanced="0"/>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2" memberValueDatatype="130" unbalanced="0">
      <fieldsUsage count="2">
        <fieldUsage x="-1"/>
        <fieldUsage x="0"/>
      </fieldsUsage>
    </cacheHierarchy>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hidden="1">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oneField="1" hidden="1">
      <fieldsUsage count="1">
        <fieldUsage x="1"/>
      </fieldsUsage>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oneField="1" hidden="1">
      <fieldsUsage count="1">
        <fieldUsage x="2"/>
      </fieldsUsage>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hidden="1">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5989814811" createdVersion="5" refreshedVersion="7" minRefreshableVersion="3" recordCount="0" supportSubquery="1" supportAdvancedDrill="1" xr:uid="{9CEBE985-84F8-4F8A-835D-997E8E4483E8}">
  <cacheSource type="external" connectionId="6"/>
  <cacheFields count="1">
    <cacheField name="[Measures].[Underutilized Shipment Count ]" caption="Underutilized Shipment Count " numFmtId="0" hierarchy="54" level="32767"/>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0" memberValueDatatype="130" unbalanced="0"/>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0"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oneField="1">
      <fieldsUsage count="1">
        <fieldUsage x="0"/>
      </fieldsUsage>
    </cacheHierarchy>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hidden="1">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hidden="1">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5989004626" createdVersion="5" refreshedVersion="7" minRefreshableVersion="3" recordCount="0" supportSubquery="1" supportAdvancedDrill="1" xr:uid="{152E9D2E-FAFF-405D-A36F-38F2ACB170C7}">
  <cacheSource type="external" connectionId="6"/>
  <cacheFields count="1">
    <cacheField name="[Measures].[Average Vehicle Utilization Cost (%)]" caption="Average Vehicle Utilization Cost (%)" numFmtId="0" hierarchy="51" level="32767"/>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0" memberValueDatatype="130" unbalanced="0"/>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0"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oneField="1">
      <fieldsUsage count="1">
        <fieldUsage x="0"/>
      </fieldsUsage>
    </cacheHierarchy>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hidden="1">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hidden="1">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5988310187" createdVersion="5" refreshedVersion="7" minRefreshableVersion="3" recordCount="0" supportSubquery="1" supportAdvancedDrill="1" xr:uid="{045FBABC-05AB-4D78-8CE3-4E63B51EA6EC}">
  <cacheSource type="external" connectionId="6"/>
  <cacheFields count="1">
    <cacheField name="[Measures].[Potential Cost Saving]" caption="Potential Cost Saving" numFmtId="0" hierarchy="53" level="32767"/>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0" memberValueDatatype="130" unbalanced="0"/>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0"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oneField="1">
      <fieldsUsage count="1">
        <fieldUsage x="0"/>
      </fieldsUsage>
    </cacheHierarchy>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hidden="1">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hidden="1">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598761574" createdVersion="5" refreshedVersion="7" minRefreshableVersion="3" recordCount="0" supportSubquery="1" supportAdvancedDrill="1" xr:uid="{EA57F241-FB6D-47E8-B3CE-D3D150A24E46}">
  <cacheSource type="external" connectionId="6"/>
  <cacheFields count="1">
    <cacheField name="[Measures].[Total Excess Transportation Cost]" caption="Total Excess Transportation Cost" numFmtId="0" hierarchy="52" level="32767"/>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0" memberValueDatatype="130" unbalanced="0"/>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0"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oneField="1">
      <fieldsUsage count="1">
        <fieldUsage x="0"/>
      </fieldsUsage>
    </cacheHierarchy>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hidden="1">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hidden="1">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5986805555" createdVersion="5" refreshedVersion="7" minRefreshableVersion="3" recordCount="0" supportSubquery="1" supportAdvancedDrill="1" xr:uid="{EC3FAE31-DCB9-4035-B685-E22278A93412}">
  <cacheSource type="external" connectionId="6"/>
  <cacheFields count="2">
    <cacheField name="[Measures].[Count of Shipment_ID]" caption="Count of Shipment_ID" numFmtId="0" hierarchy="65" level="32767"/>
    <cacheField name="[Shipments].[Shipment_Status].[Shipment_Status]" caption="Shipment_Status" numFmtId="0" hierarchy="25" level="1">
      <sharedItems count="3">
        <s v="Delivered"/>
        <s v="In Transit"/>
        <s v="Returned"/>
      </sharedItems>
    </cacheField>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0" memberValueDatatype="130" unbalanced="0"/>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2" memberValueDatatype="130" unbalanced="0">
      <fieldsUsage count="2">
        <fieldUsage x="-1"/>
        <fieldUsage x="1"/>
      </fieldsUsage>
    </cacheHierarchy>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0"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hidden="1">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5985879631" createdVersion="5" refreshedVersion="7" minRefreshableVersion="3" recordCount="0" supportSubquery="1" supportAdvancedDrill="1" xr:uid="{ECF1A2A8-FC15-4CA4-864E-BD4EC118C260}">
  <cacheSource type="external" connectionId="6"/>
  <cacheFields count="2">
    <cacheField name="[Vehicles].[Vehicle_Type].[Vehicle_Type]" caption="Vehicle_Type" numFmtId="0" hierarchy="39" level="1">
      <sharedItems count="7">
        <s v="14ft Closed Body Truck"/>
        <s v="19ft Closed Body Truck"/>
        <s v="22ft Closed Body Truck"/>
        <s v="32ft MXL Container"/>
        <s v="32ft SXL Container"/>
        <s v="Mahindra Bolero Pickup"/>
        <s v="Tata 407 Closed Body"/>
      </sharedItems>
    </cacheField>
    <cacheField name="[Measures].[Vehicle Utilization (%) ]" caption="Vehicle Utilization (%) " numFmtId="0" hierarchy="56" level="32767"/>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0" memberValueDatatype="130" unbalanced="0"/>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2" memberValueDatatype="130" unbalanced="0">
      <fieldsUsage count="2">
        <fieldUsage x="-1"/>
        <fieldUsage x="0"/>
      </fieldsUsage>
    </cacheHierarchy>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oneField="1">
      <fieldsUsage count="1">
        <fieldUsage x="1"/>
      </fieldsUsage>
    </cacheHierarchy>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hidden="1">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hidden="1">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5984837962" createdVersion="5" refreshedVersion="7" minRefreshableVersion="3" recordCount="0" supportSubquery="1" supportAdvancedDrill="1" xr:uid="{F32B5C37-F17B-4942-841E-D77E7DBDAD33}">
  <cacheSource type="external" connectionId="6"/>
  <cacheFields count="1">
    <cacheField name="[Measures].[Damage Failed Delivery Rate (%) ]" caption="Damage Failed Delivery Rate (%) " numFmtId="0" hierarchy="55" level="32767"/>
  </cacheFields>
  <cacheHierarchies count="80">
    <cacheHierarchy uniqueName="[Carriers].[Carrier_ID]" caption="Carrier_ID" attribute="1" defaultMemberUniqueName="[Carriers].[Carrier_ID].[All]" allUniqueName="[Carriers].[Carrier_ID].[All]" dimensionUniqueName="[Carriers]" displayFolder="" count="0" memberValueDatatype="130" unbalanced="0"/>
    <cacheHierarchy uniqueName="[Carriers].[Carrier_Name]" caption="Carrier_Name" attribute="1" defaultMemberUniqueName="[Carriers].[Carrier_Name].[All]" allUniqueName="[Carriers].[Carrier_Name].[All]" dimensionUniqueName="[Carriers]" displayFolder="" count="0" memberValueDatatype="130" unbalanced="0"/>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0" memberValueDatatype="130" unbalanced="0"/>
    <cacheHierarchy uniqueName="[Routes].[Destination]" caption="Destination" attribute="1" defaultMemberUniqueName="[Routes].[Destination].[All]" allUniqueName="[Routes].[Destination].[All]" dimensionUniqueName="[Routes]" displayFolder="" count="0"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0" memberValueDatatype="7" unbalanced="0"/>
    <cacheHierarchy uniqueName="[Shipments].[Order_Month]" caption="Order_Month" attribute="1" defaultMemberUniqueName="[Shipments].[Order_Month].[All]" allUniqueName="[Shipments].[Order_Month].[All]" dimensionUniqueName="[Shipments]" displayFolder="" count="0"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0"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0"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oneField="1">
      <fieldsUsage count="1">
        <fieldUsage x="0"/>
      </fieldsUsage>
    </cacheHierarchy>
    <cacheHierarchy uniqueName="[Measures].[Vehicle Utilization (%) ]" caption="Vehicle Utilization (%) " measure="1" displayFolder="" measureGroup="Vehicles" count="0"/>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y uniqueName="[Measures].[Sum of Total_Transportation_Cost]" caption="Sum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hidden="1">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hidden="1">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hidden="1">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hidden="1">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hidden="1">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hidden="1">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hidden="1">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hidden="1">
      <extLst>
        <ext xmlns:x15="http://schemas.microsoft.com/office/spreadsheetml/2010/11/main" uri="{B97F6D7D-B522-45F9-BDA1-12C45D357490}">
          <x15:cacheHierarchy aggregatedColumn="36"/>
        </ext>
      </extLst>
    </cacheHierarchy>
    <cacheHierarchy uniqueName="[Measures].[Average of Planned_Transit_Hours]" caption="Average of Planned_Transit_Hours" measure="1" displayFolder="" measureGroup="Routes" count="0" hidden="1">
      <extLst>
        <ext xmlns:x15="http://schemas.microsoft.com/office/spreadsheetml/2010/11/main" uri="{B97F6D7D-B522-45F9-BDA1-12C45D357490}">
          <x15:cacheHierarchy aggregatedColumn="10"/>
        </ext>
      </extLst>
    </cacheHierarchy>
    <cacheHierarchy uniqueName="[Measures].[Average of Actual_Transit_Hours]" caption="Average of Actual_Transit_Hours" measure="1" displayFolder="" measureGroup="Routes" count="0" hidden="1">
      <extLst>
        <ext xmlns:x15="http://schemas.microsoft.com/office/spreadsheetml/2010/11/main" uri="{B97F6D7D-B522-45F9-BDA1-12C45D357490}">
          <x15:cacheHierarchy aggregatedColumn="11"/>
        </ext>
      </extLst>
    </cacheHierarchy>
    <cacheHierarchy uniqueName="[Measures].[Distinct Count of Carrier_ID]" caption="Distinct Count of Carrier_ID" measure="1" displayFolder="" measureGroup="Carriers" count="0" hidden="1">
      <extLst>
        <ext xmlns:x15="http://schemas.microsoft.com/office/spreadsheetml/2010/11/main" uri="{B97F6D7D-B522-45F9-BDA1-12C45D357490}">
          <x15:cacheHierarchy aggregatedColumn="0"/>
        </ext>
      </extLst>
    </cacheHierarchy>
  </cacheHierarchies>
  <kpis count="0"/>
  <dimensions count="6">
    <dimension name="Carriers" uniqueName="[Carriers]" caption="Carriers"/>
    <dimension measure="1" name="Measures" uniqueName="[Measures]" caption="Measures"/>
    <dimension name="Routes" uniqueName="[Routes]" caption="Routes"/>
    <dimension name="Shipments" uniqueName="[Shipments]" caption="Shipments"/>
    <dimension name="Transportation_Costs" uniqueName="[Transportation_Costs]" caption="Transportation_Costs"/>
    <dimension name="Vehicles" uniqueName="[Vehicles]" caption="Vehicles"/>
  </dimensions>
  <measureGroups count="5">
    <measureGroup name="Carriers" caption="Carriers"/>
    <measureGroup name="Routes" caption="Routes"/>
    <measureGroup name="Shipments" caption="Shipments"/>
    <measureGroup name="Transportation_Costs" caption="Transportation_Costs"/>
    <measureGroup name="Vehicles" caption="Vehicles"/>
  </measureGroups>
  <maps count="13">
    <map measureGroup="0" dimension="0"/>
    <map measureGroup="1" dimension="2"/>
    <map measureGroup="2" dimension="0"/>
    <map measureGroup="2" dimension="2"/>
    <map measureGroup="2" dimension="3"/>
    <map measureGroup="3" dimension="0"/>
    <map measureGroup="3" dimension="2"/>
    <map measureGroup="3" dimension="3"/>
    <map measureGroup="3" dimension="4"/>
    <map measureGroup="4" dimension="0"/>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309.476027430559" createdVersion="3" refreshedVersion="7" minRefreshableVersion="3" recordCount="0" supportSubquery="1" supportAdvancedDrill="1" xr:uid="{CD9B6008-C62B-48C5-B9ED-E6E5662DF6DC}">
  <cacheSource type="external" connectionId="6">
    <extLst>
      <ext xmlns:x14="http://schemas.microsoft.com/office/spreadsheetml/2009/9/main" uri="{F057638F-6D5F-4e77-A914-E7F072B9BCA8}">
        <x14:sourceConnection name="ThisWorkbookDataModel"/>
      </ext>
    </extLst>
  </cacheSource>
  <cacheFields count="0"/>
  <cacheHierarchies count="77">
    <cacheHierarchy uniqueName="[Carriers].[Carrier_ID]" caption="Carrier_ID" attribute="1" defaultMemberUniqueName="[Carriers].[Carrier_ID].[All]" allUniqueName="[Carriers].[Carrier_ID].[All]" dimensionUniqueName="[Carriers]" displayFolder="" count="2" memberValueDatatype="130" unbalanced="0"/>
    <cacheHierarchy uniqueName="[Carriers].[Carrier_Name]" caption="Carrier_Name" attribute="1" defaultMemberUniqueName="[Carriers].[Carrier_Name].[All]" allUniqueName="[Carriers].[Carrier_Name].[All]" dimensionUniqueName="[Carriers]" displayFolder="" count="0" memberValueDatatype="130" unbalanced="0"/>
    <cacheHierarchy uniqueName="[Carriers].[Transport_Mode]" caption="Transport_Mode" attribute="1" defaultMemberUniqueName="[Carriers].[Transport_Mode].[All]" allUniqueName="[Carriers].[Transport_Mode].[All]" dimensionUniqueName="[Carriers]" displayFolder="" count="0" memberValueDatatype="130" unbalanced="0"/>
    <cacheHierarchy uniqueName="[Carriers].[Contract_Rate_Per_KM]" caption="Contract_Rate_Per_KM" attribute="1" defaultMemberUniqueName="[Carriers].[Contract_Rate_Per_KM].[All]" allUniqueName="[Carriers].[Contract_Rate_Per_KM].[All]" dimensionUniqueName="[Carriers]" displayFolder="" count="0" memberValueDatatype="5" unbalanced="0"/>
    <cacheHierarchy uniqueName="[Carriers].[Carrier_Rating]" caption="Carrier_Rating" attribute="1" defaultMemberUniqueName="[Carriers].[Carrier_Rating].[All]" allUniqueName="[Carriers].[Carrier_Rating].[All]" dimensionUniqueName="[Carriers]" displayFolder="" count="0" memberValueDatatype="5" unbalanced="0"/>
    <cacheHierarchy uniqueName="[Routes].[Route_ID]" caption="Route_ID" attribute="1" defaultMemberUniqueName="[Routes].[Route_ID].[All]" allUniqueName="[Routes].[Route_ID].[All]" dimensionUniqueName="[Routes]" displayFolder="" count="0" memberValueDatatype="130" unbalanced="0"/>
    <cacheHierarchy uniqueName="[Routes].[Origin]" caption="Origin" attribute="1" defaultMemberUniqueName="[Routes].[Origin].[All]" allUniqueName="[Routes].[Origin].[All]" dimensionUniqueName="[Routes]" displayFolder="" count="2" memberValueDatatype="130" unbalanced="0"/>
    <cacheHierarchy uniqueName="[Routes].[Destination]" caption="Destination" attribute="1" defaultMemberUniqueName="[Routes].[Destination].[All]" allUniqueName="[Routes].[Destination].[All]" dimensionUniqueName="[Routes]" displayFolder="" count="2" memberValueDatatype="130" unbalanced="0"/>
    <cacheHierarchy uniqueName="[Routes].[Planned_Distance_KM]" caption="Planned_Distance_KM" attribute="1" defaultMemberUniqueName="[Routes].[Planned_Distance_KM].[All]" allUniqueName="[Routes].[Planned_Distance_KM].[All]" dimensionUniqueName="[Routes]" displayFolder="" count="0" memberValueDatatype="20" unbalanced="0"/>
    <cacheHierarchy uniqueName="[Routes].[Actual_Distance_KM]" caption="Actual_Distance_KM" attribute="1" defaultMemberUniqueName="[Routes].[Actual_Distance_KM].[All]" allUniqueName="[Routes].[Actual_Distance_KM].[All]" dimensionUniqueName="[Routes]" displayFolder="" count="0" memberValueDatatype="20" unbalanced="0"/>
    <cacheHierarchy uniqueName="[Routes].[Planned_Transit_Hours]" caption="Planned_Transit_Hours" attribute="1" defaultMemberUniqueName="[Routes].[Planned_Transit_Hours].[All]" allUniqueName="[Routes].[Planned_Transit_Hours].[All]" dimensionUniqueName="[Routes]" displayFolder="" count="0" memberValueDatatype="5" unbalanced="0"/>
    <cacheHierarchy uniqueName="[Routes].[Actual_Transit_Hours]" caption="Actual_Transit_Hours" attribute="1" defaultMemberUniqueName="[Routes].[Actual_Transit_Hours].[All]" allUniqueName="[Routes].[Actual_Transit_Hours].[All]" dimensionUniqueName="[Routes]" displayFolder="" count="0" memberValueDatatype="5" unbalanced="0"/>
    <cacheHierarchy uniqueName="[Shipments].[Shipment_ID]" caption="Shipment_ID" attribute="1" defaultMemberUniqueName="[Shipments].[Shipment_ID].[All]" allUniqueName="[Shipments].[Shipment_ID].[All]" dimensionUniqueName="[Shipments]" displayFolder="" count="0" memberValueDatatype="130" unbalanced="0"/>
    <cacheHierarchy uniqueName="[Shipments].[Order_Date]" caption="Order_Date" attribute="1" time="1" defaultMemberUniqueName="[Shipments].[Order_Date].[All]" allUniqueName="[Shipments].[Order_Date].[All]" dimensionUniqueName="[Shipments]" displayFolder="" count="2" memberValueDatatype="7" unbalanced="0"/>
    <cacheHierarchy uniqueName="[Shipments].[Order_Month]" caption="Order_Month" attribute="1" defaultMemberUniqueName="[Shipments].[Order_Month].[All]" allUniqueName="[Shipments].[Order_Month].[All]" dimensionUniqueName="[Shipments]" displayFolder="" count="2" memberValueDatatype="130" unbalanced="0"/>
    <cacheHierarchy uniqueName="[Shipments].[Dispatch_Date]" caption="Dispatch_Date" attribute="1" time="1" defaultMemberUniqueName="[Shipments].[Dispatch_Date].[All]" allUniqueName="[Shipments].[Dispatch_Date].[All]" dimensionUniqueName="[Shipments]" displayFolder="" count="0" memberValueDatatype="7" unbalanced="0"/>
    <cacheHierarchy uniqueName="[Shipments].[Delivery_Date]" caption="Delivery_Date" attribute="1" time="1" defaultMemberUniqueName="[Shipments].[Delivery_Date].[All]" allUniqueName="[Shipments].[Delivery_Date].[All]" dimensionUniqueName="[Shipments]" displayFolder="" count="0" memberValueDatatype="7" unbalanced="0"/>
    <cacheHierarchy uniqueName="[Shipments].[Promised_Delivery_Date]" caption="Promised_Delivery_Date" attribute="1" time="1" defaultMemberUniqueName="[Shipments].[Promised_Delivery_Date].[All]" allUniqueName="[Shipments].[Promised_Delivery_Date].[All]" dimensionUniqueName="[Shipments]" displayFolder="" count="0" memberValueDatatype="7" unbalanced="0"/>
    <cacheHierarchy uniqueName="[Shipments].[Origin]" caption="Origin" attribute="1" defaultMemberUniqueName="[Shipments].[Origin].[All]" allUniqueName="[Shipments].[Origin].[All]" dimensionUniqueName="[Shipments]" displayFolder="" count="0" memberValueDatatype="130" unbalanced="0"/>
    <cacheHierarchy uniqueName="[Shipments].[Destination]" caption="Destination" attribute="1" defaultMemberUniqueName="[Shipments].[Destination].[All]" allUniqueName="[Shipments].[Destination].[All]" dimensionUniqueName="[Shipments]" displayFolder="" count="0" memberValueDatatype="130" unbalanced="0"/>
    <cacheHierarchy uniqueName="[Shipments].[Route_ID]" caption="Route_ID" attribute="1" defaultMemberUniqueName="[Shipments].[Route_ID].[All]" allUniqueName="[Shipments].[Route_ID].[All]" dimensionUniqueName="[Shipments]" displayFolder="" count="2" memberValueDatatype="130" unbalanced="0"/>
    <cacheHierarchy uniqueName="[Shipments].[Carrier_ID]" caption="Carrier_ID" attribute="1" defaultMemberUniqueName="[Shipments].[Carrier_ID].[All]" allUniqueName="[Shipments].[Carrier_ID].[All]" dimensionUniqueName="[Shipments]" displayFolder="" count="0" memberValueDatatype="130" unbalanced="0"/>
    <cacheHierarchy uniqueName="[Shipments].[Vehicle_ID]" caption="Vehicle_ID" attribute="1" defaultMemberUniqueName="[Shipments].[Vehicle_ID].[All]" allUniqueName="[Shipments].[Vehicle_ID].[All]" dimensionUniqueName="[Shipments]" displayFolder="" count="0" memberValueDatatype="130" unbalanced="0"/>
    <cacheHierarchy uniqueName="[Shipments].[Distance_KM]" caption="Distance_KM" attribute="1" defaultMemberUniqueName="[Shipments].[Distance_KM].[All]" allUniqueName="[Shipments].[Distance_KM].[All]" dimensionUniqueName="[Shipments]" displayFolder="" count="0" memberValueDatatype="20" unbalanced="0"/>
    <cacheHierarchy uniqueName="[Shipments].[Weight_KG]" caption="Weight_KG" attribute="1" defaultMemberUniqueName="[Shipments].[Weight_KG].[All]" allUniqueName="[Shipments].[Weight_KG].[All]" dimensionUniqueName="[Shipments]" displayFolder="" count="0" memberValueDatatype="20" unbalanced="0"/>
    <cacheHierarchy uniqueName="[Shipments].[Shipment_Status]" caption="Shipment_Status" attribute="1" defaultMemberUniqueName="[Shipments].[Shipment_Status].[All]" allUniqueName="[Shipments].[Shipment_Status].[All]" dimensionUniqueName="[Shipments]" displayFolder="" count="0" memberValueDatatype="130" unbalanced="0"/>
    <cacheHierarchy uniqueName="[Shipments].[Damage_Flag]" caption="Damage_Flag" attribute="1" defaultMemberUniqueName="[Shipments].[Damage_Flag].[All]" allUniqueName="[Shipments].[Damage_Flag].[All]" dimensionUniqueName="[Shipments]" displayFolder="" count="0" memberValueDatatype="20" unbalanced="0"/>
    <cacheHierarchy uniqueName="[Shipments].[Delivery_Date (Month)]" caption="Delivery_Date (Month)" attribute="1" defaultMemberUniqueName="[Shipments].[Delivery_Date (Month)].[All]" allUniqueName="[Shipments].[Delivery_Date (Month)].[All]" dimensionUniqueName="[Shipments]" displayFolder="" count="0" memberValueDatatype="130" unbalanced="0"/>
    <cacheHierarchy uniqueName="[Shipments].[Delivery Performance]" caption="Delivery Performance" attribute="1" defaultMemberUniqueName="[Shipments].[Delivery Performance].[All]" allUniqueName="[Shipments].[Delivery Performance].[All]" dimensionUniqueName="[Shipments]" displayFolder="" count="0" memberValueDatatype="130" unbalanced="0"/>
    <cacheHierarchy uniqueName="[Shipments].[Order_Date (Month)]" caption="Order_Date (Month)" attribute="1" defaultMemberUniqueName="[Shipments].[Order_Date (Month)].[All]" allUniqueName="[Shipments].[Order_Date (Month)].[All]" dimensionUniqueName="[Shipments]" displayFolder="" count="0" memberValueDatatype="130" unbalanced="0"/>
    <cacheHierarchy uniqueName="[Transportation_Costs].[Shipment_ID]" caption="Shipment_ID" attribute="1" defaultMemberUniqueName="[Transportation_Costs].[Shipment_ID].[All]" allUniqueName="[Transportation_Costs].[Shipment_ID].[All]" dimensionUniqueName="[Transportation_Costs]" displayFolder="" count="0" memberValueDatatype="130" unbalanced="0"/>
    <cacheHierarchy uniqueName="[Transportation_Costs].[Freight_Cost]" caption="Freight_Cost" attribute="1" defaultMemberUniqueName="[Transportation_Costs].[Freight_Cost].[All]" allUniqueName="[Transportation_Costs].[Freight_Cost].[All]" dimensionUniqueName="[Transportation_Costs]" displayFolder="" count="0" memberValueDatatype="20" unbalanced="0"/>
    <cacheHierarchy uniqueName="[Transportation_Costs].[Fuel_Surcharge]" caption="Fuel_Surcharge" attribute="1" defaultMemberUniqueName="[Transportation_Costs].[Fuel_Surcharge].[All]" allUniqueName="[Transportation_Costs].[Fuel_Surcharge].[All]" dimensionUniqueName="[Transportation_Costs]" displayFolder="" count="0" memberValueDatatype="20" unbalanced="0"/>
    <cacheHierarchy uniqueName="[Transportation_Costs].[Toll_Cost]" caption="Toll_Cost" attribute="1" defaultMemberUniqueName="[Transportation_Costs].[Toll_Cost].[All]" allUniqueName="[Transportation_Costs].[Toll_Cost].[All]" dimensionUniqueName="[Transportation_Costs]" displayFolder="" count="0" memberValueDatatype="20" unbalanced="0"/>
    <cacheHierarchy uniqueName="[Transportation_Costs].[Handling_Cost]" caption="Handling_Cost" attribute="1" defaultMemberUniqueName="[Transportation_Costs].[Handling_Cost].[All]" allUniqueName="[Transportation_Costs].[Handling_Cost].[All]" dimensionUniqueName="[Transportation_Costs]" displayFolder="" count="0" memberValueDatatype="20" unbalanced="0"/>
    <cacheHierarchy uniqueName="[Transportation_Costs].[Other_Cost]" caption="Other_Cost" attribute="1" defaultMemberUniqueName="[Transportation_Costs].[Other_Cost].[All]" allUniqueName="[Transportation_Costs].[Other_Cost].[All]" dimensionUniqueName="[Transportation_Costs]" displayFolder="" count="0" memberValueDatatype="20" unbalanced="0"/>
    <cacheHierarchy uniqueName="[Transportation_Costs].[Total_Transportation_Cost]" caption="Total_Transportation_Cost" attribute="1" defaultMemberUniqueName="[Transportation_Costs].[Total_Transportation_Cost].[All]" allUniqueName="[Transportation_Costs].[Total_Transportation_Cost].[All]" dimensionUniqueName="[Transportation_Costs]" displayFolder="" count="0" memberValueDatatype="20" unbalanced="0"/>
    <cacheHierarchy uniqueName="[Transportation_Costs].[Budgeted_Cost]" caption="Budgeted_Cost" attribute="1" defaultMemberUniqueName="[Transportation_Costs].[Budgeted_Cost].[All]" allUniqueName="[Transportation_Costs].[Budgeted_Cost].[All]" dimensionUniqueName="[Transportation_Costs]" displayFolder="" count="0" memberValueDatatype="20" unbalanced="0"/>
    <cacheHierarchy uniqueName="[Vehicles].[Vehicle_ID]" caption="Vehicle_ID" attribute="1" defaultMemberUniqueName="[Vehicles].[Vehicle_ID].[All]" allUniqueName="[Vehicles].[Vehicle_ID].[All]" dimensionUniqueName="[Vehicles]" displayFolder="" count="0" memberValueDatatype="130" unbalanced="0"/>
    <cacheHierarchy uniqueName="[Vehicles].[Vehicle_Type]" caption="Vehicle_Type" attribute="1" defaultMemberUniqueName="[Vehicles].[Vehicle_Type].[All]" allUniqueName="[Vehicles].[Vehicle_Type].[All]" dimensionUniqueName="[Vehicles]" displayFolder="" count="2" memberValueDatatype="130" unbalanced="0"/>
    <cacheHierarchy uniqueName="[Vehicles].[Capacity_KG]" caption="Capacity_KG" attribute="1" defaultMemberUniqueName="[Vehicles].[Capacity_KG].[All]" allUniqueName="[Vehicles].[Capacity_KG].[All]" dimensionUniqueName="[Vehicles]" displayFolder="" count="0" memberValueDatatype="20" unbalanced="0"/>
    <cacheHierarchy uniqueName="[Vehicles].[Actual_Load_KG]" caption="Actual_Load_KG" attribute="1" defaultMemberUniqueName="[Vehicles].[Actual_Load_KG].[All]" allUniqueName="[Vehicles].[Actual_Load_KG].[All]" dimensionUniqueName="[Vehicles]" displayFolder="" count="0" memberValueDatatype="20" unbalanced="0"/>
    <cacheHierarchy uniqueName="[Vehicles].[Fuel_Efficiency_KM_Per_Litre]" caption="Fuel_Efficiency_KM_Per_Litre" attribute="1" defaultMemberUniqueName="[Vehicles].[Fuel_Efficiency_KM_Per_Litre].[All]" allUniqueName="[Vehicles].[Fuel_Efficiency_KM_Per_Litre].[All]" dimensionUniqueName="[Vehicles]" displayFolder="" count="0" memberValueDatatype="5" unbalanced="0"/>
    <cacheHierarchy uniqueName="[Shipments].[Delivery_Date (Month Index)]" caption="Delivery_Date (Month Index)" attribute="1" defaultMemberUniqueName="[Shipments].[Delivery_Date (Month Index)].[All]" allUniqueName="[Shipments].[Delivery_Date (Month Index)].[All]" dimensionUniqueName="[Shipments]" displayFolder="" count="0" memberValueDatatype="20" unbalanced="0" hidden="1"/>
    <cacheHierarchy uniqueName="[Shipments].[Order_Date (Month Index)]" caption="Order_Date (Month Index)" attribute="1" defaultMemberUniqueName="[Shipments].[Order_Date (Month Index)].[All]" allUniqueName="[Shipments].[Order_Date (Month Index)].[All]" dimensionUniqueName="[Shipments]" displayFolder="" count="0" memberValueDatatype="20" unbalanced="0" hidden="1"/>
    <cacheHierarchy uniqueName="[Measures].[Sum of Total_Transportation_Cost]" caption="Sum of Total_Transportation_Cost" measure="1" displayFolder="" measureGroup="Transportation_Costs" count="0">
      <extLst>
        <ext xmlns:x15="http://schemas.microsoft.com/office/spreadsheetml/2010/11/main" uri="{B97F6D7D-B522-45F9-BDA1-12C45D357490}">
          <x15:cacheHierarchy aggregatedColumn="36"/>
        </ext>
      </extLst>
    </cacheHierarchy>
    <cacheHierarchy uniqueName="[Measures].[Count of Shipment_ID]" caption="Count of Shipment_ID" measure="1" displayFolder="" measureGroup="Shipments" count="0">
      <extLst>
        <ext xmlns:x15="http://schemas.microsoft.com/office/spreadsheetml/2010/11/main" uri="{B97F6D7D-B522-45F9-BDA1-12C45D357490}">
          <x15:cacheHierarchy aggregatedColumn="12"/>
        </ext>
      </extLst>
    </cacheHierarchy>
    <cacheHierarchy uniqueName="[Measures].[Sum of Budgeted_Cost]" caption="Sum of Budgeted_Cost" measure="1" displayFolder="" measureGroup="Transportation_Costs" count="0">
      <extLst>
        <ext xmlns:x15="http://schemas.microsoft.com/office/spreadsheetml/2010/11/main" uri="{B97F6D7D-B522-45F9-BDA1-12C45D357490}">
          <x15:cacheHierarchy aggregatedColumn="37"/>
        </ext>
      </extLst>
    </cacheHierarchy>
    <cacheHierarchy uniqueName="[Measures].[Count of Carrier_ID]" caption="Count of Carrier_ID" measure="1" displayFolder="" measureGroup="Carriers" count="0">
      <extLst>
        <ext xmlns:x15="http://schemas.microsoft.com/office/spreadsheetml/2010/11/main" uri="{B97F6D7D-B522-45F9-BDA1-12C45D357490}">
          <x15:cacheHierarchy aggregatedColumn="0"/>
        </ext>
      </extLst>
    </cacheHierarchy>
    <cacheHierarchy uniqueName="[Measures].[Sum of Carrier_Rating]" caption="Sum of Carrier_Rating" measure="1" displayFolder="" measureGroup="Carriers" count="0">
      <extLst>
        <ext xmlns:x15="http://schemas.microsoft.com/office/spreadsheetml/2010/11/main" uri="{B97F6D7D-B522-45F9-BDA1-12C45D357490}">
          <x15:cacheHierarchy aggregatedColumn="4"/>
        </ext>
      </extLst>
    </cacheHierarchy>
    <cacheHierarchy uniqueName="[Measures].[Average of Carrier_Rating]" caption="Average of Carrier_Rating" measure="1" displayFolder="" measureGroup="Carriers" count="0">
      <extLst>
        <ext xmlns:x15="http://schemas.microsoft.com/office/spreadsheetml/2010/11/main" uri="{B97F6D7D-B522-45F9-BDA1-12C45D357490}">
          <x15:cacheHierarchy aggregatedColumn="4"/>
        </ext>
      </extLst>
    </cacheHierarchy>
    <cacheHierarchy uniqueName="[Measures].[Sum of Planned_Transit_Hours]" caption="Sum of Planned_Transit_Hours" measure="1" displayFolder="" measureGroup="Routes" count="0">
      <extLst>
        <ext xmlns:x15="http://schemas.microsoft.com/office/spreadsheetml/2010/11/main" uri="{B97F6D7D-B522-45F9-BDA1-12C45D357490}">
          <x15:cacheHierarchy aggregatedColumn="10"/>
        </ext>
      </extLst>
    </cacheHierarchy>
    <cacheHierarchy uniqueName="[Measures].[Sum of Actual_Transit_Hours]" caption="Sum of Actual_Transit_Hours" measure="1" displayFolder="" measureGroup="Routes" count="0">
      <extLst>
        <ext xmlns:x15="http://schemas.microsoft.com/office/spreadsheetml/2010/11/main" uri="{B97F6D7D-B522-45F9-BDA1-12C45D357490}">
          <x15:cacheHierarchy aggregatedColumn="11"/>
        </ext>
      </extLst>
    </cacheHierarchy>
    <cacheHierarchy uniqueName="[Measures].[Sum of Capacity_KG]" caption="Sum of Capacity_KG" measure="1" displayFolder="" measureGroup="Vehicles" count="0">
      <extLst>
        <ext xmlns:x15="http://schemas.microsoft.com/office/spreadsheetml/2010/11/main" uri="{B97F6D7D-B522-45F9-BDA1-12C45D357490}">
          <x15:cacheHierarchy aggregatedColumn="40"/>
        </ext>
      </extLst>
    </cacheHierarchy>
    <cacheHierarchy uniqueName="[Measures].[Sum of Actual_Load_KG]" caption="Sum of Actual_Load_KG" measure="1" displayFolder="" measureGroup="Vehicles" count="0">
      <extLst>
        <ext xmlns:x15="http://schemas.microsoft.com/office/spreadsheetml/2010/11/main" uri="{B97F6D7D-B522-45F9-BDA1-12C45D357490}">
          <x15:cacheHierarchy aggregatedColumn="41"/>
        </ext>
      </extLst>
    </cacheHierarchy>
    <cacheHierarchy uniqueName="[Measures].[Average of Capacity_KG]" caption="Average of Capacity_KG" measure="1" displayFolder="" measureGroup="Vehicles" count="0">
      <extLst>
        <ext xmlns:x15="http://schemas.microsoft.com/office/spreadsheetml/2010/11/main" uri="{B97F6D7D-B522-45F9-BDA1-12C45D357490}">
          <x15:cacheHierarchy aggregatedColumn="40"/>
        </ext>
      </extLst>
    </cacheHierarchy>
    <cacheHierarchy uniqueName="[Measures].[Average of Actual_Load_KG]" caption="Average of Actual_Load_KG" measure="1" displayFolder="" measureGroup="Vehicles" count="0">
      <extLst>
        <ext xmlns:x15="http://schemas.microsoft.com/office/spreadsheetml/2010/11/main" uri="{B97F6D7D-B522-45F9-BDA1-12C45D357490}">
          <x15:cacheHierarchy aggregatedColumn="41"/>
        </ext>
      </extLst>
    </cacheHierarchy>
    <cacheHierarchy uniqueName="[Measures].[Average of Total_Transportation_Cost]" caption="Average of Total_Transportation_Cost" measure="1" displayFolder="" measureGroup="Transportation_Costs" count="0">
      <extLst>
        <ext xmlns:x15="http://schemas.microsoft.com/office/spreadsheetml/2010/11/main" uri="{B97F6D7D-B522-45F9-BDA1-12C45D357490}">
          <x15:cacheHierarchy aggregatedColumn="36"/>
        </ext>
      </extLst>
    </cacheHierarchy>
    <cacheHierarchy uniqueName="[Measures].[Cost Per Shipment]" caption="Cost Per Shipment" measure="1" displayFolder="" measureGroup="Shipments" count="0"/>
    <cacheHierarchy uniqueName="[Measures].[Average Delivery Delays ( Hours )]" caption="Average Delivery Delays ( Hours )" measure="1" displayFolder="" measureGroup="Shipments" count="0"/>
    <cacheHierarchy uniqueName="[Measures].[Lowest Cost per Shipment]" caption="Lowest Cost per Shipment" measure="1" displayFolder="" measureGroup="Shipments" count="0"/>
    <cacheHierarchy uniqueName="[Measures].[Average Cost Per KM]" caption="Average Cost Per KM" measure="1" displayFolder="" measureGroup="Transportation_Costs" count="0"/>
    <cacheHierarchy uniqueName="[Measures].[Total Budgeted Transportation Cost]" caption="Total Budgeted Transportation Cost" measure="1" displayFolder="" measureGroup="Transportation_Costs" count="0"/>
    <cacheHierarchy uniqueName="[Measures].[Route Cost Variance (%) ]" caption="Route Cost Variance (%) " measure="1" displayFolder="" measureGroup="Transportation_Costs" count="0"/>
    <cacheHierarchy uniqueName="[Measures].[Average Vehicle Utilization Cost (%)]" caption="Average Vehicle Utilization Cost (%)" measure="1" displayFolder="" measureGroup="Vehicles" count="0"/>
    <cacheHierarchy uniqueName="[Measures].[Total Excess Transportation Cost]" caption="Total Excess Transportation Cost" measure="1" displayFolder="" measureGroup="Transportation_Costs" count="0"/>
    <cacheHierarchy uniqueName="[Measures].[Potential Cost Saving]" caption="Potential Cost Saving" measure="1" displayFolder="" measureGroup="Transportation_Costs" count="0"/>
    <cacheHierarchy uniqueName="[Measures].[Underutilized Shipment Count ]" caption="Underutilized Shipment Count " measure="1" displayFolder="" measureGroup="Shipments" count="0"/>
    <cacheHierarchy uniqueName="[Measures].[Damage Failed Delivery Rate (%) ]" caption="Damage Failed Delivery Rate (%) " measure="1" displayFolder="" measureGroup="Shipments" count="0"/>
    <cacheHierarchy uniqueName="[Measures].[Vehicle Utilization (%) ]" caption="Vehicle Utilization (%) " measure="1" displayFolder="" measureGroup="Vehicles" count="0"/>
    <cacheHierarchy uniqueName="[Measures].[On time Delivery Rate]" caption="On time Delivery Rate" measure="1" displayFolder="" measureGroup="Carriers" count="0"/>
    <cacheHierarchy uniqueName="[Measures].[__XL_Count Shipments]" caption="__XL_Count Shipments" measure="1" displayFolder="" measureGroup="Shipments" count="0" hidden="1"/>
    <cacheHierarchy uniqueName="[Measures].[__XL_Count Transportation_Costs]" caption="__XL_Count Transportation_Costs" measure="1" displayFolder="" measureGroup="Transportation_Costs" count="0" hidden="1"/>
    <cacheHierarchy uniqueName="[Measures].[__XL_Count Carriers]" caption="__XL_Count Carriers" measure="1" displayFolder="" measureGroup="Carriers" count="0" hidden="1"/>
    <cacheHierarchy uniqueName="[Measures].[__XL_Count Vehicles]" caption="__XL_Count Vehicles" measure="1" displayFolder="" measureGroup="Vehicles" count="0" hidden="1"/>
    <cacheHierarchy uniqueName="[Measures].[__XL_Count Routes]" caption="__XL_Count Routes" measure="1" displayFolder="" measureGroup="Rout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1236397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30882309"/>
  </r>
  <r>
    <x v="1"/>
    <n v="2406436"/>
  </r>
  <r>
    <x v="2"/>
    <n v="1309781"/>
  </r>
  <r>
    <x v="3"/>
    <n v="1699701"/>
  </r>
  <r>
    <x v="4"/>
    <n v="57654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196287.80000000016"/>
  </r>
  <r>
    <x v="1"/>
    <n v="1843738.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5AD138-AA8E-4136-A7F6-679DA0A9D26C}" name="PivotTable1" cacheId="464" applyNumberFormats="0" applyBorderFormats="0" applyFontFormats="0" applyPatternFormats="0" applyAlignmentFormats="0" applyWidthHeightFormats="1" dataCaption="Values" tag="93946cc4-39f4-4339-a999-7b194adfa9eb" updatedVersion="7" minRefreshableVersion="3" useAutoFormatting="1" itemPrintTitles="1" createdVersion="5" indent="0" outline="1" outlineData="1" multipleFieldFilters="0">
  <location ref="B3:B4" firstHeaderRow="1" firstDataRow="1" firstDataCol="0"/>
  <pivotFields count="1">
    <pivotField dataField="1" subtotalTop="0" showAll="0" defaultSubtotal="0"/>
  </pivotFields>
  <rowItems count="1">
    <i/>
  </rowItems>
  <colItems count="1">
    <i/>
  </colItems>
  <dataFields count="1">
    <dataField name="Sum of Total_Transportation_Cost" fld="0"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portation_C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F960FD-5D80-4734-B8DF-AC66B5F48B8D}" name="PivotTable5" cacheId="465" applyNumberFormats="0" applyBorderFormats="0" applyFontFormats="0" applyPatternFormats="0" applyAlignmentFormats="0" applyWidthHeightFormats="1" dataCaption="Values" tag="b918e551-57f9-4261-9215-dff4bead5e26" updatedVersion="7" minRefreshableVersion="3" useAutoFormatting="1" subtotalHiddenItems="1" itemPrintTitles="1" createdVersion="5" indent="0" outline="1" outlineData="1" multipleFieldFilters="0">
  <location ref="J3:J4"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1">
    <format dxfId="387">
      <pivotArea outline="0" collapsedLevelsAreSubtotals="1" fieldPosition="0"/>
    </format>
  </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portation_Cos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AAD2DF-2ED1-4614-9319-CA9564C079A8}" name="PivotTable4" cacheId="466" applyNumberFormats="0" applyBorderFormats="0" applyFontFormats="0" applyPatternFormats="0" applyAlignmentFormats="0" applyWidthHeightFormats="1" dataCaption="Values" tag="1511fde4-dc7d-4881-aa57-338f442164f9" updatedVersion="7" minRefreshableVersion="3" useAutoFormatting="1" subtotalHiddenItems="1" itemPrintTitles="1" createdVersion="5" indent="0" outline="1" outlineData="1" multipleFieldFilters="0">
  <location ref="H3:H4" firstHeaderRow="1" firstDataRow="1" firstDataCol="0"/>
  <pivotFields count="1">
    <pivotField dataField="1" subtotalTop="0" showAll="0" defaultSubtotal="0"/>
  </pivotFields>
  <rowItems count="1">
    <i/>
  </rowItems>
  <colItems count="1">
    <i/>
  </colItems>
  <dataFields count="1">
    <dataField fld="0" subtotal="count" baseField="0" baseItem="0" numFmtId="2"/>
  </dataFields>
  <formats count="1">
    <format dxfId="388">
      <pivotArea outline="0" collapsedLevelsAreSubtotals="1" fieldPosition="0"/>
    </format>
  </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portation_Cos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7D8E77-806A-458F-8FD2-C6188BC34832}" name="PivotTable2" cacheId="467" applyNumberFormats="0" applyBorderFormats="0" applyFontFormats="0" applyPatternFormats="0" applyAlignmentFormats="0" applyWidthHeightFormats="1" dataCaption="Values" tag="6c736dc6-bba2-4120-94a7-16f5dee3887f" updatedVersion="7" minRefreshableVersion="3" useAutoFormatting="1" itemPrintTitles="1" createdVersion="5" indent="0" outline="1" outlineData="1" multipleFieldFilters="0">
  <location ref="D3:D4" firstHeaderRow="1" firstDataRow="1" firstDataCol="0"/>
  <pivotFields count="1">
    <pivotField dataField="1" subtotalTop="0" showAll="0" defaultSubtotal="0"/>
  </pivotFields>
  <rowItems count="1">
    <i/>
  </rowItems>
  <colItems count="1">
    <i/>
  </colItems>
  <dataFields count="1">
    <dataField name="Count of Shipment_ID" fld="0"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portation_Cos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5389A3-7079-40EE-B362-507E8C272B7B}" name="PivotTable11" cacheId="468" applyNumberFormats="0" applyBorderFormats="0" applyFontFormats="0" applyPatternFormats="0" applyAlignmentFormats="0" applyWidthHeightFormats="1" dataCaption="Values" tag="b8e96995-63eb-4dce-8690-e9132c401fcf" updatedVersion="7" minRefreshableVersion="3" useAutoFormatting="1" subtotalHiddenItems="1" itemPrintTitles="1" createdVersion="5" indent="0" outline="1" outlineData="1" multipleFieldFilters="0" chartFormat="3">
  <location ref="B53:C102" firstHeaderRow="1" firstDataRow="1" firstDataCol="1"/>
  <pivotFields count="2">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Total_Transportation_Cost" fld="1" baseField="0" baseItem="0"/>
  </dataFields>
  <formats count="1">
    <format dxfId="389">
      <pivotArea outline="0" collapsedLevelsAreSubtotals="1" fieldPosition="0"/>
    </format>
  </formats>
  <chartFormats count="5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4"/>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46"/>
          </reference>
        </references>
      </pivotArea>
    </chartFormat>
    <chartFormat chart="2" format="7">
      <pivotArea type="data" outline="0" fieldPosition="0">
        <references count="2">
          <reference field="4294967294" count="1" selected="0">
            <x v="0"/>
          </reference>
          <reference field="0" count="1" selected="0">
            <x v="47"/>
          </reference>
        </references>
      </pivotArea>
    </chartFormat>
    <chartFormat chart="2" format="8">
      <pivotArea type="data" outline="0" fieldPosition="0">
        <references count="2">
          <reference field="4294967294" count="1" selected="0">
            <x v="0"/>
          </reference>
          <reference field="0" count="1" selected="0">
            <x v="45"/>
          </reference>
        </references>
      </pivotArea>
    </chartFormat>
    <chartFormat chart="2" format="9">
      <pivotArea type="data" outline="0" fieldPosition="0">
        <references count="2">
          <reference field="4294967294" count="1" selected="0">
            <x v="0"/>
          </reference>
          <reference field="0" count="1" selected="0">
            <x v="44"/>
          </reference>
        </references>
      </pivotArea>
    </chartFormat>
    <chartFormat chart="2" format="10">
      <pivotArea type="data" outline="0" fieldPosition="0">
        <references count="2">
          <reference field="4294967294" count="1" selected="0">
            <x v="0"/>
          </reference>
          <reference field="0" count="1" selected="0">
            <x v="43"/>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 chart="2" format="12">
      <pivotArea type="data" outline="0" fieldPosition="0">
        <references count="2">
          <reference field="4294967294" count="1" selected="0">
            <x v="0"/>
          </reference>
          <reference field="0" count="1" selected="0">
            <x v="3"/>
          </reference>
        </references>
      </pivotArea>
    </chartFormat>
    <chartFormat chart="2" format="13">
      <pivotArea type="data" outline="0" fieldPosition="0">
        <references count="2">
          <reference field="4294967294" count="1" selected="0">
            <x v="0"/>
          </reference>
          <reference field="0" count="1" selected="0">
            <x v="6"/>
          </reference>
        </references>
      </pivotArea>
    </chartFormat>
    <chartFormat chart="2" format="14">
      <pivotArea type="data" outline="0" fieldPosition="0">
        <references count="2">
          <reference field="4294967294" count="1" selected="0">
            <x v="0"/>
          </reference>
          <reference field="0" count="1" selected="0">
            <x v="9"/>
          </reference>
        </references>
      </pivotArea>
    </chartFormat>
    <chartFormat chart="2" format="15">
      <pivotArea type="data" outline="0" fieldPosition="0">
        <references count="2">
          <reference field="4294967294" count="1" selected="0">
            <x v="0"/>
          </reference>
          <reference field="0" count="1" selected="0">
            <x v="8"/>
          </reference>
        </references>
      </pivotArea>
    </chartFormat>
    <chartFormat chart="2" format="16">
      <pivotArea type="data" outline="0" fieldPosition="0">
        <references count="2">
          <reference field="4294967294" count="1" selected="0">
            <x v="0"/>
          </reference>
          <reference field="0" count="1" selected="0">
            <x v="5"/>
          </reference>
        </references>
      </pivotArea>
    </chartFormat>
    <chartFormat chart="2" format="17">
      <pivotArea type="data" outline="0" fieldPosition="0">
        <references count="2">
          <reference field="4294967294" count="1" selected="0">
            <x v="0"/>
          </reference>
          <reference field="0" count="1" selected="0">
            <x v="7"/>
          </reference>
        </references>
      </pivotArea>
    </chartFormat>
    <chartFormat chart="2" format="18">
      <pivotArea type="data" outline="0" fieldPosition="0">
        <references count="2">
          <reference field="4294967294" count="1" selected="0">
            <x v="0"/>
          </reference>
          <reference field="0" count="1" selected="0">
            <x v="11"/>
          </reference>
        </references>
      </pivotArea>
    </chartFormat>
    <chartFormat chart="2" format="19">
      <pivotArea type="data" outline="0" fieldPosition="0">
        <references count="2">
          <reference field="4294967294" count="1" selected="0">
            <x v="0"/>
          </reference>
          <reference field="0" count="1" selected="0">
            <x v="10"/>
          </reference>
        </references>
      </pivotArea>
    </chartFormat>
    <chartFormat chart="2" format="20">
      <pivotArea type="data" outline="0" fieldPosition="0">
        <references count="2">
          <reference field="4294967294" count="1" selected="0">
            <x v="0"/>
          </reference>
          <reference field="0" count="1" selected="0">
            <x v="13"/>
          </reference>
        </references>
      </pivotArea>
    </chartFormat>
    <chartFormat chart="2" format="21">
      <pivotArea type="data" outline="0" fieldPosition="0">
        <references count="2">
          <reference field="4294967294" count="1" selected="0">
            <x v="0"/>
          </reference>
          <reference field="0" count="1" selected="0">
            <x v="12"/>
          </reference>
        </references>
      </pivotArea>
    </chartFormat>
    <chartFormat chart="2" format="22">
      <pivotArea type="data" outline="0" fieldPosition="0">
        <references count="2">
          <reference field="4294967294" count="1" selected="0">
            <x v="0"/>
          </reference>
          <reference field="0" count="1" selected="0">
            <x v="15"/>
          </reference>
        </references>
      </pivotArea>
    </chartFormat>
    <chartFormat chart="2" format="23">
      <pivotArea type="data" outline="0" fieldPosition="0">
        <references count="2">
          <reference field="4294967294" count="1" selected="0">
            <x v="0"/>
          </reference>
          <reference field="0" count="1" selected="0">
            <x v="16"/>
          </reference>
        </references>
      </pivotArea>
    </chartFormat>
    <chartFormat chart="2" format="24">
      <pivotArea type="data" outline="0" fieldPosition="0">
        <references count="2">
          <reference field="4294967294" count="1" selected="0">
            <x v="0"/>
          </reference>
          <reference field="0" count="1" selected="0">
            <x v="14"/>
          </reference>
        </references>
      </pivotArea>
    </chartFormat>
    <chartFormat chart="2" format="25">
      <pivotArea type="data" outline="0" fieldPosition="0">
        <references count="2">
          <reference field="4294967294" count="1" selected="0">
            <x v="0"/>
          </reference>
          <reference field="0" count="1" selected="0">
            <x v="18"/>
          </reference>
        </references>
      </pivotArea>
    </chartFormat>
    <chartFormat chart="2" format="26">
      <pivotArea type="data" outline="0" fieldPosition="0">
        <references count="2">
          <reference field="4294967294" count="1" selected="0">
            <x v="0"/>
          </reference>
          <reference field="0" count="1" selected="0">
            <x v="17"/>
          </reference>
        </references>
      </pivotArea>
    </chartFormat>
    <chartFormat chart="2" format="27">
      <pivotArea type="data" outline="0" fieldPosition="0">
        <references count="2">
          <reference field="4294967294" count="1" selected="0">
            <x v="0"/>
          </reference>
          <reference field="0" count="1" selected="0">
            <x v="20"/>
          </reference>
        </references>
      </pivotArea>
    </chartFormat>
    <chartFormat chart="2" format="28">
      <pivotArea type="data" outline="0" fieldPosition="0">
        <references count="2">
          <reference field="4294967294" count="1" selected="0">
            <x v="0"/>
          </reference>
          <reference field="0" count="1" selected="0">
            <x v="19"/>
          </reference>
        </references>
      </pivotArea>
    </chartFormat>
    <chartFormat chart="2" format="29">
      <pivotArea type="data" outline="0" fieldPosition="0">
        <references count="2">
          <reference field="4294967294" count="1" selected="0">
            <x v="0"/>
          </reference>
          <reference field="0" count="1" selected="0">
            <x v="22"/>
          </reference>
        </references>
      </pivotArea>
    </chartFormat>
    <chartFormat chart="2" format="30">
      <pivotArea type="data" outline="0" fieldPosition="0">
        <references count="2">
          <reference field="4294967294" count="1" selected="0">
            <x v="0"/>
          </reference>
          <reference field="0" count="1" selected="0">
            <x v="21"/>
          </reference>
        </references>
      </pivotArea>
    </chartFormat>
    <chartFormat chart="2" format="31">
      <pivotArea type="data" outline="0" fieldPosition="0">
        <references count="2">
          <reference field="4294967294" count="1" selected="0">
            <x v="0"/>
          </reference>
          <reference field="0" count="1" selected="0">
            <x v="24"/>
          </reference>
        </references>
      </pivotArea>
    </chartFormat>
    <chartFormat chart="2" format="32">
      <pivotArea type="data" outline="0" fieldPosition="0">
        <references count="2">
          <reference field="4294967294" count="1" selected="0">
            <x v="0"/>
          </reference>
          <reference field="0" count="1" selected="0">
            <x v="23"/>
          </reference>
        </references>
      </pivotArea>
    </chartFormat>
    <chartFormat chart="2" format="33">
      <pivotArea type="data" outline="0" fieldPosition="0">
        <references count="2">
          <reference field="4294967294" count="1" selected="0">
            <x v="0"/>
          </reference>
          <reference field="0" count="1" selected="0">
            <x v="26"/>
          </reference>
        </references>
      </pivotArea>
    </chartFormat>
    <chartFormat chart="2" format="34">
      <pivotArea type="data" outline="0" fieldPosition="0">
        <references count="2">
          <reference field="4294967294" count="1" selected="0">
            <x v="0"/>
          </reference>
          <reference field="0" count="1" selected="0">
            <x v="25"/>
          </reference>
        </references>
      </pivotArea>
    </chartFormat>
    <chartFormat chart="2" format="35">
      <pivotArea type="data" outline="0" fieldPosition="0">
        <references count="2">
          <reference field="4294967294" count="1" selected="0">
            <x v="0"/>
          </reference>
          <reference field="0" count="1" selected="0">
            <x v="28"/>
          </reference>
        </references>
      </pivotArea>
    </chartFormat>
    <chartFormat chart="2" format="36">
      <pivotArea type="data" outline="0" fieldPosition="0">
        <references count="2">
          <reference field="4294967294" count="1" selected="0">
            <x v="0"/>
          </reference>
          <reference field="0" count="1" selected="0">
            <x v="27"/>
          </reference>
        </references>
      </pivotArea>
    </chartFormat>
    <chartFormat chart="2" format="37">
      <pivotArea type="data" outline="0" fieldPosition="0">
        <references count="2">
          <reference field="4294967294" count="1" selected="0">
            <x v="0"/>
          </reference>
          <reference field="0" count="1" selected="0">
            <x v="30"/>
          </reference>
        </references>
      </pivotArea>
    </chartFormat>
    <chartFormat chart="2" format="38">
      <pivotArea type="data" outline="0" fieldPosition="0">
        <references count="2">
          <reference field="4294967294" count="1" selected="0">
            <x v="0"/>
          </reference>
          <reference field="0" count="1" selected="0">
            <x v="29"/>
          </reference>
        </references>
      </pivotArea>
    </chartFormat>
    <chartFormat chart="2" format="39">
      <pivotArea type="data" outline="0" fieldPosition="0">
        <references count="2">
          <reference field="4294967294" count="1" selected="0">
            <x v="0"/>
          </reference>
          <reference field="0" count="1" selected="0">
            <x v="32"/>
          </reference>
        </references>
      </pivotArea>
    </chartFormat>
    <chartFormat chart="2" format="40">
      <pivotArea type="data" outline="0" fieldPosition="0">
        <references count="2">
          <reference field="4294967294" count="1" selected="0">
            <x v="0"/>
          </reference>
          <reference field="0" count="1" selected="0">
            <x v="31"/>
          </reference>
        </references>
      </pivotArea>
    </chartFormat>
    <chartFormat chart="2" format="41">
      <pivotArea type="data" outline="0" fieldPosition="0">
        <references count="2">
          <reference field="4294967294" count="1" selected="0">
            <x v="0"/>
          </reference>
          <reference field="0" count="1" selected="0">
            <x v="34"/>
          </reference>
        </references>
      </pivotArea>
    </chartFormat>
    <chartFormat chart="2" format="42">
      <pivotArea type="data" outline="0" fieldPosition="0">
        <references count="2">
          <reference field="4294967294" count="1" selected="0">
            <x v="0"/>
          </reference>
          <reference field="0" count="1" selected="0">
            <x v="33"/>
          </reference>
        </references>
      </pivotArea>
    </chartFormat>
    <chartFormat chart="2" format="43">
      <pivotArea type="data" outline="0" fieldPosition="0">
        <references count="2">
          <reference field="4294967294" count="1" selected="0">
            <x v="0"/>
          </reference>
          <reference field="0" count="1" selected="0">
            <x v="35"/>
          </reference>
        </references>
      </pivotArea>
    </chartFormat>
    <chartFormat chart="2" format="44">
      <pivotArea type="data" outline="0" fieldPosition="0">
        <references count="2">
          <reference field="4294967294" count="1" selected="0">
            <x v="0"/>
          </reference>
          <reference field="0" count="1" selected="0">
            <x v="38"/>
          </reference>
        </references>
      </pivotArea>
    </chartFormat>
    <chartFormat chart="2" format="45">
      <pivotArea type="data" outline="0" fieldPosition="0">
        <references count="2">
          <reference field="4294967294" count="1" selected="0">
            <x v="0"/>
          </reference>
          <reference field="0" count="1" selected="0">
            <x v="39"/>
          </reference>
        </references>
      </pivotArea>
    </chartFormat>
    <chartFormat chart="2" format="46">
      <pivotArea type="data" outline="0" fieldPosition="0">
        <references count="2">
          <reference field="4294967294" count="1" selected="0">
            <x v="0"/>
          </reference>
          <reference field="0" count="1" selected="0">
            <x v="37"/>
          </reference>
        </references>
      </pivotArea>
    </chartFormat>
    <chartFormat chart="2" format="47">
      <pivotArea type="data" outline="0" fieldPosition="0">
        <references count="2">
          <reference field="4294967294" count="1" selected="0">
            <x v="0"/>
          </reference>
          <reference field="0" count="1" selected="0">
            <x v="42"/>
          </reference>
        </references>
      </pivotArea>
    </chartFormat>
    <chartFormat chart="2" format="48">
      <pivotArea type="data" outline="0" fieldPosition="0">
        <references count="2">
          <reference field="4294967294" count="1" selected="0">
            <x v="0"/>
          </reference>
          <reference field="0" count="1" selected="0">
            <x v="41"/>
          </reference>
        </references>
      </pivotArea>
    </chartFormat>
    <chartFormat chart="2" format="49">
      <pivotArea type="data" outline="0" fieldPosition="0">
        <references count="2">
          <reference field="4294967294" count="1" selected="0">
            <x v="0"/>
          </reference>
          <reference field="0" count="1" selected="0">
            <x v="4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portation_Cos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D7B217-355A-40D3-9A38-BA8F383B8EC1}" name="PivotTable6" cacheId="469" applyNumberFormats="0" applyBorderFormats="0" applyFontFormats="0" applyPatternFormats="0" applyAlignmentFormats="0" applyWidthHeightFormats="1" dataCaption="Values" tag="c73ff732-a9f4-47c0-8d8d-2b1f17b4281c" updatedVersion="7" minRefreshableVersion="3" useAutoFormatting="1" subtotalHiddenItems="1" itemPrintTitles="1" createdVersion="5" indent="0" outline="1" outlineData="1" multipleFieldFilters="0" chartFormat="4">
  <location ref="B12:C23" firstHeaderRow="1" firstDataRow="1" firstDataCol="1"/>
  <pivotFields count="2">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Sum of Total_Transportation_Cost" fld="0" baseField="0" baseItem="0"/>
  </dataFields>
  <formats count="1">
    <format dxfId="39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portation_Cos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12843B-0B49-4722-9966-A9EDB3696DB1}" name="PivotTable10" cacheId="470" applyNumberFormats="0" applyBorderFormats="0" applyFontFormats="0" applyPatternFormats="0" applyAlignmentFormats="0" applyWidthHeightFormats="1" dataCaption="Values" tag="3a57eb15-aeb6-4970-89d5-43953aef4d59" updatedVersion="7" minRefreshableVersion="3" useAutoFormatting="1" subtotalHiddenItems="1" itemPrintTitles="1" createdVersion="5" indent="0" outline="1" outlineData="1" multipleFieldFilters="0" chartFormat="3">
  <location ref="B34:D45" firstHeaderRow="0" firstDataRow="1" firstDataCol="1"/>
  <pivotFields count="3">
    <pivotField dataField="1" subtotalTop="0" showAll="0" defaultSubtotal="0"/>
    <pivotField dataField="1" subtotalTop="0" showAll="0" defaultSubtotal="0"/>
    <pivotField axis="axisRow" allDrilled="1" subtotalTop="0" showAll="0" dataSourceSort="1" defaultSubtotal="0">
      <items count="10">
        <item x="0" e="0"/>
        <item x="1" e="0"/>
        <item x="2" e="0"/>
        <item x="3" e="0"/>
        <item x="4" e="0"/>
        <item x="5" e="0"/>
        <item x="6" e="0"/>
        <item x="7" e="0"/>
        <item x="8" e="0"/>
        <item x="9" e="0"/>
      </items>
    </pivotField>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Budgeted_Cost" fld="0" baseField="0" baseItem="0"/>
    <dataField name="Sum of Total_Transportation_Cost" fld="1" baseField="0" baseItem="0"/>
  </dataFields>
  <formats count="1">
    <format dxfId="391">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2"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1"/>
          </reference>
          <reference field="2" count="1" selected="0">
            <x v="1"/>
          </reference>
        </references>
      </pivotArea>
    </chartFormat>
    <chartFormat chart="2" format="9">
      <pivotArea type="data" outline="0" fieldPosition="0">
        <references count="2">
          <reference field="4294967294" count="1" selected="0">
            <x v="1"/>
          </reference>
          <reference field="2" count="1" selected="0">
            <x v="2"/>
          </reference>
        </references>
      </pivotArea>
    </chartFormat>
    <chartFormat chart="2" format="10">
      <pivotArea type="data" outline="0" fieldPosition="0">
        <references count="2">
          <reference field="4294967294" count="1" selected="0">
            <x v="1"/>
          </reference>
          <reference field="2" count="1" selected="0">
            <x v="3"/>
          </reference>
        </references>
      </pivotArea>
    </chartFormat>
    <chartFormat chart="2" format="11">
      <pivotArea type="data" outline="0" fieldPosition="0">
        <references count="2">
          <reference field="4294967294" count="1" selected="0">
            <x v="1"/>
          </reference>
          <reference field="2" count="1" selected="0">
            <x v="4"/>
          </reference>
        </references>
      </pivotArea>
    </chartFormat>
    <chartFormat chart="2" format="12">
      <pivotArea type="data" outline="0" fieldPosition="0">
        <references count="2">
          <reference field="4294967294" count="1" selected="0">
            <x v="1"/>
          </reference>
          <reference field="2" count="1" selected="0">
            <x v="5"/>
          </reference>
        </references>
      </pivotArea>
    </chartFormat>
    <chartFormat chart="2" format="13">
      <pivotArea type="data" outline="0" fieldPosition="0">
        <references count="2">
          <reference field="4294967294" count="1" selected="0">
            <x v="1"/>
          </reference>
          <reference field="2" count="1" selected="0">
            <x v="6"/>
          </reference>
        </references>
      </pivotArea>
    </chartFormat>
    <chartFormat chart="2" format="14">
      <pivotArea type="data" outline="0" fieldPosition="0">
        <references count="2">
          <reference field="4294967294" count="1" selected="0">
            <x v="1"/>
          </reference>
          <reference field="2" count="1" selected="0">
            <x v="7"/>
          </reference>
        </references>
      </pivotArea>
    </chartFormat>
    <chartFormat chart="2" format="15">
      <pivotArea type="data" outline="0" fieldPosition="0">
        <references count="2">
          <reference field="4294967294" count="1" selected="0">
            <x v="1"/>
          </reference>
          <reference field="2" count="1" selected="0">
            <x v="8"/>
          </reference>
        </references>
      </pivotArea>
    </chartFormat>
    <chartFormat chart="2" format="16">
      <pivotArea type="data" outline="0" fieldPosition="0">
        <references count="2">
          <reference field="4294967294" count="1" selected="0">
            <x v="1"/>
          </reference>
          <reference field="2" count="1" selected="0">
            <x v="9"/>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portation_Cos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2F4C94-23A8-4303-9CD3-6D768E8A02E4}" name="PivotTable9" cacheId="471" applyNumberFormats="0" applyBorderFormats="0" applyFontFormats="0" applyPatternFormats="0" applyAlignmentFormats="0" applyWidthHeightFormats="1" dataCaption="Values" tag="60b4f37b-279b-4b87-ae17-20497c151442" updatedVersion="7" minRefreshableVersion="3" useAutoFormatting="1" subtotalHiddenItems="1" itemPrintTitles="1" createdVersion="5" indent="0" outline="1" outlineData="1" multipleFieldFilters="0">
  <location ref="H12:I86" firstHeaderRow="1" firstDataRow="1" firstDataCol="1"/>
  <pivotFields count="2">
    <pivotField dataField="1" subtotalTop="0" showAll="0" defaultSubtotal="0"/>
    <pivotField axis="axisRow" allDrilled="1" subtotalTop="0" showAll="0" dataSourceSort="1" defaultSubtotal="0" defaultAttributeDrillState="1">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s>
    </pivotField>
  </pivotFields>
  <rowFields count="1">
    <field x="1"/>
  </rowFields>
  <rowItems count="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t="grand">
      <x/>
    </i>
  </rowItems>
  <colItems count="1">
    <i/>
  </colItems>
  <dataFields count="1">
    <dataField name="Count of Shipment_ID" fld="0" subtotal="count" baseField="0" baseItem="0" numFmtId="1"/>
  </dataFields>
  <formats count="1">
    <format dxfId="392">
      <pivotArea outline="0" collapsedLevelsAreSubtotals="1" fieldPosition="0"/>
    </format>
  </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portation_Cos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CE8585-03FD-4B0F-B98C-4FB1C1F8E7D6}" name="PivotTable7" cacheId="472" applyNumberFormats="0" applyBorderFormats="0" applyFontFormats="0" applyPatternFormats="0" applyAlignmentFormats="0" applyWidthHeightFormats="1" dataCaption="Values" tag="e7f23792-9896-4ef0-b699-ab7790a348f0" updatedVersion="7" minRefreshableVersion="3" useAutoFormatting="1" subtotalHiddenItems="1" itemPrintTitles="1" createdVersion="5" indent="0" outline="1" outlineData="1" multipleFieldFilters="0" chartFormat="3">
  <location ref="E12:F1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Shipment_ID" fld="1" subtotal="count" baseField="0" baseItem="0" numFmtId="1"/>
  </dataFields>
  <formats count="1">
    <format dxfId="393">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portation_Cos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CF3AEC-8EFE-46C6-A873-7DFFB5645755}" name="PivotTable3" cacheId="288" applyNumberFormats="0" applyBorderFormats="0" applyFontFormats="0" applyPatternFormats="0" applyAlignmentFormats="0" applyWidthHeightFormats="1" dataCaption="Values" tag="6a75bad2-779d-449c-9a3a-ea7522e35ce4" updatedVersion="7" minRefreshableVersion="3" useAutoFormatting="1" subtotalHiddenItems="1" itemPrintTitles="1" createdVersion="5" indent="0" outline="1" outlineData="1" multipleFieldFilters="0">
  <location ref="F3:F4" firstHeaderRow="1" firstDataRow="1" firstDataCol="0"/>
  <pivotFields count="1">
    <pivotField dataField="1" subtotalTop="0" showAll="0" defaultSubtotal="0"/>
  </pivotFields>
  <rowItems count="1">
    <i/>
  </rowItems>
  <colItems count="1">
    <i/>
  </colItems>
  <dataFields count="1">
    <dataField fld="0" subtotal="count" baseField="0" baseItem="0" numFmtId="10"/>
  </dataFields>
  <formats count="1">
    <format dxfId="31">
      <pivotArea outline="0" collapsedLevelsAreSubtotals="1" fieldPosition="0"/>
    </format>
  </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portation_Cos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64A3590-1C33-40B4-8830-9ADDFE0D2B52}" name="PivotTable8" cacheId="474" applyNumberFormats="0" applyBorderFormats="0" applyFontFormats="0" applyPatternFormats="0" applyAlignmentFormats="0" applyWidthHeightFormats="1" dataCaption="Values" tag="93946cc4-39f4-4339-a999-7b194adfa9eb" updatedVersion="7" minRefreshableVersion="3" useAutoFormatting="1" itemPrintTitles="1" createdVersion="5" indent="0" outline="1" outlineData="1" multipleFieldFilters="0" chartFormat="3">
  <location ref="E53:F5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Shipment_ID" fld="1"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portation_Costs]"/>
        <x15:activeTabTopLevelEntity name="[Carrier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B6CDEE1-D64E-4616-9C05-91396BBBD2CE}" name="PivotTable18" cacheId="475" applyNumberFormats="0" applyBorderFormats="0" applyFontFormats="0" applyPatternFormats="0" applyAlignmentFormats="0" applyWidthHeightFormats="1" dataCaption="Values" tag="6666ec2c-e5ce-41d1-ba47-0738130823d6" updatedVersion="7" minRefreshableVersion="3" useAutoFormatting="1" itemPrintTitles="1" createdVersion="5" indent="0" outline="1" outlineData="1" multipleFieldFilters="0" chartFormat="5">
  <location ref="E13:F2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formats count="1">
    <format dxfId="380">
      <pivotArea outline="0" collapsedLevelsAreSubtotals="1" fieldPosition="0"/>
    </format>
  </formats>
  <chartFormats count="1">
    <chartFormat chart="2" format="3"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riers]"/>
        <x15:activeTabTopLevelEntity name="[Transportation_Cos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331F34C-23EC-421E-8D86-0D0C6336CFE1}" name="PivotTable17" cacheId="476" applyNumberFormats="0" applyBorderFormats="0" applyFontFormats="0" applyPatternFormats="0" applyAlignmentFormats="0" applyWidthHeightFormats="1" dataCaption="Values" tag="8148e847-bd66-4512-a190-5a4c940d8e3a" updatedVersion="7" minRefreshableVersion="3" useAutoFormatting="1" itemPrintTitles="1" createdVersion="5" indent="0" outline="1" outlineData="1" multipleFieldFilters="0" chartFormat="5">
  <location ref="B13:C2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Total_Transportation_Cost"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riers]"/>
        <x15:activeTabTopLevelEntity name="[Transportation_C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7C5AF8C-CBED-42C5-A658-9BB0AA842EA5}" name="PivotTable16" cacheId="477" applyNumberFormats="0" applyBorderFormats="0" applyFontFormats="0" applyPatternFormats="0" applyAlignmentFormats="0" applyWidthHeightFormats="1" dataCaption="Values" tag="44c4e6a3-9984-4540-a547-b69d7808a1d8" updatedVersion="7" minRefreshableVersion="3" useAutoFormatting="1" subtotalHiddenItems="1" itemPrintTitles="1" createdVersion="5" indent="0" outline="1" outlineData="1" multipleFieldFilters="0">
  <location ref="J2:J3"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rier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DA611D9-F06D-4A83-8F61-485218153689}" name="PivotTable20" cacheId="478" applyNumberFormats="0" applyBorderFormats="0" applyFontFormats="0" applyPatternFormats="0" applyAlignmentFormats="0" applyWidthHeightFormats="1" dataCaption="Values" tag="6b438339-551e-49bd-aea3-3310e12ac5c7" updatedVersion="7" minRefreshableVersion="3" useAutoFormatting="1" itemPrintTitles="1" createdVersion="5" indent="0" outline="1" outlineData="1" multipleFieldFilters="0" chartFormat="5">
  <location ref="B37:D48" firstHeaderRow="0"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Average of Planned_Transit_Hours" fld="1" subtotal="average" baseField="0" baseItem="0"/>
    <dataField name="Average of Actual_Transit_Hours" fld="2" subtotal="average" baseField="0" baseItem="0"/>
  </dataFields>
  <chartFormats count="8">
    <chartFormat chart="2" format="5" series="1">
      <pivotArea type="data" outline="0" fieldPosition="0">
        <references count="1">
          <reference field="4294967294" count="1" selected="0">
            <x v="1"/>
          </reference>
        </references>
      </pivotArea>
    </chartFormat>
    <chartFormat chart="2" format="7">
      <pivotArea type="data" outline="0" fieldPosition="0">
        <references count="2">
          <reference field="4294967294" count="1" selected="0">
            <x v="1"/>
          </reference>
          <reference field="0" count="1" selected="0">
            <x v="4"/>
          </reference>
        </references>
      </pivotArea>
    </chartFormat>
    <chartFormat chart="2" format="9">
      <pivotArea type="data" outline="0" fieldPosition="0">
        <references count="2">
          <reference field="4294967294" count="1" selected="0">
            <x v="1"/>
          </reference>
          <reference field="0" count="1" selected="0">
            <x v="5"/>
          </reference>
        </references>
      </pivotArea>
    </chartFormat>
    <chartFormat chart="2" format="11">
      <pivotArea type="data" outline="0" fieldPosition="0">
        <references count="2">
          <reference field="4294967294" count="1" selected="0">
            <x v="1"/>
          </reference>
          <reference field="0" count="1" selected="0">
            <x v="6"/>
          </reference>
        </references>
      </pivotArea>
    </chartFormat>
    <chartFormat chart="2" format="13">
      <pivotArea type="data" outline="0" fieldPosition="0">
        <references count="2">
          <reference field="4294967294" count="1" selected="0">
            <x v="1"/>
          </reference>
          <reference field="0" count="1" selected="0">
            <x v="7"/>
          </reference>
        </references>
      </pivotArea>
    </chartFormat>
    <chartFormat chart="2" format="16">
      <pivotArea type="data" outline="0" fieldPosition="0">
        <references count="2">
          <reference field="4294967294" count="1" selected="0">
            <x v="1"/>
          </reference>
          <reference field="0" count="1" selected="0">
            <x v="9"/>
          </reference>
        </references>
      </pivotArea>
    </chartFormat>
    <chartFormat chart="2" format="18">
      <pivotArea type="data" outline="0" fieldPosition="0">
        <references count="2">
          <reference field="4294967294" count="1" selected="0">
            <x v="1"/>
          </reference>
          <reference field="0" count="1" selected="0">
            <x v="2"/>
          </reference>
        </references>
      </pivotArea>
    </chartFormat>
    <chartFormat chart="2" format="19"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lanned_Transit_Hours"/>
    <pivotHierarchy dragToData="1" caption="Average of Actual_Transit_Hours"/>
    <pivotHierarchy dragToData="1"/>
  </pivotHierarchies>
  <pivotTableStyleInfo name="PivotStyleLight16" showRowHeaders="1" showColHeaders="1" showRowStripes="0" showColStripes="0" showLastColumn="1"/>
  <filters count="1">
    <filter fld="0" type="count" id="1" iMeasureHier="71">
      <autoFilter ref="A1">
        <filterColumn colId="0">
          <top10 val="10" filterVal="10"/>
        </filterColumn>
      </autoFilter>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riers]"/>
        <x15:activeTabTopLevelEntity name="[Transportation_Costs]"/>
        <x15:activeTabTopLevelEntity name="[Route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776F30B-3F0B-48C9-9466-34FA8C2399B2}" name="PivotTable14" cacheId="479" applyNumberFormats="0" applyBorderFormats="0" applyFontFormats="0" applyPatternFormats="0" applyAlignmentFormats="0" applyWidthHeightFormats="1" dataCaption="Values" tag="6ad44174-b684-497d-8443-e4549555771e" updatedVersion="7" minRefreshableVersion="3" useAutoFormatting="1" itemPrintTitles="1" createdVersion="5" indent="0" outline="1" outlineData="1" multipleFieldFilters="0">
  <location ref="F2:F3" firstHeaderRow="1" firstDataRow="1" firstDataCol="0"/>
  <pivotFields count="1">
    <pivotField dataField="1" subtotalTop="0" showAll="0" defaultSubtotal="0"/>
  </pivotFields>
  <rowItems count="1">
    <i/>
  </rowItems>
  <colItems count="1">
    <i/>
  </colItems>
  <dataFields count="1">
    <dataField fld="0" subtotal="count" baseField="0" baseItem="0" numFmtId="2"/>
  </dataFields>
  <formats count="1">
    <format dxfId="381">
      <pivotArea outline="0" collapsedLevelsAreSubtotals="1" fieldPosition="0"/>
    </format>
  </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arrier_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riers]"/>
        <x15:activeTabTopLevelEntity name="[Shipments]"/>
        <x15:activeTabTopLevelEntity name="[Transportation_C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F096AB1-2BB2-4046-A911-8F00FD4B881F}" name="PivotTable12" cacheId="494" applyNumberFormats="0" applyBorderFormats="0" applyFontFormats="0" applyPatternFormats="0" applyAlignmentFormats="0" applyWidthHeightFormats="1" dataCaption="Values" tag="01070ec3-cbef-460a-8ed7-819c2266e0d4" updatedVersion="7" minRefreshableVersion="3" useAutoFormatting="1" itemPrintTitles="1" createdVersion="5" indent="0" outline="1" outlineData="1" multipleFieldFilters="0">
  <location ref="B2:B3" firstHeaderRow="1" firstDataRow="1" firstDataCol="0"/>
  <pivotFields count="1">
    <pivotField dataField="1" subtotalTop="0" showAll="0" defaultSubtotal="0"/>
  </pivotFields>
  <rowItems count="1">
    <i/>
  </rowItems>
  <colItems count="1">
    <i/>
  </colItems>
  <dataFields count="1">
    <dataField name="Distinct Count of Carrier_ID" fld="0" subtotal="count" baseField="0" baseItem="0">
      <extLst>
        <ext xmlns:x15="http://schemas.microsoft.com/office/spreadsheetml/2010/11/main" uri="{FABC7310-3BB5-11E1-824E-6D434824019B}">
          <x15:dataField isCountDistinct="1"/>
        </ext>
      </extLst>
    </dataField>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arri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ri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C5994F9-9BFC-4074-B844-1481BDE91B04}" name="PivotTable15" cacheId="481" applyNumberFormats="0" applyBorderFormats="0" applyFontFormats="0" applyPatternFormats="0" applyAlignmentFormats="0" applyWidthHeightFormats="1" dataCaption="Values" tag="e75f7090-0800-4377-ae3c-02134f96670f" updatedVersion="7" minRefreshableVersion="3" useAutoFormatting="1" itemPrintTitles="1" createdVersion="5" indent="0" outline="1" outlineData="1" multipleFieldFilters="0">
  <location ref="H2:H3" firstHeaderRow="1" firstDataRow="1" firstDataCol="0"/>
  <pivotFields count="1">
    <pivotField dataField="1" subtotalTop="0" showAll="0" defaultSubtotal="0"/>
  </pivotFields>
  <rowItems count="1">
    <i/>
  </rowItems>
  <colItems count="1">
    <i/>
  </colItems>
  <dataFields count="1">
    <dataField fld="0" subtotal="count" baseField="0" baseItem="0" numFmtId="10"/>
  </dataFields>
  <formats count="1">
    <format dxfId="382">
      <pivotArea outline="0" collapsedLevelsAreSubtotals="1" fieldPosition="0"/>
    </format>
  </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arrier_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riers]"/>
        <x15:activeTabTopLevelEntity name="[Shipments]"/>
        <x15:activeTabTopLevelEntity name="[Transportation_C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BBC4BC7-DF67-4C9D-93B1-076B6333174F}" name="PivotTable21" cacheId="482" applyNumberFormats="0" applyBorderFormats="0" applyFontFormats="0" applyPatternFormats="0" applyAlignmentFormats="0" applyWidthHeightFormats="1" dataCaption="Values" tag="f0eaecd8-9302-4d78-9f01-38c90f345c42" updatedVersion="7" minRefreshableVersion="3" useAutoFormatting="1" itemPrintTitles="1" createdVersion="5" indent="0" outline="1" outlineData="1" multipleFieldFilters="0" chartFormat="5">
  <location ref="K13:L2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Average of Total_Transportation_Cost" fld="1" subtotal="average" baseField="0" baseItem="2"/>
  </dataFields>
  <formats count="2">
    <format dxfId="384">
      <pivotArea collapsedLevelsAreSubtotals="1" fieldPosition="0">
        <references count="1">
          <reference field="0" count="0"/>
        </references>
      </pivotArea>
    </format>
    <format dxfId="383">
      <pivotArea grandRow="1" outline="0" collapsedLevelsAreSubtotals="1" fieldPosition="0"/>
    </format>
  </formats>
  <chartFormats count="1">
    <chartFormat chart="2" format="4"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Transportation_Cos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riers]"/>
        <x15:activeTabTopLevelEntity name="[Transportation_Cos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C85E606-CD05-4EB3-B3EA-DAF5F1AF993A}" name="PivotTable13" cacheId="483" applyNumberFormats="0" applyBorderFormats="0" applyFontFormats="0" applyPatternFormats="0" applyAlignmentFormats="0" applyWidthHeightFormats="1" dataCaption="Values" tag="87f67496-ec6e-429f-912a-3459b763ffc2" updatedVersion="7" minRefreshableVersion="3" useAutoFormatting="1" itemPrintTitles="1" createdVersion="5" indent="0" outline="1" outlineData="1" multipleFieldFilters="0">
  <location ref="D2:D3" firstHeaderRow="1" firstDataRow="1" firstDataCol="0"/>
  <pivotFields count="1">
    <pivotField dataField="1" subtotalTop="0" showAll="0" defaultSubtotal="0"/>
  </pivotFields>
  <rowItems count="1">
    <i/>
  </rowItems>
  <colItems count="1">
    <i/>
  </colItems>
  <dataFields count="1">
    <dataField name="Average of Carrier_Rating" fld="0" subtotal="average" baseField="0" baseItem="0" numFmtId="164"/>
  </dataFields>
  <formats count="1">
    <format dxfId="385">
      <pivotArea outline="0" collapsedLevelsAreSubtotals="1" fieldPosition="0"/>
    </format>
  </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arrier_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rier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22282A6-BFB9-4C96-9313-2BADB3779921}" name="PivotTable19" cacheId="484" applyNumberFormats="0" applyBorderFormats="0" applyFontFormats="0" applyPatternFormats="0" applyAlignmentFormats="0" applyWidthHeightFormats="1" dataCaption="Values" tag="af0e4fc6-3b8a-4a56-b23b-4fe2c9f6049f" updatedVersion="7" minRefreshableVersion="3" useAutoFormatting="1" subtotalHiddenItems="1" itemPrintTitles="1" createdVersion="5" indent="0" outline="1" outlineData="1" multipleFieldFilters="0" chartFormat="8">
  <location ref="H13:I19"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numFmtId="164"/>
  </dataFields>
  <formats count="1">
    <format dxfId="386">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8">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riers]"/>
        <x15:activeTabTopLevelEntity name="[Transportation_Costs]"/>
        <x15:activeTabTopLevelEntity name="[Rou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F46B76C-6397-4290-ADEA-0F0D34313B4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27:C33" firstHeaderRow="1" firstDataRow="1" firstDataCol="1"/>
  <pivotFields count="2">
    <pivotField axis="axisRow" showAll="0">
      <items count="6">
        <item x="0"/>
        <item x="1"/>
        <item x="3"/>
        <item x="4"/>
        <item x="2"/>
        <item t="default"/>
      </items>
    </pivotField>
    <pivotField dataField="1" showAll="0"/>
  </pivotFields>
  <rowFields count="1">
    <field x="0"/>
  </rowFields>
  <rowItems count="6">
    <i>
      <x/>
    </i>
    <i>
      <x v="1"/>
    </i>
    <i>
      <x v="2"/>
    </i>
    <i>
      <x v="3"/>
    </i>
    <i>
      <x v="4"/>
    </i>
    <i t="grand">
      <x/>
    </i>
  </rowItems>
  <colItems count="1">
    <i/>
  </colItems>
  <dataFields count="1">
    <dataField name="Sum of Total Cost" fld="1" baseField="0" baseItem="0"/>
  </dataFields>
  <chartFormats count="7">
    <chartFormat chart="1"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 chart="3" format="12">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47F9914-F366-4470-9277-D1D22520F991}" name="PivotTable27" cacheId="485" applyNumberFormats="0" applyBorderFormats="0" applyFontFormats="0" applyPatternFormats="0" applyAlignmentFormats="0" applyWidthHeightFormats="1" dataCaption="Values" tag="d2c03d9e-22f7-407f-af7e-0abb1952322f" updatedVersion="7" minRefreshableVersion="3" useAutoFormatting="1" itemPrintTitles="1" createdVersion="5" indent="0" outline="1" outlineData="1" multipleFieldFilters="0" chartFormat="3">
  <location ref="B12:D20"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name="Average of Capacity_KG" fld="1" subtotal="average" baseField="0" baseItem="0"/>
    <dataField name="Average of Actual_Load_KG" fld="2" subtotal="average" baseField="0" baseItem="0" numFmtId="164"/>
  </dataFields>
  <formats count="4">
    <format dxfId="368">
      <pivotArea outline="0" collapsedLevelsAreSubtotals="1" fieldPosition="0"/>
    </format>
    <format dxfId="367">
      <pivotArea outline="0" collapsedLevelsAreSubtotals="1" fieldPosition="0">
        <references count="1">
          <reference field="4294967294" count="1" selected="0">
            <x v="0"/>
          </reference>
        </references>
      </pivotArea>
    </format>
    <format dxfId="366">
      <pivotArea field="0" grandRow="1" outline="0" collapsedLevelsAreSubtotals="1" axis="axisRow" fieldPosition="0">
        <references count="1">
          <reference field="4294967294" count="1" selected="0">
            <x v="0"/>
          </reference>
        </references>
      </pivotArea>
    </format>
    <format dxfId="365">
      <pivotArea outline="0" collapsedLevelsAreSubtotals="1" fieldPosition="0">
        <references count="1">
          <reference field="4294967294" count="1" selected="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apacity_KG"/>
    <pivotHierarchy dragToData="1" caption="Average of Actual_Load_K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ehic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D3EE940-B5BD-4DA8-BF87-ED47E4AA1C0B}" name="PivotTable25" cacheId="486" applyNumberFormats="0" applyBorderFormats="0" applyFontFormats="0" applyPatternFormats="0" applyAlignmentFormats="0" applyWidthHeightFormats="1" dataCaption="Values" tag="f8a7b16a-c2c5-430f-ad84-6e2509efeac9" updatedVersion="7" minRefreshableVersion="3" useAutoFormatting="1" itemPrintTitles="1" createdVersion="5" indent="0" outline="1" outlineData="1" multipleFieldFilters="0">
  <location ref="H2:H3"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3">
    <format dxfId="371">
      <pivotArea type="all" dataOnly="0" outline="0" fieldPosition="0"/>
    </format>
    <format dxfId="370">
      <pivotArea outline="0" collapsedLevelsAreSubtotals="1" fieldPosition="0"/>
    </format>
    <format dxfId="369">
      <pivotArea dataOnly="0" labelOnly="1" outline="0" axis="axisValues" fieldPosition="0"/>
    </format>
  </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ehicles]"/>
        <x15:activeTabTopLevelEntity name="[Transportation_Cos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208FDBC-752A-4632-AD92-83FFB548B81D}" name="PivotTable22" cacheId="487" applyNumberFormats="0" applyBorderFormats="0" applyFontFormats="0" applyPatternFormats="0" applyAlignmentFormats="0" applyWidthHeightFormats="1" dataCaption="Values" tag="f3901f78-36d3-4270-ae9b-38e0d3c7b85f" updatedVersion="7" minRefreshableVersion="3" useAutoFormatting="1" itemPrintTitles="1" createdVersion="5" indent="0" outline="1" outlineData="1" multipleFieldFilters="0">
  <location ref="B2:B3" firstHeaderRow="1" firstDataRow="1" firstDataCol="0"/>
  <pivotFields count="1">
    <pivotField dataField="1" subtotalTop="0" showAll="0" defaultSubtotal="0"/>
  </pivotFields>
  <rowItems count="1">
    <i/>
  </rowItems>
  <colItems count="1">
    <i/>
  </colItems>
  <dataFields count="1">
    <dataField fld="0" subtotal="count" baseField="0" baseItem="0" numFmtId="10"/>
  </dataFields>
  <formats count="1">
    <format dxfId="372">
      <pivotArea outline="0" collapsedLevelsAreSubtotals="1" fieldPosition="0"/>
    </format>
  </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ehic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B770B0E-16F4-4EE1-9F67-12F964A86964}"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41:C44" firstHeaderRow="1" firstDataRow="1" firstDataCol="1"/>
  <pivotFields count="2">
    <pivotField axis="axisRow" showAll="0">
      <items count="3">
        <item x="0"/>
        <item x="1"/>
        <item t="default"/>
      </items>
    </pivotField>
    <pivotField dataField="1" showAll="0"/>
  </pivotFields>
  <rowFields count="1">
    <field x="0"/>
  </rowFields>
  <rowItems count="3">
    <i>
      <x/>
    </i>
    <i>
      <x v="1"/>
    </i>
    <i t="grand">
      <x/>
    </i>
  </rowItems>
  <colItems count="1">
    <i/>
  </colItems>
  <dataFields count="1">
    <dataField name="Sum of Estimated Saving" fld="1" baseField="0" baseItem="0" numFmtId="174"/>
  </dataFields>
  <formats count="1">
    <format dxfId="311">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5A3B6BD-67C1-41F8-98FB-8BE28A9B2739}" name="PivotTable24" cacheId="488" applyNumberFormats="0" applyBorderFormats="0" applyFontFormats="0" applyPatternFormats="0" applyAlignmentFormats="0" applyWidthHeightFormats="1" dataCaption="Values" tag="0b8338e2-db4f-49ad-b665-2c9f15b533b2" updatedVersion="7" minRefreshableVersion="3" useAutoFormatting="1" subtotalHiddenItems="1" itemPrintTitles="1" createdVersion="5" indent="0" outline="1" outlineData="1" multipleFieldFilters="0">
  <location ref="F2:F3"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3">
    <format dxfId="333">
      <pivotArea type="all" dataOnly="0" outline="0" fieldPosition="0"/>
    </format>
    <format dxfId="334">
      <pivotArea outline="0" collapsedLevelsAreSubtotals="1" fieldPosition="0"/>
    </format>
    <format dxfId="335">
      <pivotArea dataOnly="0" labelOnly="1" outline="0" axis="axisValues" fieldPosition="0"/>
    </format>
  </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ehicles]"/>
        <x15:activeTabTopLevelEntity name="[Transportation_C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C414210D-FB94-4526-8AA7-92EEAACEBC69}" name="PivotTable23" cacheId="489" applyNumberFormats="0" applyBorderFormats="0" applyFontFormats="0" applyPatternFormats="0" applyAlignmentFormats="0" applyWidthHeightFormats="1" dataCaption="Values" tag="cc69c9af-d99f-4ae3-a894-bb5c098149ea" updatedVersion="7" minRefreshableVersion="3" useAutoFormatting="1" itemPrintTitles="1" createdVersion="5" indent="0" outline="1" outlineData="1" multipleFieldFilters="0">
  <location ref="D2:D3" firstHeaderRow="1" firstDataRow="1" firstDataCol="0"/>
  <pivotFields count="1">
    <pivotField dataField="1" subtotalTop="0" showAll="0" defaultSubtotal="0"/>
  </pivotFields>
  <rowItems count="1">
    <i/>
  </rowItems>
  <colItems count="1">
    <i/>
  </colItems>
  <dataFields count="1">
    <dataField fld="0" subtotal="count" baseField="0" baseItem="0" numFmtId="174"/>
  </dataFields>
  <formats count="3">
    <format dxfId="374">
      <pivotArea type="all" dataOnly="0" outline="0" fieldPosition="0"/>
    </format>
    <format dxfId="373">
      <pivotArea dataOnly="0" labelOnly="1" outline="0" axis="axisValues" fieldPosition="0"/>
    </format>
    <format dxfId="1">
      <pivotArea outline="0" collapsedLevelsAreSubtotals="1" fieldPosition="0"/>
    </format>
  </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ehicles]"/>
        <x15:activeTabTopLevelEntity name="[Transportation_C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793FCE36-0E71-44EF-9160-86AC548DFD37}" name="PivotTable2" cacheId="490" applyNumberFormats="0" applyBorderFormats="0" applyFontFormats="0" applyPatternFormats="0" applyAlignmentFormats="0" applyWidthHeightFormats="1" dataCaption="Values" tag="1b63c100-d4ad-4cb3-a735-e78506fdb57c" updatedVersion="7" minRefreshableVersion="3" useAutoFormatting="1" itemPrintTitles="1" createdVersion="5" indent="0" outline="1" outlineData="1" multipleFieldFilters="0" chartFormat="3">
  <location ref="F27:G31"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Count of Shipment_ID" fld="0" subtotal="count" baseField="0" baseItem="0"/>
  </dataFields>
  <formats count="1">
    <format dxfId="375">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apacity_KG"/>
    <pivotHierarchy dragToData="1" caption="Average of Actual_Load_K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ehicle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40B1692A-1377-49E0-B10C-B947E6E15508}" name="PivotTable28" cacheId="491" applyNumberFormats="0" applyBorderFormats="0" applyFontFormats="0" applyPatternFormats="0" applyAlignmentFormats="0" applyWidthHeightFormats="1" dataCaption="Values" tag="1b63c100-d4ad-4cb3-a735-e78506fdb57c" updatedVersion="7" minRefreshableVersion="3" useAutoFormatting="1" itemPrintTitles="1" createdVersion="5" indent="0" outline="1" outlineData="1" multipleFieldFilters="0" chartFormat="3">
  <location ref="F12:G20"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fld="1" subtotal="count" baseField="0" baseItem="0"/>
  </dataFields>
  <formats count="1">
    <format dxfId="37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apacity_KG"/>
    <pivotHierarchy dragToData="1" caption="Average of Actual_Load_K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ehic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4BD2A31C-81FD-4CFF-A974-8EB2C4AD0CF9}" name="PivotTable26" cacheId="492" applyNumberFormats="0" applyBorderFormats="0" applyFontFormats="0" applyPatternFormats="0" applyAlignmentFormats="0" applyWidthHeightFormats="1" dataCaption="Values" tag="7e3f3c1a-2dfa-4e12-b5b9-7ab67448d7b8" updatedVersion="7" minRefreshableVersion="3" useAutoFormatting="1" itemPrintTitles="1" createdVersion="5" indent="0" outline="1" outlineData="1" multipleFieldFilters="0">
  <location ref="J2:J3" firstHeaderRow="1" firstDataRow="1" firstDataCol="0"/>
  <pivotFields count="1">
    <pivotField dataField="1" subtotalTop="0" showAll="0" defaultSubtotal="0"/>
  </pivotFields>
  <rowItems count="1">
    <i/>
  </rowItems>
  <colItems count="1">
    <i/>
  </colItems>
  <dataFields count="1">
    <dataField fld="0" subtotal="count" baseField="0" baseItem="0" numFmtId="10"/>
  </dataFields>
  <formats count="3">
    <format dxfId="379">
      <pivotArea type="all" dataOnly="0" outline="0" fieldPosition="0"/>
    </format>
    <format dxfId="378">
      <pivotArea dataOnly="0" labelOnly="1" outline="0" axis="axisValues" fieldPosition="0"/>
    </format>
    <format dxfId="377">
      <pivotArea outline="0" collapsedLevelsAreSubtotals="1" fieldPosition="0"/>
    </format>
  </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ehicles]"/>
        <x15:activeTabTopLevelEntity name="[Transportation_Cost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5A1B04F3-D575-4F24-9A0F-31ADF9B2ABAF}" autoFormatId="16" applyNumberFormats="0" applyBorderFormats="0" applyFontFormats="0" applyPatternFormats="0" applyAlignmentFormats="0" applyWidthHeightFormats="0">
  <queryTableRefresh nextId="18" unboundColumnsRight="1">
    <queryTableFields count="16">
      <queryTableField id="1" name="Shipment_ID" tableColumnId="1"/>
      <queryTableField id="2" name="Order_Date" tableColumnId="2"/>
      <queryTableField id="17" dataBound="0" tableColumnId="18"/>
      <queryTableField id="3" name="Dispatch_Date" tableColumnId="3"/>
      <queryTableField id="4" name="Delivery_Date" tableColumnId="4"/>
      <queryTableField id="5" name="Promised_Delivery_Date" tableColumnId="5"/>
      <queryTableField id="6" name="Origin" tableColumnId="6"/>
      <queryTableField id="7" name="Destination" tableColumnId="7"/>
      <queryTableField id="8" name="Route_ID" tableColumnId="8"/>
      <queryTableField id="9" name="Carrier_ID" tableColumnId="9"/>
      <queryTableField id="10" name="Vehicle_ID" tableColumnId="10"/>
      <queryTableField id="11" name="Distance_KM" tableColumnId="11"/>
      <queryTableField id="12" name="Weight_KG" tableColumnId="12"/>
      <queryTableField id="13" name="Shipment_Status" tableColumnId="13"/>
      <queryTableField id="14" name="Damage_Flag" tableColumnId="14"/>
      <queryTableField id="15" dataBound="0"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AE53B246-C101-4B06-B746-7D0FBBC31300}" autoFormatId="16" applyNumberFormats="0" applyBorderFormats="0" applyFontFormats="0" applyPatternFormats="0" applyAlignmentFormats="0" applyWidthHeightFormats="0">
  <queryTableRefresh nextId="9">
    <queryTableFields count="8">
      <queryTableField id="1" name="Shipment_ID" tableColumnId="1"/>
      <queryTableField id="2" name="Freight_Cost" tableColumnId="2"/>
      <queryTableField id="3" name="Fuel_Surcharge" tableColumnId="3"/>
      <queryTableField id="4" name="Toll_Cost" tableColumnId="4"/>
      <queryTableField id="5" name="Handling_Cost" tableColumnId="5"/>
      <queryTableField id="6" name="Other_Cost" tableColumnId="6"/>
      <queryTableField id="7" name="Total_Transportation_Cost" tableColumnId="7"/>
      <queryTableField id="8" name="Budgeted_Cost"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EECC93BB-28C3-4CDF-BD51-6C6738A33C6E}" autoFormatId="16" applyNumberFormats="0" applyBorderFormats="0" applyFontFormats="0" applyPatternFormats="0" applyAlignmentFormats="0" applyWidthHeightFormats="0">
  <queryTableRefresh nextId="8">
    <queryTableFields count="7">
      <queryTableField id="1" name="Route_ID" tableColumnId="1"/>
      <queryTableField id="2" name="Origin" tableColumnId="2"/>
      <queryTableField id="3" name="Destination" tableColumnId="3"/>
      <queryTableField id="4" name="Planned_Distance_KM" tableColumnId="4"/>
      <queryTableField id="5" name="Actual_Distance_KM" tableColumnId="5"/>
      <queryTableField id="6" name="Planned_Transit_Hours" tableColumnId="6"/>
      <queryTableField id="7" name="Actual_Transit_Hour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 xr16:uid="{41A9C022-8E43-43AF-BEA9-7305858D6160}" autoFormatId="16" applyNumberFormats="0" applyBorderFormats="0" applyFontFormats="0" applyPatternFormats="0" applyAlignmentFormats="0" applyWidthHeightFormats="0">
  <queryTableRefresh nextId="6">
    <queryTableFields count="5">
      <queryTableField id="1" name="Carrier_ID" tableColumnId="1"/>
      <queryTableField id="2" name="Carrier_Name" tableColumnId="2"/>
      <queryTableField id="3" name="Transport_Mode" tableColumnId="3"/>
      <queryTableField id="4" name="Contract_Rate_Per_KM" tableColumnId="4"/>
      <queryTableField id="5" name="Carrier_Rating"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5" xr16:uid="{C1FE06DB-5510-4934-913F-6F392C6A0588}" autoFormatId="16" applyNumberFormats="0" applyBorderFormats="0" applyFontFormats="0" applyPatternFormats="0" applyAlignmentFormats="0" applyWidthHeightFormats="0">
  <queryTableRefresh nextId="6">
    <queryTableFields count="5">
      <queryTableField id="1" name="Vehicle_ID" tableColumnId="1"/>
      <queryTableField id="2" name="Vehicle_Type" tableColumnId="2"/>
      <queryTableField id="3" name="Capacity_KG" tableColumnId="3"/>
      <queryTableField id="4" name="Actual_Load_KG" tableColumnId="4"/>
      <queryTableField id="5" name="Fuel_Efficiency_KM_Per_Litr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_ID" xr10:uid="{0D32ACF4-9D03-4ED6-8CE8-5FFC84EB5E98}" sourceName="[Carriers].[Carrier_ID]">
  <data>
    <olap pivotCacheId="1012363976">
      <levels count="2">
        <level uniqueName="[Carriers].[Carrier_ID].[(All)]" sourceCaption="(All)" count="0"/>
        <level uniqueName="[Carriers].[Carrier_ID].[Carrier_ID]" sourceCaption="Carrier_ID" count="12">
          <ranges>
            <range startItem="0">
              <i n="[Carriers].[Carrier_ID].&amp;[CAR-01]" c="CAR-01"/>
              <i n="[Carriers].[Carrier_ID].&amp;[CAR-02]" c="CAR-02"/>
              <i n="[Carriers].[Carrier_ID].&amp;[CAR-03]" c="CAR-03"/>
              <i n="[Carriers].[Carrier_ID].&amp;[CAR-04]" c="CAR-04"/>
              <i n="[Carriers].[Carrier_ID].&amp;[CAR-05]" c="CAR-05"/>
              <i n="[Carriers].[Carrier_ID].&amp;[CAR-06]" c="CAR-06"/>
              <i n="[Carriers].[Carrier_ID].&amp;[CAR-07]" c="CAR-07"/>
              <i n="[Carriers].[Carrier_ID].&amp;[CAR-08]" c="CAR-08"/>
              <i n="[Carriers].[Carrier_ID].&amp;[CAR-09]" c="CAR-09"/>
              <i n="[Carriers].[Carrier_ID].&amp;[CAR-10]" c="CAR-10"/>
              <i n="[Carriers].[Carrier_ID].&amp;[CAR-11]" c="CAR-11"/>
              <i n="[Carriers].[Carrier_ID].&amp;[CAR-12]" c="CAR-12"/>
            </range>
          </ranges>
        </level>
      </levels>
      <selections count="1">
        <selection n="[Carriers].[Carrier_I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e_ID" xr10:uid="{109814E7-B612-456D-8A9E-5471CF6FE958}" sourceName="[Shipments].[Route_ID]">
  <data>
    <olap pivotCacheId="1012363976">
      <levels count="2">
        <level uniqueName="[Shipments].[Route_ID].[(All)]" sourceCaption="(All)" count="0"/>
        <level uniqueName="[Shipments].[Route_ID].[Route_ID]" sourceCaption="Route_ID" count="73">
          <ranges>
            <range startItem="0">
              <i n="[Shipments].[Route_ID].&amp;[RT-001]" c="RT-001"/>
              <i n="[Shipments].[Route_ID].&amp;[RT-002]" c="RT-002"/>
              <i n="[Shipments].[Route_ID].&amp;[RT-003]" c="RT-003"/>
              <i n="[Shipments].[Route_ID].&amp;[RT-004]" c="RT-004"/>
              <i n="[Shipments].[Route_ID].&amp;[RT-005]" c="RT-005"/>
              <i n="[Shipments].[Route_ID].&amp;[RT-006]" c="RT-006"/>
              <i n="[Shipments].[Route_ID].&amp;[RT-007]" c="RT-007"/>
              <i n="[Shipments].[Route_ID].&amp;[RT-008]" c="RT-008"/>
              <i n="[Shipments].[Route_ID].&amp;[RT-009]" c="RT-009"/>
              <i n="[Shipments].[Route_ID].&amp;[RT-010]" c="RT-010"/>
              <i n="[Shipments].[Route_ID].&amp;[RT-011]" c="RT-011"/>
              <i n="[Shipments].[Route_ID].&amp;[RT-012]" c="RT-012"/>
              <i n="[Shipments].[Route_ID].&amp;[RT-013]" c="RT-013"/>
              <i n="[Shipments].[Route_ID].&amp;[RT-014]" c="RT-014"/>
              <i n="[Shipments].[Route_ID].&amp;[RT-015]" c="RT-015"/>
              <i n="[Shipments].[Route_ID].&amp;[RT-016]" c="RT-016"/>
              <i n="[Shipments].[Route_ID].&amp;[RT-017]" c="RT-017"/>
              <i n="[Shipments].[Route_ID].&amp;[RT-018]" c="RT-018"/>
              <i n="[Shipments].[Route_ID].&amp;[RT-019]" c="RT-019"/>
              <i n="[Shipments].[Route_ID].&amp;[RT-020]" c="RT-020"/>
              <i n="[Shipments].[Route_ID].&amp;[RT-021]" c="RT-021"/>
              <i n="[Shipments].[Route_ID].&amp;[RT-022]" c="RT-022"/>
              <i n="[Shipments].[Route_ID].&amp;[RT-023]" c="RT-023"/>
              <i n="[Shipments].[Route_ID].&amp;[RT-024]" c="RT-024"/>
              <i n="[Shipments].[Route_ID].&amp;[RT-025]" c="RT-025"/>
              <i n="[Shipments].[Route_ID].&amp;[RT-026]" c="RT-026"/>
              <i n="[Shipments].[Route_ID].&amp;[RT-027]" c="RT-027"/>
              <i n="[Shipments].[Route_ID].&amp;[RT-028]" c="RT-028"/>
              <i n="[Shipments].[Route_ID].&amp;[RT-029]" c="RT-029"/>
              <i n="[Shipments].[Route_ID].&amp;[RT-030]" c="RT-030"/>
              <i n="[Shipments].[Route_ID].&amp;[RT-031]" c="RT-031"/>
              <i n="[Shipments].[Route_ID].&amp;[RT-032]" c="RT-032"/>
              <i n="[Shipments].[Route_ID].&amp;[RT-033]" c="RT-033"/>
              <i n="[Shipments].[Route_ID].&amp;[RT-034]" c="RT-034"/>
              <i n="[Shipments].[Route_ID].&amp;[RT-035]" c="RT-035"/>
              <i n="[Shipments].[Route_ID].&amp;[RT-036]" c="RT-036"/>
              <i n="[Shipments].[Route_ID].&amp;[RT-037]" c="RT-037"/>
              <i n="[Shipments].[Route_ID].&amp;[RT-038]" c="RT-038"/>
              <i n="[Shipments].[Route_ID].&amp;[RT-039]" c="RT-039"/>
              <i n="[Shipments].[Route_ID].&amp;[RT-040]" c="RT-040"/>
              <i n="[Shipments].[Route_ID].&amp;[RT-041]" c="RT-041"/>
              <i n="[Shipments].[Route_ID].&amp;[RT-042]" c="RT-042"/>
              <i n="[Shipments].[Route_ID].&amp;[RT-043]" c="RT-043"/>
              <i n="[Shipments].[Route_ID].&amp;[RT-044]" c="RT-044"/>
              <i n="[Shipments].[Route_ID].&amp;[RT-045]" c="RT-045"/>
              <i n="[Shipments].[Route_ID].&amp;[RT-046]" c="RT-046"/>
              <i n="[Shipments].[Route_ID].&amp;[RT-047]" c="RT-047"/>
              <i n="[Shipments].[Route_ID].&amp;[RT-048]" c="RT-048"/>
              <i n="[Shipments].[Route_ID].&amp;[RT-049]" c="RT-049"/>
              <i n="[Shipments].[Route_ID].&amp;[RT-050]" c="RT-050"/>
              <i n="[Shipments].[Route_ID].&amp;[RT-051]" c="RT-051"/>
              <i n="[Shipments].[Route_ID].&amp;[RT-052]" c="RT-052"/>
              <i n="[Shipments].[Route_ID].&amp;[RT-053]" c="RT-053"/>
              <i n="[Shipments].[Route_ID].&amp;[RT-054]" c="RT-054"/>
              <i n="[Shipments].[Route_ID].&amp;[RT-055]" c="RT-055"/>
              <i n="[Shipments].[Route_ID].&amp;[RT-056]" c="RT-056"/>
              <i n="[Shipments].[Route_ID].&amp;[RT-057]" c="RT-057"/>
              <i n="[Shipments].[Route_ID].&amp;[RT-058]" c="RT-058"/>
              <i n="[Shipments].[Route_ID].&amp;[RT-059]" c="RT-059"/>
              <i n="[Shipments].[Route_ID].&amp;[RT-060]" c="RT-060"/>
              <i n="[Shipments].[Route_ID].&amp;[RT-061]" c="RT-061"/>
              <i n="[Shipments].[Route_ID].&amp;[RT-062]" c="RT-062"/>
              <i n="[Shipments].[Route_ID].&amp;[RT-063]" c="RT-063"/>
              <i n="[Shipments].[Route_ID].&amp;[RT-064]" c="RT-064"/>
              <i n="[Shipments].[Route_ID].&amp;[RT-065]" c="RT-065"/>
              <i n="[Shipments].[Route_ID].&amp;[RT-066]" c="RT-066"/>
              <i n="[Shipments].[Route_ID].&amp;[RT-067]" c="RT-067"/>
              <i n="[Shipments].[Route_ID].&amp;[RT-068]" c="RT-068"/>
              <i n="[Shipments].[Route_ID].&amp;[RT-069]" c="RT-069"/>
              <i n="[Shipments].[Route_ID].&amp;[RT-070]" c="RT-070"/>
              <i n="[Shipments].[Route_ID].&amp;[RT-071]" c="RT-071"/>
              <i n="[Shipments].[Route_ID].&amp;[RT-072]" c="RT-072"/>
              <i n="[Shipments].[Route_ID].&amp;[RT-073]" c="RT-073"/>
            </range>
          </ranges>
        </level>
      </levels>
      <selections count="1">
        <selection n="[Shipments].[Route_I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14C7BBBC-B1EF-4873-8A32-DB390F6210BF}" sourceName="[Shipments].[Order_Month]">
  <data>
    <olap pivotCacheId="1012363976">
      <levels count="2">
        <level uniqueName="[Shipments].[Order_Month].[(All)]" sourceCaption="(All)" count="0"/>
        <level uniqueName="[Shipments].[Order_Month].[Order_Month]" sourceCaption="Order_Month" count="10">
          <ranges>
            <range startItem="0">
              <i n="[Shipments].[Order_Month].&amp;[Apr]" c="Apr"/>
              <i n="[Shipments].[Order_Month].&amp;[Aug]" c="Aug"/>
              <i n="[Shipments].[Order_Month].&amp;[Feb]" c="Feb"/>
              <i n="[Shipments].[Order_Month].&amp;[Jan]" c="Jan"/>
              <i n="[Shipments].[Order_Month].&amp;[Jul]" c="Jul"/>
              <i n="[Shipments].[Order_Month].&amp;[Jun]" c="Jun"/>
              <i n="[Shipments].[Order_Month].&amp;[Mar]" c="Mar"/>
              <i n="[Shipments].[Order_Month].&amp;[May]" c="May"/>
              <i n="[Shipments].[Order_Month].&amp;[Oct]" c="Oct"/>
              <i n="[Shipments].[Order_Month].&amp;[Sep]" c="Sep"/>
            </range>
          </ranges>
        </level>
      </levels>
      <selections count="1">
        <selection n="[Shipments].[Order_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_ID1" xr10:uid="{C90B5D64-32D7-4586-B9BD-291DB9028807}" sourceName="[Carriers].[Carrier_ID]">
  <data>
    <olap pivotCacheId="1012363976">
      <levels count="2">
        <level uniqueName="[Carriers].[Carrier_ID].[(All)]" sourceCaption="(All)" count="0"/>
        <level uniqueName="[Carriers].[Carrier_ID].[Carrier_ID]" sourceCaption="Carrier_ID" count="12">
          <ranges>
            <range startItem="0">
              <i n="[Carriers].[Carrier_ID].&amp;[CAR-01]" c="CAR-01"/>
              <i n="[Carriers].[Carrier_ID].&amp;[CAR-02]" c="CAR-02"/>
              <i n="[Carriers].[Carrier_ID].&amp;[CAR-03]" c="CAR-03"/>
              <i n="[Carriers].[Carrier_ID].&amp;[CAR-04]" c="CAR-04"/>
              <i n="[Carriers].[Carrier_ID].&amp;[CAR-05]" c="CAR-05"/>
              <i n="[Carriers].[Carrier_ID].&amp;[CAR-06]" c="CAR-06"/>
              <i n="[Carriers].[Carrier_ID].&amp;[CAR-07]" c="CAR-07"/>
              <i n="[Carriers].[Carrier_ID].&amp;[CAR-08]" c="CAR-08"/>
              <i n="[Carriers].[Carrier_ID].&amp;[CAR-09]" c="CAR-09"/>
              <i n="[Carriers].[Carrier_ID].&amp;[CAR-10]" c="CAR-10"/>
              <i n="[Carriers].[Carrier_ID].&amp;[CAR-11]" c="CAR-11"/>
              <i n="[Carriers].[Carrier_ID].&amp;[CAR-12]" c="CAR-12"/>
            </range>
          </ranges>
        </level>
      </levels>
      <selections count="1">
        <selection n="[Carriers].[Carrier_I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 xr10:uid="{0E955AC0-B764-4299-A02C-F222982EC428}" sourceName="[Routes].[Destination]">
  <data>
    <olap pivotCacheId="1012363976">
      <levels count="2">
        <level uniqueName="[Routes].[Destination].[(All)]" sourceCaption="(All)" count="0"/>
        <level uniqueName="[Routes].[Destination].[Destination]" sourceCaption="Destination" count="48">
          <ranges>
            <range startItem="0">
              <i n="[Routes].[Destination].&amp;[Agra]" c="Agra"/>
              <i n="[Routes].[Destination].&amp;[Ahmedabad]" c="Ahmedabad"/>
              <i n="[Routes].[Destination].&amp;[Amritsar]" c="Amritsar"/>
              <i n="[Routes].[Destination].&amp;[Asansol]" c="Asansol"/>
              <i n="[Routes].[Destination].&amp;[Bengaluru]" c="Bengaluru"/>
              <i n="[Routes].[Destination].&amp;[Bhopal]" c="Bhopal"/>
              <i n="[Routes].[Destination].&amp;[Bhubaneswar]" c="Bhubaneswar"/>
              <i n="[Routes].[Destination].&amp;[Chandigarh]" c="Chandigarh"/>
              <i n="[Routes].[Destination].&amp;[Chennai]" c="Chennai"/>
              <i n="[Routes].[Destination].&amp;[Coimbatore]" c="Coimbatore"/>
              <i n="[Routes].[Destination].&amp;[Dehradun]" c="Dehradun"/>
              <i n="[Routes].[Destination].&amp;[Delhi]" c="Delhi"/>
              <i n="[Routes].[Destination].&amp;[Durgapur]" c="Durgapur"/>
              <i n="[Routes].[Destination].&amp;[Guwahati]" c="Guwahati"/>
              <i n="[Routes].[Destination].&amp;[Hubballi]" c="Hubballi"/>
              <i n="[Routes].[Destination].&amp;[Hyderabad]" c="Hyderabad"/>
              <i n="[Routes].[Destination].&amp;[Indore]" c="Indore"/>
              <i n="[Routes].[Destination].&amp;[Jabalpur]" c="Jabalpur"/>
              <i n="[Routes].[Destination].&amp;[Jaipur]" c="Jaipur"/>
              <i n="[Routes].[Destination].&amp;[Jamshedpur]" c="Jamshedpur"/>
              <i n="[Routes].[Destination].&amp;[Jodhpur]" c="Jodhpur"/>
              <i n="[Routes].[Destination].&amp;[Kanpur]" c="Kanpur"/>
              <i n="[Routes].[Destination].&amp;[Kochi]" c="Kochi"/>
              <i n="[Routes].[Destination].&amp;[Kolhapur]" c="Kolhapur"/>
              <i n="[Routes].[Destination].&amp;[Lucknow]" c="Lucknow"/>
              <i n="[Routes].[Destination].&amp;[Ludhiana]" c="Ludhiana"/>
              <i n="[Routes].[Destination].&amp;[Madurai]" c="Madurai"/>
              <i n="[Routes].[Destination].&amp;[Mangaluru]" c="Mangaluru"/>
              <i n="[Routes].[Destination].&amp;[Mumbai]" c="Mumbai"/>
              <i n="[Routes].[Destination].&amp;[Mysuru]" c="Mysuru"/>
              <i n="[Routes].[Destination].&amp;[Nagpur]" c="Nagpur"/>
              <i n="[Routes].[Destination].&amp;[Nashik]" c="Nashik"/>
              <i n="[Routes].[Destination].&amp;[Panaji]" c="Panaji"/>
              <i n="[Routes].[Destination].&amp;[Patna]" c="Patna"/>
              <i n="[Routes].[Destination].&amp;[Pune]" c="Pune"/>
              <i n="[Routes].[Destination].&amp;[Raipur]" c="Raipur"/>
              <i n="[Routes].[Destination].&amp;[Rajkot]" c="Rajkot"/>
              <i n="[Routes].[Destination].&amp;[Ranchi]" c="Ranchi"/>
              <i n="[Routes].[Destination].&amp;[Siliguri]" c="Siliguri"/>
              <i n="[Routes].[Destination].&amp;[Surat]" c="Surat"/>
              <i n="[Routes].[Destination].&amp;[Thiruvananthapuram]" c="Thiruvananthapuram"/>
              <i n="[Routes].[Destination].&amp;[Tiruchirappalli]" c="Tiruchirappalli"/>
              <i n="[Routes].[Destination].&amp;[Udaipur]" c="Udaipur"/>
              <i n="[Routes].[Destination].&amp;[Vadodara]" c="Vadodara"/>
              <i n="[Routes].[Destination].&amp;[Varanasi]" c="Varanasi"/>
              <i n="[Routes].[Destination].&amp;[Vijayawada]" c="Vijayawada"/>
              <i n="[Routes].[Destination].&amp;[Visakhapatnam]" c="Visakhapatnam"/>
              <i n="[Routes].[Destination].&amp;[Warangal]" c="Warangal"/>
            </range>
          </ranges>
        </level>
      </levels>
      <selections count="1">
        <selection n="[Routes].[Destination].[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88C86246-A644-40E2-AF52-68E95F4D8C94}" sourceName="[Shipments].[Order_Date]">
  <data>
    <olap pivotCacheId="1012363976">
      <levels count="2">
        <level uniqueName="[Shipments].[Order_Date].[(All)]" sourceCaption="(All)" count="0"/>
        <level uniqueName="[Shipments].[Order_Date].[Order_Date]" sourceCaption="Order_Date" count="261">
          <ranges>
            <range startItem="0">
              <i n="[Shipments].[Order_Date].&amp;[2026-01-01T00:00:00]" c="2026-01-01"/>
              <i n="[Shipments].[Order_Date].&amp;[2026-01-02T00:00:00]" c="2026-01-02"/>
              <i n="[Shipments].[Order_Date].&amp;[2026-01-03T00:00:00]" c="2026-01-03"/>
              <i n="[Shipments].[Order_Date].&amp;[2026-01-05T00:00:00]" c="2026-01-05"/>
              <i n="[Shipments].[Order_Date].&amp;[2026-01-07T00:00:00]" c="2026-01-07"/>
              <i n="[Shipments].[Order_Date].&amp;[2026-01-08T00:00:00]" c="2026-01-08"/>
              <i n="[Shipments].[Order_Date].&amp;[2026-01-09T00:00:00]" c="2026-01-09"/>
              <i n="[Shipments].[Order_Date].&amp;[2026-01-10T00:00:00]" c="2026-01-10"/>
              <i n="[Shipments].[Order_Date].&amp;[2026-01-12T00:00:00]" c="2026-01-12"/>
              <i n="[Shipments].[Order_Date].&amp;[2026-01-13T00:00:00]" c="2026-01-13"/>
              <i n="[Shipments].[Order_Date].&amp;[2026-01-14T00:00:00]" c="2026-01-14"/>
              <i n="[Shipments].[Order_Date].&amp;[2026-01-15T00:00:00]" c="2026-01-15"/>
              <i n="[Shipments].[Order_Date].&amp;[2026-01-16T00:00:00]" c="2026-01-16"/>
              <i n="[Shipments].[Order_Date].&amp;[2026-01-17T00:00:00]" c="2026-01-17"/>
              <i n="[Shipments].[Order_Date].&amp;[2026-01-18T00:00:00]" c="2026-01-18"/>
              <i n="[Shipments].[Order_Date].&amp;[2026-01-19T00:00:00]" c="2026-01-19"/>
              <i n="[Shipments].[Order_Date].&amp;[2026-01-20T00:00:00]" c="2026-01-20"/>
              <i n="[Shipments].[Order_Date].&amp;[2026-01-21T00:00:00]" c="2026-01-21"/>
              <i n="[Shipments].[Order_Date].&amp;[2026-01-22T00:00:00]" c="2026-01-22"/>
              <i n="[Shipments].[Order_Date].&amp;[2026-01-23T00:00:00]" c="2026-01-23"/>
              <i n="[Shipments].[Order_Date].&amp;[2026-01-24T00:00:00]" c="2026-01-24"/>
              <i n="[Shipments].[Order_Date].&amp;[2026-01-26T00:00:00]" c="2026-01-26"/>
              <i n="[Shipments].[Order_Date].&amp;[2026-01-27T00:00:00]" c="2026-01-27"/>
              <i n="[Shipments].[Order_Date].&amp;[2026-01-28T00:00:00]" c="2026-01-28"/>
              <i n="[Shipments].[Order_Date].&amp;[2026-01-29T00:00:00]" c="2026-01-29"/>
              <i n="[Shipments].[Order_Date].&amp;[2026-01-30T00:00:00]" c="2026-01-30"/>
              <i n="[Shipments].[Order_Date].&amp;[2026-01-31T00:00:00]" c="2026-01-31"/>
              <i n="[Shipments].[Order_Date].&amp;[2026-02-01T00:00:00]" c="2026-02-01"/>
              <i n="[Shipments].[Order_Date].&amp;[2026-02-02T00:00:00]" c="2026-02-02"/>
              <i n="[Shipments].[Order_Date].&amp;[2026-02-03T00:00:00]" c="2026-02-03"/>
              <i n="[Shipments].[Order_Date].&amp;[2026-02-04T00:00:00]" c="2026-02-04"/>
              <i n="[Shipments].[Order_Date].&amp;[2026-02-05T00:00:00]" c="2026-02-05"/>
              <i n="[Shipments].[Order_Date].&amp;[2026-02-06T00:00:00]" c="2026-02-06"/>
              <i n="[Shipments].[Order_Date].&amp;[2026-02-07T00:00:00]" c="2026-02-07"/>
              <i n="[Shipments].[Order_Date].&amp;[2026-02-08T00:00:00]" c="2026-02-08"/>
              <i n="[Shipments].[Order_Date].&amp;[2026-02-09T00:00:00]" c="2026-02-09"/>
              <i n="[Shipments].[Order_Date].&amp;[2026-02-10T00:00:00]" c="2026-02-10"/>
              <i n="[Shipments].[Order_Date].&amp;[2026-02-11T00:00:00]" c="2026-02-11"/>
              <i n="[Shipments].[Order_Date].&amp;[2026-02-12T00:00:00]" c="2026-02-12"/>
              <i n="[Shipments].[Order_Date].&amp;[2026-02-13T00:00:00]" c="2026-02-13"/>
              <i n="[Shipments].[Order_Date].&amp;[2026-02-14T00:00:00]" c="2026-02-14"/>
              <i n="[Shipments].[Order_Date].&amp;[2026-02-15T00:00:00]" c="2026-02-15"/>
              <i n="[Shipments].[Order_Date].&amp;[2026-02-16T00:00:00]" c="2026-02-16"/>
              <i n="[Shipments].[Order_Date].&amp;[2026-02-17T00:00:00]" c="2026-02-17"/>
              <i n="[Shipments].[Order_Date].&amp;[2026-02-18T00:00:00]" c="2026-02-18"/>
              <i n="[Shipments].[Order_Date].&amp;[2026-02-19T00:00:00]" c="2026-02-19"/>
              <i n="[Shipments].[Order_Date].&amp;[2026-02-20T00:00:00]" c="2026-02-20"/>
              <i n="[Shipments].[Order_Date].&amp;[2026-02-21T00:00:00]" c="2026-02-21"/>
              <i n="[Shipments].[Order_Date].&amp;[2026-02-22T00:00:00]" c="2026-02-22"/>
              <i n="[Shipments].[Order_Date].&amp;[2026-02-23T00:00:00]" c="2026-02-23"/>
              <i n="[Shipments].[Order_Date].&amp;[2026-02-24T00:00:00]" c="2026-02-24"/>
              <i n="[Shipments].[Order_Date].&amp;[2026-02-25T00:00:00]" c="2026-02-25"/>
              <i n="[Shipments].[Order_Date].&amp;[2026-02-26T00:00:00]" c="2026-02-26"/>
              <i n="[Shipments].[Order_Date].&amp;[2026-02-27T00:00:00]" c="2026-02-27"/>
              <i n="[Shipments].[Order_Date].&amp;[2026-02-28T00:00:00]" c="2026-02-28"/>
              <i n="[Shipments].[Order_Date].&amp;[2026-03-02T00:00:00]" c="2026-03-02"/>
              <i n="[Shipments].[Order_Date].&amp;[2026-03-03T00:00:00]" c="2026-03-03"/>
              <i n="[Shipments].[Order_Date].&amp;[2026-03-04T00:00:00]" c="2026-03-04"/>
              <i n="[Shipments].[Order_Date].&amp;[2026-03-05T00:00:00]" c="2026-03-05"/>
              <i n="[Shipments].[Order_Date].&amp;[2026-03-06T00:00:00]" c="2026-03-06"/>
              <i n="[Shipments].[Order_Date].&amp;[2026-03-07T00:00:00]" c="2026-03-07"/>
              <i n="[Shipments].[Order_Date].&amp;[2026-03-08T00:00:00]" c="2026-03-08"/>
              <i n="[Shipments].[Order_Date].&amp;[2026-03-09T00:00:00]" c="2026-03-09"/>
              <i n="[Shipments].[Order_Date].&amp;[2026-03-10T00:00:00]" c="2026-03-10"/>
              <i n="[Shipments].[Order_Date].&amp;[2026-03-11T00:00:00]" c="2026-03-11"/>
              <i n="[Shipments].[Order_Date].&amp;[2026-03-12T00:00:00]" c="2026-03-12"/>
              <i n="[Shipments].[Order_Date].&amp;[2026-03-13T00:00:00]" c="2026-03-13"/>
              <i n="[Shipments].[Order_Date].&amp;[2026-03-14T00:00:00]" c="2026-03-14"/>
              <i n="[Shipments].[Order_Date].&amp;[2026-03-15T00:00:00]" c="2026-03-15"/>
              <i n="[Shipments].[Order_Date].&amp;[2026-03-16T00:00:00]" c="2026-03-16"/>
              <i n="[Shipments].[Order_Date].&amp;[2026-03-17T00:00:00]" c="2026-03-17"/>
              <i n="[Shipments].[Order_Date].&amp;[2026-03-18T00:00:00]" c="2026-03-18"/>
              <i n="[Shipments].[Order_Date].&amp;[2026-03-19T00:00:00]" c="2026-03-19"/>
              <i n="[Shipments].[Order_Date].&amp;[2026-03-20T00:00:00]" c="2026-03-20"/>
              <i n="[Shipments].[Order_Date].&amp;[2026-03-21T00:00:00]" c="2026-03-21"/>
              <i n="[Shipments].[Order_Date].&amp;[2026-03-22T00:00:00]" c="2026-03-22"/>
              <i n="[Shipments].[Order_Date].&amp;[2026-03-23T00:00:00]" c="2026-03-23"/>
              <i n="[Shipments].[Order_Date].&amp;[2026-03-24T00:00:00]" c="2026-03-24"/>
              <i n="[Shipments].[Order_Date].&amp;[2026-03-25T00:00:00]" c="2026-03-25"/>
              <i n="[Shipments].[Order_Date].&amp;[2026-03-26T00:00:00]" c="2026-03-26"/>
              <i n="[Shipments].[Order_Date].&amp;[2026-03-27T00:00:00]" c="2026-03-27"/>
              <i n="[Shipments].[Order_Date].&amp;[2026-03-28T00:00:00]" c="2026-03-28"/>
              <i n="[Shipments].[Order_Date].&amp;[2026-03-29T00:00:00]" c="2026-03-29"/>
              <i n="[Shipments].[Order_Date].&amp;[2026-03-30T00:00:00]" c="2026-03-30"/>
              <i n="[Shipments].[Order_Date].&amp;[2026-03-31T00:00:00]" c="2026-03-31"/>
              <i n="[Shipments].[Order_Date].&amp;[2026-04-01T00:00:00]" c="2026-04-01"/>
              <i n="[Shipments].[Order_Date].&amp;[2026-04-02T00:00:00]" c="2026-04-02"/>
              <i n="[Shipments].[Order_Date].&amp;[2026-04-03T00:00:00]" c="2026-04-03"/>
              <i n="[Shipments].[Order_Date].&amp;[2026-04-04T00:00:00]" c="2026-04-04"/>
              <i n="[Shipments].[Order_Date].&amp;[2026-04-05T00:00:00]" c="2026-04-05"/>
              <i n="[Shipments].[Order_Date].&amp;[2026-04-06T00:00:00]" c="2026-04-06"/>
              <i n="[Shipments].[Order_Date].&amp;[2026-04-08T00:00:00]" c="2026-04-08"/>
              <i n="[Shipments].[Order_Date].&amp;[2026-04-09T00:00:00]" c="2026-04-09"/>
              <i n="[Shipments].[Order_Date].&amp;[2026-04-10T00:00:00]" c="2026-04-10"/>
              <i n="[Shipments].[Order_Date].&amp;[2026-04-11T00:00:00]" c="2026-04-11"/>
              <i n="[Shipments].[Order_Date].&amp;[2026-04-12T00:00:00]" c="2026-04-12"/>
              <i n="[Shipments].[Order_Date].&amp;[2026-04-13T00:00:00]" c="2026-04-13"/>
              <i n="[Shipments].[Order_Date].&amp;[2026-04-14T00:00:00]" c="2026-04-14"/>
              <i n="[Shipments].[Order_Date].&amp;[2026-04-15T00:00:00]" c="2026-04-15"/>
              <i n="[Shipments].[Order_Date].&amp;[2026-04-16T00:00:00]" c="2026-04-16"/>
              <i n="[Shipments].[Order_Date].&amp;[2026-04-17T00:00:00]" c="2026-04-17"/>
              <i n="[Shipments].[Order_Date].&amp;[2026-04-18T00:00:00]" c="2026-04-18"/>
              <i n="[Shipments].[Order_Date].&amp;[2026-04-19T00:00:00]" c="2026-04-19"/>
              <i n="[Shipments].[Order_Date].&amp;[2026-04-20T00:00:00]" c="2026-04-20"/>
              <i n="[Shipments].[Order_Date].&amp;[2026-04-21T00:00:00]" c="2026-04-21"/>
              <i n="[Shipments].[Order_Date].&amp;[2026-04-22T00:00:00]" c="2026-04-22"/>
              <i n="[Shipments].[Order_Date].&amp;[2026-04-23T00:00:00]" c="2026-04-23"/>
              <i n="[Shipments].[Order_Date].&amp;[2026-04-24T00:00:00]" c="2026-04-24"/>
              <i n="[Shipments].[Order_Date].&amp;[2026-04-25T00:00:00]" c="2026-04-25"/>
              <i n="[Shipments].[Order_Date].&amp;[2026-04-26T00:00:00]" c="2026-04-26"/>
              <i n="[Shipments].[Order_Date].&amp;[2026-04-27T00:00:00]" c="2026-04-27"/>
              <i n="[Shipments].[Order_Date].&amp;[2026-04-28T00:00:00]" c="2026-04-28"/>
              <i n="[Shipments].[Order_Date].&amp;[2026-04-29T00:00:00]" c="2026-04-29"/>
              <i n="[Shipments].[Order_Date].&amp;[2026-04-30T00:00:00]" c="2026-04-30"/>
              <i n="[Shipments].[Order_Date].&amp;[2026-05-01T00:00:00]" c="2026-05-01"/>
              <i n="[Shipments].[Order_Date].&amp;[2026-05-02T00:00:00]" c="2026-05-02"/>
              <i n="[Shipments].[Order_Date].&amp;[2026-05-04T00:00:00]" c="2026-05-04"/>
              <i n="[Shipments].[Order_Date].&amp;[2026-05-05T00:00:00]" c="2026-05-05"/>
              <i n="[Shipments].[Order_Date].&amp;[2026-05-06T00:00:00]" c="2026-05-06"/>
              <i n="[Shipments].[Order_Date].&amp;[2026-05-07T00:00:00]" c="2026-05-07"/>
              <i n="[Shipments].[Order_Date].&amp;[2026-05-08T00:00:00]" c="2026-05-08"/>
              <i n="[Shipments].[Order_Date].&amp;[2026-05-09T00:00:00]" c="2026-05-09"/>
              <i n="[Shipments].[Order_Date].&amp;[2026-05-10T00:00:00]" c="2026-05-10"/>
              <i n="[Shipments].[Order_Date].&amp;[2026-05-11T00:00:00]" c="2026-05-11"/>
              <i n="[Shipments].[Order_Date].&amp;[2026-05-12T00:00:00]" c="2026-05-12"/>
              <i n="[Shipments].[Order_Date].&amp;[2026-05-13T00:00:00]" c="2026-05-13"/>
              <i n="[Shipments].[Order_Date].&amp;[2026-05-14T00:00:00]" c="2026-05-14"/>
              <i n="[Shipments].[Order_Date].&amp;[2026-05-15T00:00:00]" c="2026-05-15"/>
              <i n="[Shipments].[Order_Date].&amp;[2026-05-16T00:00:00]" c="2026-05-16"/>
              <i n="[Shipments].[Order_Date].&amp;[2026-05-17T00:00:00]" c="2026-05-17"/>
              <i n="[Shipments].[Order_Date].&amp;[2026-05-18T00:00:00]" c="2026-05-18"/>
              <i n="[Shipments].[Order_Date].&amp;[2026-05-19T00:00:00]" c="2026-05-19"/>
              <i n="[Shipments].[Order_Date].&amp;[2026-05-20T00:00:00]" c="2026-05-20"/>
              <i n="[Shipments].[Order_Date].&amp;[2026-05-21T00:00:00]" c="2026-05-21"/>
              <i n="[Shipments].[Order_Date].&amp;[2026-05-22T00:00:00]" c="2026-05-22"/>
              <i n="[Shipments].[Order_Date].&amp;[2026-05-23T00:00:00]" c="2026-05-23"/>
              <i n="[Shipments].[Order_Date].&amp;[2026-05-24T00:00:00]" c="2026-05-24"/>
              <i n="[Shipments].[Order_Date].&amp;[2026-05-25T00:00:00]" c="2026-05-25"/>
              <i n="[Shipments].[Order_Date].&amp;[2026-05-26T00:00:00]" c="2026-05-26"/>
              <i n="[Shipments].[Order_Date].&amp;[2026-05-27T00:00:00]" c="2026-05-27"/>
              <i n="[Shipments].[Order_Date].&amp;[2026-05-28T00:00:00]" c="2026-05-28"/>
              <i n="[Shipments].[Order_Date].&amp;[2026-05-29T00:00:00]" c="2026-05-29"/>
              <i n="[Shipments].[Order_Date].&amp;[2026-05-30T00:00:00]" c="2026-05-30"/>
              <i n="[Shipments].[Order_Date].&amp;[2026-05-31T00:00:00]" c="2026-05-31"/>
              <i n="[Shipments].[Order_Date].&amp;[2026-06-01T00:00:00]" c="2026-06-01"/>
              <i n="[Shipments].[Order_Date].&amp;[2026-06-02T00:00:00]" c="2026-06-02"/>
              <i n="[Shipments].[Order_Date].&amp;[2026-06-03T00:00:00]" c="2026-06-03"/>
              <i n="[Shipments].[Order_Date].&amp;[2026-06-04T00:00:00]" c="2026-06-04"/>
              <i n="[Shipments].[Order_Date].&amp;[2026-06-05T00:00:00]" c="2026-06-05"/>
              <i n="[Shipments].[Order_Date].&amp;[2026-06-06T00:00:00]" c="2026-06-06"/>
              <i n="[Shipments].[Order_Date].&amp;[2026-06-07T00:00:00]" c="2026-06-07"/>
              <i n="[Shipments].[Order_Date].&amp;[2026-06-08T00:00:00]" c="2026-06-08"/>
              <i n="[Shipments].[Order_Date].&amp;[2026-06-09T00:00:00]" c="2026-06-09"/>
              <i n="[Shipments].[Order_Date].&amp;[2026-06-10T00:00:00]" c="2026-06-10"/>
              <i n="[Shipments].[Order_Date].&amp;[2026-06-11T00:00:00]" c="2026-06-11"/>
              <i n="[Shipments].[Order_Date].&amp;[2026-06-12T00:00:00]" c="2026-06-12"/>
              <i n="[Shipments].[Order_Date].&amp;[2026-06-13T00:00:00]" c="2026-06-13"/>
              <i n="[Shipments].[Order_Date].&amp;[2026-06-14T00:00:00]" c="2026-06-14"/>
              <i n="[Shipments].[Order_Date].&amp;[2026-06-15T00:00:00]" c="2026-06-15"/>
              <i n="[Shipments].[Order_Date].&amp;[2026-06-16T00:00:00]" c="2026-06-16"/>
              <i n="[Shipments].[Order_Date].&amp;[2026-06-17T00:00:00]" c="2026-06-17"/>
              <i n="[Shipments].[Order_Date].&amp;[2026-06-18T00:00:00]" c="2026-06-18"/>
              <i n="[Shipments].[Order_Date].&amp;[2026-06-19T00:00:00]" c="2026-06-19"/>
              <i n="[Shipments].[Order_Date].&amp;[2026-06-20T00:00:00]" c="2026-06-20"/>
              <i n="[Shipments].[Order_Date].&amp;[2026-06-22T00:00:00]" c="2026-06-22"/>
              <i n="[Shipments].[Order_Date].&amp;[2026-06-23T00:00:00]" c="2026-06-23"/>
              <i n="[Shipments].[Order_Date].&amp;[2026-06-24T00:00:00]" c="2026-06-24"/>
              <i n="[Shipments].[Order_Date].&amp;[2026-06-25T00:00:00]" c="2026-06-25"/>
              <i n="[Shipments].[Order_Date].&amp;[2026-06-26T00:00:00]" c="2026-06-26"/>
              <i n="[Shipments].[Order_Date].&amp;[2026-06-27T00:00:00]" c="2026-06-27"/>
              <i n="[Shipments].[Order_Date].&amp;[2026-06-28T00:00:00]" c="2026-06-28"/>
              <i n="[Shipments].[Order_Date].&amp;[2026-06-29T00:00:00]" c="2026-06-29"/>
              <i n="[Shipments].[Order_Date].&amp;[2026-06-30T00:00:00]" c="2026-06-30"/>
              <i n="[Shipments].[Order_Date].&amp;[2026-07-01T00:00:00]" c="2026-07-01"/>
              <i n="[Shipments].[Order_Date].&amp;[2026-07-02T00:00:00]" c="2026-07-02"/>
              <i n="[Shipments].[Order_Date].&amp;[2026-07-03T00:00:00]" c="2026-07-03"/>
              <i n="[Shipments].[Order_Date].&amp;[2026-07-04T00:00:00]" c="2026-07-04"/>
              <i n="[Shipments].[Order_Date].&amp;[2026-07-06T00:00:00]" c="2026-07-06"/>
              <i n="[Shipments].[Order_Date].&amp;[2026-07-07T00:00:00]" c="2026-07-07"/>
              <i n="[Shipments].[Order_Date].&amp;[2026-07-08T00:00:00]" c="2026-07-08"/>
              <i n="[Shipments].[Order_Date].&amp;[2026-07-09T00:00:00]" c="2026-07-09"/>
              <i n="[Shipments].[Order_Date].&amp;[2026-07-10T00:00:00]" c="2026-07-10"/>
              <i n="[Shipments].[Order_Date].&amp;[2026-07-11T00:00:00]" c="2026-07-11"/>
              <i n="[Shipments].[Order_Date].&amp;[2026-07-12T00:00:00]" c="2026-07-12"/>
              <i n="[Shipments].[Order_Date].&amp;[2026-07-13T00:00:00]" c="2026-07-13"/>
              <i n="[Shipments].[Order_Date].&amp;[2026-07-14T00:00:00]" c="2026-07-14"/>
              <i n="[Shipments].[Order_Date].&amp;[2026-07-15T00:00:00]" c="2026-07-15"/>
              <i n="[Shipments].[Order_Date].&amp;[2026-07-16T00:00:00]" c="2026-07-16"/>
              <i n="[Shipments].[Order_Date].&amp;[2026-07-17T00:00:00]" c="2026-07-17"/>
              <i n="[Shipments].[Order_Date].&amp;[2026-07-18T00:00:00]" c="2026-07-18"/>
              <i n="[Shipments].[Order_Date].&amp;[2026-07-19T00:00:00]" c="2026-07-19"/>
              <i n="[Shipments].[Order_Date].&amp;[2026-07-20T00:00:00]" c="2026-07-20"/>
              <i n="[Shipments].[Order_Date].&amp;[2026-07-21T00:00:00]" c="2026-07-21"/>
              <i n="[Shipments].[Order_Date].&amp;[2026-07-22T00:00:00]" c="2026-07-22"/>
              <i n="[Shipments].[Order_Date].&amp;[2026-07-23T00:00:00]" c="2026-07-23"/>
              <i n="[Shipments].[Order_Date].&amp;[2026-07-24T00:00:00]" c="2026-07-24"/>
              <i n="[Shipments].[Order_Date].&amp;[2026-07-25T00:00:00]" c="2026-07-25"/>
              <i n="[Shipments].[Order_Date].&amp;[2026-07-26T00:00:00]" c="2026-07-26"/>
              <i n="[Shipments].[Order_Date].&amp;[2026-07-27T00:00:00]" c="2026-07-27"/>
              <i n="[Shipments].[Order_Date].&amp;[2026-07-28T00:00:00]" c="2026-07-28"/>
              <i n="[Shipments].[Order_Date].&amp;[2026-07-29T00:00:00]" c="2026-07-29"/>
              <i n="[Shipments].[Order_Date].&amp;[2026-07-30T00:00:00]" c="2026-07-30"/>
              <i n="[Shipments].[Order_Date].&amp;[2026-07-31T00:00:00]" c="2026-07-31"/>
              <i n="[Shipments].[Order_Date].&amp;[2026-08-01T00:00:00]" c="2026-08-01"/>
              <i n="[Shipments].[Order_Date].&amp;[2026-08-02T00:00:00]" c="2026-08-02"/>
              <i n="[Shipments].[Order_Date].&amp;[2026-08-03T00:00:00]" c="2026-08-03"/>
              <i n="[Shipments].[Order_Date].&amp;[2026-08-04T00:00:00]" c="2026-08-04"/>
              <i n="[Shipments].[Order_Date].&amp;[2026-08-05T00:00:00]" c="2026-08-05"/>
              <i n="[Shipments].[Order_Date].&amp;[2026-08-06T00:00:00]" c="2026-08-06"/>
              <i n="[Shipments].[Order_Date].&amp;[2026-08-07T00:00:00]" c="2026-08-07"/>
              <i n="[Shipments].[Order_Date].&amp;[2026-08-08T00:00:00]" c="2026-08-08"/>
              <i n="[Shipments].[Order_Date].&amp;[2026-08-09T00:00:00]" c="2026-08-09"/>
              <i n="[Shipments].[Order_Date].&amp;[2026-08-10T00:00:00]" c="2026-08-10"/>
              <i n="[Shipments].[Order_Date].&amp;[2026-08-11T00:00:00]" c="2026-08-11"/>
              <i n="[Shipments].[Order_Date].&amp;[2026-08-12T00:00:00]" c="2026-08-12"/>
              <i n="[Shipments].[Order_Date].&amp;[2026-08-13T00:00:00]" c="2026-08-13"/>
              <i n="[Shipments].[Order_Date].&amp;[2026-08-14T00:00:00]" c="2026-08-14"/>
              <i n="[Shipments].[Order_Date].&amp;[2026-08-15T00:00:00]" c="2026-08-15"/>
              <i n="[Shipments].[Order_Date].&amp;[2026-08-16T00:00:00]" c="2026-08-16"/>
              <i n="[Shipments].[Order_Date].&amp;[2026-08-17T00:00:00]" c="2026-08-17"/>
              <i n="[Shipments].[Order_Date].&amp;[2026-08-18T00:00:00]" c="2026-08-18"/>
              <i n="[Shipments].[Order_Date].&amp;[2026-08-19T00:00:00]" c="2026-08-19"/>
              <i n="[Shipments].[Order_Date].&amp;[2026-08-20T00:00:00]" c="2026-08-20"/>
              <i n="[Shipments].[Order_Date].&amp;[2026-08-21T00:00:00]" c="2026-08-21"/>
              <i n="[Shipments].[Order_Date].&amp;[2026-08-22T00:00:00]" c="2026-08-22"/>
              <i n="[Shipments].[Order_Date].&amp;[2026-08-24T00:00:00]" c="2026-08-24"/>
              <i n="[Shipments].[Order_Date].&amp;[2026-08-25T00:00:00]" c="2026-08-25"/>
              <i n="[Shipments].[Order_Date].&amp;[2026-08-26T00:00:00]" c="2026-08-26"/>
              <i n="[Shipments].[Order_Date].&amp;[2026-08-27T00:00:00]" c="2026-08-27"/>
              <i n="[Shipments].[Order_Date].&amp;[2026-08-28T00:00:00]" c="2026-08-28"/>
              <i n="[Shipments].[Order_Date].&amp;[2026-08-29T00:00:00]" c="2026-08-29"/>
              <i n="[Shipments].[Order_Date].&amp;[2026-08-30T00:00:00]" c="2026-08-30"/>
              <i n="[Shipments].[Order_Date].&amp;[2026-08-31T00:00:00]" c="2026-08-31"/>
              <i n="[Shipments].[Order_Date].&amp;[2026-09-01T00:00:00]" c="2026-09-01"/>
              <i n="[Shipments].[Order_Date].&amp;[2026-09-02T00:00:00]" c="2026-09-02"/>
              <i n="[Shipments].[Order_Date].&amp;[2026-09-03T00:00:00]" c="2026-09-03"/>
              <i n="[Shipments].[Order_Date].&amp;[2026-09-04T00:00:00]" c="2026-09-04"/>
              <i n="[Shipments].[Order_Date].&amp;[2026-09-05T00:00:00]" c="2026-09-05"/>
              <i n="[Shipments].[Order_Date].&amp;[2026-09-06T00:00:00]" c="2026-09-06"/>
              <i n="[Shipments].[Order_Date].&amp;[2026-09-07T00:00:00]" c="2026-09-07"/>
              <i n="[Shipments].[Order_Date].&amp;[2026-09-08T00:00:00]" c="2026-09-08"/>
              <i n="[Shipments].[Order_Date].&amp;[2026-09-09T00:00:00]" c="2026-09-09"/>
              <i n="[Shipments].[Order_Date].&amp;[2026-09-10T00:00:00]" c="2026-09-10"/>
              <i n="[Shipments].[Order_Date].&amp;[2026-09-11T00:00:00]" c="2026-09-11"/>
              <i n="[Shipments].[Order_Date].&amp;[2026-09-12T00:00:00]" c="2026-09-12"/>
              <i n="[Shipments].[Order_Date].&amp;[2026-09-13T00:00:00]" c="2026-09-13"/>
              <i n="[Shipments].[Order_Date].&amp;[2026-09-14T00:00:00]" c="2026-09-14"/>
              <i n="[Shipments].[Order_Date].&amp;[2026-09-15T00:00:00]" c="2026-09-15"/>
              <i n="[Shipments].[Order_Date].&amp;[2026-09-16T00:00:00]" c="2026-09-16"/>
              <i n="[Shipments].[Order_Date].&amp;[2026-09-17T00:00:00]" c="2026-09-17"/>
              <i n="[Shipments].[Order_Date].&amp;[2026-09-18T00:00:00]" c="2026-09-18"/>
              <i n="[Shipments].[Order_Date].&amp;[2026-09-19T00:00:00]" c="2026-09-19"/>
              <i n="[Shipments].[Order_Date].&amp;[2026-09-20T00:00:00]" c="2026-09-20"/>
              <i n="[Shipments].[Order_Date].&amp;[2026-09-21T00:00:00]" c="2026-09-21"/>
              <i n="[Shipments].[Order_Date].&amp;[2026-09-22T00:00:00]" c="2026-09-22"/>
              <i n="[Shipments].[Order_Date].&amp;[2026-09-23T00:00:00]" c="2026-09-23"/>
              <i n="[Shipments].[Order_Date].&amp;[2026-09-24T00:00:00]" c="2026-09-24"/>
              <i n="[Shipments].[Order_Date].&amp;[2026-09-25T00:00:00]" c="2026-09-25"/>
              <i n="[Shipments].[Order_Date].&amp;[2026-10-05T00:00:00]" c="2026-10-05"/>
              <i n="[Shipments].[Order_Date].&amp;[2026-10-06T00:00:00]" c="2026-10-06"/>
              <i n="[Shipments].[Order_Date].&amp;[2026-10-07T00:00:00]" c="2026-10-07"/>
            </range>
          </ranges>
        </level>
      </levels>
      <selections count="1">
        <selection n="[Shipments].[Order_Dat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in" xr10:uid="{C625791E-B799-4665-8D7F-24A02D5AA7AD}" sourceName="[Routes].[Origin]">
  <data>
    <olap pivotCacheId="1012363976">
      <levels count="2">
        <level uniqueName="[Routes].[Origin].[(All)]" sourceCaption="(All)" count="0"/>
        <level uniqueName="[Routes].[Origin].[Origin]" sourceCaption="Origin" count="8">
          <ranges>
            <range startItem="0">
              <i n="[Routes].[Origin].&amp;[Ahmedabad]" c="Ahmedabad"/>
              <i n="[Routes].[Origin].&amp;[Bengaluru]" c="Bengaluru"/>
              <i n="[Routes].[Origin].&amp;[Chennai]" c="Chennai"/>
              <i n="[Routes].[Origin].&amp;[Delhi]" c="Delhi"/>
              <i n="[Routes].[Origin].&amp;[Hyderabad]" c="Hyderabad"/>
              <i n="[Routes].[Origin].&amp;[Kolkata]" c="Kolkata"/>
              <i n="[Routes].[Origin].&amp;[Mumbai]" c="Mumbai"/>
              <i n="[Routes].[Origin].&amp;[Nagpur]" c="Nagpur"/>
            </range>
          </ranges>
        </level>
      </levels>
      <selections count="1">
        <selection n="[Routes].[Origin].[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1" xr10:uid="{6CE36D3B-820E-4281-8A4F-183B59F2C453}" sourceName="[Routes].[Destination]">
  <data>
    <olap pivotCacheId="1012363976">
      <levels count="2">
        <level uniqueName="[Routes].[Destination].[(All)]" sourceCaption="(All)" count="0"/>
        <level uniqueName="[Routes].[Destination].[Destination]" sourceCaption="Destination" count="48">
          <ranges>
            <range startItem="0">
              <i n="[Routes].[Destination].&amp;[Agra]" c="Agra"/>
              <i n="[Routes].[Destination].&amp;[Ahmedabad]" c="Ahmedabad"/>
              <i n="[Routes].[Destination].&amp;[Amritsar]" c="Amritsar"/>
              <i n="[Routes].[Destination].&amp;[Asansol]" c="Asansol"/>
              <i n="[Routes].[Destination].&amp;[Bengaluru]" c="Bengaluru"/>
              <i n="[Routes].[Destination].&amp;[Bhopal]" c="Bhopal"/>
              <i n="[Routes].[Destination].&amp;[Bhubaneswar]" c="Bhubaneswar"/>
              <i n="[Routes].[Destination].&amp;[Chandigarh]" c="Chandigarh"/>
              <i n="[Routes].[Destination].&amp;[Chennai]" c="Chennai"/>
              <i n="[Routes].[Destination].&amp;[Coimbatore]" c="Coimbatore"/>
              <i n="[Routes].[Destination].&amp;[Dehradun]" c="Dehradun"/>
              <i n="[Routes].[Destination].&amp;[Delhi]" c="Delhi"/>
              <i n="[Routes].[Destination].&amp;[Durgapur]" c="Durgapur"/>
              <i n="[Routes].[Destination].&amp;[Guwahati]" c="Guwahati"/>
              <i n="[Routes].[Destination].&amp;[Hubballi]" c="Hubballi"/>
              <i n="[Routes].[Destination].&amp;[Hyderabad]" c="Hyderabad"/>
              <i n="[Routes].[Destination].&amp;[Indore]" c="Indore"/>
              <i n="[Routes].[Destination].&amp;[Jabalpur]" c="Jabalpur"/>
              <i n="[Routes].[Destination].&amp;[Jaipur]" c="Jaipur"/>
              <i n="[Routes].[Destination].&amp;[Jamshedpur]" c="Jamshedpur"/>
              <i n="[Routes].[Destination].&amp;[Jodhpur]" c="Jodhpur"/>
              <i n="[Routes].[Destination].&amp;[Kanpur]" c="Kanpur"/>
              <i n="[Routes].[Destination].&amp;[Kochi]" c="Kochi"/>
              <i n="[Routes].[Destination].&amp;[Kolhapur]" c="Kolhapur"/>
              <i n="[Routes].[Destination].&amp;[Lucknow]" c="Lucknow"/>
              <i n="[Routes].[Destination].&amp;[Ludhiana]" c="Ludhiana"/>
              <i n="[Routes].[Destination].&amp;[Madurai]" c="Madurai"/>
              <i n="[Routes].[Destination].&amp;[Mangaluru]" c="Mangaluru"/>
              <i n="[Routes].[Destination].&amp;[Mumbai]" c="Mumbai"/>
              <i n="[Routes].[Destination].&amp;[Mysuru]" c="Mysuru"/>
              <i n="[Routes].[Destination].&amp;[Nagpur]" c="Nagpur"/>
              <i n="[Routes].[Destination].&amp;[Nashik]" c="Nashik"/>
              <i n="[Routes].[Destination].&amp;[Panaji]" c="Panaji"/>
              <i n="[Routes].[Destination].&amp;[Patna]" c="Patna"/>
              <i n="[Routes].[Destination].&amp;[Pune]" c="Pune"/>
              <i n="[Routes].[Destination].&amp;[Raipur]" c="Raipur"/>
              <i n="[Routes].[Destination].&amp;[Rajkot]" c="Rajkot"/>
              <i n="[Routes].[Destination].&amp;[Ranchi]" c="Ranchi"/>
              <i n="[Routes].[Destination].&amp;[Siliguri]" c="Siliguri"/>
              <i n="[Routes].[Destination].&amp;[Surat]" c="Surat"/>
              <i n="[Routes].[Destination].&amp;[Thiruvananthapuram]" c="Thiruvananthapuram"/>
              <i n="[Routes].[Destination].&amp;[Tiruchirappalli]" c="Tiruchirappalli"/>
              <i n="[Routes].[Destination].&amp;[Udaipur]" c="Udaipur"/>
              <i n="[Routes].[Destination].&amp;[Vadodara]" c="Vadodara"/>
              <i n="[Routes].[Destination].&amp;[Varanasi]" c="Varanasi"/>
              <i n="[Routes].[Destination].&amp;[Vijayawada]" c="Vijayawada"/>
              <i n="[Routes].[Destination].&amp;[Visakhapatnam]" c="Visakhapatnam"/>
              <i n="[Routes].[Destination].&amp;[Warangal]" c="Warangal"/>
            </range>
          </ranges>
        </level>
      </levels>
      <selections count="1">
        <selection n="[Routes].[Destination].[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A0405A25-44DB-41D9-92F9-0EF9FC4CA644}" sourceName="[Vehicles].[Vehicle_Type]">
  <data>
    <olap pivotCacheId="1012363976">
      <levels count="2">
        <level uniqueName="[Vehicles].[Vehicle_Type].[(All)]" sourceCaption="(All)" count="0"/>
        <level uniqueName="[Vehicles].[Vehicle_Type].[Vehicle_Type]" sourceCaption="Vehicle_Type" count="7">
          <ranges>
            <range startItem="0">
              <i n="[Vehicles].[Vehicle_Type].&amp;[14ft Closed Body Truck]" c="14ft Closed Body Truck"/>
              <i n="[Vehicles].[Vehicle_Type].&amp;[19ft Closed Body Truck]" c="19ft Closed Body Truck"/>
              <i n="[Vehicles].[Vehicle_Type].&amp;[22ft Closed Body Truck]" c="22ft Closed Body Truck"/>
              <i n="[Vehicles].[Vehicle_Type].&amp;[32ft MXL Container]" c="32ft MXL Container"/>
              <i n="[Vehicles].[Vehicle_Type].&amp;[32ft SXL Container]" c="32ft SXL Container"/>
              <i n="[Vehicles].[Vehicle_Type].&amp;[Mahindra Bolero Pickup]" c="Mahindra Bolero Pickup"/>
              <i n="[Vehicles].[Vehicle_Type].&amp;[Tata 407 Closed Body]" c="Tata 407 Closed Body"/>
            </range>
          </ranges>
        </level>
      </levels>
      <selections count="1">
        <selection n="[Vehicles].[Vehicle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rier_ID 1" xr10:uid="{CDEC0E4D-71C9-45FE-8809-298BE80A2A89}" cache="Slicer_Carrier_ID1" caption="Carrier_ID" level="1" rowHeight="241300"/>
  <slicer name="Destination" xr10:uid="{BD75D6AE-F408-4418-8C65-8911C728DD83}" cache="Slicer_Destination" caption="Destination" level="1" rowHeight="241300"/>
  <slicer name="Order_Date" xr10:uid="{CCBB797A-D945-4BFE-8D5E-209243BB825F}" cache="Slicer_Order_Date" caption="Order_Dat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rier_ID" xr10:uid="{58C03C80-804E-4747-BBDD-5EC113F1B962}" cache="Slicer_Carrier_ID" caption="Carrier_ID" level="1" rowHeight="241300"/>
  <slicer name="Route_ID" xr10:uid="{981BF363-33D6-4E31-8515-67079D1DB2D8}" cache="Slicer_Route_ID" caption="Route_ID" level="1" rowHeight="241300"/>
  <slicer name="Order_Month" xr10:uid="{FC46CBEE-16FA-42AD-8DC7-F6C60B5E1E48}" cache="Slicer_Order_Month" caption="Order_Month"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igin" xr10:uid="{9D995C02-2979-4FFE-AEC7-F6B940A2A0B3}" cache="Slicer_Origin" caption="Origin" level="1" rowHeight="241300"/>
  <slicer name="Destination 1" xr10:uid="{6B0C60DF-C333-4907-ADB4-CC6074496547}" cache="Slicer_Destination1" caption="Destination" level="1" rowHeight="241300"/>
  <slicer name="Vehicle_Type" xr10:uid="{4EC2D695-170B-4152-8AD7-BFCEF78E31E4}" cache="Slicer_Vehicle_Type" caption="Vehicle_Typ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C208A0-F4BC-46B5-B23A-3F15278C302B}" name="Shipments" displayName="Shipments" ref="A1:P1201" tableType="queryTable" totalsRowShown="0">
  <autoFilter ref="A1:P1201" xr:uid="{70C208A0-F4BC-46B5-B23A-3F15278C302B}"/>
  <tableColumns count="16">
    <tableColumn id="1" xr3:uid="{695F3A38-AC34-4A49-894B-55F6C4BEBA3F}" uniqueName="1" name="Shipment_ID" queryTableFieldId="1" dataDxfId="364"/>
    <tableColumn id="2" xr3:uid="{0F29F2B3-E4A0-4E17-9DCD-31DBBD202698}" uniqueName="2" name="Order_Date" queryTableFieldId="2" dataDxfId="363"/>
    <tableColumn id="18" xr3:uid="{0E707B0E-BEBE-4160-A22B-3D30AA7C237F}" uniqueName="18" name="Order_Month" queryTableFieldId="17" dataDxfId="362">
      <calculatedColumnFormula>TEXT(Shipments[[#This Row],[Order_Date]],"MMM")</calculatedColumnFormula>
    </tableColumn>
    <tableColumn id="3" xr3:uid="{780AB750-4DBD-42C1-A164-E1DF985D8D90}" uniqueName="3" name="Dispatch_Date" queryTableFieldId="3" dataDxfId="361"/>
    <tableColumn id="4" xr3:uid="{B902BB5F-997C-4113-8136-B373215D1214}" uniqueName="4" name="Delivery_Date" queryTableFieldId="4" dataDxfId="360"/>
    <tableColumn id="5" xr3:uid="{06902FBE-45AA-456E-8002-E28988A56B3A}" uniqueName="5" name="Promised_Delivery_Date" queryTableFieldId="5" dataDxfId="359"/>
    <tableColumn id="6" xr3:uid="{DF3315AA-3E55-4139-AB82-DD847064DA4C}" uniqueName="6" name="Origin" queryTableFieldId="6" dataDxfId="358"/>
    <tableColumn id="7" xr3:uid="{5AFF9441-A3CD-4634-93FF-AD8E48BD6A36}" uniqueName="7" name="Destination" queryTableFieldId="7" dataDxfId="357"/>
    <tableColumn id="8" xr3:uid="{25B3EA67-115E-4206-8BC5-DB45372C4C51}" uniqueName="8" name="Route_ID" queryTableFieldId="8" dataDxfId="356"/>
    <tableColumn id="9" xr3:uid="{5C5B5933-BEB0-4419-BA71-9F7F689C3B82}" uniqueName="9" name="Carrier_ID" queryTableFieldId="9" dataDxfId="355"/>
    <tableColumn id="10" xr3:uid="{408CBF2D-7F74-4C1A-A661-CE65966910E0}" uniqueName="10" name="Vehicle_ID" queryTableFieldId="10" dataDxfId="354"/>
    <tableColumn id="11" xr3:uid="{C0DF4914-E8B5-4803-A58F-96C468AC0017}" uniqueName="11" name="Distance_KM" queryTableFieldId="11"/>
    <tableColumn id="12" xr3:uid="{1E88475F-2899-45DA-BD9D-C96AAA452871}" uniqueName="12" name="Weight_KG" queryTableFieldId="12"/>
    <tableColumn id="13" xr3:uid="{63F1C9FE-3FCB-4E20-AB55-ABAAA01B2FE9}" uniqueName="13" name="Shipment_Status" queryTableFieldId="13" dataDxfId="353"/>
    <tableColumn id="14" xr3:uid="{17FA6B5F-D537-472D-B3CB-D04EACDA8EBB}" uniqueName="14" name="Damage_Flag" queryTableFieldId="14"/>
    <tableColumn id="15" xr3:uid="{AC90C6A9-D695-42A6-AC95-32C53CF82FCD}" uniqueName="15" name="Delivery Performance" queryTableFieldId="15" dataDxfId="352">
      <calculatedColumnFormula>IF(ISBLANK(Shipments[[#This Row],[Delivery_Date]]),"Pending",IF(Shipments[[#This Row],[Delivery_Date]]&lt;= Shipments[[#This Row],[Promised_Delivery_Date]],"On Time","Delayed"))</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A2D9A68-F8F8-4B33-8CEF-3EB313B046CF}" name="Table7" displayName="Table7" ref="A1:B4" totalsRowCount="1">
  <autoFilter ref="A1:B3" xr:uid="{9A2D9A68-F8F8-4B33-8CEF-3EB313B046CF}"/>
  <tableColumns count="2">
    <tableColumn id="1" xr3:uid="{2A4740CB-AC9A-456E-8436-550F28D5BEF2}" name="Optimization Opportunity"/>
    <tableColumn id="2" xr3:uid="{6007D3E4-AC4C-4E9F-B042-A07CBD62C541}" name="Estimated Saving" totalsRowFunction="sum">
      <calculatedColumnFormula>SUM(Transportation_Costs[Total_Transportation_Cost])*5%</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44A8EF3-F67F-4A4B-9DCF-BE9BE65A4C45}" name="Transportation_Costs" displayName="Transportation_Costs" ref="A1:H1201" tableType="queryTable" totalsRowShown="0">
  <autoFilter ref="A1:H1201" xr:uid="{D44A8EF3-F67F-4A4B-9DCF-BE9BE65A4C45}"/>
  <tableColumns count="8">
    <tableColumn id="1" xr3:uid="{1B741C38-7229-443B-BABD-D5CEDE565773}" uniqueName="1" name="Shipment_ID" queryTableFieldId="1" dataDxfId="351"/>
    <tableColumn id="2" xr3:uid="{E0FB751D-B47B-456A-B5ED-105230D29B30}" uniqueName="2" name="Freight_Cost" queryTableFieldId="2" dataDxfId="350"/>
    <tableColumn id="3" xr3:uid="{6065CF6E-2577-448A-8F66-AC11739443A3}" uniqueName="3" name="Fuel_Surcharge" queryTableFieldId="3" dataDxfId="349"/>
    <tableColumn id="4" xr3:uid="{502F32A6-A305-47A9-A841-4789842EE002}" uniqueName="4" name="Toll_Cost" queryTableFieldId="4" dataDxfId="348"/>
    <tableColumn id="5" xr3:uid="{289E6074-190F-48BA-9CA7-B64EB8C8B26B}" uniqueName="5" name="Handling_Cost" queryTableFieldId="5" dataDxfId="347"/>
    <tableColumn id="6" xr3:uid="{86D7B5E0-11E3-44B9-9ED9-B12189D0A0F0}" uniqueName="6" name="Other_Cost" queryTableFieldId="6" dataDxfId="346"/>
    <tableColumn id="7" xr3:uid="{4CC7145B-4E42-438D-8456-F948A01CA958}" uniqueName="7" name="Total_Transportation_Cost" queryTableFieldId="7" dataDxfId="345"/>
    <tableColumn id="8" xr3:uid="{F422E937-91AD-4A21-BAA5-7C3AEE169052}" uniqueName="8" name="Budgeted_Cost" queryTableFieldId="8" dataDxfId="34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5621E5-F8F3-4E86-807B-C03DAD7BD534}" name="Table6" displayName="Table6" ref="A1:B6" totalsRowShown="0">
  <autoFilter ref="A1:B6" xr:uid="{185621E5-F8F3-4E86-807B-C03DAD7BD534}"/>
  <tableColumns count="2">
    <tableColumn id="1" xr3:uid="{AD1B51C1-85C9-4E4E-8AE6-29B476DF1ED1}" name="Cost Category"/>
    <tableColumn id="2" xr3:uid="{AE4DCC2B-5D5F-43FE-87EE-DFA6D65A2271}" name="Total Cos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076020-DAD9-4B3C-A937-1E79B4460109}" name="Routes" displayName="Routes" ref="A1:G74" tableType="queryTable" totalsRowShown="0">
  <autoFilter ref="A1:G74" xr:uid="{87076020-DAD9-4B3C-A937-1E79B4460109}"/>
  <tableColumns count="7">
    <tableColumn id="1" xr3:uid="{C05AFB2F-77E9-4A11-B298-76A9BAE82DE6}" uniqueName="1" name="Route_ID" queryTableFieldId="1" dataDxfId="343"/>
    <tableColumn id="2" xr3:uid="{B98058A0-6F74-4150-B205-D85DA4B2410D}" uniqueName="2" name="Origin" queryTableFieldId="2" dataDxfId="342"/>
    <tableColumn id="3" xr3:uid="{43A47A83-8086-4ED7-8377-59D19C65115B}" uniqueName="3" name="Destination" queryTableFieldId="3" dataDxfId="341"/>
    <tableColumn id="4" xr3:uid="{90720B33-C15A-4A56-AA85-C0A17E50C07D}" uniqueName="4" name="Planned_Distance_KM" queryTableFieldId="4"/>
    <tableColumn id="5" xr3:uid="{423916B9-F61C-4C73-9F23-8937856E4FBF}" uniqueName="5" name="Actual_Distance_KM" queryTableFieldId="5"/>
    <tableColumn id="6" xr3:uid="{DB3815B3-8C32-4DFB-B3DF-F5D65568D7DE}" uniqueName="6" name="Planned_Transit_Hours" queryTableFieldId="6"/>
    <tableColumn id="7" xr3:uid="{332DB06D-821B-44F5-B429-26A3C0530CAD}" uniqueName="7" name="Actual_Transit_Hours" queryTableFieldId="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D085C5-1037-4BB8-B8F6-AE144098D6DE}" name="Carriers" displayName="Carriers" ref="A1:E13" tableType="queryTable" totalsRowShown="0">
  <autoFilter ref="A1:E13" xr:uid="{04D085C5-1037-4BB8-B8F6-AE144098D6DE}"/>
  <tableColumns count="5">
    <tableColumn id="1" xr3:uid="{1CB60C84-C306-4162-8B53-EAFD7F336F84}" uniqueName="1" name="Carrier_ID" queryTableFieldId="1" dataDxfId="340"/>
    <tableColumn id="2" xr3:uid="{DEF252C8-056A-4610-ADFE-B52643FE6751}" uniqueName="2" name="Carrier_Name" queryTableFieldId="2" dataDxfId="339"/>
    <tableColumn id="3" xr3:uid="{E499B0C7-FCB3-4339-BC1D-A47980EA9BAC}" uniqueName="3" name="Transport_Mode" queryTableFieldId="3" dataDxfId="338"/>
    <tableColumn id="4" xr3:uid="{D19E47FB-8055-42F3-8A9E-C573A64A7B6A}" uniqueName="4" name="Contract_Rate_Per_KM" queryTableFieldId="4"/>
    <tableColumn id="5" xr3:uid="{11BC25A6-455D-4183-91BC-FF04F141D898}" uniqueName="5" name="Carrier_Rating" queryTableFieldId="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3BFE703-8B90-4F2C-B0EA-34DA8F2DA4F7}" name="Vehicles" displayName="Vehicles" ref="A1:E1201" tableType="queryTable" totalsRowShown="0">
  <autoFilter ref="A1:E1201" xr:uid="{63BFE703-8B90-4F2C-B0EA-34DA8F2DA4F7}"/>
  <tableColumns count="5">
    <tableColumn id="1" xr3:uid="{920F3F0B-38F9-4AB6-B4B4-F39B10A0051D}" uniqueName="1" name="Vehicle_ID" queryTableFieldId="1" dataDxfId="337"/>
    <tableColumn id="2" xr3:uid="{C39385A4-26BE-4AAC-96B5-C5C517BC1F83}" uniqueName="2" name="Vehicle_Type" queryTableFieldId="2" dataDxfId="336"/>
    <tableColumn id="3" xr3:uid="{EEF18098-5C25-4131-B163-73415661BB56}" uniqueName="3" name="Capacity_KG" queryTableFieldId="3"/>
    <tableColumn id="4" xr3:uid="{8560D8A6-185F-4EB7-9E72-17FC7459D715}" uniqueName="4" name="Actual_Load_KG" queryTableFieldId="4"/>
    <tableColumn id="5" xr3:uid="{9DF092ED-882A-4452-B2E2-4A6052FA34F8}" uniqueName="5" name="Fuel_Efficiency_KM_Per_Litre"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9.xml"/><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29.xml"/><Relationship Id="rId3" Type="http://schemas.openxmlformats.org/officeDocument/2006/relationships/pivotTable" Target="../pivotTables/pivotTable24.xml"/><Relationship Id="rId7" Type="http://schemas.openxmlformats.org/officeDocument/2006/relationships/pivotTable" Target="../pivotTables/pivotTable28.xml"/><Relationship Id="rId2" Type="http://schemas.openxmlformats.org/officeDocument/2006/relationships/pivotTable" Target="../pivotTables/pivotTable23.xml"/><Relationship Id="rId1" Type="http://schemas.openxmlformats.org/officeDocument/2006/relationships/pivotTable" Target="../pivotTables/pivotTable22.xml"/><Relationship Id="rId6" Type="http://schemas.openxmlformats.org/officeDocument/2006/relationships/pivotTable" Target="../pivotTables/pivotTable27.xml"/><Relationship Id="rId11" Type="http://schemas.openxmlformats.org/officeDocument/2006/relationships/printerSettings" Target="../printerSettings/printerSettings1.bin"/><Relationship Id="rId5" Type="http://schemas.openxmlformats.org/officeDocument/2006/relationships/pivotTable" Target="../pivotTables/pivotTable26.xml"/><Relationship Id="rId10" Type="http://schemas.openxmlformats.org/officeDocument/2006/relationships/pivotTable" Target="../pivotTables/pivotTable31.xml"/><Relationship Id="rId4" Type="http://schemas.openxmlformats.org/officeDocument/2006/relationships/pivotTable" Target="../pivotTables/pivotTable25.xml"/><Relationship Id="rId9" Type="http://schemas.openxmlformats.org/officeDocument/2006/relationships/pivotTable" Target="../pivotTables/pivotTable30.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FB67C-BD35-4B95-BDA1-1B479B9F3870}">
  <dimension ref="A1"/>
  <sheetViews>
    <sheetView zoomScale="90" zoomScaleNormal="90" workbookViewId="0">
      <selection activeCell="Z14" sqref="Z1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2AE1A-E4F1-4A8D-9240-722F665F922B}">
  <dimension ref="A1"/>
  <sheetViews>
    <sheetView zoomScale="90" zoomScaleNormal="90" workbookViewId="0">
      <selection activeCell="Z13" sqref="Z1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5687-82DF-44DE-A590-E260FC902CDD}">
  <dimension ref="A1"/>
  <sheetViews>
    <sheetView tabSelected="1" zoomScale="90" zoomScaleNormal="90" workbookViewId="0">
      <selection activeCell="V10" sqref="V1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6B080-8DF2-4CCF-BDAC-2D157FE69DB1}">
  <dimension ref="B3:J102"/>
  <sheetViews>
    <sheetView topLeftCell="A17" workbookViewId="0">
      <selection activeCell="D36" sqref="D36"/>
    </sheetView>
  </sheetViews>
  <sheetFormatPr defaultRowHeight="15" x14ac:dyDescent="0.25"/>
  <cols>
    <col min="2" max="3" width="31.5703125" bestFit="1" customWidth="1"/>
    <col min="4" max="4" width="20.7109375" bestFit="1" customWidth="1"/>
    <col min="5" max="5" width="13.140625" bestFit="1" customWidth="1"/>
    <col min="6" max="7" width="20.7109375" bestFit="1" customWidth="1"/>
    <col min="8" max="8" width="17.5703125" bestFit="1" customWidth="1"/>
    <col min="9" max="9" width="20.7109375" bestFit="1" customWidth="1"/>
    <col min="10" max="11" width="31" bestFit="1" customWidth="1"/>
  </cols>
  <sheetData>
    <row r="3" spans="2:10" x14ac:dyDescent="0.25">
      <c r="B3" t="s">
        <v>2592</v>
      </c>
      <c r="D3" t="s">
        <v>2593</v>
      </c>
      <c r="F3" t="s">
        <v>2594</v>
      </c>
      <c r="H3" t="s">
        <v>2595</v>
      </c>
      <c r="J3" t="s">
        <v>2596</v>
      </c>
    </row>
    <row r="4" spans="2:10" x14ac:dyDescent="0.25">
      <c r="B4" s="1">
        <v>36874775</v>
      </c>
      <c r="D4" s="1">
        <v>1200</v>
      </c>
      <c r="F4" s="3">
        <v>0.89051724137931032</v>
      </c>
      <c r="H4" s="4">
        <v>30728.979166666668</v>
      </c>
      <c r="J4" s="4">
        <v>29.029940119760479</v>
      </c>
    </row>
    <row r="12" spans="2:10" x14ac:dyDescent="0.25">
      <c r="B12" s="2" t="s">
        <v>2597</v>
      </c>
      <c r="C12" t="s">
        <v>2592</v>
      </c>
      <c r="E12" s="2" t="s">
        <v>2597</v>
      </c>
      <c r="F12" t="s">
        <v>2593</v>
      </c>
      <c r="H12" s="2" t="s">
        <v>2597</v>
      </c>
      <c r="I12" t="s">
        <v>2593</v>
      </c>
    </row>
    <row r="13" spans="2:10" x14ac:dyDescent="0.25">
      <c r="B13" s="7" t="s">
        <v>2602</v>
      </c>
      <c r="C13" s="4">
        <v>4162438</v>
      </c>
      <c r="E13" s="7" t="s">
        <v>2610</v>
      </c>
      <c r="F13" s="6">
        <v>167</v>
      </c>
      <c r="H13" s="7" t="s">
        <v>24</v>
      </c>
      <c r="I13" s="6">
        <v>12</v>
      </c>
    </row>
    <row r="14" spans="2:10" x14ac:dyDescent="0.25">
      <c r="B14" s="7" t="s">
        <v>2606</v>
      </c>
      <c r="C14" s="4">
        <v>5055384</v>
      </c>
      <c r="E14" s="7" t="s">
        <v>2611</v>
      </c>
      <c r="F14" s="6">
        <v>993</v>
      </c>
      <c r="H14" s="7" t="s">
        <v>104</v>
      </c>
      <c r="I14" s="6">
        <v>15</v>
      </c>
    </row>
    <row r="15" spans="2:10" x14ac:dyDescent="0.25">
      <c r="B15" s="7" t="s">
        <v>2600</v>
      </c>
      <c r="C15" s="4">
        <v>2915511</v>
      </c>
      <c r="E15" s="7" t="s">
        <v>2612</v>
      </c>
      <c r="F15" s="6">
        <v>40</v>
      </c>
      <c r="H15" s="7" t="s">
        <v>93</v>
      </c>
      <c r="I15" s="6">
        <v>33</v>
      </c>
    </row>
    <row r="16" spans="2:10" x14ac:dyDescent="0.25">
      <c r="B16" s="7" t="s">
        <v>2599</v>
      </c>
      <c r="C16" s="4">
        <v>3269064</v>
      </c>
      <c r="E16" s="7" t="s">
        <v>2598</v>
      </c>
      <c r="F16" s="6">
        <v>1200</v>
      </c>
      <c r="H16" s="7" t="s">
        <v>123</v>
      </c>
      <c r="I16" s="6">
        <v>12</v>
      </c>
    </row>
    <row r="17" spans="2:9" x14ac:dyDescent="0.25">
      <c r="B17" s="7" t="s">
        <v>2605</v>
      </c>
      <c r="C17" s="4">
        <v>4073911</v>
      </c>
      <c r="H17" s="7" t="s">
        <v>48</v>
      </c>
      <c r="I17" s="6">
        <v>13</v>
      </c>
    </row>
    <row r="18" spans="2:9" x14ac:dyDescent="0.25">
      <c r="B18" s="7" t="s">
        <v>2604</v>
      </c>
      <c r="C18" s="4">
        <v>4649257</v>
      </c>
      <c r="H18" s="7" t="s">
        <v>333</v>
      </c>
      <c r="I18" s="6">
        <v>12</v>
      </c>
    </row>
    <row r="19" spans="2:9" x14ac:dyDescent="0.25">
      <c r="B19" s="7" t="s">
        <v>2601</v>
      </c>
      <c r="C19" s="4">
        <v>3870660</v>
      </c>
      <c r="H19" s="7" t="s">
        <v>211</v>
      </c>
      <c r="I19" s="6">
        <v>16</v>
      </c>
    </row>
    <row r="20" spans="2:9" x14ac:dyDescent="0.25">
      <c r="B20" s="7" t="s">
        <v>2603</v>
      </c>
      <c r="C20" s="4">
        <v>3921703</v>
      </c>
      <c r="H20" s="7" t="s">
        <v>1242</v>
      </c>
      <c r="I20" s="6">
        <v>15</v>
      </c>
    </row>
    <row r="21" spans="2:9" x14ac:dyDescent="0.25">
      <c r="B21" s="7" t="s">
        <v>2608</v>
      </c>
      <c r="C21" s="4">
        <v>1786680</v>
      </c>
      <c r="H21" s="7" t="s">
        <v>229</v>
      </c>
      <c r="I21" s="6">
        <v>15</v>
      </c>
    </row>
    <row r="22" spans="2:9" x14ac:dyDescent="0.25">
      <c r="B22" s="7" t="s">
        <v>2607</v>
      </c>
      <c r="C22" s="4">
        <v>3170167</v>
      </c>
      <c r="H22" s="7" t="s">
        <v>202</v>
      </c>
      <c r="I22" s="6">
        <v>13</v>
      </c>
    </row>
    <row r="23" spans="2:9" x14ac:dyDescent="0.25">
      <c r="B23" s="7" t="s">
        <v>2598</v>
      </c>
      <c r="C23" s="4">
        <v>36874775</v>
      </c>
      <c r="H23" s="7" t="s">
        <v>366</v>
      </c>
      <c r="I23" s="6">
        <v>13</v>
      </c>
    </row>
    <row r="24" spans="2:9" x14ac:dyDescent="0.25">
      <c r="H24" s="7" t="s">
        <v>207</v>
      </c>
      <c r="I24" s="6">
        <v>16</v>
      </c>
    </row>
    <row r="25" spans="2:9" x14ac:dyDescent="0.25">
      <c r="H25" s="7" t="s">
        <v>79</v>
      </c>
      <c r="I25" s="6">
        <v>25</v>
      </c>
    </row>
    <row r="26" spans="2:9" x14ac:dyDescent="0.25">
      <c r="H26" s="7" t="s">
        <v>172</v>
      </c>
      <c r="I26" s="6">
        <v>22</v>
      </c>
    </row>
    <row r="27" spans="2:9" x14ac:dyDescent="0.25">
      <c r="H27" s="7" t="s">
        <v>187</v>
      </c>
      <c r="I27" s="6">
        <v>18</v>
      </c>
    </row>
    <row r="28" spans="2:9" x14ac:dyDescent="0.25">
      <c r="H28" s="7" t="s">
        <v>119</v>
      </c>
      <c r="I28" s="6">
        <v>12</v>
      </c>
    </row>
    <row r="29" spans="2:9" x14ac:dyDescent="0.25">
      <c r="H29" s="7" t="s">
        <v>36</v>
      </c>
      <c r="I29" s="6">
        <v>19</v>
      </c>
    </row>
    <row r="30" spans="2:9" x14ac:dyDescent="0.25">
      <c r="H30" s="7" t="s">
        <v>56</v>
      </c>
      <c r="I30" s="6">
        <v>19</v>
      </c>
    </row>
    <row r="31" spans="2:9" x14ac:dyDescent="0.25">
      <c r="H31" s="7" t="s">
        <v>253</v>
      </c>
      <c r="I31" s="6">
        <v>10</v>
      </c>
    </row>
    <row r="32" spans="2:9" x14ac:dyDescent="0.25">
      <c r="H32" s="7" t="s">
        <v>142</v>
      </c>
      <c r="I32" s="6">
        <v>24</v>
      </c>
    </row>
    <row r="33" spans="2:9" x14ac:dyDescent="0.25">
      <c r="H33" s="7" t="s">
        <v>66</v>
      </c>
      <c r="I33" s="6">
        <v>21</v>
      </c>
    </row>
    <row r="34" spans="2:9" x14ac:dyDescent="0.25">
      <c r="B34" s="2" t="s">
        <v>2597</v>
      </c>
      <c r="C34" t="s">
        <v>2613</v>
      </c>
      <c r="D34" t="s">
        <v>2592</v>
      </c>
      <c r="H34" s="7" t="s">
        <v>259</v>
      </c>
      <c r="I34" s="6">
        <v>15</v>
      </c>
    </row>
    <row r="35" spans="2:9" x14ac:dyDescent="0.25">
      <c r="B35" s="7" t="s">
        <v>2599</v>
      </c>
      <c r="C35" s="4">
        <v>3147099</v>
      </c>
      <c r="D35" s="4">
        <v>3269064</v>
      </c>
      <c r="H35" s="7" t="s">
        <v>83</v>
      </c>
      <c r="I35" s="6">
        <v>33</v>
      </c>
    </row>
    <row r="36" spans="2:9" x14ac:dyDescent="0.25">
      <c r="B36" s="7" t="s">
        <v>2600</v>
      </c>
      <c r="C36" s="4">
        <v>2764437</v>
      </c>
      <c r="D36" s="4">
        <v>2915511</v>
      </c>
      <c r="H36" s="7" t="s">
        <v>126</v>
      </c>
      <c r="I36" s="6">
        <v>12</v>
      </c>
    </row>
    <row r="37" spans="2:9" x14ac:dyDescent="0.25">
      <c r="B37" s="7" t="s">
        <v>2601</v>
      </c>
      <c r="C37" s="4">
        <v>3735137</v>
      </c>
      <c r="D37" s="4">
        <v>3870660</v>
      </c>
      <c r="H37" s="7" t="s">
        <v>538</v>
      </c>
      <c r="I37" s="6">
        <v>13</v>
      </c>
    </row>
    <row r="38" spans="2:9" x14ac:dyDescent="0.25">
      <c r="B38" s="7" t="s">
        <v>2602</v>
      </c>
      <c r="C38" s="4">
        <v>3904624</v>
      </c>
      <c r="D38" s="4">
        <v>4162438</v>
      </c>
      <c r="H38" s="7" t="s">
        <v>108</v>
      </c>
      <c r="I38" s="6">
        <v>23</v>
      </c>
    </row>
    <row r="39" spans="2:9" x14ac:dyDescent="0.25">
      <c r="B39" s="7" t="s">
        <v>2603</v>
      </c>
      <c r="C39" s="4">
        <v>3713680</v>
      </c>
      <c r="D39" s="4">
        <v>3921703</v>
      </c>
      <c r="H39" s="7" t="s">
        <v>145</v>
      </c>
      <c r="I39" s="6">
        <v>15</v>
      </c>
    </row>
    <row r="40" spans="2:9" x14ac:dyDescent="0.25">
      <c r="B40" s="7" t="s">
        <v>2604</v>
      </c>
      <c r="C40" s="4">
        <v>4376958</v>
      </c>
      <c r="D40" s="4">
        <v>4649257</v>
      </c>
      <c r="H40" s="7" t="s">
        <v>61</v>
      </c>
      <c r="I40" s="6">
        <v>16</v>
      </c>
    </row>
    <row r="41" spans="2:9" x14ac:dyDescent="0.25">
      <c r="B41" s="7" t="s">
        <v>2605</v>
      </c>
      <c r="C41" s="4">
        <v>3844918</v>
      </c>
      <c r="D41" s="4">
        <v>4073911</v>
      </c>
      <c r="H41" s="7" t="s">
        <v>379</v>
      </c>
      <c r="I41" s="6">
        <v>17</v>
      </c>
    </row>
    <row r="42" spans="2:9" x14ac:dyDescent="0.25">
      <c r="B42" s="7" t="s">
        <v>2606</v>
      </c>
      <c r="C42" s="4">
        <v>4806484</v>
      </c>
      <c r="D42" s="4">
        <v>5055384</v>
      </c>
      <c r="H42" s="7" t="s">
        <v>685</v>
      </c>
      <c r="I42" s="6">
        <v>10</v>
      </c>
    </row>
    <row r="43" spans="2:9" x14ac:dyDescent="0.25">
      <c r="B43" s="7" t="s">
        <v>2607</v>
      </c>
      <c r="C43" s="4">
        <v>2997788</v>
      </c>
      <c r="D43" s="4">
        <v>3170167</v>
      </c>
      <c r="H43" s="7" t="s">
        <v>289</v>
      </c>
      <c r="I43" s="6">
        <v>12</v>
      </c>
    </row>
    <row r="44" spans="2:9" x14ac:dyDescent="0.25">
      <c r="B44" s="7" t="s">
        <v>2608</v>
      </c>
      <c r="C44" s="4">
        <v>1711650</v>
      </c>
      <c r="D44" s="4">
        <v>1786680</v>
      </c>
      <c r="H44" s="7" t="s">
        <v>894</v>
      </c>
      <c r="I44" s="6">
        <v>11</v>
      </c>
    </row>
    <row r="45" spans="2:9" x14ac:dyDescent="0.25">
      <c r="B45" s="7" t="s">
        <v>2598</v>
      </c>
      <c r="C45" s="4">
        <v>35002775</v>
      </c>
      <c r="D45" s="4">
        <v>36874775</v>
      </c>
      <c r="H45" s="7" t="s">
        <v>296</v>
      </c>
      <c r="I45" s="6">
        <v>27</v>
      </c>
    </row>
    <row r="46" spans="2:9" x14ac:dyDescent="0.25">
      <c r="H46" s="7" t="s">
        <v>355</v>
      </c>
      <c r="I46" s="6">
        <v>21</v>
      </c>
    </row>
    <row r="47" spans="2:9" x14ac:dyDescent="0.25">
      <c r="H47" s="7" t="s">
        <v>440</v>
      </c>
      <c r="I47" s="6">
        <v>9</v>
      </c>
    </row>
    <row r="48" spans="2:9" x14ac:dyDescent="0.25">
      <c r="H48" s="7" t="s">
        <v>312</v>
      </c>
      <c r="I48" s="6">
        <v>11</v>
      </c>
    </row>
    <row r="49" spans="2:9" x14ac:dyDescent="0.25">
      <c r="H49" s="7" t="s">
        <v>661</v>
      </c>
      <c r="I49" s="6">
        <v>17</v>
      </c>
    </row>
    <row r="50" spans="2:9" x14ac:dyDescent="0.25">
      <c r="H50" s="7" t="s">
        <v>30</v>
      </c>
      <c r="I50" s="6">
        <v>33</v>
      </c>
    </row>
    <row r="51" spans="2:9" x14ac:dyDescent="0.25">
      <c r="H51" s="7" t="s">
        <v>137</v>
      </c>
      <c r="I51" s="6">
        <v>17</v>
      </c>
    </row>
    <row r="52" spans="2:9" x14ac:dyDescent="0.25">
      <c r="H52" s="7" t="s">
        <v>461</v>
      </c>
      <c r="I52" s="6">
        <v>16</v>
      </c>
    </row>
    <row r="53" spans="2:9" x14ac:dyDescent="0.25">
      <c r="B53" s="2" t="s">
        <v>2597</v>
      </c>
      <c r="C53" t="s">
        <v>2592</v>
      </c>
      <c r="E53" s="2" t="s">
        <v>2597</v>
      </c>
      <c r="F53" t="s">
        <v>2593</v>
      </c>
      <c r="H53" s="7" t="s">
        <v>226</v>
      </c>
      <c r="I53" s="6">
        <v>20</v>
      </c>
    </row>
    <row r="54" spans="2:9" x14ac:dyDescent="0.25">
      <c r="B54" s="7" t="s">
        <v>122</v>
      </c>
      <c r="C54" s="4">
        <v>180055</v>
      </c>
      <c r="E54" s="7" t="s">
        <v>2567</v>
      </c>
      <c r="F54" s="1">
        <v>264</v>
      </c>
      <c r="H54" s="7" t="s">
        <v>184</v>
      </c>
      <c r="I54" s="6">
        <v>19</v>
      </c>
    </row>
    <row r="55" spans="2:9" x14ac:dyDescent="0.25">
      <c r="B55" s="7" t="s">
        <v>40</v>
      </c>
      <c r="C55" s="4">
        <v>2029029</v>
      </c>
      <c r="E55" s="7" t="s">
        <v>2556</v>
      </c>
      <c r="F55" s="1">
        <v>615</v>
      </c>
      <c r="H55" s="7" t="s">
        <v>96</v>
      </c>
      <c r="I55" s="6">
        <v>23</v>
      </c>
    </row>
    <row r="56" spans="2:9" x14ac:dyDescent="0.25">
      <c r="B56" s="7" t="s">
        <v>332</v>
      </c>
      <c r="C56" s="4">
        <v>342743</v>
      </c>
      <c r="E56" s="7" t="s">
        <v>2563</v>
      </c>
      <c r="F56" s="1">
        <v>321</v>
      </c>
      <c r="H56" s="7" t="s">
        <v>168</v>
      </c>
      <c r="I56" s="6">
        <v>18</v>
      </c>
    </row>
    <row r="57" spans="2:9" x14ac:dyDescent="0.25">
      <c r="B57" s="7" t="s">
        <v>455</v>
      </c>
      <c r="C57" s="4">
        <v>208891</v>
      </c>
      <c r="E57" s="7" t="s">
        <v>2598</v>
      </c>
      <c r="F57" s="1">
        <v>1200</v>
      </c>
      <c r="H57" s="7" t="s">
        <v>456</v>
      </c>
      <c r="I57" s="6">
        <v>15</v>
      </c>
    </row>
    <row r="58" spans="2:9" x14ac:dyDescent="0.25">
      <c r="B58" s="7" t="s">
        <v>59</v>
      </c>
      <c r="C58" s="4">
        <v>1431424</v>
      </c>
      <c r="H58" s="7" t="s">
        <v>150</v>
      </c>
      <c r="I58" s="6">
        <v>17</v>
      </c>
    </row>
    <row r="59" spans="2:9" x14ac:dyDescent="0.25">
      <c r="B59" s="7" t="s">
        <v>241</v>
      </c>
      <c r="C59" s="4">
        <v>821801</v>
      </c>
      <c r="H59" s="7" t="s">
        <v>88</v>
      </c>
      <c r="I59" s="6">
        <v>11</v>
      </c>
    </row>
    <row r="60" spans="2:9" x14ac:dyDescent="0.25">
      <c r="B60" s="7" t="s">
        <v>402</v>
      </c>
      <c r="C60" s="4">
        <v>492891</v>
      </c>
      <c r="H60" s="7" t="s">
        <v>403</v>
      </c>
      <c r="I60" s="6">
        <v>17</v>
      </c>
    </row>
    <row r="61" spans="2:9" x14ac:dyDescent="0.25">
      <c r="B61" s="7" t="s">
        <v>103</v>
      </c>
      <c r="C61" s="4">
        <v>213164</v>
      </c>
      <c r="H61" s="7" t="s">
        <v>112</v>
      </c>
      <c r="I61" s="6">
        <v>14</v>
      </c>
    </row>
    <row r="62" spans="2:9" x14ac:dyDescent="0.25">
      <c r="B62" s="7" t="s">
        <v>28</v>
      </c>
      <c r="C62" s="4">
        <v>413611</v>
      </c>
      <c r="H62" s="7" t="s">
        <v>344</v>
      </c>
      <c r="I62" s="6">
        <v>13</v>
      </c>
    </row>
    <row r="63" spans="2:9" x14ac:dyDescent="0.25">
      <c r="B63" s="7" t="s">
        <v>295</v>
      </c>
      <c r="C63" s="4">
        <v>1115681</v>
      </c>
      <c r="H63" s="7" t="s">
        <v>76</v>
      </c>
      <c r="I63" s="6">
        <v>19</v>
      </c>
    </row>
    <row r="64" spans="2:9" x14ac:dyDescent="0.25">
      <c r="B64" s="7" t="s">
        <v>210</v>
      </c>
      <c r="C64" s="4">
        <v>261432</v>
      </c>
      <c r="H64" s="7" t="s">
        <v>198</v>
      </c>
      <c r="I64" s="6">
        <v>30</v>
      </c>
    </row>
    <row r="65" spans="2:9" x14ac:dyDescent="0.25">
      <c r="B65" s="7" t="s">
        <v>22</v>
      </c>
      <c r="C65" s="4">
        <v>1166309</v>
      </c>
      <c r="H65" s="7" t="s">
        <v>180</v>
      </c>
      <c r="I65" s="6">
        <v>12</v>
      </c>
    </row>
    <row r="66" spans="2:9" x14ac:dyDescent="0.25">
      <c r="B66" s="7" t="s">
        <v>149</v>
      </c>
      <c r="C66" s="4">
        <v>188455</v>
      </c>
      <c r="H66" s="7" t="s">
        <v>215</v>
      </c>
      <c r="I66" s="6">
        <v>14</v>
      </c>
    </row>
    <row r="67" spans="2:9" x14ac:dyDescent="0.25">
      <c r="B67" s="7" t="s">
        <v>75</v>
      </c>
      <c r="C67" s="4">
        <v>1175546</v>
      </c>
      <c r="H67" s="7" t="s">
        <v>256</v>
      </c>
      <c r="I67" s="6">
        <v>19</v>
      </c>
    </row>
    <row r="68" spans="2:9" x14ac:dyDescent="0.25">
      <c r="B68" s="7" t="s">
        <v>684</v>
      </c>
      <c r="C68" s="4">
        <v>231283</v>
      </c>
      <c r="H68" s="7" t="s">
        <v>249</v>
      </c>
      <c r="I68" s="6">
        <v>10</v>
      </c>
    </row>
    <row r="69" spans="2:9" x14ac:dyDescent="0.25">
      <c r="B69" s="7" t="s">
        <v>16</v>
      </c>
      <c r="C69" s="4">
        <v>2664024</v>
      </c>
      <c r="H69" s="7" t="s">
        <v>329</v>
      </c>
      <c r="I69" s="6">
        <v>9</v>
      </c>
    </row>
    <row r="70" spans="2:9" x14ac:dyDescent="0.25">
      <c r="B70" s="7" t="s">
        <v>41</v>
      </c>
      <c r="C70" s="4">
        <v>2886009</v>
      </c>
      <c r="H70" s="7" t="s">
        <v>531</v>
      </c>
      <c r="I70" s="6">
        <v>26</v>
      </c>
    </row>
    <row r="71" spans="2:9" x14ac:dyDescent="0.25">
      <c r="B71" s="7" t="s">
        <v>315</v>
      </c>
      <c r="C71" s="4">
        <v>163466</v>
      </c>
      <c r="H71" s="7" t="s">
        <v>133</v>
      </c>
      <c r="I71" s="6">
        <v>21</v>
      </c>
    </row>
    <row r="72" spans="2:9" x14ac:dyDescent="0.25">
      <c r="B72" s="7" t="s">
        <v>23</v>
      </c>
      <c r="C72" s="4">
        <v>630376</v>
      </c>
      <c r="H72" s="7" t="s">
        <v>190</v>
      </c>
      <c r="I72" s="6">
        <v>16</v>
      </c>
    </row>
    <row r="73" spans="2:9" x14ac:dyDescent="0.25">
      <c r="B73" s="7" t="s">
        <v>197</v>
      </c>
      <c r="C73" s="4">
        <v>504995</v>
      </c>
      <c r="H73" s="7" t="s">
        <v>70</v>
      </c>
      <c r="I73" s="6">
        <v>14</v>
      </c>
    </row>
    <row r="74" spans="2:9" x14ac:dyDescent="0.25">
      <c r="B74" s="7" t="s">
        <v>171</v>
      </c>
      <c r="C74" s="4">
        <v>810715</v>
      </c>
      <c r="H74" s="7" t="s">
        <v>268</v>
      </c>
      <c r="I74" s="6">
        <v>13</v>
      </c>
    </row>
    <row r="75" spans="2:9" x14ac:dyDescent="0.25">
      <c r="B75" s="7" t="s">
        <v>1241</v>
      </c>
      <c r="C75" s="4">
        <v>430452</v>
      </c>
      <c r="H75" s="7" t="s">
        <v>116</v>
      </c>
      <c r="I75" s="6">
        <v>11</v>
      </c>
    </row>
    <row r="76" spans="2:9" x14ac:dyDescent="0.25">
      <c r="B76" s="7" t="s">
        <v>183</v>
      </c>
      <c r="C76" s="4">
        <v>1071842</v>
      </c>
      <c r="H76" s="7" t="s">
        <v>292</v>
      </c>
      <c r="I76" s="6">
        <v>10</v>
      </c>
    </row>
    <row r="77" spans="2:9" x14ac:dyDescent="0.25">
      <c r="B77" s="7" t="s">
        <v>107</v>
      </c>
      <c r="C77" s="4">
        <v>548472</v>
      </c>
      <c r="H77" s="7" t="s">
        <v>523</v>
      </c>
      <c r="I77" s="6">
        <v>16</v>
      </c>
    </row>
    <row r="78" spans="2:9" x14ac:dyDescent="0.25">
      <c r="B78" s="7" t="s">
        <v>92</v>
      </c>
      <c r="C78" s="4">
        <v>1125688</v>
      </c>
      <c r="H78" s="7" t="s">
        <v>42</v>
      </c>
      <c r="I78" s="6">
        <v>18</v>
      </c>
    </row>
    <row r="79" spans="2:9" x14ac:dyDescent="0.25">
      <c r="B79" s="7" t="s">
        <v>47</v>
      </c>
      <c r="C79" s="4">
        <v>244806</v>
      </c>
      <c r="H79" s="7" t="s">
        <v>279</v>
      </c>
      <c r="I79" s="6">
        <v>9</v>
      </c>
    </row>
    <row r="80" spans="2:9" x14ac:dyDescent="0.25">
      <c r="B80" s="7" t="s">
        <v>29</v>
      </c>
      <c r="C80" s="4">
        <v>1220025</v>
      </c>
      <c r="H80" s="7" t="s">
        <v>236</v>
      </c>
      <c r="I80" s="6">
        <v>9</v>
      </c>
    </row>
    <row r="81" spans="2:9" x14ac:dyDescent="0.25">
      <c r="B81" s="7" t="s">
        <v>288</v>
      </c>
      <c r="C81" s="4">
        <v>296166</v>
      </c>
      <c r="H81" s="7" t="s">
        <v>242</v>
      </c>
      <c r="I81" s="6">
        <v>12</v>
      </c>
    </row>
    <row r="82" spans="2:9" x14ac:dyDescent="0.25">
      <c r="B82" s="7" t="s">
        <v>34</v>
      </c>
      <c r="C82" s="4">
        <v>1768243</v>
      </c>
      <c r="H82" s="7" t="s">
        <v>129</v>
      </c>
      <c r="I82" s="6">
        <v>16</v>
      </c>
    </row>
    <row r="83" spans="2:9" x14ac:dyDescent="0.25">
      <c r="B83" s="7" t="s">
        <v>60</v>
      </c>
      <c r="C83" s="4">
        <v>183675</v>
      </c>
      <c r="H83" s="7" t="s">
        <v>17</v>
      </c>
      <c r="I83" s="6">
        <v>25</v>
      </c>
    </row>
    <row r="84" spans="2:9" x14ac:dyDescent="0.25">
      <c r="B84" s="7" t="s">
        <v>15</v>
      </c>
      <c r="C84" s="4">
        <v>1054092</v>
      </c>
      <c r="H84" s="7" t="s">
        <v>316</v>
      </c>
      <c r="I84" s="6">
        <v>10</v>
      </c>
    </row>
    <row r="85" spans="2:9" x14ac:dyDescent="0.25">
      <c r="B85" s="7" t="s">
        <v>35</v>
      </c>
      <c r="C85" s="4">
        <v>247885</v>
      </c>
      <c r="H85" s="7" t="s">
        <v>100</v>
      </c>
      <c r="I85" s="6">
        <v>11</v>
      </c>
    </row>
    <row r="86" spans="2:9" x14ac:dyDescent="0.25">
      <c r="B86" s="7" t="s">
        <v>65</v>
      </c>
      <c r="C86" s="4">
        <v>741379</v>
      </c>
      <c r="H86" s="7" t="s">
        <v>2598</v>
      </c>
      <c r="I86" s="6">
        <v>1200</v>
      </c>
    </row>
    <row r="87" spans="2:9" x14ac:dyDescent="0.25">
      <c r="B87" s="7" t="s">
        <v>201</v>
      </c>
      <c r="C87" s="4">
        <v>1195612</v>
      </c>
    </row>
    <row r="88" spans="2:9" x14ac:dyDescent="0.25">
      <c r="B88" s="7" t="s">
        <v>99</v>
      </c>
      <c r="C88" s="4">
        <v>1115688</v>
      </c>
    </row>
    <row r="89" spans="2:9" x14ac:dyDescent="0.25">
      <c r="B89" s="7" t="s">
        <v>132</v>
      </c>
      <c r="C89" s="4">
        <v>1145635</v>
      </c>
    </row>
    <row r="90" spans="2:9" x14ac:dyDescent="0.25">
      <c r="B90" s="7" t="s">
        <v>115</v>
      </c>
      <c r="C90" s="4">
        <v>163550</v>
      </c>
    </row>
    <row r="91" spans="2:9" x14ac:dyDescent="0.25">
      <c r="B91" s="7" t="s">
        <v>111</v>
      </c>
      <c r="C91" s="4">
        <v>363716</v>
      </c>
    </row>
    <row r="92" spans="2:9" x14ac:dyDescent="0.25">
      <c r="B92" s="7" t="s">
        <v>87</v>
      </c>
      <c r="C92" s="4">
        <v>389407</v>
      </c>
    </row>
    <row r="93" spans="2:9" x14ac:dyDescent="0.25">
      <c r="B93" s="7" t="s">
        <v>55</v>
      </c>
      <c r="C93" s="4">
        <v>612717</v>
      </c>
    </row>
    <row r="94" spans="2:9" x14ac:dyDescent="0.25">
      <c r="B94" s="7" t="s">
        <v>311</v>
      </c>
      <c r="C94" s="4">
        <v>433813</v>
      </c>
    </row>
    <row r="95" spans="2:9" x14ac:dyDescent="0.25">
      <c r="B95" s="7" t="s">
        <v>136</v>
      </c>
      <c r="C95" s="4">
        <v>389533</v>
      </c>
    </row>
    <row r="96" spans="2:9" x14ac:dyDescent="0.25">
      <c r="B96" s="7" t="s">
        <v>522</v>
      </c>
      <c r="C96" s="4">
        <v>263626</v>
      </c>
    </row>
    <row r="97" spans="2:3" x14ac:dyDescent="0.25">
      <c r="B97" s="7" t="s">
        <v>252</v>
      </c>
      <c r="C97" s="4">
        <v>364827</v>
      </c>
    </row>
    <row r="98" spans="2:3" x14ac:dyDescent="0.25">
      <c r="B98" s="7" t="s">
        <v>179</v>
      </c>
      <c r="C98" s="4">
        <v>1208113</v>
      </c>
    </row>
    <row r="99" spans="2:3" x14ac:dyDescent="0.25">
      <c r="B99" s="7" t="s">
        <v>214</v>
      </c>
      <c r="C99" s="4">
        <v>636679</v>
      </c>
    </row>
    <row r="100" spans="2:3" x14ac:dyDescent="0.25">
      <c r="B100" s="7" t="s">
        <v>167</v>
      </c>
      <c r="C100" s="4">
        <v>1419080</v>
      </c>
    </row>
    <row r="101" spans="2:3" x14ac:dyDescent="0.25">
      <c r="B101" s="7" t="s">
        <v>530</v>
      </c>
      <c r="C101" s="4">
        <v>308154</v>
      </c>
    </row>
    <row r="102" spans="2:3" x14ac:dyDescent="0.25">
      <c r="B102" s="7" t="s">
        <v>2598</v>
      </c>
      <c r="C102" s="4">
        <v>36874775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2F480-6F52-4FE4-B83F-AE4BA10721A7}">
  <dimension ref="B2:L48"/>
  <sheetViews>
    <sheetView workbookViewId="0">
      <selection activeCell="B3" sqref="B3"/>
    </sheetView>
  </sheetViews>
  <sheetFormatPr defaultRowHeight="15" x14ac:dyDescent="0.25"/>
  <cols>
    <col min="2" max="2" width="25.5703125" bestFit="1" customWidth="1"/>
    <col min="3" max="3" width="32.140625" bestFit="1" customWidth="1"/>
    <col min="4" max="5" width="30.42578125" bestFit="1" customWidth="1"/>
    <col min="6" max="6" width="20.7109375" bestFit="1" customWidth="1"/>
    <col min="7" max="7" width="24.85546875" bestFit="1" customWidth="1"/>
    <col min="8" max="8" width="23" bestFit="1" customWidth="1"/>
    <col min="9" max="9" width="19.7109375" bestFit="1" customWidth="1"/>
    <col min="10" max="10" width="24.42578125" bestFit="1" customWidth="1"/>
    <col min="11" max="11" width="22" bestFit="1" customWidth="1"/>
    <col min="12" max="12" width="35.140625" bestFit="1" customWidth="1"/>
    <col min="13" max="13" width="24.85546875" bestFit="1" customWidth="1"/>
    <col min="14" max="14" width="31.5703125" bestFit="1" customWidth="1"/>
  </cols>
  <sheetData>
    <row r="2" spans="2:12" x14ac:dyDescent="0.25">
      <c r="B2" t="s">
        <v>2647</v>
      </c>
      <c r="D2" t="s">
        <v>2616</v>
      </c>
      <c r="F2" t="s">
        <v>2617</v>
      </c>
      <c r="H2" t="s">
        <v>2618</v>
      </c>
      <c r="J2" t="s">
        <v>2615</v>
      </c>
    </row>
    <row r="3" spans="2:12" x14ac:dyDescent="0.25">
      <c r="B3" s="1">
        <v>12</v>
      </c>
      <c r="D3" s="5">
        <v>3.8916666666666671</v>
      </c>
      <c r="F3" s="4">
        <v>58.004377685914015</v>
      </c>
      <c r="H3" s="3">
        <v>5.3481473968849613E-2</v>
      </c>
      <c r="J3" s="1">
        <v>5127</v>
      </c>
    </row>
    <row r="13" spans="2:12" x14ac:dyDescent="0.25">
      <c r="B13" s="2" t="s">
        <v>2597</v>
      </c>
      <c r="C13" t="s">
        <v>2592</v>
      </c>
      <c r="E13" s="2" t="s">
        <v>2597</v>
      </c>
      <c r="F13" t="s">
        <v>2644</v>
      </c>
      <c r="H13" s="2" t="s">
        <v>2597</v>
      </c>
      <c r="I13" t="s">
        <v>2617</v>
      </c>
      <c r="K13" s="2" t="s">
        <v>2597</v>
      </c>
      <c r="L13" t="s">
        <v>2643</v>
      </c>
    </row>
    <row r="14" spans="2:12" x14ac:dyDescent="0.25">
      <c r="B14" s="7" t="s">
        <v>2565</v>
      </c>
      <c r="C14" s="1">
        <v>1596315</v>
      </c>
      <c r="E14" s="7" t="s">
        <v>2565</v>
      </c>
      <c r="F14" s="3">
        <v>0.92063492063492058</v>
      </c>
      <c r="H14" s="7" t="s">
        <v>119</v>
      </c>
      <c r="I14" s="5">
        <v>74.430293501048212</v>
      </c>
      <c r="K14" s="7" t="s">
        <v>2565</v>
      </c>
      <c r="L14" s="5">
        <v>23135</v>
      </c>
    </row>
    <row r="15" spans="2:12" x14ac:dyDescent="0.25">
      <c r="B15" s="7" t="s">
        <v>2569</v>
      </c>
      <c r="C15" s="1">
        <v>2147009</v>
      </c>
      <c r="E15" s="7" t="s">
        <v>2569</v>
      </c>
      <c r="F15" s="3">
        <v>0.7528089887640449</v>
      </c>
      <c r="H15" s="7" t="s">
        <v>36</v>
      </c>
      <c r="I15" s="5">
        <v>74.980338777979426</v>
      </c>
      <c r="K15" s="7" t="s">
        <v>2569</v>
      </c>
      <c r="L15" s="5">
        <v>23337.054347826088</v>
      </c>
    </row>
    <row r="16" spans="2:12" x14ac:dyDescent="0.25">
      <c r="B16" s="7" t="s">
        <v>2555</v>
      </c>
      <c r="C16" s="1">
        <v>3778823</v>
      </c>
      <c r="E16" s="7" t="s">
        <v>2555</v>
      </c>
      <c r="F16" s="3">
        <v>0.87628865979381443</v>
      </c>
      <c r="H16" s="7" t="s">
        <v>61</v>
      </c>
      <c r="I16" s="5">
        <v>77.565456081081081</v>
      </c>
      <c r="K16" s="7" t="s">
        <v>2555</v>
      </c>
      <c r="L16" s="5">
        <v>37047.284313725489</v>
      </c>
    </row>
    <row r="17" spans="2:12" x14ac:dyDescent="0.25">
      <c r="B17" s="7" t="s">
        <v>2559</v>
      </c>
      <c r="C17" s="1">
        <v>3478396</v>
      </c>
      <c r="E17" s="7" t="s">
        <v>2559</v>
      </c>
      <c r="F17" s="3">
        <v>0.75531914893617025</v>
      </c>
      <c r="H17" s="7" t="s">
        <v>531</v>
      </c>
      <c r="I17" s="5">
        <v>77.974190283400816</v>
      </c>
      <c r="K17" s="7" t="s">
        <v>2559</v>
      </c>
      <c r="L17" s="5">
        <v>35135.313131313131</v>
      </c>
    </row>
    <row r="18" spans="2:12" x14ac:dyDescent="0.25">
      <c r="B18" s="7" t="s">
        <v>2561</v>
      </c>
      <c r="C18" s="1">
        <v>1896650</v>
      </c>
      <c r="E18" s="7" t="s">
        <v>2561</v>
      </c>
      <c r="F18" s="3">
        <v>0.66101694915254239</v>
      </c>
      <c r="H18" s="7" t="s">
        <v>268</v>
      </c>
      <c r="I18" s="5">
        <v>82.967132867132861</v>
      </c>
      <c r="K18" s="7" t="s">
        <v>2561</v>
      </c>
      <c r="L18" s="5">
        <v>31092.622950819674</v>
      </c>
    </row>
    <row r="19" spans="2:12" x14ac:dyDescent="0.25">
      <c r="B19" s="7" t="s">
        <v>2558</v>
      </c>
      <c r="C19" s="1">
        <v>5007834</v>
      </c>
      <c r="E19" s="7" t="s">
        <v>2558</v>
      </c>
      <c r="F19" s="3">
        <v>0.92660550458715596</v>
      </c>
      <c r="H19" s="7" t="s">
        <v>2598</v>
      </c>
      <c r="I19" s="5">
        <v>77.165226781857456</v>
      </c>
      <c r="K19" s="7" t="s">
        <v>2558</v>
      </c>
      <c r="L19" s="5">
        <v>43546.382608695654</v>
      </c>
    </row>
    <row r="20" spans="2:12" x14ac:dyDescent="0.25">
      <c r="B20" s="7" t="s">
        <v>2560</v>
      </c>
      <c r="C20" s="1">
        <v>3845790</v>
      </c>
      <c r="E20" s="7" t="s">
        <v>2560</v>
      </c>
      <c r="F20" s="3">
        <v>0.83495145631067957</v>
      </c>
      <c r="K20" s="7" t="s">
        <v>2560</v>
      </c>
      <c r="L20" s="5">
        <v>35941.962616822428</v>
      </c>
    </row>
    <row r="21" spans="2:12" x14ac:dyDescent="0.25">
      <c r="B21" s="7" t="s">
        <v>2564</v>
      </c>
      <c r="C21" s="1">
        <v>3331869</v>
      </c>
      <c r="E21" s="7" t="s">
        <v>2564</v>
      </c>
      <c r="F21" s="3">
        <v>0.95588235294117652</v>
      </c>
      <c r="K21" s="7" t="s">
        <v>2564</v>
      </c>
      <c r="L21" s="5">
        <v>22821.020547945205</v>
      </c>
    </row>
    <row r="22" spans="2:12" x14ac:dyDescent="0.25">
      <c r="B22" s="7" t="s">
        <v>2562</v>
      </c>
      <c r="C22" s="1">
        <v>2414178</v>
      </c>
      <c r="E22" s="7" t="s">
        <v>2562</v>
      </c>
      <c r="F22" s="3">
        <v>0.9509803921568627</v>
      </c>
      <c r="K22" s="7" t="s">
        <v>2562</v>
      </c>
      <c r="L22" s="5">
        <v>22775.264150943396</v>
      </c>
    </row>
    <row r="23" spans="2:12" x14ac:dyDescent="0.25">
      <c r="B23" s="7" t="s">
        <v>2568</v>
      </c>
      <c r="C23" s="1">
        <v>1969175</v>
      </c>
      <c r="E23" s="7" t="s">
        <v>2568</v>
      </c>
      <c r="F23" s="3">
        <v>0.74647887323943662</v>
      </c>
      <c r="K23" s="7" t="s">
        <v>2568</v>
      </c>
      <c r="L23" s="5">
        <v>25910.197368421053</v>
      </c>
    </row>
    <row r="24" spans="2:12" x14ac:dyDescent="0.25">
      <c r="B24" s="7" t="s">
        <v>2557</v>
      </c>
      <c r="C24" s="1">
        <v>5250552</v>
      </c>
      <c r="E24" s="7" t="s">
        <v>2557</v>
      </c>
      <c r="F24" s="3">
        <v>0.83064516129032262</v>
      </c>
      <c r="K24" s="7" t="s">
        <v>2557</v>
      </c>
      <c r="L24" s="5">
        <v>40080.549618320612</v>
      </c>
    </row>
    <row r="25" spans="2:12" x14ac:dyDescent="0.25">
      <c r="B25" s="7" t="s">
        <v>2566</v>
      </c>
      <c r="C25" s="1">
        <v>2158184</v>
      </c>
      <c r="E25" s="7" t="s">
        <v>2566</v>
      </c>
      <c r="F25" s="3">
        <v>0.92553191489361697</v>
      </c>
      <c r="K25" s="7" t="s">
        <v>2566</v>
      </c>
      <c r="L25" s="5">
        <v>22481.083333333332</v>
      </c>
    </row>
    <row r="26" spans="2:12" x14ac:dyDescent="0.25">
      <c r="B26" s="7" t="s">
        <v>2598</v>
      </c>
      <c r="C26" s="1">
        <v>36874775</v>
      </c>
      <c r="E26" s="7" t="s">
        <v>2598</v>
      </c>
      <c r="F26" s="3">
        <v>0.85626643295354954</v>
      </c>
      <c r="K26" s="7" t="s">
        <v>2598</v>
      </c>
      <c r="L26" s="4">
        <v>30728.979166666668</v>
      </c>
    </row>
    <row r="37" spans="2:4" x14ac:dyDescent="0.25">
      <c r="B37" s="2" t="s">
        <v>2597</v>
      </c>
      <c r="C37" t="s">
        <v>2645</v>
      </c>
      <c r="D37" t="s">
        <v>2646</v>
      </c>
    </row>
    <row r="38" spans="2:4" x14ac:dyDescent="0.25">
      <c r="B38" s="7" t="s">
        <v>229</v>
      </c>
      <c r="C38" s="1">
        <v>42.4</v>
      </c>
      <c r="D38" s="1">
        <v>52.4</v>
      </c>
    </row>
    <row r="39" spans="2:4" x14ac:dyDescent="0.25">
      <c r="B39" s="7" t="s">
        <v>202</v>
      </c>
      <c r="C39" s="1">
        <v>48.4</v>
      </c>
      <c r="D39" s="1">
        <v>58</v>
      </c>
    </row>
    <row r="40" spans="2:4" x14ac:dyDescent="0.25">
      <c r="B40" s="7" t="s">
        <v>79</v>
      </c>
      <c r="C40" s="1">
        <v>46.2</v>
      </c>
      <c r="D40" s="1">
        <v>54.8</v>
      </c>
    </row>
    <row r="41" spans="2:4" x14ac:dyDescent="0.25">
      <c r="B41" s="7" t="s">
        <v>187</v>
      </c>
      <c r="C41" s="1">
        <v>59.3</v>
      </c>
      <c r="D41" s="1">
        <v>67.3</v>
      </c>
    </row>
    <row r="42" spans="2:4" x14ac:dyDescent="0.25">
      <c r="B42" s="7" t="s">
        <v>259</v>
      </c>
      <c r="C42" s="1">
        <v>41.2</v>
      </c>
      <c r="D42" s="1">
        <v>50.6</v>
      </c>
    </row>
    <row r="43" spans="2:4" x14ac:dyDescent="0.25">
      <c r="B43" s="7" t="s">
        <v>538</v>
      </c>
      <c r="C43" s="1">
        <v>47.9</v>
      </c>
      <c r="D43" s="1">
        <v>52.6</v>
      </c>
    </row>
    <row r="44" spans="2:4" x14ac:dyDescent="0.25">
      <c r="B44" s="7" t="s">
        <v>145</v>
      </c>
      <c r="C44" s="1">
        <v>55.7</v>
      </c>
      <c r="D44" s="1">
        <v>66.900000000000006</v>
      </c>
    </row>
    <row r="45" spans="2:4" x14ac:dyDescent="0.25">
      <c r="B45" s="7" t="s">
        <v>168</v>
      </c>
      <c r="C45" s="1">
        <v>41.3</v>
      </c>
      <c r="D45" s="1">
        <v>50.6</v>
      </c>
    </row>
    <row r="46" spans="2:4" x14ac:dyDescent="0.25">
      <c r="B46" s="7" t="s">
        <v>76</v>
      </c>
      <c r="C46" s="1">
        <v>46.3</v>
      </c>
      <c r="D46" s="1">
        <v>67.900000000000006</v>
      </c>
    </row>
    <row r="47" spans="2:4" x14ac:dyDescent="0.25">
      <c r="B47" s="7" t="s">
        <v>100</v>
      </c>
      <c r="C47" s="1">
        <v>35.700000000000003</v>
      </c>
      <c r="D47" s="1">
        <v>57.6</v>
      </c>
    </row>
    <row r="48" spans="2:4" x14ac:dyDescent="0.25">
      <c r="B48" s="7" t="s">
        <v>2598</v>
      </c>
      <c r="C48" s="1">
        <v>46.44</v>
      </c>
      <c r="D48" s="1">
        <v>57.870000000000005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7C0C4-633A-40B3-985B-C2A6E59F61FF}">
  <dimension ref="B2:J44"/>
  <sheetViews>
    <sheetView workbookViewId="0">
      <selection activeCell="D3" sqref="D3"/>
    </sheetView>
  </sheetViews>
  <sheetFormatPr defaultRowHeight="15" x14ac:dyDescent="0.25"/>
  <cols>
    <col min="2" max="3" width="22.42578125" bestFit="1" customWidth="1"/>
    <col min="4" max="4" width="25.85546875" bestFit="1" customWidth="1"/>
    <col min="5" max="5" width="30" bestFit="1" customWidth="1"/>
    <col min="6" max="6" width="19.85546875" bestFit="1" customWidth="1"/>
    <col min="7" max="7" width="20.7109375" bestFit="1" customWidth="1"/>
    <col min="8" max="8" width="29" bestFit="1" customWidth="1"/>
    <col min="9" max="9" width="22.42578125" bestFit="1" customWidth="1"/>
    <col min="10" max="11" width="30.85546875" bestFit="1" customWidth="1"/>
  </cols>
  <sheetData>
    <row r="2" spans="2:10" x14ac:dyDescent="0.25">
      <c r="B2" t="s">
        <v>2621</v>
      </c>
      <c r="D2" s="1" t="s">
        <v>2622</v>
      </c>
      <c r="F2" s="1" t="s">
        <v>2623</v>
      </c>
      <c r="H2" s="1" t="s">
        <v>2624</v>
      </c>
      <c r="J2" s="1" t="s">
        <v>2625</v>
      </c>
    </row>
    <row r="3" spans="2:10" x14ac:dyDescent="0.25">
      <c r="B3" s="3">
        <v>0.66590865079365091</v>
      </c>
      <c r="D3" s="9">
        <v>1962878</v>
      </c>
      <c r="F3" s="1">
        <v>3129610.5</v>
      </c>
      <c r="H3" s="1">
        <v>621</v>
      </c>
      <c r="J3" s="3">
        <v>4.1666666666666664E-2</v>
      </c>
    </row>
    <row r="12" spans="2:10" x14ac:dyDescent="0.25">
      <c r="B12" s="2" t="s">
        <v>2597</v>
      </c>
      <c r="C12" t="s">
        <v>2626</v>
      </c>
      <c r="D12" t="s">
        <v>2627</v>
      </c>
      <c r="F12" s="2" t="s">
        <v>2597</v>
      </c>
      <c r="G12" t="s">
        <v>2628</v>
      </c>
    </row>
    <row r="13" spans="2:10" x14ac:dyDescent="0.25">
      <c r="B13" s="7" t="s">
        <v>2586</v>
      </c>
      <c r="C13" s="1">
        <v>3500</v>
      </c>
      <c r="D13" s="5">
        <v>2093.3179723502303</v>
      </c>
      <c r="F13" s="7" t="s">
        <v>2586</v>
      </c>
      <c r="G13" s="3">
        <v>0.59809084924292311</v>
      </c>
    </row>
    <row r="14" spans="2:10" x14ac:dyDescent="0.25">
      <c r="B14" s="7" t="s">
        <v>2591</v>
      </c>
      <c r="C14" s="1">
        <v>6000</v>
      </c>
      <c r="D14" s="5">
        <v>3684</v>
      </c>
      <c r="F14" s="7" t="s">
        <v>2591</v>
      </c>
      <c r="G14" s="3">
        <v>0.61399999999999977</v>
      </c>
    </row>
    <row r="15" spans="2:10" x14ac:dyDescent="0.25">
      <c r="B15" s="7" t="s">
        <v>2588</v>
      </c>
      <c r="C15" s="1">
        <v>8000</v>
      </c>
      <c r="D15" s="5">
        <v>5795.8744394618834</v>
      </c>
      <c r="F15" s="7" t="s">
        <v>2588</v>
      </c>
      <c r="G15" s="3">
        <v>0.72448430493273575</v>
      </c>
    </row>
    <row r="16" spans="2:10" x14ac:dyDescent="0.25">
      <c r="B16" s="7" t="s">
        <v>2585</v>
      </c>
      <c r="C16" s="1">
        <v>16000</v>
      </c>
      <c r="D16" s="5">
        <v>11795.45945945946</v>
      </c>
      <c r="F16" s="7" t="s">
        <v>2585</v>
      </c>
      <c r="G16" s="3">
        <v>0.73721621621621614</v>
      </c>
    </row>
    <row r="17" spans="2:7" x14ac:dyDescent="0.25">
      <c r="B17" s="7" t="s">
        <v>2590</v>
      </c>
      <c r="C17" s="1">
        <v>10000</v>
      </c>
      <c r="D17" s="5">
        <v>7556.5700483091787</v>
      </c>
      <c r="F17" s="7" t="s">
        <v>2590</v>
      </c>
      <c r="G17" s="3">
        <v>0.7556570048309178</v>
      </c>
    </row>
    <row r="18" spans="2:7" x14ac:dyDescent="0.25">
      <c r="B18" s="7" t="s">
        <v>2589</v>
      </c>
      <c r="C18" s="1">
        <v>1500</v>
      </c>
      <c r="D18" s="5">
        <v>828.52272727272725</v>
      </c>
      <c r="F18" s="7" t="s">
        <v>2589</v>
      </c>
      <c r="G18" s="3">
        <v>0.55234848484848509</v>
      </c>
    </row>
    <row r="19" spans="2:7" x14ac:dyDescent="0.25">
      <c r="B19" s="7" t="s">
        <v>2587</v>
      </c>
      <c r="C19" s="1">
        <v>2500</v>
      </c>
      <c r="D19" s="5">
        <v>1452.8235294117646</v>
      </c>
      <c r="F19" s="7" t="s">
        <v>2587</v>
      </c>
      <c r="G19" s="3">
        <v>0.58112941176470578</v>
      </c>
    </row>
    <row r="20" spans="2:7" x14ac:dyDescent="0.25">
      <c r="B20" s="7" t="s">
        <v>2598</v>
      </c>
      <c r="C20" s="5">
        <v>7325.416666666667</v>
      </c>
      <c r="D20" s="5">
        <v>5181.8583333333336</v>
      </c>
      <c r="F20" s="7" t="s">
        <v>2598</v>
      </c>
      <c r="G20" s="3">
        <v>0.66590865079365091</v>
      </c>
    </row>
    <row r="27" spans="2:7" x14ac:dyDescent="0.25">
      <c r="B27" s="2" t="s">
        <v>2597</v>
      </c>
      <c r="C27" t="s">
        <v>2636</v>
      </c>
      <c r="F27" s="2" t="s">
        <v>2597</v>
      </c>
      <c r="G27" t="s">
        <v>2593</v>
      </c>
    </row>
    <row r="28" spans="2:7" x14ac:dyDescent="0.25">
      <c r="B28" s="7" t="s">
        <v>2631</v>
      </c>
      <c r="C28" s="1">
        <v>30882309</v>
      </c>
      <c r="F28" s="7" t="s">
        <v>20</v>
      </c>
      <c r="G28" s="1">
        <v>1141</v>
      </c>
    </row>
    <row r="29" spans="2:7" x14ac:dyDescent="0.25">
      <c r="B29" s="7" t="s">
        <v>2632</v>
      </c>
      <c r="C29" s="1">
        <v>2406436</v>
      </c>
      <c r="F29" s="7" t="s">
        <v>2472</v>
      </c>
      <c r="G29" s="1">
        <v>40</v>
      </c>
    </row>
    <row r="30" spans="2:7" x14ac:dyDescent="0.25">
      <c r="B30" s="7" t="s">
        <v>2634</v>
      </c>
      <c r="C30" s="1">
        <v>1699701</v>
      </c>
      <c r="F30" s="7" t="s">
        <v>90</v>
      </c>
      <c r="G30" s="1">
        <v>19</v>
      </c>
    </row>
    <row r="31" spans="2:7" x14ac:dyDescent="0.25">
      <c r="B31" s="7" t="s">
        <v>2635</v>
      </c>
      <c r="C31" s="1">
        <v>576548</v>
      </c>
      <c r="F31" s="7" t="s">
        <v>2598</v>
      </c>
      <c r="G31" s="1">
        <v>1200</v>
      </c>
    </row>
    <row r="32" spans="2:7" x14ac:dyDescent="0.25">
      <c r="B32" s="7" t="s">
        <v>2633</v>
      </c>
      <c r="C32" s="1">
        <v>1309781</v>
      </c>
    </row>
    <row r="33" spans="2:3" x14ac:dyDescent="0.25">
      <c r="B33" s="7" t="s">
        <v>2598</v>
      </c>
      <c r="C33" s="1">
        <v>36874775</v>
      </c>
    </row>
    <row r="41" spans="2:3" x14ac:dyDescent="0.25">
      <c r="B41" s="2" t="s">
        <v>2597</v>
      </c>
      <c r="C41" t="s">
        <v>2641</v>
      </c>
    </row>
    <row r="42" spans="2:3" x14ac:dyDescent="0.25">
      <c r="B42" s="7" t="s">
        <v>2639</v>
      </c>
      <c r="C42" s="9">
        <v>196287.80000000016</v>
      </c>
    </row>
    <row r="43" spans="2:3" x14ac:dyDescent="0.25">
      <c r="B43" s="7" t="s">
        <v>2640</v>
      </c>
      <c r="C43" s="9">
        <v>1843738.75</v>
      </c>
    </row>
    <row r="44" spans="2:3" x14ac:dyDescent="0.25">
      <c r="B44" s="7" t="s">
        <v>2598</v>
      </c>
      <c r="C44" s="9">
        <v>2040026.5500000003</v>
      </c>
    </row>
  </sheetData>
  <pageMargins left="0.7" right="0.7" top="0.75" bottom="0.75" header="0.3" footer="0.3"/>
  <pageSetup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BC755-3811-47D5-BA2C-C481613D978F}">
  <dimension ref="A1:P1201"/>
  <sheetViews>
    <sheetView workbookViewId="0">
      <selection activeCell="C3" sqref="C3"/>
    </sheetView>
  </sheetViews>
  <sheetFormatPr defaultRowHeight="15" x14ac:dyDescent="0.25"/>
  <cols>
    <col min="1" max="1" width="14.7109375" bestFit="1" customWidth="1"/>
    <col min="2" max="2" width="13.5703125" bestFit="1" customWidth="1"/>
    <col min="3" max="3" width="15.5703125" bestFit="1" customWidth="1"/>
    <col min="4" max="4" width="16.140625" bestFit="1" customWidth="1"/>
    <col min="5" max="5" width="16" bestFit="1" customWidth="1"/>
    <col min="6" max="6" width="25.7109375" bestFit="1" customWidth="1"/>
    <col min="7" max="7" width="11.7109375" bestFit="1" customWidth="1"/>
    <col min="8" max="8" width="19.7109375" bestFit="1" customWidth="1"/>
    <col min="9" max="9" width="11.42578125" bestFit="1" customWidth="1"/>
    <col min="10" max="10" width="12.140625" bestFit="1" customWidth="1"/>
    <col min="11" max="11" width="12.85546875" bestFit="1" customWidth="1"/>
    <col min="12" max="12" width="14.85546875" bestFit="1" customWidth="1"/>
    <col min="13" max="13" width="13.42578125" bestFit="1" customWidth="1"/>
    <col min="14" max="14" width="18.42578125" bestFit="1" customWidth="1"/>
    <col min="15" max="15" width="15" bestFit="1" customWidth="1"/>
    <col min="16" max="16" width="22.85546875" bestFit="1" customWidth="1"/>
    <col min="17" max="17" width="16.7109375" bestFit="1" customWidth="1"/>
  </cols>
  <sheetData>
    <row r="1" spans="1:16" x14ac:dyDescent="0.25">
      <c r="A1" t="s">
        <v>0</v>
      </c>
      <c r="B1" t="s">
        <v>1</v>
      </c>
      <c r="C1" t="s">
        <v>2642</v>
      </c>
      <c r="D1" t="s">
        <v>2</v>
      </c>
      <c r="E1" t="s">
        <v>3</v>
      </c>
      <c r="F1" t="s">
        <v>4</v>
      </c>
      <c r="G1" t="s">
        <v>5</v>
      </c>
      <c r="H1" t="s">
        <v>6</v>
      </c>
      <c r="I1" t="s">
        <v>7</v>
      </c>
      <c r="J1" t="s">
        <v>8</v>
      </c>
      <c r="K1" t="s">
        <v>9</v>
      </c>
      <c r="L1" t="s">
        <v>10</v>
      </c>
      <c r="M1" t="s">
        <v>11</v>
      </c>
      <c r="N1" t="s">
        <v>12</v>
      </c>
      <c r="O1" t="s">
        <v>13</v>
      </c>
      <c r="P1" t="s">
        <v>2609</v>
      </c>
    </row>
    <row r="2" spans="1:16" x14ac:dyDescent="0.25">
      <c r="A2" s="1" t="s">
        <v>14</v>
      </c>
      <c r="B2" s="8">
        <v>46023</v>
      </c>
      <c r="C2" s="1" t="str">
        <f>TEXT(Shipments[[#This Row],[Order_Date]],"MMM")</f>
        <v>Jan</v>
      </c>
      <c r="D2" s="8">
        <v>46023</v>
      </c>
      <c r="E2" s="8">
        <v>46025</v>
      </c>
      <c r="F2" s="8">
        <v>46025</v>
      </c>
      <c r="G2" s="1" t="s">
        <v>15</v>
      </c>
      <c r="H2" s="1" t="s">
        <v>16</v>
      </c>
      <c r="I2" s="1" t="s">
        <v>17</v>
      </c>
      <c r="J2" s="1" t="s">
        <v>18</v>
      </c>
      <c r="K2" s="1" t="s">
        <v>19</v>
      </c>
      <c r="L2">
        <v>509</v>
      </c>
      <c r="M2">
        <v>11300</v>
      </c>
      <c r="N2" s="1" t="s">
        <v>20</v>
      </c>
      <c r="O2">
        <v>0</v>
      </c>
      <c r="P2" t="str">
        <f>IF(ISBLANK(Shipments[[#This Row],[Delivery_Date]]),"Pending",IF(Shipments[[#This Row],[Delivery_Date]]&lt;= Shipments[[#This Row],[Promised_Delivery_Date]],"On Time","Delayed"))</f>
        <v>On Time</v>
      </c>
    </row>
    <row r="3" spans="1:16" x14ac:dyDescent="0.25">
      <c r="A3" s="1" t="s">
        <v>21</v>
      </c>
      <c r="B3" s="8">
        <v>46023</v>
      </c>
      <c r="C3" s="1" t="str">
        <f>TEXT(Shipments[[#This Row],[Order_Date]],"MMM")</f>
        <v>Jan</v>
      </c>
      <c r="D3" s="8">
        <v>46027</v>
      </c>
      <c r="E3" s="8">
        <v>46028</v>
      </c>
      <c r="F3" s="8">
        <v>46028</v>
      </c>
      <c r="G3" s="1" t="s">
        <v>22</v>
      </c>
      <c r="H3" s="1" t="s">
        <v>23</v>
      </c>
      <c r="I3" s="1" t="s">
        <v>24</v>
      </c>
      <c r="J3" s="1" t="s">
        <v>25</v>
      </c>
      <c r="K3" s="1" t="s">
        <v>26</v>
      </c>
      <c r="L3">
        <v>279</v>
      </c>
      <c r="M3">
        <v>12530</v>
      </c>
      <c r="N3" s="1" t="s">
        <v>20</v>
      </c>
      <c r="O3">
        <v>0</v>
      </c>
      <c r="P3" t="str">
        <f>IF(ISBLANK(Shipments[[#This Row],[Delivery_Date]]),"Pending",IF(Shipments[[#This Row],[Delivery_Date]]&lt;= Shipments[[#This Row],[Promised_Delivery_Date]],"On Time","Delayed"))</f>
        <v>On Time</v>
      </c>
    </row>
    <row r="4" spans="1:16" x14ac:dyDescent="0.25">
      <c r="A4" s="1" t="s">
        <v>27</v>
      </c>
      <c r="B4" s="8">
        <v>46023</v>
      </c>
      <c r="C4" s="1" t="str">
        <f>TEXT(Shipments[[#This Row],[Order_Date]],"MMM")</f>
        <v>Jan</v>
      </c>
      <c r="D4" s="8">
        <v>46024</v>
      </c>
      <c r="E4" s="8">
        <v>46026</v>
      </c>
      <c r="F4" s="8">
        <v>46027</v>
      </c>
      <c r="G4" s="1" t="s">
        <v>28</v>
      </c>
      <c r="H4" s="1" t="s">
        <v>29</v>
      </c>
      <c r="I4" s="1" t="s">
        <v>30</v>
      </c>
      <c r="J4" s="1" t="s">
        <v>31</v>
      </c>
      <c r="K4" s="1" t="s">
        <v>32</v>
      </c>
      <c r="L4">
        <v>467</v>
      </c>
      <c r="M4">
        <v>2100</v>
      </c>
      <c r="N4" s="1" t="s">
        <v>20</v>
      </c>
      <c r="O4">
        <v>0</v>
      </c>
      <c r="P4" t="str">
        <f>IF(ISBLANK(Shipments[[#This Row],[Delivery_Date]]),"Pending",IF(Shipments[[#This Row],[Delivery_Date]]&lt;= Shipments[[#This Row],[Promised_Delivery_Date]],"On Time","Delayed"))</f>
        <v>On Time</v>
      </c>
    </row>
    <row r="5" spans="1:16" x14ac:dyDescent="0.25">
      <c r="A5" s="1" t="s">
        <v>33</v>
      </c>
      <c r="B5" s="8">
        <v>46023</v>
      </c>
      <c r="C5" s="1" t="str">
        <f>TEXT(Shipments[[#This Row],[Order_Date]],"MMM")</f>
        <v>Jan</v>
      </c>
      <c r="D5" s="8">
        <v>46027</v>
      </c>
      <c r="E5" s="8">
        <v>46028</v>
      </c>
      <c r="F5" s="8">
        <v>46028</v>
      </c>
      <c r="G5" s="1" t="s">
        <v>34</v>
      </c>
      <c r="H5" s="1" t="s">
        <v>35</v>
      </c>
      <c r="I5" s="1" t="s">
        <v>36</v>
      </c>
      <c r="J5" s="1" t="s">
        <v>37</v>
      </c>
      <c r="K5" s="1" t="s">
        <v>38</v>
      </c>
      <c r="L5">
        <v>174</v>
      </c>
      <c r="M5">
        <v>1120</v>
      </c>
      <c r="N5" s="1" t="s">
        <v>20</v>
      </c>
      <c r="O5">
        <v>0</v>
      </c>
      <c r="P5" t="str">
        <f>IF(ISBLANK(Shipments[[#This Row],[Delivery_Date]]),"Pending",IF(Shipments[[#This Row],[Delivery_Date]]&lt;= Shipments[[#This Row],[Promised_Delivery_Date]],"On Time","Delayed"))</f>
        <v>On Time</v>
      </c>
    </row>
    <row r="6" spans="1:16" x14ac:dyDescent="0.25">
      <c r="A6" s="1" t="s">
        <v>39</v>
      </c>
      <c r="B6" s="8">
        <v>46023</v>
      </c>
      <c r="C6" s="1" t="str">
        <f>TEXT(Shipments[[#This Row],[Order_Date]],"MMM")</f>
        <v>Jan</v>
      </c>
      <c r="D6" s="8">
        <v>46023</v>
      </c>
      <c r="E6" s="8">
        <v>46025</v>
      </c>
      <c r="F6" s="8">
        <v>46025</v>
      </c>
      <c r="G6" s="1" t="s">
        <v>40</v>
      </c>
      <c r="H6" s="1" t="s">
        <v>41</v>
      </c>
      <c r="I6" s="1" t="s">
        <v>42</v>
      </c>
      <c r="J6" s="1" t="s">
        <v>31</v>
      </c>
      <c r="K6" s="1" t="s">
        <v>43</v>
      </c>
      <c r="L6">
        <v>416</v>
      </c>
      <c r="M6">
        <v>2340</v>
      </c>
      <c r="N6" s="1" t="s">
        <v>20</v>
      </c>
      <c r="O6">
        <v>0</v>
      </c>
      <c r="P6" t="str">
        <f>IF(ISBLANK(Shipments[[#This Row],[Delivery_Date]]),"Pending",IF(Shipments[[#This Row],[Delivery_Date]]&lt;= Shipments[[#This Row],[Promised_Delivery_Date]],"On Time","Delayed"))</f>
        <v>On Time</v>
      </c>
    </row>
    <row r="7" spans="1:16" x14ac:dyDescent="0.25">
      <c r="A7" s="1" t="s">
        <v>44</v>
      </c>
      <c r="B7" s="8">
        <v>46023</v>
      </c>
      <c r="C7" s="1" t="str">
        <f>TEXT(Shipments[[#This Row],[Order_Date]],"MMM")</f>
        <v>Jan</v>
      </c>
      <c r="D7" s="8">
        <v>46024</v>
      </c>
      <c r="E7" s="8">
        <v>46025</v>
      </c>
      <c r="F7" s="8">
        <v>46025</v>
      </c>
      <c r="G7" s="1" t="s">
        <v>40</v>
      </c>
      <c r="H7" s="1" t="s">
        <v>41</v>
      </c>
      <c r="I7" s="1" t="s">
        <v>42</v>
      </c>
      <c r="J7" s="1" t="s">
        <v>37</v>
      </c>
      <c r="K7" s="1" t="s">
        <v>45</v>
      </c>
      <c r="L7">
        <v>416</v>
      </c>
      <c r="M7">
        <v>1500</v>
      </c>
      <c r="N7" s="1" t="s">
        <v>20</v>
      </c>
      <c r="O7">
        <v>0</v>
      </c>
      <c r="P7" t="str">
        <f>IF(ISBLANK(Shipments[[#This Row],[Delivery_Date]]),"Pending",IF(Shipments[[#This Row],[Delivery_Date]]&lt;= Shipments[[#This Row],[Promised_Delivery_Date]],"On Time","Delayed"))</f>
        <v>On Time</v>
      </c>
    </row>
    <row r="8" spans="1:16" x14ac:dyDescent="0.25">
      <c r="A8" s="1" t="s">
        <v>46</v>
      </c>
      <c r="B8" s="8">
        <v>46023</v>
      </c>
      <c r="C8" s="1" t="str">
        <f>TEXT(Shipments[[#This Row],[Order_Date]],"MMM")</f>
        <v>Jan</v>
      </c>
      <c r="D8" s="8">
        <v>46024</v>
      </c>
      <c r="E8" s="8">
        <v>46025</v>
      </c>
      <c r="F8" s="8">
        <v>46026</v>
      </c>
      <c r="G8" s="1" t="s">
        <v>22</v>
      </c>
      <c r="H8" s="1" t="s">
        <v>47</v>
      </c>
      <c r="I8" s="1" t="s">
        <v>48</v>
      </c>
      <c r="J8" s="1" t="s">
        <v>49</v>
      </c>
      <c r="K8" s="1" t="s">
        <v>50</v>
      </c>
      <c r="L8">
        <v>322</v>
      </c>
      <c r="M8">
        <v>2300</v>
      </c>
      <c r="N8" s="1" t="s">
        <v>20</v>
      </c>
      <c r="O8">
        <v>0</v>
      </c>
      <c r="P8" t="str">
        <f>IF(ISBLANK(Shipments[[#This Row],[Delivery_Date]]),"Pending",IF(Shipments[[#This Row],[Delivery_Date]]&lt;= Shipments[[#This Row],[Promised_Delivery_Date]],"On Time","Delayed"))</f>
        <v>On Time</v>
      </c>
    </row>
    <row r="9" spans="1:16" x14ac:dyDescent="0.25">
      <c r="A9" s="1" t="s">
        <v>51</v>
      </c>
      <c r="B9" s="8">
        <v>46024</v>
      </c>
      <c r="C9" s="1" t="str">
        <f>TEXT(Shipments[[#This Row],[Order_Date]],"MMM")</f>
        <v>Jan</v>
      </c>
      <c r="D9" s="8">
        <v>46025</v>
      </c>
      <c r="E9" s="8">
        <v>46028</v>
      </c>
      <c r="F9" s="8">
        <v>46027</v>
      </c>
      <c r="G9" s="1" t="s">
        <v>28</v>
      </c>
      <c r="H9" s="1" t="s">
        <v>29</v>
      </c>
      <c r="I9" s="1" t="s">
        <v>30</v>
      </c>
      <c r="J9" s="1" t="s">
        <v>52</v>
      </c>
      <c r="K9" s="1" t="s">
        <v>53</v>
      </c>
      <c r="L9">
        <v>467</v>
      </c>
      <c r="M9">
        <v>15320</v>
      </c>
      <c r="N9" s="1" t="s">
        <v>20</v>
      </c>
      <c r="O9">
        <v>0</v>
      </c>
      <c r="P9" t="str">
        <f>IF(ISBLANK(Shipments[[#This Row],[Delivery_Date]]),"Pending",IF(Shipments[[#This Row],[Delivery_Date]]&lt;= Shipments[[#This Row],[Promised_Delivery_Date]],"On Time","Delayed"))</f>
        <v>Delayed</v>
      </c>
    </row>
    <row r="10" spans="1:16" x14ac:dyDescent="0.25">
      <c r="A10" s="1" t="s">
        <v>54</v>
      </c>
      <c r="B10" s="8">
        <v>46024</v>
      </c>
      <c r="C10" s="1" t="str">
        <f>TEXT(Shipments[[#This Row],[Order_Date]],"MMM")</f>
        <v>Jan</v>
      </c>
      <c r="D10" s="8">
        <v>46024</v>
      </c>
      <c r="E10" s="8">
        <v>46025</v>
      </c>
      <c r="F10" s="8">
        <v>46026</v>
      </c>
      <c r="G10" s="1" t="s">
        <v>34</v>
      </c>
      <c r="H10" s="1" t="s">
        <v>55</v>
      </c>
      <c r="I10" s="1" t="s">
        <v>56</v>
      </c>
      <c r="J10" s="1" t="s">
        <v>49</v>
      </c>
      <c r="K10" s="1" t="s">
        <v>57</v>
      </c>
      <c r="L10">
        <v>288</v>
      </c>
      <c r="M10">
        <v>1370</v>
      </c>
      <c r="N10" s="1" t="s">
        <v>20</v>
      </c>
      <c r="O10">
        <v>0</v>
      </c>
      <c r="P10" t="str">
        <f>IF(ISBLANK(Shipments[[#This Row],[Delivery_Date]]),"Pending",IF(Shipments[[#This Row],[Delivery_Date]]&lt;= Shipments[[#This Row],[Promised_Delivery_Date]],"On Time","Delayed"))</f>
        <v>On Time</v>
      </c>
    </row>
    <row r="11" spans="1:16" x14ac:dyDescent="0.25">
      <c r="A11" s="1" t="s">
        <v>58</v>
      </c>
      <c r="B11" s="8">
        <v>46024</v>
      </c>
      <c r="C11" s="1" t="str">
        <f>TEXT(Shipments[[#This Row],[Order_Date]],"MMM")</f>
        <v>Jan</v>
      </c>
      <c r="D11" s="8">
        <v>46024</v>
      </c>
      <c r="E11" s="8">
        <v>46025</v>
      </c>
      <c r="F11" s="8">
        <v>46025</v>
      </c>
      <c r="G11" s="1" t="s">
        <v>59</v>
      </c>
      <c r="H11" s="1" t="s">
        <v>60</v>
      </c>
      <c r="I11" s="1" t="s">
        <v>61</v>
      </c>
      <c r="J11" s="1" t="s">
        <v>62</v>
      </c>
      <c r="K11" s="1" t="s">
        <v>63</v>
      </c>
      <c r="L11">
        <v>148</v>
      </c>
      <c r="M11">
        <v>5670</v>
      </c>
      <c r="N11" s="1" t="s">
        <v>20</v>
      </c>
      <c r="O11">
        <v>0</v>
      </c>
      <c r="P11" t="str">
        <f>IF(ISBLANK(Shipments[[#This Row],[Delivery_Date]]),"Pending",IF(Shipments[[#This Row],[Delivery_Date]]&lt;= Shipments[[#This Row],[Promised_Delivery_Date]],"On Time","Delayed"))</f>
        <v>On Time</v>
      </c>
    </row>
    <row r="12" spans="1:16" x14ac:dyDescent="0.25">
      <c r="A12" s="1" t="s">
        <v>64</v>
      </c>
      <c r="B12" s="8">
        <v>46024</v>
      </c>
      <c r="C12" s="1" t="str">
        <f>TEXT(Shipments[[#This Row],[Order_Date]],"MMM")</f>
        <v>Jan</v>
      </c>
      <c r="D12" s="8">
        <v>46024</v>
      </c>
      <c r="E12" s="8">
        <v>46026</v>
      </c>
      <c r="F12" s="8">
        <v>46026</v>
      </c>
      <c r="G12" s="1" t="s">
        <v>34</v>
      </c>
      <c r="H12" s="1" t="s">
        <v>65</v>
      </c>
      <c r="I12" s="1" t="s">
        <v>66</v>
      </c>
      <c r="J12" s="1" t="s">
        <v>67</v>
      </c>
      <c r="K12" s="1" t="s">
        <v>68</v>
      </c>
      <c r="L12">
        <v>645</v>
      </c>
      <c r="M12">
        <v>7120</v>
      </c>
      <c r="N12" s="1" t="s">
        <v>20</v>
      </c>
      <c r="O12">
        <v>0</v>
      </c>
      <c r="P12" t="str">
        <f>IF(ISBLANK(Shipments[[#This Row],[Delivery_Date]]),"Pending",IF(Shipments[[#This Row],[Delivery_Date]]&lt;= Shipments[[#This Row],[Promised_Delivery_Date]],"On Time","Delayed"))</f>
        <v>On Time</v>
      </c>
    </row>
    <row r="13" spans="1:16" x14ac:dyDescent="0.25">
      <c r="A13" s="1" t="s">
        <v>69</v>
      </c>
      <c r="B13" s="8">
        <v>46025</v>
      </c>
      <c r="C13" s="1" t="str">
        <f>TEXT(Shipments[[#This Row],[Order_Date]],"MMM")</f>
        <v>Jan</v>
      </c>
      <c r="D13" s="8">
        <v>46027</v>
      </c>
      <c r="E13" s="8">
        <v>46028</v>
      </c>
      <c r="F13" s="8">
        <v>46028</v>
      </c>
      <c r="G13" s="1" t="s">
        <v>40</v>
      </c>
      <c r="H13" s="1" t="s">
        <v>55</v>
      </c>
      <c r="I13" s="1" t="s">
        <v>70</v>
      </c>
      <c r="J13" s="1" t="s">
        <v>71</v>
      </c>
      <c r="K13" s="1" t="s">
        <v>72</v>
      </c>
      <c r="L13">
        <v>264</v>
      </c>
      <c r="M13">
        <v>980</v>
      </c>
      <c r="N13" s="1" t="s">
        <v>20</v>
      </c>
      <c r="O13">
        <v>0</v>
      </c>
      <c r="P13" t="str">
        <f>IF(ISBLANK(Shipments[[#This Row],[Delivery_Date]]),"Pending",IF(Shipments[[#This Row],[Delivery_Date]]&lt;= Shipments[[#This Row],[Promised_Delivery_Date]],"On Time","Delayed"))</f>
        <v>On Time</v>
      </c>
    </row>
    <row r="14" spans="1:16" x14ac:dyDescent="0.25">
      <c r="A14" s="1" t="s">
        <v>73</v>
      </c>
      <c r="B14" s="8">
        <v>46027</v>
      </c>
      <c r="C14" s="1" t="str">
        <f>TEXT(Shipments[[#This Row],[Order_Date]],"MMM")</f>
        <v>Jan</v>
      </c>
      <c r="D14" s="8">
        <v>46028</v>
      </c>
      <c r="E14" s="8">
        <v>46031</v>
      </c>
      <c r="F14" s="8">
        <v>46030</v>
      </c>
      <c r="G14" s="1" t="s">
        <v>74</v>
      </c>
      <c r="H14" s="1" t="s">
        <v>75</v>
      </c>
      <c r="I14" s="1" t="s">
        <v>76</v>
      </c>
      <c r="J14" s="1" t="s">
        <v>25</v>
      </c>
      <c r="K14" s="1" t="s">
        <v>77</v>
      </c>
      <c r="L14">
        <v>1159</v>
      </c>
      <c r="M14">
        <v>5450</v>
      </c>
      <c r="N14" s="1" t="s">
        <v>20</v>
      </c>
      <c r="O14">
        <v>0</v>
      </c>
      <c r="P14" t="str">
        <f>IF(ISBLANK(Shipments[[#This Row],[Delivery_Date]]),"Pending",IF(Shipments[[#This Row],[Delivery_Date]]&lt;= Shipments[[#This Row],[Promised_Delivery_Date]],"On Time","Delayed"))</f>
        <v>Delayed</v>
      </c>
    </row>
    <row r="15" spans="1:16" x14ac:dyDescent="0.25">
      <c r="A15" s="1" t="s">
        <v>78</v>
      </c>
      <c r="B15" s="8">
        <v>46027</v>
      </c>
      <c r="C15" s="1" t="str">
        <f>TEXT(Shipments[[#This Row],[Order_Date]],"MMM")</f>
        <v>Jan</v>
      </c>
      <c r="D15" s="8">
        <v>46027</v>
      </c>
      <c r="E15" s="8">
        <v>46030</v>
      </c>
      <c r="F15" s="8">
        <v>46030</v>
      </c>
      <c r="G15" s="1" t="s">
        <v>22</v>
      </c>
      <c r="H15" s="1" t="s">
        <v>40</v>
      </c>
      <c r="I15" s="1" t="s">
        <v>79</v>
      </c>
      <c r="J15" s="1" t="s">
        <v>80</v>
      </c>
      <c r="K15" s="1" t="s">
        <v>81</v>
      </c>
      <c r="L15">
        <v>936</v>
      </c>
      <c r="M15">
        <v>820</v>
      </c>
      <c r="N15" s="1" t="s">
        <v>20</v>
      </c>
      <c r="O15">
        <v>0</v>
      </c>
      <c r="P15" t="str">
        <f>IF(ISBLANK(Shipments[[#This Row],[Delivery_Date]]),"Pending",IF(Shipments[[#This Row],[Delivery_Date]]&lt;= Shipments[[#This Row],[Promised_Delivery_Date]],"On Time","Delayed"))</f>
        <v>On Time</v>
      </c>
    </row>
    <row r="16" spans="1:16" x14ac:dyDescent="0.25">
      <c r="A16" s="1" t="s">
        <v>82</v>
      </c>
      <c r="B16" s="8">
        <v>46027</v>
      </c>
      <c r="C16" s="1" t="str">
        <f>TEXT(Shipments[[#This Row],[Order_Date]],"MMM")</f>
        <v>Jan</v>
      </c>
      <c r="D16" s="8">
        <v>46030</v>
      </c>
      <c r="E16" s="8">
        <v>46032</v>
      </c>
      <c r="F16" s="8">
        <v>46032</v>
      </c>
      <c r="G16" s="1" t="s">
        <v>34</v>
      </c>
      <c r="H16" s="1" t="s">
        <v>41</v>
      </c>
      <c r="I16" s="1" t="s">
        <v>83</v>
      </c>
      <c r="J16" s="1" t="s">
        <v>84</v>
      </c>
      <c r="K16" s="1" t="s">
        <v>85</v>
      </c>
      <c r="L16">
        <v>601</v>
      </c>
      <c r="M16">
        <v>7100</v>
      </c>
      <c r="N16" s="1" t="s">
        <v>20</v>
      </c>
      <c r="O16">
        <v>0</v>
      </c>
      <c r="P16" t="str">
        <f>IF(ISBLANK(Shipments[[#This Row],[Delivery_Date]]),"Pending",IF(Shipments[[#This Row],[Delivery_Date]]&lt;= Shipments[[#This Row],[Promised_Delivery_Date]],"On Time","Delayed"))</f>
        <v>On Time</v>
      </c>
    </row>
    <row r="17" spans="1:16" x14ac:dyDescent="0.25">
      <c r="A17" s="1" t="s">
        <v>86</v>
      </c>
      <c r="B17" s="8">
        <v>46027</v>
      </c>
      <c r="C17" s="1" t="str">
        <f>TEXT(Shipments[[#This Row],[Order_Date]],"MMM")</f>
        <v>Jan</v>
      </c>
      <c r="D17" s="8">
        <v>46029</v>
      </c>
      <c r="E17" s="8">
        <v>46031</v>
      </c>
      <c r="F17" s="8">
        <v>46032</v>
      </c>
      <c r="G17" s="1" t="s">
        <v>74</v>
      </c>
      <c r="H17" s="1" t="s">
        <v>87</v>
      </c>
      <c r="I17" s="1" t="s">
        <v>88</v>
      </c>
      <c r="J17" s="1" t="s">
        <v>80</v>
      </c>
      <c r="K17" s="1" t="s">
        <v>89</v>
      </c>
      <c r="L17">
        <v>604</v>
      </c>
      <c r="M17">
        <v>2340</v>
      </c>
      <c r="N17" s="1" t="s">
        <v>90</v>
      </c>
      <c r="O17">
        <v>1</v>
      </c>
      <c r="P17" t="str">
        <f>IF(ISBLANK(Shipments[[#This Row],[Delivery_Date]]),"Pending",IF(Shipments[[#This Row],[Delivery_Date]]&lt;= Shipments[[#This Row],[Promised_Delivery_Date]],"On Time","Delayed"))</f>
        <v>On Time</v>
      </c>
    </row>
    <row r="18" spans="1:16" x14ac:dyDescent="0.25">
      <c r="A18" s="1" t="s">
        <v>91</v>
      </c>
      <c r="B18" s="8">
        <v>46027</v>
      </c>
      <c r="C18" s="1" t="str">
        <f>TEXT(Shipments[[#This Row],[Order_Date]],"MMM")</f>
        <v>Jan</v>
      </c>
      <c r="D18" s="8">
        <v>46027</v>
      </c>
      <c r="E18" s="8">
        <v>46029</v>
      </c>
      <c r="F18" s="8">
        <v>46029</v>
      </c>
      <c r="G18" s="1" t="s">
        <v>22</v>
      </c>
      <c r="H18" s="1" t="s">
        <v>92</v>
      </c>
      <c r="I18" s="1" t="s">
        <v>93</v>
      </c>
      <c r="J18" s="1" t="s">
        <v>62</v>
      </c>
      <c r="K18" s="1" t="s">
        <v>94</v>
      </c>
      <c r="L18">
        <v>570</v>
      </c>
      <c r="M18">
        <v>14940</v>
      </c>
      <c r="N18" s="1" t="s">
        <v>20</v>
      </c>
      <c r="O18">
        <v>0</v>
      </c>
      <c r="P18" t="str">
        <f>IF(ISBLANK(Shipments[[#This Row],[Delivery_Date]]),"Pending",IF(Shipments[[#This Row],[Delivery_Date]]&lt;= Shipments[[#This Row],[Promised_Delivery_Date]],"On Time","Delayed"))</f>
        <v>On Time</v>
      </c>
    </row>
    <row r="19" spans="1:16" x14ac:dyDescent="0.25">
      <c r="A19" s="1" t="s">
        <v>95</v>
      </c>
      <c r="B19" s="8">
        <v>46027</v>
      </c>
      <c r="C19" s="1" t="str">
        <f>TEXT(Shipments[[#This Row],[Order_Date]],"MMM")</f>
        <v>Jan</v>
      </c>
      <c r="D19" s="8">
        <v>46028</v>
      </c>
      <c r="E19" s="8">
        <v>46030</v>
      </c>
      <c r="F19" s="8">
        <v>46030</v>
      </c>
      <c r="G19" s="1" t="s">
        <v>28</v>
      </c>
      <c r="H19" s="1" t="s">
        <v>16</v>
      </c>
      <c r="I19" s="1" t="s">
        <v>96</v>
      </c>
      <c r="J19" s="1" t="s">
        <v>18</v>
      </c>
      <c r="K19" s="1" t="s">
        <v>97</v>
      </c>
      <c r="L19">
        <v>643</v>
      </c>
      <c r="M19">
        <v>8130</v>
      </c>
      <c r="N19" s="1" t="s">
        <v>20</v>
      </c>
      <c r="O19">
        <v>0</v>
      </c>
      <c r="P19" t="str">
        <f>IF(ISBLANK(Shipments[[#This Row],[Delivery_Date]]),"Pending",IF(Shipments[[#This Row],[Delivery_Date]]&lt;= Shipments[[#This Row],[Promised_Delivery_Date]],"On Time","Delayed"))</f>
        <v>On Time</v>
      </c>
    </row>
    <row r="20" spans="1:16" x14ac:dyDescent="0.25">
      <c r="A20" s="1" t="s">
        <v>98</v>
      </c>
      <c r="B20" s="8">
        <v>46027</v>
      </c>
      <c r="C20" s="1" t="str">
        <f>TEXT(Shipments[[#This Row],[Order_Date]],"MMM")</f>
        <v>Jan</v>
      </c>
      <c r="D20" s="8">
        <v>46029</v>
      </c>
      <c r="E20" s="8">
        <v>46031</v>
      </c>
      <c r="F20" s="8">
        <v>46031</v>
      </c>
      <c r="G20" s="1" t="s">
        <v>15</v>
      </c>
      <c r="H20" s="1" t="s">
        <v>99</v>
      </c>
      <c r="I20" s="1" t="s">
        <v>100</v>
      </c>
      <c r="J20" s="1" t="s">
        <v>67</v>
      </c>
      <c r="K20" s="1" t="s">
        <v>101</v>
      </c>
      <c r="L20">
        <v>727</v>
      </c>
      <c r="M20">
        <v>5980</v>
      </c>
      <c r="N20" s="1" t="s">
        <v>20</v>
      </c>
      <c r="O20">
        <v>0</v>
      </c>
      <c r="P20" t="str">
        <f>IF(ISBLANK(Shipments[[#This Row],[Delivery_Date]]),"Pending",IF(Shipments[[#This Row],[Delivery_Date]]&lt;= Shipments[[#This Row],[Promised_Delivery_Date]],"On Time","Delayed"))</f>
        <v>On Time</v>
      </c>
    </row>
    <row r="21" spans="1:16" x14ac:dyDescent="0.25">
      <c r="A21" s="1" t="s">
        <v>102</v>
      </c>
      <c r="B21" s="8">
        <v>46027</v>
      </c>
      <c r="C21" s="1" t="str">
        <f>TEXT(Shipments[[#This Row],[Order_Date]],"MMM")</f>
        <v>Jan</v>
      </c>
      <c r="D21" s="8">
        <v>46027</v>
      </c>
      <c r="E21" s="8">
        <v>46029</v>
      </c>
      <c r="F21" s="8">
        <v>46029</v>
      </c>
      <c r="G21" s="1" t="s">
        <v>22</v>
      </c>
      <c r="H21" s="1" t="s">
        <v>103</v>
      </c>
      <c r="I21" s="1" t="s">
        <v>104</v>
      </c>
      <c r="J21" s="1" t="s">
        <v>80</v>
      </c>
      <c r="K21" s="1" t="s">
        <v>105</v>
      </c>
      <c r="L21">
        <v>252</v>
      </c>
      <c r="M21">
        <v>1480</v>
      </c>
      <c r="N21" s="1" t="s">
        <v>20</v>
      </c>
      <c r="O21">
        <v>0</v>
      </c>
      <c r="P21" t="str">
        <f>IF(ISBLANK(Shipments[[#This Row],[Delivery_Date]]),"Pending",IF(Shipments[[#This Row],[Delivery_Date]]&lt;= Shipments[[#This Row],[Promised_Delivery_Date]],"On Time","Delayed"))</f>
        <v>On Time</v>
      </c>
    </row>
    <row r="22" spans="1:16" x14ac:dyDescent="0.25">
      <c r="A22" s="1" t="s">
        <v>106</v>
      </c>
      <c r="B22" s="8">
        <v>46027</v>
      </c>
      <c r="C22" s="1" t="str">
        <f>TEXT(Shipments[[#This Row],[Order_Date]],"MMM")</f>
        <v>Jan</v>
      </c>
      <c r="D22" s="8">
        <v>46027</v>
      </c>
      <c r="E22" s="8">
        <v>46029</v>
      </c>
      <c r="F22" s="8">
        <v>46029</v>
      </c>
      <c r="G22" s="1" t="s">
        <v>34</v>
      </c>
      <c r="H22" s="1" t="s">
        <v>107</v>
      </c>
      <c r="I22" s="1" t="s">
        <v>108</v>
      </c>
      <c r="J22" s="1" t="s">
        <v>49</v>
      </c>
      <c r="K22" s="1" t="s">
        <v>109</v>
      </c>
      <c r="L22">
        <v>385</v>
      </c>
      <c r="M22">
        <v>1850</v>
      </c>
      <c r="N22" s="1" t="s">
        <v>20</v>
      </c>
      <c r="O22">
        <v>0</v>
      </c>
      <c r="P22" t="str">
        <f>IF(ISBLANK(Shipments[[#This Row],[Delivery_Date]]),"Pending",IF(Shipments[[#This Row],[Delivery_Date]]&lt;= Shipments[[#This Row],[Promised_Delivery_Date]],"On Time","Delayed"))</f>
        <v>On Time</v>
      </c>
    </row>
    <row r="23" spans="1:16" x14ac:dyDescent="0.25">
      <c r="A23" s="1" t="s">
        <v>110</v>
      </c>
      <c r="B23" s="8">
        <v>46029</v>
      </c>
      <c r="C23" s="1" t="str">
        <f>TEXT(Shipments[[#This Row],[Order_Date]],"MMM")</f>
        <v>Jan</v>
      </c>
      <c r="D23" s="8">
        <v>46032</v>
      </c>
      <c r="E23" s="8">
        <v>46034</v>
      </c>
      <c r="F23" s="8">
        <v>46034</v>
      </c>
      <c r="G23" s="1" t="s">
        <v>74</v>
      </c>
      <c r="H23" s="1" t="s">
        <v>111</v>
      </c>
      <c r="I23" s="1" t="s">
        <v>112</v>
      </c>
      <c r="J23" s="1" t="s">
        <v>84</v>
      </c>
      <c r="K23" s="1" t="s">
        <v>113</v>
      </c>
      <c r="L23">
        <v>419</v>
      </c>
      <c r="M23">
        <v>8800</v>
      </c>
      <c r="N23" s="1" t="s">
        <v>20</v>
      </c>
      <c r="O23">
        <v>0</v>
      </c>
      <c r="P23" t="str">
        <f>IF(ISBLANK(Shipments[[#This Row],[Delivery_Date]]),"Pending",IF(Shipments[[#This Row],[Delivery_Date]]&lt;= Shipments[[#This Row],[Promised_Delivery_Date]],"On Time","Delayed"))</f>
        <v>On Time</v>
      </c>
    </row>
    <row r="24" spans="1:16" x14ac:dyDescent="0.25">
      <c r="A24" s="1" t="s">
        <v>114</v>
      </c>
      <c r="B24" s="8">
        <v>46029</v>
      </c>
      <c r="C24" s="1" t="str">
        <f>TEXT(Shipments[[#This Row],[Order_Date]],"MMM")</f>
        <v>Jan</v>
      </c>
      <c r="D24" s="8">
        <v>46030</v>
      </c>
      <c r="E24" s="8">
        <v>46031</v>
      </c>
      <c r="F24" s="8">
        <v>46031</v>
      </c>
      <c r="G24" s="1" t="s">
        <v>40</v>
      </c>
      <c r="H24" s="1" t="s">
        <v>115</v>
      </c>
      <c r="I24" s="1" t="s">
        <v>116</v>
      </c>
      <c r="J24" s="1" t="s">
        <v>71</v>
      </c>
      <c r="K24" s="1" t="s">
        <v>117</v>
      </c>
      <c r="L24">
        <v>225</v>
      </c>
      <c r="M24">
        <v>610</v>
      </c>
      <c r="N24" s="1" t="s">
        <v>20</v>
      </c>
      <c r="O24">
        <v>0</v>
      </c>
      <c r="P24" t="str">
        <f>IF(ISBLANK(Shipments[[#This Row],[Delivery_Date]]),"Pending",IF(Shipments[[#This Row],[Delivery_Date]]&lt;= Shipments[[#This Row],[Promised_Delivery_Date]],"On Time","Delayed"))</f>
        <v>On Time</v>
      </c>
    </row>
    <row r="25" spans="1:16" x14ac:dyDescent="0.25">
      <c r="A25" s="1" t="s">
        <v>118</v>
      </c>
      <c r="B25" s="8">
        <v>46029</v>
      </c>
      <c r="C25" s="1" t="str">
        <f>TEXT(Shipments[[#This Row],[Order_Date]],"MMM")</f>
        <v>Jan</v>
      </c>
      <c r="D25" s="8">
        <v>46031</v>
      </c>
      <c r="E25" s="8">
        <v>46032</v>
      </c>
      <c r="F25" s="8">
        <v>46032</v>
      </c>
      <c r="G25" s="1" t="s">
        <v>34</v>
      </c>
      <c r="H25" s="1" t="s">
        <v>99</v>
      </c>
      <c r="I25" s="1" t="s">
        <v>119</v>
      </c>
      <c r="J25" s="1" t="s">
        <v>37</v>
      </c>
      <c r="K25" s="1" t="s">
        <v>120</v>
      </c>
      <c r="L25">
        <v>159</v>
      </c>
      <c r="M25">
        <v>2110</v>
      </c>
      <c r="N25" s="1" t="s">
        <v>20</v>
      </c>
      <c r="O25">
        <v>0</v>
      </c>
      <c r="P25" t="str">
        <f>IF(ISBLANK(Shipments[[#This Row],[Delivery_Date]]),"Pending",IF(Shipments[[#This Row],[Delivery_Date]]&lt;= Shipments[[#This Row],[Promised_Delivery_Date]],"On Time","Delayed"))</f>
        <v>On Time</v>
      </c>
    </row>
    <row r="26" spans="1:16" x14ac:dyDescent="0.25">
      <c r="A26" s="1" t="s">
        <v>121</v>
      </c>
      <c r="B26" s="8">
        <v>46029</v>
      </c>
      <c r="C26" s="1" t="str">
        <f>TEXT(Shipments[[#This Row],[Order_Date]],"MMM")</f>
        <v>Jan</v>
      </c>
      <c r="D26" s="8">
        <v>46029</v>
      </c>
      <c r="E26" s="8">
        <v>46031</v>
      </c>
      <c r="F26" s="8">
        <v>46030</v>
      </c>
      <c r="G26" s="1" t="s">
        <v>22</v>
      </c>
      <c r="H26" s="1" t="s">
        <v>122</v>
      </c>
      <c r="I26" s="1" t="s">
        <v>123</v>
      </c>
      <c r="J26" s="1" t="s">
        <v>84</v>
      </c>
      <c r="K26" s="1" t="s">
        <v>124</v>
      </c>
      <c r="L26">
        <v>242</v>
      </c>
      <c r="M26">
        <v>7110</v>
      </c>
      <c r="N26" s="1" t="s">
        <v>20</v>
      </c>
      <c r="O26">
        <v>0</v>
      </c>
      <c r="P26" t="str">
        <f>IF(ISBLANK(Shipments[[#This Row],[Delivery_Date]]),"Pending",IF(Shipments[[#This Row],[Delivery_Date]]&lt;= Shipments[[#This Row],[Promised_Delivery_Date]],"On Time","Delayed"))</f>
        <v>Delayed</v>
      </c>
    </row>
    <row r="27" spans="1:16" x14ac:dyDescent="0.25">
      <c r="A27" s="1" t="s">
        <v>125</v>
      </c>
      <c r="B27" s="8">
        <v>46029</v>
      </c>
      <c r="C27" s="1" t="str">
        <f>TEXT(Shipments[[#This Row],[Order_Date]],"MMM")</f>
        <v>Jan</v>
      </c>
      <c r="D27" s="8">
        <v>46029</v>
      </c>
      <c r="E27" s="8">
        <v>46032</v>
      </c>
      <c r="F27" s="8">
        <v>46032</v>
      </c>
      <c r="G27" s="1" t="s">
        <v>34</v>
      </c>
      <c r="H27" s="1" t="s">
        <v>16</v>
      </c>
      <c r="I27" s="1" t="s">
        <v>126</v>
      </c>
      <c r="J27" s="1" t="s">
        <v>49</v>
      </c>
      <c r="K27" s="1" t="s">
        <v>127</v>
      </c>
      <c r="L27">
        <v>716</v>
      </c>
      <c r="M27">
        <v>4090</v>
      </c>
      <c r="N27" s="1" t="s">
        <v>20</v>
      </c>
      <c r="O27">
        <v>0</v>
      </c>
      <c r="P27" t="str">
        <f>IF(ISBLANK(Shipments[[#This Row],[Delivery_Date]]),"Pending",IF(Shipments[[#This Row],[Delivery_Date]]&lt;= Shipments[[#This Row],[Promised_Delivery_Date]],"On Time","Delayed"))</f>
        <v>On Time</v>
      </c>
    </row>
    <row r="28" spans="1:16" x14ac:dyDescent="0.25">
      <c r="A28" s="1" t="s">
        <v>128</v>
      </c>
      <c r="B28" s="8">
        <v>46030</v>
      </c>
      <c r="C28" s="1" t="str">
        <f>TEXT(Shipments[[#This Row],[Order_Date]],"MMM")</f>
        <v>Jan</v>
      </c>
      <c r="D28" s="8">
        <v>46032</v>
      </c>
      <c r="E28" s="8">
        <v>46034</v>
      </c>
      <c r="F28" s="8">
        <v>46034</v>
      </c>
      <c r="G28" s="1" t="s">
        <v>15</v>
      </c>
      <c r="H28" s="1" t="s">
        <v>41</v>
      </c>
      <c r="I28" s="1" t="s">
        <v>129</v>
      </c>
      <c r="J28" s="1" t="s">
        <v>71</v>
      </c>
      <c r="K28" s="1" t="s">
        <v>130</v>
      </c>
      <c r="L28">
        <v>591</v>
      </c>
      <c r="M28">
        <v>1410</v>
      </c>
      <c r="N28" s="1" t="s">
        <v>20</v>
      </c>
      <c r="O28">
        <v>0</v>
      </c>
      <c r="P28" t="str">
        <f>IF(ISBLANK(Shipments[[#This Row],[Delivery_Date]]),"Pending",IF(Shipments[[#This Row],[Delivery_Date]]&lt;= Shipments[[#This Row],[Promised_Delivery_Date]],"On Time","Delayed"))</f>
        <v>On Time</v>
      </c>
    </row>
    <row r="29" spans="1:16" x14ac:dyDescent="0.25">
      <c r="A29" s="1" t="s">
        <v>131</v>
      </c>
      <c r="B29" s="8">
        <v>46030</v>
      </c>
      <c r="C29" s="1" t="str">
        <f>TEXT(Shipments[[#This Row],[Order_Date]],"MMM")</f>
        <v>Jan</v>
      </c>
      <c r="D29" s="8">
        <v>46032</v>
      </c>
      <c r="E29" s="8">
        <v>46034</v>
      </c>
      <c r="F29" s="8">
        <v>46034</v>
      </c>
      <c r="G29" s="1" t="s">
        <v>16</v>
      </c>
      <c r="H29" s="1" t="s">
        <v>132</v>
      </c>
      <c r="I29" s="1" t="s">
        <v>133</v>
      </c>
      <c r="J29" s="1" t="s">
        <v>52</v>
      </c>
      <c r="K29" s="1" t="s">
        <v>134</v>
      </c>
      <c r="L29">
        <v>801</v>
      </c>
      <c r="M29">
        <v>9730</v>
      </c>
      <c r="N29" s="1" t="s">
        <v>20</v>
      </c>
      <c r="O29">
        <v>0</v>
      </c>
      <c r="P29" t="str">
        <f>IF(ISBLANK(Shipments[[#This Row],[Delivery_Date]]),"Pending",IF(Shipments[[#This Row],[Delivery_Date]]&lt;= Shipments[[#This Row],[Promised_Delivery_Date]],"On Time","Delayed"))</f>
        <v>On Time</v>
      </c>
    </row>
    <row r="30" spans="1:16" x14ac:dyDescent="0.25">
      <c r="A30" s="1" t="s">
        <v>135</v>
      </c>
      <c r="B30" s="8">
        <v>46030</v>
      </c>
      <c r="C30" s="1" t="str">
        <f>TEXT(Shipments[[#This Row],[Order_Date]],"MMM")</f>
        <v>Jan</v>
      </c>
      <c r="D30" s="8">
        <v>46031</v>
      </c>
      <c r="E30" s="8">
        <v>46032</v>
      </c>
      <c r="F30" s="8">
        <v>46032</v>
      </c>
      <c r="G30" s="1" t="s">
        <v>28</v>
      </c>
      <c r="H30" s="1" t="s">
        <v>136</v>
      </c>
      <c r="I30" s="1" t="s">
        <v>137</v>
      </c>
      <c r="J30" s="1" t="s">
        <v>62</v>
      </c>
      <c r="K30" s="1" t="s">
        <v>138</v>
      </c>
      <c r="L30">
        <v>334</v>
      </c>
      <c r="M30">
        <v>5100</v>
      </c>
      <c r="N30" s="1" t="s">
        <v>20</v>
      </c>
      <c r="O30">
        <v>0</v>
      </c>
      <c r="P30" t="str">
        <f>IF(ISBLANK(Shipments[[#This Row],[Delivery_Date]]),"Pending",IF(Shipments[[#This Row],[Delivery_Date]]&lt;= Shipments[[#This Row],[Promised_Delivery_Date]],"On Time","Delayed"))</f>
        <v>On Time</v>
      </c>
    </row>
    <row r="31" spans="1:16" x14ac:dyDescent="0.25">
      <c r="A31" s="1" t="s">
        <v>139</v>
      </c>
      <c r="B31" s="8">
        <v>46031</v>
      </c>
      <c r="C31" s="1" t="str">
        <f>TEXT(Shipments[[#This Row],[Order_Date]],"MMM")</f>
        <v>Jan</v>
      </c>
      <c r="D31" s="8">
        <v>46034</v>
      </c>
      <c r="E31" s="8">
        <v>46036</v>
      </c>
      <c r="F31" s="8">
        <v>46036</v>
      </c>
      <c r="G31" s="1" t="s">
        <v>22</v>
      </c>
      <c r="H31" s="1" t="s">
        <v>92</v>
      </c>
      <c r="I31" s="1" t="s">
        <v>93</v>
      </c>
      <c r="J31" s="1" t="s">
        <v>84</v>
      </c>
      <c r="K31" s="1" t="s">
        <v>140</v>
      </c>
      <c r="L31">
        <v>570</v>
      </c>
      <c r="M31">
        <v>4400</v>
      </c>
      <c r="N31" s="1" t="s">
        <v>20</v>
      </c>
      <c r="O31">
        <v>0</v>
      </c>
      <c r="P31" t="str">
        <f>IF(ISBLANK(Shipments[[#This Row],[Delivery_Date]]),"Pending",IF(Shipments[[#This Row],[Delivery_Date]]&lt;= Shipments[[#This Row],[Promised_Delivery_Date]],"On Time","Delayed"))</f>
        <v>On Time</v>
      </c>
    </row>
    <row r="32" spans="1:16" x14ac:dyDescent="0.25">
      <c r="A32" s="1" t="s">
        <v>141</v>
      </c>
      <c r="B32" s="8">
        <v>46031</v>
      </c>
      <c r="C32" s="1" t="str">
        <f>TEXT(Shipments[[#This Row],[Order_Date]],"MMM")</f>
        <v>Jan</v>
      </c>
      <c r="D32" s="8">
        <v>46034</v>
      </c>
      <c r="E32" s="8">
        <v>46036</v>
      </c>
      <c r="F32" s="8">
        <v>46037</v>
      </c>
      <c r="G32" s="1" t="s">
        <v>34</v>
      </c>
      <c r="H32" s="1" t="s">
        <v>40</v>
      </c>
      <c r="I32" s="1" t="s">
        <v>142</v>
      </c>
      <c r="J32" s="1" t="s">
        <v>49</v>
      </c>
      <c r="K32" s="1" t="s">
        <v>143</v>
      </c>
      <c r="L32">
        <v>541</v>
      </c>
      <c r="M32">
        <v>1690</v>
      </c>
      <c r="N32" s="1" t="s">
        <v>20</v>
      </c>
      <c r="O32">
        <v>0</v>
      </c>
      <c r="P32" t="str">
        <f>IF(ISBLANK(Shipments[[#This Row],[Delivery_Date]]),"Pending",IF(Shipments[[#This Row],[Delivery_Date]]&lt;= Shipments[[#This Row],[Promised_Delivery_Date]],"On Time","Delayed"))</f>
        <v>On Time</v>
      </c>
    </row>
    <row r="33" spans="1:16" x14ac:dyDescent="0.25">
      <c r="A33" s="1" t="s">
        <v>144</v>
      </c>
      <c r="B33" s="8">
        <v>46031</v>
      </c>
      <c r="C33" s="1" t="str">
        <f>TEXT(Shipments[[#This Row],[Order_Date]],"MMM")</f>
        <v>Jan</v>
      </c>
      <c r="D33" s="8">
        <v>46032</v>
      </c>
      <c r="E33" s="8">
        <v>46035</v>
      </c>
      <c r="F33" s="8">
        <v>46035</v>
      </c>
      <c r="G33" s="1" t="s">
        <v>34</v>
      </c>
      <c r="H33" s="1" t="s">
        <v>22</v>
      </c>
      <c r="I33" s="1" t="s">
        <v>145</v>
      </c>
      <c r="J33" s="1" t="s">
        <v>146</v>
      </c>
      <c r="K33" s="1" t="s">
        <v>147</v>
      </c>
      <c r="L33">
        <v>1443</v>
      </c>
      <c r="M33">
        <v>990</v>
      </c>
      <c r="N33" s="1" t="s">
        <v>20</v>
      </c>
      <c r="O33">
        <v>0</v>
      </c>
      <c r="P33" t="str">
        <f>IF(ISBLANK(Shipments[[#This Row],[Delivery_Date]]),"Pending",IF(Shipments[[#This Row],[Delivery_Date]]&lt;= Shipments[[#This Row],[Promised_Delivery_Date]],"On Time","Delayed"))</f>
        <v>On Time</v>
      </c>
    </row>
    <row r="34" spans="1:16" x14ac:dyDescent="0.25">
      <c r="A34" s="1" t="s">
        <v>148</v>
      </c>
      <c r="B34" s="8">
        <v>46031</v>
      </c>
      <c r="C34" s="1" t="str">
        <f>TEXT(Shipments[[#This Row],[Order_Date]],"MMM")</f>
        <v>Jan</v>
      </c>
      <c r="D34" s="8">
        <v>46032</v>
      </c>
      <c r="E34" s="8">
        <v>46033</v>
      </c>
      <c r="F34" s="8">
        <v>46033</v>
      </c>
      <c r="G34" s="1" t="s">
        <v>74</v>
      </c>
      <c r="H34" s="1" t="s">
        <v>149</v>
      </c>
      <c r="I34" s="1" t="s">
        <v>150</v>
      </c>
      <c r="J34" s="1" t="s">
        <v>146</v>
      </c>
      <c r="K34" s="1" t="s">
        <v>151</v>
      </c>
      <c r="L34">
        <v>175</v>
      </c>
      <c r="M34">
        <v>2580</v>
      </c>
      <c r="N34" s="1" t="s">
        <v>20</v>
      </c>
      <c r="O34">
        <v>0</v>
      </c>
      <c r="P34" t="str">
        <f>IF(ISBLANK(Shipments[[#This Row],[Delivery_Date]]),"Pending",IF(Shipments[[#This Row],[Delivery_Date]]&lt;= Shipments[[#This Row],[Promised_Delivery_Date]],"On Time","Delayed"))</f>
        <v>On Time</v>
      </c>
    </row>
    <row r="35" spans="1:16" x14ac:dyDescent="0.25">
      <c r="A35" s="1" t="s">
        <v>152</v>
      </c>
      <c r="B35" s="8">
        <v>46031</v>
      </c>
      <c r="C35" s="1" t="str">
        <f>TEXT(Shipments[[#This Row],[Order_Date]],"MMM")</f>
        <v>Jan</v>
      </c>
      <c r="D35" s="8">
        <v>46032</v>
      </c>
      <c r="E35" s="8">
        <v>46033</v>
      </c>
      <c r="F35" s="8">
        <v>46033</v>
      </c>
      <c r="G35" s="1" t="s">
        <v>34</v>
      </c>
      <c r="H35" s="1" t="s">
        <v>99</v>
      </c>
      <c r="I35" s="1" t="s">
        <v>119</v>
      </c>
      <c r="J35" s="1" t="s">
        <v>67</v>
      </c>
      <c r="K35" s="1" t="s">
        <v>153</v>
      </c>
      <c r="L35">
        <v>159</v>
      </c>
      <c r="M35">
        <v>4400</v>
      </c>
      <c r="N35" s="1" t="s">
        <v>90</v>
      </c>
      <c r="O35">
        <v>0</v>
      </c>
      <c r="P35" t="str">
        <f>IF(ISBLANK(Shipments[[#This Row],[Delivery_Date]]),"Pending",IF(Shipments[[#This Row],[Delivery_Date]]&lt;= Shipments[[#This Row],[Promised_Delivery_Date]],"On Time","Delayed"))</f>
        <v>On Time</v>
      </c>
    </row>
    <row r="36" spans="1:16" x14ac:dyDescent="0.25">
      <c r="A36" s="1" t="s">
        <v>154</v>
      </c>
      <c r="B36" s="8">
        <v>46032</v>
      </c>
      <c r="C36" s="1" t="str">
        <f>TEXT(Shipments[[#This Row],[Order_Date]],"MMM")</f>
        <v>Jan</v>
      </c>
      <c r="D36" s="8">
        <v>46032</v>
      </c>
      <c r="E36" s="8">
        <v>46033</v>
      </c>
      <c r="F36" s="8">
        <v>46033</v>
      </c>
      <c r="G36" s="1" t="s">
        <v>59</v>
      </c>
      <c r="H36" s="1" t="s">
        <v>60</v>
      </c>
      <c r="I36" s="1" t="s">
        <v>61</v>
      </c>
      <c r="J36" s="1" t="s">
        <v>18</v>
      </c>
      <c r="K36" s="1" t="s">
        <v>155</v>
      </c>
      <c r="L36">
        <v>148</v>
      </c>
      <c r="M36">
        <v>5900</v>
      </c>
      <c r="N36" s="1" t="s">
        <v>20</v>
      </c>
      <c r="O36">
        <v>0</v>
      </c>
      <c r="P36" t="str">
        <f>IF(ISBLANK(Shipments[[#This Row],[Delivery_Date]]),"Pending",IF(Shipments[[#This Row],[Delivery_Date]]&lt;= Shipments[[#This Row],[Promised_Delivery_Date]],"On Time","Delayed"))</f>
        <v>On Time</v>
      </c>
    </row>
    <row r="37" spans="1:16" x14ac:dyDescent="0.25">
      <c r="A37" s="1" t="s">
        <v>156</v>
      </c>
      <c r="B37" s="8">
        <v>46032</v>
      </c>
      <c r="C37" s="1" t="str">
        <f>TEXT(Shipments[[#This Row],[Order_Date]],"MMM")</f>
        <v>Jan</v>
      </c>
      <c r="D37" s="8">
        <v>46032</v>
      </c>
      <c r="E37" s="8">
        <v>46034</v>
      </c>
      <c r="F37" s="8">
        <v>46034</v>
      </c>
      <c r="G37" s="1" t="s">
        <v>15</v>
      </c>
      <c r="H37" s="1" t="s">
        <v>16</v>
      </c>
      <c r="I37" s="1" t="s">
        <v>17</v>
      </c>
      <c r="J37" s="1" t="s">
        <v>37</v>
      </c>
      <c r="K37" s="1" t="s">
        <v>157</v>
      </c>
      <c r="L37">
        <v>509</v>
      </c>
      <c r="M37">
        <v>2340</v>
      </c>
      <c r="N37" s="1" t="s">
        <v>20</v>
      </c>
      <c r="O37">
        <v>0</v>
      </c>
      <c r="P37" t="str">
        <f>IF(ISBLANK(Shipments[[#This Row],[Delivery_Date]]),"Pending",IF(Shipments[[#This Row],[Delivery_Date]]&lt;= Shipments[[#This Row],[Promised_Delivery_Date]],"On Time","Delayed"))</f>
        <v>On Time</v>
      </c>
    </row>
    <row r="38" spans="1:16" x14ac:dyDescent="0.25">
      <c r="A38" s="1" t="s">
        <v>158</v>
      </c>
      <c r="B38" s="8">
        <v>46034</v>
      </c>
      <c r="C38" s="1" t="str">
        <f>TEXT(Shipments[[#This Row],[Order_Date]],"MMM")</f>
        <v>Jan</v>
      </c>
      <c r="D38" s="8">
        <v>46034</v>
      </c>
      <c r="E38" s="8">
        <v>46036</v>
      </c>
      <c r="F38" s="8">
        <v>46036</v>
      </c>
      <c r="G38" s="1" t="s">
        <v>15</v>
      </c>
      <c r="H38" s="1" t="s">
        <v>41</v>
      </c>
      <c r="I38" s="1" t="s">
        <v>129</v>
      </c>
      <c r="J38" s="1" t="s">
        <v>62</v>
      </c>
      <c r="K38" s="1" t="s">
        <v>159</v>
      </c>
      <c r="L38">
        <v>591</v>
      </c>
      <c r="M38">
        <v>4270</v>
      </c>
      <c r="N38" s="1" t="s">
        <v>20</v>
      </c>
      <c r="O38">
        <v>0</v>
      </c>
      <c r="P38" t="str">
        <f>IF(ISBLANK(Shipments[[#This Row],[Delivery_Date]]),"Pending",IF(Shipments[[#This Row],[Delivery_Date]]&lt;= Shipments[[#This Row],[Promised_Delivery_Date]],"On Time","Delayed"))</f>
        <v>On Time</v>
      </c>
    </row>
    <row r="39" spans="1:16" x14ac:dyDescent="0.25">
      <c r="A39" s="1" t="s">
        <v>160</v>
      </c>
      <c r="B39" s="8">
        <v>46034</v>
      </c>
      <c r="C39" s="1" t="str">
        <f>TEXT(Shipments[[#This Row],[Order_Date]],"MMM")</f>
        <v>Jan</v>
      </c>
      <c r="D39" s="8">
        <v>46035</v>
      </c>
      <c r="E39" s="8">
        <v>46036</v>
      </c>
      <c r="F39" s="8">
        <v>46036</v>
      </c>
      <c r="G39" s="1" t="s">
        <v>34</v>
      </c>
      <c r="H39" s="1" t="s">
        <v>99</v>
      </c>
      <c r="I39" s="1" t="s">
        <v>119</v>
      </c>
      <c r="J39" s="1" t="s">
        <v>67</v>
      </c>
      <c r="K39" s="1" t="s">
        <v>161</v>
      </c>
      <c r="L39">
        <v>159</v>
      </c>
      <c r="M39">
        <v>6800</v>
      </c>
      <c r="N39" s="1" t="s">
        <v>20</v>
      </c>
      <c r="O39">
        <v>0</v>
      </c>
      <c r="P39" t="str">
        <f>IF(ISBLANK(Shipments[[#This Row],[Delivery_Date]]),"Pending",IF(Shipments[[#This Row],[Delivery_Date]]&lt;= Shipments[[#This Row],[Promised_Delivery_Date]],"On Time","Delayed"))</f>
        <v>On Time</v>
      </c>
    </row>
    <row r="40" spans="1:16" x14ac:dyDescent="0.25">
      <c r="A40" s="1" t="s">
        <v>162</v>
      </c>
      <c r="B40" s="8">
        <v>46034</v>
      </c>
      <c r="C40" s="1" t="str">
        <f>TEXT(Shipments[[#This Row],[Order_Date]],"MMM")</f>
        <v>Jan</v>
      </c>
      <c r="D40" s="8">
        <v>46034</v>
      </c>
      <c r="E40" s="8">
        <v>46036</v>
      </c>
      <c r="F40" s="8">
        <v>46036</v>
      </c>
      <c r="G40" s="1" t="s">
        <v>22</v>
      </c>
      <c r="H40" s="1" t="s">
        <v>92</v>
      </c>
      <c r="I40" s="1" t="s">
        <v>93</v>
      </c>
      <c r="J40" s="1" t="s">
        <v>25</v>
      </c>
      <c r="K40" s="1" t="s">
        <v>163</v>
      </c>
      <c r="L40">
        <v>570</v>
      </c>
      <c r="M40">
        <v>14030</v>
      </c>
      <c r="N40" s="1" t="s">
        <v>20</v>
      </c>
      <c r="O40">
        <v>0</v>
      </c>
      <c r="P40" t="str">
        <f>IF(ISBLANK(Shipments[[#This Row],[Delivery_Date]]),"Pending",IF(Shipments[[#This Row],[Delivery_Date]]&lt;= Shipments[[#This Row],[Promised_Delivery_Date]],"On Time","Delayed"))</f>
        <v>On Time</v>
      </c>
    </row>
    <row r="41" spans="1:16" x14ac:dyDescent="0.25">
      <c r="A41" s="1" t="s">
        <v>164</v>
      </c>
      <c r="B41" s="8">
        <v>46034</v>
      </c>
      <c r="C41" s="1" t="str">
        <f>TEXT(Shipments[[#This Row],[Order_Date]],"MMM")</f>
        <v>Jan</v>
      </c>
      <c r="D41" s="8">
        <v>46035</v>
      </c>
      <c r="E41" s="8">
        <v>46036</v>
      </c>
      <c r="F41" s="8">
        <v>46036</v>
      </c>
      <c r="G41" s="1" t="s">
        <v>28</v>
      </c>
      <c r="H41" s="1" t="s">
        <v>136</v>
      </c>
      <c r="I41" s="1" t="s">
        <v>137</v>
      </c>
      <c r="J41" s="1" t="s">
        <v>52</v>
      </c>
      <c r="K41" s="1" t="s">
        <v>165</v>
      </c>
      <c r="L41">
        <v>334</v>
      </c>
      <c r="M41">
        <v>6840</v>
      </c>
      <c r="N41" s="1" t="s">
        <v>20</v>
      </c>
      <c r="O41">
        <v>0</v>
      </c>
      <c r="P41" t="str">
        <f>IF(ISBLANK(Shipments[[#This Row],[Delivery_Date]]),"Pending",IF(Shipments[[#This Row],[Delivery_Date]]&lt;= Shipments[[#This Row],[Promised_Delivery_Date]],"On Time","Delayed"))</f>
        <v>On Time</v>
      </c>
    </row>
    <row r="42" spans="1:16" x14ac:dyDescent="0.25">
      <c r="A42" s="1" t="s">
        <v>166</v>
      </c>
      <c r="B42" s="8">
        <v>46035</v>
      </c>
      <c r="C42" s="1" t="str">
        <f>TEXT(Shipments[[#This Row],[Order_Date]],"MMM")</f>
        <v>Jan</v>
      </c>
      <c r="D42" s="8">
        <v>46038</v>
      </c>
      <c r="E42" s="8">
        <v>46040</v>
      </c>
      <c r="F42" s="8">
        <v>46040</v>
      </c>
      <c r="G42" s="1" t="s">
        <v>28</v>
      </c>
      <c r="H42" s="1" t="s">
        <v>167</v>
      </c>
      <c r="I42" s="1" t="s">
        <v>168</v>
      </c>
      <c r="J42" s="1" t="s">
        <v>18</v>
      </c>
      <c r="K42" s="1" t="s">
        <v>169</v>
      </c>
      <c r="L42">
        <v>803</v>
      </c>
      <c r="M42">
        <v>7820</v>
      </c>
      <c r="N42" s="1" t="s">
        <v>20</v>
      </c>
      <c r="O42">
        <v>0</v>
      </c>
      <c r="P42" t="str">
        <f>IF(ISBLANK(Shipments[[#This Row],[Delivery_Date]]),"Pending",IF(Shipments[[#This Row],[Delivery_Date]]&lt;= Shipments[[#This Row],[Promised_Delivery_Date]],"On Time","Delayed"))</f>
        <v>On Time</v>
      </c>
    </row>
    <row r="43" spans="1:16" x14ac:dyDescent="0.25">
      <c r="A43" s="1" t="s">
        <v>170</v>
      </c>
      <c r="B43" s="8">
        <v>46035</v>
      </c>
      <c r="C43" s="1" t="str">
        <f>TEXT(Shipments[[#This Row],[Order_Date]],"MMM")</f>
        <v>Jan</v>
      </c>
      <c r="D43" s="8">
        <v>46036</v>
      </c>
      <c r="E43" s="8">
        <v>46038</v>
      </c>
      <c r="F43" s="8">
        <v>46038</v>
      </c>
      <c r="G43" s="1" t="s">
        <v>22</v>
      </c>
      <c r="H43" s="1" t="s">
        <v>171</v>
      </c>
      <c r="I43" s="1" t="s">
        <v>172</v>
      </c>
      <c r="J43" s="1" t="s">
        <v>25</v>
      </c>
      <c r="K43" s="1" t="s">
        <v>173</v>
      </c>
      <c r="L43">
        <v>615</v>
      </c>
      <c r="M43">
        <v>6720</v>
      </c>
      <c r="N43" s="1" t="s">
        <v>20</v>
      </c>
      <c r="O43">
        <v>0</v>
      </c>
      <c r="P43" t="str">
        <f>IF(ISBLANK(Shipments[[#This Row],[Delivery_Date]]),"Pending",IF(Shipments[[#This Row],[Delivery_Date]]&lt;= Shipments[[#This Row],[Promised_Delivery_Date]],"On Time","Delayed"))</f>
        <v>On Time</v>
      </c>
    </row>
    <row r="44" spans="1:16" x14ac:dyDescent="0.25">
      <c r="A44" s="1" t="s">
        <v>174</v>
      </c>
      <c r="B44" s="8">
        <v>46035</v>
      </c>
      <c r="C44" s="1" t="str">
        <f>TEXT(Shipments[[#This Row],[Order_Date]],"MMM")</f>
        <v>Jan</v>
      </c>
      <c r="D44" s="8">
        <v>46035</v>
      </c>
      <c r="E44" s="8">
        <v>46036</v>
      </c>
      <c r="F44" s="8">
        <v>46036</v>
      </c>
      <c r="G44" s="1" t="s">
        <v>40</v>
      </c>
      <c r="H44" s="1" t="s">
        <v>115</v>
      </c>
      <c r="I44" s="1" t="s">
        <v>116</v>
      </c>
      <c r="J44" s="1" t="s">
        <v>67</v>
      </c>
      <c r="K44" s="1" t="s">
        <v>175</v>
      </c>
      <c r="L44">
        <v>225</v>
      </c>
      <c r="M44">
        <v>11860</v>
      </c>
      <c r="N44" s="1" t="s">
        <v>20</v>
      </c>
      <c r="O44">
        <v>0</v>
      </c>
      <c r="P44" t="str">
        <f>IF(ISBLANK(Shipments[[#This Row],[Delivery_Date]]),"Pending",IF(Shipments[[#This Row],[Delivery_Date]]&lt;= Shipments[[#This Row],[Promised_Delivery_Date]],"On Time","Delayed"))</f>
        <v>On Time</v>
      </c>
    </row>
    <row r="45" spans="1:16" x14ac:dyDescent="0.25">
      <c r="A45" s="1" t="s">
        <v>176</v>
      </c>
      <c r="B45" s="8">
        <v>46035</v>
      </c>
      <c r="C45" s="1" t="str">
        <f>TEXT(Shipments[[#This Row],[Order_Date]],"MMM")</f>
        <v>Jan</v>
      </c>
      <c r="D45" s="8">
        <v>46037</v>
      </c>
      <c r="E45" s="8">
        <v>46038</v>
      </c>
      <c r="F45" s="8">
        <v>46038</v>
      </c>
      <c r="G45" s="1" t="s">
        <v>34</v>
      </c>
      <c r="H45" s="1" t="s">
        <v>35</v>
      </c>
      <c r="I45" s="1" t="s">
        <v>36</v>
      </c>
      <c r="J45" s="1" t="s">
        <v>25</v>
      </c>
      <c r="K45" s="1" t="s">
        <v>177</v>
      </c>
      <c r="L45">
        <v>174</v>
      </c>
      <c r="M45">
        <v>12210</v>
      </c>
      <c r="N45" s="1" t="s">
        <v>20</v>
      </c>
      <c r="O45">
        <v>0</v>
      </c>
      <c r="P45" t="str">
        <f>IF(ISBLANK(Shipments[[#This Row],[Delivery_Date]]),"Pending",IF(Shipments[[#This Row],[Delivery_Date]]&lt;= Shipments[[#This Row],[Promised_Delivery_Date]],"On Time","Delayed"))</f>
        <v>On Time</v>
      </c>
    </row>
    <row r="46" spans="1:16" x14ac:dyDescent="0.25">
      <c r="A46" s="1" t="s">
        <v>178</v>
      </c>
      <c r="B46" s="8">
        <v>46036</v>
      </c>
      <c r="C46" s="1" t="str">
        <f>TEXT(Shipments[[#This Row],[Order_Date]],"MMM")</f>
        <v>Jan</v>
      </c>
      <c r="D46" s="8">
        <v>46036</v>
      </c>
      <c r="E46" s="8">
        <v>46038</v>
      </c>
      <c r="F46" s="8">
        <v>46038</v>
      </c>
      <c r="G46" s="1" t="s">
        <v>74</v>
      </c>
      <c r="H46" s="1" t="s">
        <v>179</v>
      </c>
      <c r="I46" s="1" t="s">
        <v>180</v>
      </c>
      <c r="J46" s="1" t="s">
        <v>67</v>
      </c>
      <c r="K46" s="1" t="s">
        <v>181</v>
      </c>
      <c r="L46">
        <v>707</v>
      </c>
      <c r="M46">
        <v>4400</v>
      </c>
      <c r="N46" s="1" t="s">
        <v>20</v>
      </c>
      <c r="O46">
        <v>0</v>
      </c>
      <c r="P46" t="str">
        <f>IF(ISBLANK(Shipments[[#This Row],[Delivery_Date]]),"Pending",IF(Shipments[[#This Row],[Delivery_Date]]&lt;= Shipments[[#This Row],[Promised_Delivery_Date]],"On Time","Delayed"))</f>
        <v>On Time</v>
      </c>
    </row>
    <row r="47" spans="1:16" x14ac:dyDescent="0.25">
      <c r="A47" s="1" t="s">
        <v>182</v>
      </c>
      <c r="B47" s="8">
        <v>46036</v>
      </c>
      <c r="C47" s="1" t="str">
        <f>TEXT(Shipments[[#This Row],[Order_Date]],"MMM")</f>
        <v>Jan</v>
      </c>
      <c r="D47" s="8">
        <v>46037</v>
      </c>
      <c r="E47" s="8">
        <v>46039</v>
      </c>
      <c r="F47" s="8">
        <v>46039</v>
      </c>
      <c r="G47" s="1" t="s">
        <v>28</v>
      </c>
      <c r="H47" s="1" t="s">
        <v>183</v>
      </c>
      <c r="I47" s="1" t="s">
        <v>184</v>
      </c>
      <c r="J47" s="1" t="s">
        <v>52</v>
      </c>
      <c r="K47" s="1" t="s">
        <v>185</v>
      </c>
      <c r="L47">
        <v>699</v>
      </c>
      <c r="M47">
        <v>6500</v>
      </c>
      <c r="N47" s="1" t="s">
        <v>20</v>
      </c>
      <c r="O47">
        <v>0</v>
      </c>
      <c r="P47" t="str">
        <f>IF(ISBLANK(Shipments[[#This Row],[Delivery_Date]]),"Pending",IF(Shipments[[#This Row],[Delivery_Date]]&lt;= Shipments[[#This Row],[Promised_Delivery_Date]],"On Time","Delayed"))</f>
        <v>On Time</v>
      </c>
    </row>
    <row r="48" spans="1:16" x14ac:dyDescent="0.25">
      <c r="A48" s="1" t="s">
        <v>186</v>
      </c>
      <c r="B48" s="8">
        <v>46036</v>
      </c>
      <c r="C48" s="1" t="str">
        <f>TEXT(Shipments[[#This Row],[Order_Date]],"MMM")</f>
        <v>Jan</v>
      </c>
      <c r="D48" s="8">
        <v>46038</v>
      </c>
      <c r="E48" s="8">
        <v>46041</v>
      </c>
      <c r="F48" s="8">
        <v>46041</v>
      </c>
      <c r="G48" s="1" t="s">
        <v>22</v>
      </c>
      <c r="H48" s="1" t="s">
        <v>34</v>
      </c>
      <c r="I48" s="1" t="s">
        <v>187</v>
      </c>
      <c r="J48" s="1" t="s">
        <v>25</v>
      </c>
      <c r="K48" s="1" t="s">
        <v>188</v>
      </c>
      <c r="L48">
        <v>1465</v>
      </c>
      <c r="M48">
        <v>14100</v>
      </c>
      <c r="N48" s="1" t="s">
        <v>20</v>
      </c>
      <c r="O48">
        <v>0</v>
      </c>
      <c r="P48" t="str">
        <f>IF(ISBLANK(Shipments[[#This Row],[Delivery_Date]]),"Pending",IF(Shipments[[#This Row],[Delivery_Date]]&lt;= Shipments[[#This Row],[Promised_Delivery_Date]],"On Time","Delayed"))</f>
        <v>On Time</v>
      </c>
    </row>
    <row r="49" spans="1:16" x14ac:dyDescent="0.25">
      <c r="A49" s="1" t="s">
        <v>189</v>
      </c>
      <c r="B49" s="8">
        <v>46036</v>
      </c>
      <c r="C49" s="1" t="str">
        <f>TEXT(Shipments[[#This Row],[Order_Date]],"MMM")</f>
        <v>Jan</v>
      </c>
      <c r="D49" s="8">
        <v>46037</v>
      </c>
      <c r="E49" s="8">
        <v>46039</v>
      </c>
      <c r="F49" s="8">
        <v>46040</v>
      </c>
      <c r="G49" s="1" t="s">
        <v>16</v>
      </c>
      <c r="H49" s="1" t="s">
        <v>99</v>
      </c>
      <c r="I49" s="1" t="s">
        <v>190</v>
      </c>
      <c r="J49" s="1" t="s">
        <v>49</v>
      </c>
      <c r="K49" s="1" t="s">
        <v>191</v>
      </c>
      <c r="L49">
        <v>569</v>
      </c>
      <c r="M49">
        <v>1400</v>
      </c>
      <c r="N49" s="1" t="s">
        <v>90</v>
      </c>
      <c r="O49">
        <v>0</v>
      </c>
      <c r="P49" t="str">
        <f>IF(ISBLANK(Shipments[[#This Row],[Delivery_Date]]),"Pending",IF(Shipments[[#This Row],[Delivery_Date]]&lt;= Shipments[[#This Row],[Promised_Delivery_Date]],"On Time","Delayed"))</f>
        <v>On Time</v>
      </c>
    </row>
    <row r="50" spans="1:16" x14ac:dyDescent="0.25">
      <c r="A50" s="1" t="s">
        <v>192</v>
      </c>
      <c r="B50" s="8">
        <v>46037</v>
      </c>
      <c r="C50" s="1" t="str">
        <f>TEXT(Shipments[[#This Row],[Order_Date]],"MMM")</f>
        <v>Jan</v>
      </c>
      <c r="D50" s="8">
        <v>46039</v>
      </c>
      <c r="E50" s="8">
        <v>46041</v>
      </c>
      <c r="F50" s="8">
        <v>46042</v>
      </c>
      <c r="G50" s="1" t="s">
        <v>34</v>
      </c>
      <c r="H50" s="1" t="s">
        <v>16</v>
      </c>
      <c r="I50" s="1" t="s">
        <v>126</v>
      </c>
      <c r="J50" s="1" t="s">
        <v>31</v>
      </c>
      <c r="K50" s="1" t="s">
        <v>193</v>
      </c>
      <c r="L50">
        <v>716</v>
      </c>
      <c r="M50">
        <v>4630</v>
      </c>
      <c r="N50" s="1" t="s">
        <v>20</v>
      </c>
      <c r="O50">
        <v>0</v>
      </c>
      <c r="P50" t="str">
        <f>IF(ISBLANK(Shipments[[#This Row],[Delivery_Date]]),"Pending",IF(Shipments[[#This Row],[Delivery_Date]]&lt;= Shipments[[#This Row],[Promised_Delivery_Date]],"On Time","Delayed"))</f>
        <v>On Time</v>
      </c>
    </row>
    <row r="51" spans="1:16" x14ac:dyDescent="0.25">
      <c r="A51" s="1" t="s">
        <v>194</v>
      </c>
      <c r="B51" s="8">
        <v>46037</v>
      </c>
      <c r="C51" s="1" t="str">
        <f>TEXT(Shipments[[#This Row],[Order_Date]],"MMM")</f>
        <v>Jan</v>
      </c>
      <c r="D51" s="8">
        <v>46037</v>
      </c>
      <c r="E51" s="8">
        <v>46040</v>
      </c>
      <c r="F51" s="8">
        <v>46039</v>
      </c>
      <c r="G51" s="1" t="s">
        <v>22</v>
      </c>
      <c r="H51" s="1" t="s">
        <v>40</v>
      </c>
      <c r="I51" s="1" t="s">
        <v>79</v>
      </c>
      <c r="J51" s="1" t="s">
        <v>67</v>
      </c>
      <c r="K51" s="1" t="s">
        <v>195</v>
      </c>
      <c r="L51">
        <v>936</v>
      </c>
      <c r="M51">
        <v>7310</v>
      </c>
      <c r="N51" s="1" t="s">
        <v>20</v>
      </c>
      <c r="O51">
        <v>0</v>
      </c>
      <c r="P51" t="str">
        <f>IF(ISBLANK(Shipments[[#This Row],[Delivery_Date]]),"Pending",IF(Shipments[[#This Row],[Delivery_Date]]&lt;= Shipments[[#This Row],[Promised_Delivery_Date]],"On Time","Delayed"))</f>
        <v>Delayed</v>
      </c>
    </row>
    <row r="52" spans="1:16" x14ac:dyDescent="0.25">
      <c r="A52" s="1" t="s">
        <v>196</v>
      </c>
      <c r="B52" s="8">
        <v>46038</v>
      </c>
      <c r="C52" s="1" t="str">
        <f>TEXT(Shipments[[#This Row],[Order_Date]],"MMM")</f>
        <v>Jan</v>
      </c>
      <c r="D52" s="8">
        <v>46041</v>
      </c>
      <c r="E52" s="8">
        <v>46042</v>
      </c>
      <c r="F52" s="8">
        <v>46043</v>
      </c>
      <c r="G52" s="1" t="s">
        <v>74</v>
      </c>
      <c r="H52" s="1" t="s">
        <v>197</v>
      </c>
      <c r="I52" s="1" t="s">
        <v>198</v>
      </c>
      <c r="J52" s="1" t="s">
        <v>80</v>
      </c>
      <c r="K52" s="1" t="s">
        <v>199</v>
      </c>
      <c r="L52">
        <v>290</v>
      </c>
      <c r="M52">
        <v>1550</v>
      </c>
      <c r="N52" s="1" t="s">
        <v>20</v>
      </c>
      <c r="O52">
        <v>0</v>
      </c>
      <c r="P52" t="str">
        <f>IF(ISBLANK(Shipments[[#This Row],[Delivery_Date]]),"Pending",IF(Shipments[[#This Row],[Delivery_Date]]&lt;= Shipments[[#This Row],[Promised_Delivery_Date]],"On Time","Delayed"))</f>
        <v>On Time</v>
      </c>
    </row>
    <row r="53" spans="1:16" x14ac:dyDescent="0.25">
      <c r="A53" s="1" t="s">
        <v>200</v>
      </c>
      <c r="B53" s="8">
        <v>46038</v>
      </c>
      <c r="C53" s="1" t="str">
        <f>TEXT(Shipments[[#This Row],[Order_Date]],"MMM")</f>
        <v>Jan</v>
      </c>
      <c r="D53" s="8">
        <v>46039</v>
      </c>
      <c r="E53" s="8">
        <v>46042</v>
      </c>
      <c r="F53" s="8">
        <v>46043</v>
      </c>
      <c r="G53" s="1" t="s">
        <v>22</v>
      </c>
      <c r="H53" s="1" t="s">
        <v>201</v>
      </c>
      <c r="I53" s="1" t="s">
        <v>202</v>
      </c>
      <c r="J53" s="1" t="s">
        <v>31</v>
      </c>
      <c r="K53" s="1" t="s">
        <v>203</v>
      </c>
      <c r="L53">
        <v>1138</v>
      </c>
      <c r="M53">
        <v>2710</v>
      </c>
      <c r="N53" s="1" t="s">
        <v>20</v>
      </c>
      <c r="O53">
        <v>0</v>
      </c>
      <c r="P53" t="str">
        <f>IF(ISBLANK(Shipments[[#This Row],[Delivery_Date]]),"Pending",IF(Shipments[[#This Row],[Delivery_Date]]&lt;= Shipments[[#This Row],[Promised_Delivery_Date]],"On Time","Delayed"))</f>
        <v>On Time</v>
      </c>
    </row>
    <row r="54" spans="1:16" x14ac:dyDescent="0.25">
      <c r="A54" s="1" t="s">
        <v>204</v>
      </c>
      <c r="B54" s="8">
        <v>46038</v>
      </c>
      <c r="C54" s="1" t="str">
        <f>TEXT(Shipments[[#This Row],[Order_Date]],"MMM")</f>
        <v>Jan</v>
      </c>
      <c r="D54" s="8">
        <v>46041</v>
      </c>
      <c r="E54" s="8">
        <v>46043</v>
      </c>
      <c r="F54" s="8">
        <v>46042</v>
      </c>
      <c r="G54" s="1" t="s">
        <v>59</v>
      </c>
      <c r="H54" s="1" t="s">
        <v>60</v>
      </c>
      <c r="I54" s="1" t="s">
        <v>61</v>
      </c>
      <c r="J54" s="1" t="s">
        <v>52</v>
      </c>
      <c r="K54" s="1" t="s">
        <v>205</v>
      </c>
      <c r="L54">
        <v>148</v>
      </c>
      <c r="M54">
        <v>7120</v>
      </c>
      <c r="N54" s="1" t="s">
        <v>20</v>
      </c>
      <c r="O54">
        <v>0</v>
      </c>
      <c r="P54" t="str">
        <f>IF(ISBLANK(Shipments[[#This Row],[Delivery_Date]]),"Pending",IF(Shipments[[#This Row],[Delivery_Date]]&lt;= Shipments[[#This Row],[Promised_Delivery_Date]],"On Time","Delayed"))</f>
        <v>Delayed</v>
      </c>
    </row>
    <row r="55" spans="1:16" x14ac:dyDescent="0.25">
      <c r="A55" s="1" t="s">
        <v>206</v>
      </c>
      <c r="B55" s="8">
        <v>46039</v>
      </c>
      <c r="C55" s="1" t="str">
        <f>TEXT(Shipments[[#This Row],[Order_Date]],"MMM")</f>
        <v>Jan</v>
      </c>
      <c r="D55" s="8">
        <v>46039</v>
      </c>
      <c r="E55" s="8">
        <v>46041</v>
      </c>
      <c r="F55" s="8">
        <v>46041</v>
      </c>
      <c r="G55" s="1" t="s">
        <v>22</v>
      </c>
      <c r="H55" s="1" t="s">
        <v>41</v>
      </c>
      <c r="I55" s="1" t="s">
        <v>207</v>
      </c>
      <c r="J55" s="1" t="s">
        <v>67</v>
      </c>
      <c r="K55" s="1" t="s">
        <v>208</v>
      </c>
      <c r="L55">
        <v>839</v>
      </c>
      <c r="M55">
        <v>5010</v>
      </c>
      <c r="N55" s="1" t="s">
        <v>20</v>
      </c>
      <c r="O55">
        <v>0</v>
      </c>
      <c r="P55" t="str">
        <f>IF(ISBLANK(Shipments[[#This Row],[Delivery_Date]]),"Pending",IF(Shipments[[#This Row],[Delivery_Date]]&lt;= Shipments[[#This Row],[Promised_Delivery_Date]],"On Time","Delayed"))</f>
        <v>On Time</v>
      </c>
    </row>
    <row r="56" spans="1:16" x14ac:dyDescent="0.25">
      <c r="A56" s="1" t="s">
        <v>209</v>
      </c>
      <c r="B56" s="8">
        <v>46039</v>
      </c>
      <c r="C56" s="1" t="str">
        <f>TEXT(Shipments[[#This Row],[Order_Date]],"MMM")</f>
        <v>Jan</v>
      </c>
      <c r="D56" s="8">
        <v>46041</v>
      </c>
      <c r="E56" s="8">
        <v>46043</v>
      </c>
      <c r="F56" s="8">
        <v>46043</v>
      </c>
      <c r="G56" s="1" t="s">
        <v>22</v>
      </c>
      <c r="H56" s="1" t="s">
        <v>210</v>
      </c>
      <c r="I56" s="1" t="s">
        <v>211</v>
      </c>
      <c r="J56" s="1" t="s">
        <v>80</v>
      </c>
      <c r="K56" s="1" t="s">
        <v>212</v>
      </c>
      <c r="L56">
        <v>264</v>
      </c>
      <c r="M56">
        <v>1870</v>
      </c>
      <c r="N56" s="1" t="s">
        <v>20</v>
      </c>
      <c r="O56">
        <v>0</v>
      </c>
      <c r="P56" t="str">
        <f>IF(ISBLANK(Shipments[[#This Row],[Delivery_Date]]),"Pending",IF(Shipments[[#This Row],[Delivery_Date]]&lt;= Shipments[[#This Row],[Promised_Delivery_Date]],"On Time","Delayed"))</f>
        <v>On Time</v>
      </c>
    </row>
    <row r="57" spans="1:16" x14ac:dyDescent="0.25">
      <c r="A57" s="1" t="s">
        <v>213</v>
      </c>
      <c r="B57" s="8">
        <v>46039</v>
      </c>
      <c r="C57" s="1" t="str">
        <f>TEXT(Shipments[[#This Row],[Order_Date]],"MMM")</f>
        <v>Jan</v>
      </c>
      <c r="D57" s="8">
        <v>46041</v>
      </c>
      <c r="E57" s="8">
        <v>46042</v>
      </c>
      <c r="F57" s="8">
        <v>46042</v>
      </c>
      <c r="G57" s="1" t="s">
        <v>16</v>
      </c>
      <c r="H57" s="1" t="s">
        <v>214</v>
      </c>
      <c r="I57" s="1" t="s">
        <v>215</v>
      </c>
      <c r="J57" s="1" t="s">
        <v>37</v>
      </c>
      <c r="K57" s="1" t="s">
        <v>216</v>
      </c>
      <c r="L57">
        <v>280</v>
      </c>
      <c r="M57">
        <v>1870</v>
      </c>
      <c r="N57" s="1" t="s">
        <v>90</v>
      </c>
      <c r="O57">
        <v>0</v>
      </c>
      <c r="P57" t="str">
        <f>IF(ISBLANK(Shipments[[#This Row],[Delivery_Date]]),"Pending",IF(Shipments[[#This Row],[Delivery_Date]]&lt;= Shipments[[#This Row],[Promised_Delivery_Date]],"On Time","Delayed"))</f>
        <v>On Time</v>
      </c>
    </row>
    <row r="58" spans="1:16" x14ac:dyDescent="0.25">
      <c r="A58" s="1" t="s">
        <v>217</v>
      </c>
      <c r="B58" s="8">
        <v>46039</v>
      </c>
      <c r="C58" s="1" t="str">
        <f>TEXT(Shipments[[#This Row],[Order_Date]],"MMM")</f>
        <v>Jan</v>
      </c>
      <c r="D58" s="8">
        <v>46041</v>
      </c>
      <c r="E58" s="8">
        <v>46043</v>
      </c>
      <c r="F58" s="8">
        <v>46043</v>
      </c>
      <c r="G58" s="1" t="s">
        <v>34</v>
      </c>
      <c r="H58" s="1" t="s">
        <v>16</v>
      </c>
      <c r="I58" s="1" t="s">
        <v>126</v>
      </c>
      <c r="J58" s="1" t="s">
        <v>67</v>
      </c>
      <c r="K58" s="1" t="s">
        <v>218</v>
      </c>
      <c r="L58">
        <v>716</v>
      </c>
      <c r="M58">
        <v>8830</v>
      </c>
      <c r="N58" s="1" t="s">
        <v>20</v>
      </c>
      <c r="O58">
        <v>0</v>
      </c>
      <c r="P58" t="str">
        <f>IF(ISBLANK(Shipments[[#This Row],[Delivery_Date]]),"Pending",IF(Shipments[[#This Row],[Delivery_Date]]&lt;= Shipments[[#This Row],[Promised_Delivery_Date]],"On Time","Delayed"))</f>
        <v>On Time</v>
      </c>
    </row>
    <row r="59" spans="1:16" x14ac:dyDescent="0.25">
      <c r="A59" s="1" t="s">
        <v>219</v>
      </c>
      <c r="B59" s="8">
        <v>46039</v>
      </c>
      <c r="C59" s="1" t="str">
        <f>TEXT(Shipments[[#This Row],[Order_Date]],"MMM")</f>
        <v>Jan</v>
      </c>
      <c r="D59" s="8">
        <v>46041</v>
      </c>
      <c r="E59" s="8">
        <v>46043</v>
      </c>
      <c r="F59" s="8">
        <v>46043</v>
      </c>
      <c r="G59" s="1" t="s">
        <v>34</v>
      </c>
      <c r="H59" s="1" t="s">
        <v>107</v>
      </c>
      <c r="I59" s="1" t="s">
        <v>108</v>
      </c>
      <c r="J59" s="1" t="s">
        <v>49</v>
      </c>
      <c r="K59" s="1" t="s">
        <v>220</v>
      </c>
      <c r="L59">
        <v>385</v>
      </c>
      <c r="M59">
        <v>2840</v>
      </c>
      <c r="N59" s="1" t="s">
        <v>20</v>
      </c>
      <c r="O59">
        <v>0</v>
      </c>
      <c r="P59" t="str">
        <f>IF(ISBLANK(Shipments[[#This Row],[Delivery_Date]]),"Pending",IF(Shipments[[#This Row],[Delivery_Date]]&lt;= Shipments[[#This Row],[Promised_Delivery_Date]],"On Time","Delayed"))</f>
        <v>On Time</v>
      </c>
    </row>
    <row r="60" spans="1:16" x14ac:dyDescent="0.25">
      <c r="A60" s="1" t="s">
        <v>221</v>
      </c>
      <c r="B60" s="8">
        <v>46039</v>
      </c>
      <c r="C60" s="1" t="str">
        <f>TEXT(Shipments[[#This Row],[Order_Date]],"MMM")</f>
        <v>Jan</v>
      </c>
      <c r="D60" s="8">
        <v>46041</v>
      </c>
      <c r="E60" s="8">
        <v>46042</v>
      </c>
      <c r="F60" s="8">
        <v>46042</v>
      </c>
      <c r="G60" s="1" t="s">
        <v>34</v>
      </c>
      <c r="H60" s="1" t="s">
        <v>55</v>
      </c>
      <c r="I60" s="1" t="s">
        <v>56</v>
      </c>
      <c r="J60" s="1" t="s">
        <v>71</v>
      </c>
      <c r="K60" s="1" t="s">
        <v>222</v>
      </c>
      <c r="L60">
        <v>288</v>
      </c>
      <c r="M60">
        <v>1760</v>
      </c>
      <c r="N60" s="1" t="s">
        <v>20</v>
      </c>
      <c r="O60">
        <v>0</v>
      </c>
      <c r="P60" t="str">
        <f>IF(ISBLANK(Shipments[[#This Row],[Delivery_Date]]),"Pending",IF(Shipments[[#This Row],[Delivery_Date]]&lt;= Shipments[[#This Row],[Promised_Delivery_Date]],"On Time","Delayed"))</f>
        <v>On Time</v>
      </c>
    </row>
    <row r="61" spans="1:16" x14ac:dyDescent="0.25">
      <c r="A61" s="1" t="s">
        <v>223</v>
      </c>
      <c r="B61" s="8">
        <v>46040</v>
      </c>
      <c r="C61" s="1" t="str">
        <f>TEXT(Shipments[[#This Row],[Order_Date]],"MMM")</f>
        <v>Jan</v>
      </c>
      <c r="D61" s="8">
        <v>46041</v>
      </c>
      <c r="E61" s="8">
        <v>46043</v>
      </c>
      <c r="F61" s="8">
        <v>46043</v>
      </c>
      <c r="G61" s="1" t="s">
        <v>22</v>
      </c>
      <c r="H61" s="1" t="s">
        <v>40</v>
      </c>
      <c r="I61" s="1" t="s">
        <v>79</v>
      </c>
      <c r="J61" s="1" t="s">
        <v>25</v>
      </c>
      <c r="K61" s="1" t="s">
        <v>224</v>
      </c>
      <c r="L61">
        <v>936</v>
      </c>
      <c r="M61">
        <v>7070</v>
      </c>
      <c r="N61" s="1" t="s">
        <v>20</v>
      </c>
      <c r="O61">
        <v>0</v>
      </c>
      <c r="P61" t="str">
        <f>IF(ISBLANK(Shipments[[#This Row],[Delivery_Date]]),"Pending",IF(Shipments[[#This Row],[Delivery_Date]]&lt;= Shipments[[#This Row],[Promised_Delivery_Date]],"On Time","Delayed"))</f>
        <v>On Time</v>
      </c>
    </row>
    <row r="62" spans="1:16" x14ac:dyDescent="0.25">
      <c r="A62" s="1" t="s">
        <v>225</v>
      </c>
      <c r="B62" s="8">
        <v>46041</v>
      </c>
      <c r="C62" s="1" t="str">
        <f>TEXT(Shipments[[#This Row],[Order_Date]],"MMM")</f>
        <v>Jan</v>
      </c>
      <c r="D62" s="8">
        <v>46041</v>
      </c>
      <c r="E62" s="8">
        <v>46042</v>
      </c>
      <c r="F62" s="8">
        <v>46042</v>
      </c>
      <c r="G62" s="1" t="s">
        <v>28</v>
      </c>
      <c r="H62" s="1" t="s">
        <v>59</v>
      </c>
      <c r="I62" s="1" t="s">
        <v>226</v>
      </c>
      <c r="J62" s="1" t="s">
        <v>52</v>
      </c>
      <c r="K62" s="1" t="s">
        <v>227</v>
      </c>
      <c r="L62">
        <v>348</v>
      </c>
      <c r="M62">
        <v>6750</v>
      </c>
      <c r="N62" s="1" t="s">
        <v>20</v>
      </c>
      <c r="O62">
        <v>0</v>
      </c>
      <c r="P62" t="str">
        <f>IF(ISBLANK(Shipments[[#This Row],[Delivery_Date]]),"Pending",IF(Shipments[[#This Row],[Delivery_Date]]&lt;= Shipments[[#This Row],[Promised_Delivery_Date]],"On Time","Delayed"))</f>
        <v>On Time</v>
      </c>
    </row>
    <row r="63" spans="1:16" x14ac:dyDescent="0.25">
      <c r="A63" s="1" t="s">
        <v>228</v>
      </c>
      <c r="B63" s="8">
        <v>46041</v>
      </c>
      <c r="C63" s="1" t="str">
        <f>TEXT(Shipments[[#This Row],[Order_Date]],"MMM")</f>
        <v>Jan</v>
      </c>
      <c r="D63" s="8">
        <v>46042</v>
      </c>
      <c r="E63" s="8">
        <v>46044</v>
      </c>
      <c r="F63" s="8">
        <v>46044</v>
      </c>
      <c r="G63" s="1" t="s">
        <v>22</v>
      </c>
      <c r="H63" s="1" t="s">
        <v>179</v>
      </c>
      <c r="I63" s="1" t="s">
        <v>229</v>
      </c>
      <c r="J63" s="1" t="s">
        <v>25</v>
      </c>
      <c r="K63" s="1" t="s">
        <v>230</v>
      </c>
      <c r="L63">
        <v>858</v>
      </c>
      <c r="M63">
        <v>6150</v>
      </c>
      <c r="N63" s="1" t="s">
        <v>20</v>
      </c>
      <c r="O63">
        <v>0</v>
      </c>
      <c r="P63" t="str">
        <f>IF(ISBLANK(Shipments[[#This Row],[Delivery_Date]]),"Pending",IF(Shipments[[#This Row],[Delivery_Date]]&lt;= Shipments[[#This Row],[Promised_Delivery_Date]],"On Time","Delayed"))</f>
        <v>On Time</v>
      </c>
    </row>
    <row r="64" spans="1:16" x14ac:dyDescent="0.25">
      <c r="A64" s="1" t="s">
        <v>231</v>
      </c>
      <c r="B64" s="8">
        <v>46041</v>
      </c>
      <c r="C64" s="1" t="str">
        <f>TEXT(Shipments[[#This Row],[Order_Date]],"MMM")</f>
        <v>Jan</v>
      </c>
      <c r="D64" s="8">
        <v>46042</v>
      </c>
      <c r="E64" s="8">
        <v>46044</v>
      </c>
      <c r="F64" s="8">
        <v>46044</v>
      </c>
      <c r="G64" s="1" t="s">
        <v>40</v>
      </c>
      <c r="H64" s="1" t="s">
        <v>41</v>
      </c>
      <c r="I64" s="1" t="s">
        <v>42</v>
      </c>
      <c r="J64" s="1" t="s">
        <v>31</v>
      </c>
      <c r="K64" s="1" t="s">
        <v>232</v>
      </c>
      <c r="L64">
        <v>416</v>
      </c>
      <c r="M64">
        <v>2120</v>
      </c>
      <c r="N64" s="1" t="s">
        <v>20</v>
      </c>
      <c r="O64">
        <v>0</v>
      </c>
      <c r="P64" t="str">
        <f>IF(ISBLANK(Shipments[[#This Row],[Delivery_Date]]),"Pending",IF(Shipments[[#This Row],[Delivery_Date]]&lt;= Shipments[[#This Row],[Promised_Delivery_Date]],"On Time","Delayed"))</f>
        <v>On Time</v>
      </c>
    </row>
    <row r="65" spans="1:16" x14ac:dyDescent="0.25">
      <c r="A65" s="1" t="s">
        <v>233</v>
      </c>
      <c r="B65" s="8">
        <v>46041</v>
      </c>
      <c r="C65" s="1" t="str">
        <f>TEXT(Shipments[[#This Row],[Order_Date]],"MMM")</f>
        <v>Jan</v>
      </c>
      <c r="D65" s="8">
        <v>46041</v>
      </c>
      <c r="E65" s="8">
        <v>46042</v>
      </c>
      <c r="F65" s="8">
        <v>46042</v>
      </c>
      <c r="G65" s="1" t="s">
        <v>59</v>
      </c>
      <c r="H65" s="1" t="s">
        <v>60</v>
      </c>
      <c r="I65" s="1" t="s">
        <v>61</v>
      </c>
      <c r="J65" s="1" t="s">
        <v>52</v>
      </c>
      <c r="K65" s="1" t="s">
        <v>234</v>
      </c>
      <c r="L65">
        <v>148</v>
      </c>
      <c r="M65">
        <v>6700</v>
      </c>
      <c r="N65" s="1" t="s">
        <v>20</v>
      </c>
      <c r="O65">
        <v>0</v>
      </c>
      <c r="P65" t="str">
        <f>IF(ISBLANK(Shipments[[#This Row],[Delivery_Date]]),"Pending",IF(Shipments[[#This Row],[Delivery_Date]]&lt;= Shipments[[#This Row],[Promised_Delivery_Date]],"On Time","Delayed"))</f>
        <v>On Time</v>
      </c>
    </row>
    <row r="66" spans="1:16" x14ac:dyDescent="0.25">
      <c r="A66" s="1" t="s">
        <v>235</v>
      </c>
      <c r="B66" s="8">
        <v>46042</v>
      </c>
      <c r="C66" s="1" t="str">
        <f>TEXT(Shipments[[#This Row],[Order_Date]],"MMM")</f>
        <v>Jan</v>
      </c>
      <c r="D66" s="8">
        <v>46043</v>
      </c>
      <c r="E66" s="8">
        <v>46044</v>
      </c>
      <c r="F66" s="8">
        <v>46045</v>
      </c>
      <c r="G66" s="1" t="s">
        <v>15</v>
      </c>
      <c r="H66" s="1" t="s">
        <v>132</v>
      </c>
      <c r="I66" s="1" t="s">
        <v>236</v>
      </c>
      <c r="J66" s="1" t="s">
        <v>49</v>
      </c>
      <c r="K66" s="1" t="s">
        <v>237</v>
      </c>
      <c r="L66">
        <v>297</v>
      </c>
      <c r="M66">
        <v>1660</v>
      </c>
      <c r="N66" s="1" t="s">
        <v>20</v>
      </c>
      <c r="O66">
        <v>0</v>
      </c>
      <c r="P66" t="str">
        <f>IF(ISBLANK(Shipments[[#This Row],[Delivery_Date]]),"Pending",IF(Shipments[[#This Row],[Delivery_Date]]&lt;= Shipments[[#This Row],[Promised_Delivery_Date]],"On Time","Delayed"))</f>
        <v>On Time</v>
      </c>
    </row>
    <row r="67" spans="1:16" x14ac:dyDescent="0.25">
      <c r="A67" s="1" t="s">
        <v>238</v>
      </c>
      <c r="B67" s="8">
        <v>46042</v>
      </c>
      <c r="C67" s="1" t="str">
        <f>TEXT(Shipments[[#This Row],[Order_Date]],"MMM")</f>
        <v>Jan</v>
      </c>
      <c r="D67" s="8">
        <v>46043</v>
      </c>
      <c r="E67" s="8">
        <v>46044</v>
      </c>
      <c r="F67" s="8">
        <v>46045</v>
      </c>
      <c r="G67" s="1" t="s">
        <v>34</v>
      </c>
      <c r="H67" s="1" t="s">
        <v>35</v>
      </c>
      <c r="I67" s="1" t="s">
        <v>36</v>
      </c>
      <c r="J67" s="1" t="s">
        <v>31</v>
      </c>
      <c r="K67" s="1" t="s">
        <v>239</v>
      </c>
      <c r="L67">
        <v>174</v>
      </c>
      <c r="M67">
        <v>1510</v>
      </c>
      <c r="N67" s="1" t="s">
        <v>20</v>
      </c>
      <c r="O67">
        <v>0</v>
      </c>
      <c r="P67" t="str">
        <f>IF(ISBLANK(Shipments[[#This Row],[Delivery_Date]]),"Pending",IF(Shipments[[#This Row],[Delivery_Date]]&lt;= Shipments[[#This Row],[Promised_Delivery_Date]],"On Time","Delayed"))</f>
        <v>On Time</v>
      </c>
    </row>
    <row r="68" spans="1:16" x14ac:dyDescent="0.25">
      <c r="A68" s="1" t="s">
        <v>240</v>
      </c>
      <c r="B68" s="8">
        <v>46042</v>
      </c>
      <c r="C68" s="1" t="str">
        <f>TEXT(Shipments[[#This Row],[Order_Date]],"MMM")</f>
        <v>Jan</v>
      </c>
      <c r="D68" s="8">
        <v>46042</v>
      </c>
      <c r="E68" s="8">
        <v>46043</v>
      </c>
      <c r="F68" s="8">
        <v>46043</v>
      </c>
      <c r="G68" s="1" t="s">
        <v>15</v>
      </c>
      <c r="H68" s="1" t="s">
        <v>241</v>
      </c>
      <c r="I68" s="1" t="s">
        <v>242</v>
      </c>
      <c r="J68" s="1" t="s">
        <v>146</v>
      </c>
      <c r="K68" s="1" t="s">
        <v>243</v>
      </c>
      <c r="L68">
        <v>351</v>
      </c>
      <c r="M68">
        <v>940</v>
      </c>
      <c r="N68" s="1" t="s">
        <v>20</v>
      </c>
      <c r="O68">
        <v>0</v>
      </c>
      <c r="P68" t="str">
        <f>IF(ISBLANK(Shipments[[#This Row],[Delivery_Date]]),"Pending",IF(Shipments[[#This Row],[Delivery_Date]]&lt;= Shipments[[#This Row],[Promised_Delivery_Date]],"On Time","Delayed"))</f>
        <v>On Time</v>
      </c>
    </row>
    <row r="69" spans="1:16" x14ac:dyDescent="0.25">
      <c r="A69" s="1" t="s">
        <v>244</v>
      </c>
      <c r="B69" s="8">
        <v>46042</v>
      </c>
      <c r="C69" s="1" t="str">
        <f>TEXT(Shipments[[#This Row],[Order_Date]],"MMM")</f>
        <v>Jan</v>
      </c>
      <c r="D69" s="8">
        <v>46044</v>
      </c>
      <c r="E69" s="8">
        <v>46045</v>
      </c>
      <c r="F69" s="8">
        <v>46045</v>
      </c>
      <c r="G69" s="1" t="s">
        <v>22</v>
      </c>
      <c r="H69" s="1" t="s">
        <v>122</v>
      </c>
      <c r="I69" s="1" t="s">
        <v>123</v>
      </c>
      <c r="J69" s="1" t="s">
        <v>146</v>
      </c>
      <c r="K69" s="1" t="s">
        <v>245</v>
      </c>
      <c r="L69">
        <v>242</v>
      </c>
      <c r="M69">
        <v>1160</v>
      </c>
      <c r="N69" s="1" t="s">
        <v>20</v>
      </c>
      <c r="O69">
        <v>0</v>
      </c>
      <c r="P69" t="str">
        <f>IF(ISBLANK(Shipments[[#This Row],[Delivery_Date]]),"Pending",IF(Shipments[[#This Row],[Delivery_Date]]&lt;= Shipments[[#This Row],[Promised_Delivery_Date]],"On Time","Delayed"))</f>
        <v>On Time</v>
      </c>
    </row>
    <row r="70" spans="1:16" x14ac:dyDescent="0.25">
      <c r="A70" s="1" t="s">
        <v>246</v>
      </c>
      <c r="B70" s="8">
        <v>46042</v>
      </c>
      <c r="C70" s="1" t="str">
        <f>TEXT(Shipments[[#This Row],[Order_Date]],"MMM")</f>
        <v>Jan</v>
      </c>
      <c r="D70" s="8">
        <v>46042</v>
      </c>
      <c r="E70" s="8">
        <v>46045</v>
      </c>
      <c r="F70" s="8">
        <v>46044</v>
      </c>
      <c r="G70" s="1" t="s">
        <v>74</v>
      </c>
      <c r="H70" s="1" t="s">
        <v>75</v>
      </c>
      <c r="I70" s="1" t="s">
        <v>76</v>
      </c>
      <c r="J70" s="1" t="s">
        <v>67</v>
      </c>
      <c r="K70" s="1" t="s">
        <v>247</v>
      </c>
      <c r="L70">
        <v>1159</v>
      </c>
      <c r="M70">
        <v>2410</v>
      </c>
      <c r="N70" s="1" t="s">
        <v>20</v>
      </c>
      <c r="O70">
        <v>0</v>
      </c>
      <c r="P70" t="str">
        <f>IF(ISBLANK(Shipments[[#This Row],[Delivery_Date]]),"Pending",IF(Shipments[[#This Row],[Delivery_Date]]&lt;= Shipments[[#This Row],[Promised_Delivery_Date]],"On Time","Delayed"))</f>
        <v>Delayed</v>
      </c>
    </row>
    <row r="71" spans="1:16" x14ac:dyDescent="0.25">
      <c r="A71" s="1" t="s">
        <v>248</v>
      </c>
      <c r="B71" s="8">
        <v>46042</v>
      </c>
      <c r="C71" s="1" t="str">
        <f>TEXT(Shipments[[#This Row],[Order_Date]],"MMM")</f>
        <v>Jan</v>
      </c>
      <c r="D71" s="8">
        <v>46045</v>
      </c>
      <c r="E71" s="8">
        <v>46047</v>
      </c>
      <c r="F71" s="8">
        <v>46047</v>
      </c>
      <c r="G71" s="1" t="s">
        <v>16</v>
      </c>
      <c r="H71" s="1" t="s">
        <v>15</v>
      </c>
      <c r="I71" s="1" t="s">
        <v>249</v>
      </c>
      <c r="J71" s="1" t="s">
        <v>146</v>
      </c>
      <c r="K71" s="1" t="s">
        <v>250</v>
      </c>
      <c r="L71">
        <v>509</v>
      </c>
      <c r="M71">
        <v>1530</v>
      </c>
      <c r="N71" s="1" t="s">
        <v>20</v>
      </c>
      <c r="O71">
        <v>0</v>
      </c>
      <c r="P71" t="str">
        <f>IF(ISBLANK(Shipments[[#This Row],[Delivery_Date]]),"Pending",IF(Shipments[[#This Row],[Delivery_Date]]&lt;= Shipments[[#This Row],[Promised_Delivery_Date]],"On Time","Delayed"))</f>
        <v>On Time</v>
      </c>
    </row>
    <row r="72" spans="1:16" x14ac:dyDescent="0.25">
      <c r="A72" s="1" t="s">
        <v>251</v>
      </c>
      <c r="B72" s="8">
        <v>46042</v>
      </c>
      <c r="C72" s="1" t="str">
        <f>TEXT(Shipments[[#This Row],[Order_Date]],"MMM")</f>
        <v>Jan</v>
      </c>
      <c r="D72" s="8">
        <v>46044</v>
      </c>
      <c r="E72" s="8">
        <v>46046</v>
      </c>
      <c r="F72" s="8">
        <v>46046</v>
      </c>
      <c r="G72" s="1" t="s">
        <v>34</v>
      </c>
      <c r="H72" s="1" t="s">
        <v>252</v>
      </c>
      <c r="I72" s="1" t="s">
        <v>253</v>
      </c>
      <c r="J72" s="1" t="s">
        <v>49</v>
      </c>
      <c r="K72" s="1" t="s">
        <v>254</v>
      </c>
      <c r="L72">
        <v>438</v>
      </c>
      <c r="M72">
        <v>5020</v>
      </c>
      <c r="N72" s="1" t="s">
        <v>20</v>
      </c>
      <c r="O72">
        <v>0</v>
      </c>
      <c r="P72" t="str">
        <f>IF(ISBLANK(Shipments[[#This Row],[Delivery_Date]]),"Pending",IF(Shipments[[#This Row],[Delivery_Date]]&lt;= Shipments[[#This Row],[Promised_Delivery_Date]],"On Time","Delayed"))</f>
        <v>On Time</v>
      </c>
    </row>
    <row r="73" spans="1:16" x14ac:dyDescent="0.25">
      <c r="A73" s="1" t="s">
        <v>255</v>
      </c>
      <c r="B73" s="8">
        <v>46042</v>
      </c>
      <c r="C73" s="1" t="str">
        <f>TEXT(Shipments[[#This Row],[Order_Date]],"MMM")</f>
        <v>Jan</v>
      </c>
      <c r="D73" s="8">
        <v>46043</v>
      </c>
      <c r="E73" s="8">
        <v>46046</v>
      </c>
      <c r="F73" s="8">
        <v>46045</v>
      </c>
      <c r="G73" s="1" t="s">
        <v>16</v>
      </c>
      <c r="H73" s="1" t="s">
        <v>167</v>
      </c>
      <c r="I73" s="1" t="s">
        <v>256</v>
      </c>
      <c r="J73" s="1" t="s">
        <v>18</v>
      </c>
      <c r="K73" s="1" t="s">
        <v>257</v>
      </c>
      <c r="L73">
        <v>621</v>
      </c>
      <c r="M73">
        <v>13220</v>
      </c>
      <c r="N73" s="1" t="s">
        <v>20</v>
      </c>
      <c r="O73">
        <v>0</v>
      </c>
      <c r="P73" t="str">
        <f>IF(ISBLANK(Shipments[[#This Row],[Delivery_Date]]),"Pending",IF(Shipments[[#This Row],[Delivery_Date]]&lt;= Shipments[[#This Row],[Promised_Delivery_Date]],"On Time","Delayed"))</f>
        <v>Delayed</v>
      </c>
    </row>
    <row r="74" spans="1:16" x14ac:dyDescent="0.25">
      <c r="A74" s="1" t="s">
        <v>258</v>
      </c>
      <c r="B74" s="8">
        <v>46043</v>
      </c>
      <c r="C74" s="1" t="str">
        <f>TEXT(Shipments[[#This Row],[Order_Date]],"MMM")</f>
        <v>Jan</v>
      </c>
      <c r="D74" s="8">
        <v>46045</v>
      </c>
      <c r="E74" s="8">
        <v>46047</v>
      </c>
      <c r="F74" s="8">
        <v>46047</v>
      </c>
      <c r="G74" s="1" t="s">
        <v>34</v>
      </c>
      <c r="H74" s="1" t="s">
        <v>15</v>
      </c>
      <c r="I74" s="1" t="s">
        <v>259</v>
      </c>
      <c r="J74" s="1" t="s">
        <v>67</v>
      </c>
      <c r="K74" s="1" t="s">
        <v>260</v>
      </c>
      <c r="L74">
        <v>849</v>
      </c>
      <c r="M74">
        <v>8780</v>
      </c>
      <c r="N74" s="1" t="s">
        <v>20</v>
      </c>
      <c r="O74">
        <v>0</v>
      </c>
      <c r="P74" t="str">
        <f>IF(ISBLANK(Shipments[[#This Row],[Delivery_Date]]),"Pending",IF(Shipments[[#This Row],[Delivery_Date]]&lt;= Shipments[[#This Row],[Promised_Delivery_Date]],"On Time","Delayed"))</f>
        <v>On Time</v>
      </c>
    </row>
    <row r="75" spans="1:16" x14ac:dyDescent="0.25">
      <c r="A75" s="1" t="s">
        <v>261</v>
      </c>
      <c r="B75" s="8">
        <v>46043</v>
      </c>
      <c r="C75" s="1" t="str">
        <f>TEXT(Shipments[[#This Row],[Order_Date]],"MMM")</f>
        <v>Jan</v>
      </c>
      <c r="D75" s="8">
        <v>46043</v>
      </c>
      <c r="E75" s="8">
        <v>46047</v>
      </c>
      <c r="F75" s="8">
        <v>46045</v>
      </c>
      <c r="G75" s="1" t="s">
        <v>15</v>
      </c>
      <c r="H75" s="1" t="s">
        <v>41</v>
      </c>
      <c r="I75" s="1" t="s">
        <v>129</v>
      </c>
      <c r="J75" s="1" t="s">
        <v>18</v>
      </c>
      <c r="K75" s="1" t="s">
        <v>262</v>
      </c>
      <c r="L75">
        <v>591</v>
      </c>
      <c r="M75">
        <v>14550</v>
      </c>
      <c r="N75" s="1" t="s">
        <v>20</v>
      </c>
      <c r="O75">
        <v>0</v>
      </c>
      <c r="P75" t="str">
        <f>IF(ISBLANK(Shipments[[#This Row],[Delivery_Date]]),"Pending",IF(Shipments[[#This Row],[Delivery_Date]]&lt;= Shipments[[#This Row],[Promised_Delivery_Date]],"On Time","Delayed"))</f>
        <v>Delayed</v>
      </c>
    </row>
    <row r="76" spans="1:16" x14ac:dyDescent="0.25">
      <c r="A76" s="1" t="s">
        <v>263</v>
      </c>
      <c r="B76" s="8">
        <v>46043</v>
      </c>
      <c r="C76" s="1" t="str">
        <f>TEXT(Shipments[[#This Row],[Order_Date]],"MMM")</f>
        <v>Jan</v>
      </c>
      <c r="D76" s="8">
        <v>46043</v>
      </c>
      <c r="E76" s="8">
        <v>46045</v>
      </c>
      <c r="F76" s="8">
        <v>46045</v>
      </c>
      <c r="G76" s="1" t="s">
        <v>28</v>
      </c>
      <c r="H76" s="1" t="s">
        <v>167</v>
      </c>
      <c r="I76" s="1" t="s">
        <v>168</v>
      </c>
      <c r="J76" s="1" t="s">
        <v>71</v>
      </c>
      <c r="K76" s="1" t="s">
        <v>264</v>
      </c>
      <c r="L76">
        <v>803</v>
      </c>
      <c r="M76">
        <v>1800</v>
      </c>
      <c r="N76" s="1" t="s">
        <v>20</v>
      </c>
      <c r="O76">
        <v>0</v>
      </c>
      <c r="P76" t="str">
        <f>IF(ISBLANK(Shipments[[#This Row],[Delivery_Date]]),"Pending",IF(Shipments[[#This Row],[Delivery_Date]]&lt;= Shipments[[#This Row],[Promised_Delivery_Date]],"On Time","Delayed"))</f>
        <v>On Time</v>
      </c>
    </row>
    <row r="77" spans="1:16" x14ac:dyDescent="0.25">
      <c r="A77" s="1" t="s">
        <v>265</v>
      </c>
      <c r="B77" s="8">
        <v>46043</v>
      </c>
      <c r="C77" s="1" t="str">
        <f>TEXT(Shipments[[#This Row],[Order_Date]],"MMM")</f>
        <v>Jan</v>
      </c>
      <c r="D77" s="8">
        <v>46045</v>
      </c>
      <c r="E77" s="8">
        <v>46047</v>
      </c>
      <c r="F77" s="8">
        <v>46047</v>
      </c>
      <c r="G77" s="1" t="s">
        <v>16</v>
      </c>
      <c r="H77" s="1" t="s">
        <v>167</v>
      </c>
      <c r="I77" s="1" t="s">
        <v>256</v>
      </c>
      <c r="J77" s="1" t="s">
        <v>18</v>
      </c>
      <c r="K77" s="1" t="s">
        <v>266</v>
      </c>
      <c r="L77">
        <v>621</v>
      </c>
      <c r="M77">
        <v>9820</v>
      </c>
      <c r="N77" s="1" t="s">
        <v>20</v>
      </c>
      <c r="O77">
        <v>0</v>
      </c>
      <c r="P77" t="str">
        <f>IF(ISBLANK(Shipments[[#This Row],[Delivery_Date]]),"Pending",IF(Shipments[[#This Row],[Delivery_Date]]&lt;= Shipments[[#This Row],[Promised_Delivery_Date]],"On Time","Delayed"))</f>
        <v>On Time</v>
      </c>
    </row>
    <row r="78" spans="1:16" x14ac:dyDescent="0.25">
      <c r="A78" s="1" t="s">
        <v>267</v>
      </c>
      <c r="B78" s="8">
        <v>46043</v>
      </c>
      <c r="C78" s="1" t="str">
        <f>TEXT(Shipments[[#This Row],[Order_Date]],"MMM")</f>
        <v>Jan</v>
      </c>
      <c r="D78" s="8">
        <v>46044</v>
      </c>
      <c r="E78" s="8">
        <v>46045</v>
      </c>
      <c r="F78" s="8">
        <v>46046</v>
      </c>
      <c r="G78" s="1" t="s">
        <v>40</v>
      </c>
      <c r="H78" s="1" t="s">
        <v>252</v>
      </c>
      <c r="I78" s="1" t="s">
        <v>268</v>
      </c>
      <c r="J78" s="1" t="s">
        <v>49</v>
      </c>
      <c r="K78" s="1" t="s">
        <v>269</v>
      </c>
      <c r="L78">
        <v>110</v>
      </c>
      <c r="M78">
        <v>3700</v>
      </c>
      <c r="N78" s="1" t="s">
        <v>20</v>
      </c>
      <c r="O78">
        <v>0</v>
      </c>
      <c r="P78" t="str">
        <f>IF(ISBLANK(Shipments[[#This Row],[Delivery_Date]]),"Pending",IF(Shipments[[#This Row],[Delivery_Date]]&lt;= Shipments[[#This Row],[Promised_Delivery_Date]],"On Time","Delayed"))</f>
        <v>On Time</v>
      </c>
    </row>
    <row r="79" spans="1:16" x14ac:dyDescent="0.25">
      <c r="A79" s="1" t="s">
        <v>270</v>
      </c>
      <c r="B79" s="8">
        <v>46044</v>
      </c>
      <c r="C79" s="1" t="str">
        <f>TEXT(Shipments[[#This Row],[Order_Date]],"MMM")</f>
        <v>Jan</v>
      </c>
      <c r="D79" s="8">
        <v>46045</v>
      </c>
      <c r="E79" s="8">
        <v>46047</v>
      </c>
      <c r="F79" s="8">
        <v>46046</v>
      </c>
      <c r="G79" s="1" t="s">
        <v>22</v>
      </c>
      <c r="H79" s="1" t="s">
        <v>210</v>
      </c>
      <c r="I79" s="1" t="s">
        <v>211</v>
      </c>
      <c r="J79" s="1" t="s">
        <v>146</v>
      </c>
      <c r="K79" s="1" t="s">
        <v>271</v>
      </c>
      <c r="L79">
        <v>264</v>
      </c>
      <c r="M79">
        <v>720</v>
      </c>
      <c r="N79" s="1" t="s">
        <v>20</v>
      </c>
      <c r="O79">
        <v>0</v>
      </c>
      <c r="P79" t="str">
        <f>IF(ISBLANK(Shipments[[#This Row],[Delivery_Date]]),"Pending",IF(Shipments[[#This Row],[Delivery_Date]]&lt;= Shipments[[#This Row],[Promised_Delivery_Date]],"On Time","Delayed"))</f>
        <v>Delayed</v>
      </c>
    </row>
    <row r="80" spans="1:16" x14ac:dyDescent="0.25">
      <c r="A80" s="1" t="s">
        <v>272</v>
      </c>
      <c r="B80" s="8">
        <v>46044</v>
      </c>
      <c r="C80" s="1" t="str">
        <f>TEXT(Shipments[[#This Row],[Order_Date]],"MMM")</f>
        <v>Jan</v>
      </c>
      <c r="D80" s="8">
        <v>46046</v>
      </c>
      <c r="E80" s="8">
        <v>46050</v>
      </c>
      <c r="F80" s="8">
        <v>46048</v>
      </c>
      <c r="G80" s="1" t="s">
        <v>34</v>
      </c>
      <c r="H80" s="1" t="s">
        <v>16</v>
      </c>
      <c r="I80" s="1" t="s">
        <v>126</v>
      </c>
      <c r="J80" s="1" t="s">
        <v>67</v>
      </c>
      <c r="K80" s="1" t="s">
        <v>273</v>
      </c>
      <c r="L80">
        <v>716</v>
      </c>
      <c r="M80">
        <v>4560</v>
      </c>
      <c r="N80" s="1" t="s">
        <v>20</v>
      </c>
      <c r="O80">
        <v>0</v>
      </c>
      <c r="P80" t="str">
        <f>IF(ISBLANK(Shipments[[#This Row],[Delivery_Date]]),"Pending",IF(Shipments[[#This Row],[Delivery_Date]]&lt;= Shipments[[#This Row],[Promised_Delivery_Date]],"On Time","Delayed"))</f>
        <v>Delayed</v>
      </c>
    </row>
    <row r="81" spans="1:16" x14ac:dyDescent="0.25">
      <c r="A81" s="1" t="s">
        <v>274</v>
      </c>
      <c r="B81" s="8">
        <v>46044</v>
      </c>
      <c r="C81" s="1" t="str">
        <f>TEXT(Shipments[[#This Row],[Order_Date]],"MMM")</f>
        <v>Jan</v>
      </c>
      <c r="D81" s="8">
        <v>46046</v>
      </c>
      <c r="E81" s="8">
        <v>46049</v>
      </c>
      <c r="F81" s="8">
        <v>46049</v>
      </c>
      <c r="G81" s="1" t="s">
        <v>22</v>
      </c>
      <c r="H81" s="1" t="s">
        <v>34</v>
      </c>
      <c r="I81" s="1" t="s">
        <v>187</v>
      </c>
      <c r="J81" s="1" t="s">
        <v>67</v>
      </c>
      <c r="K81" s="1" t="s">
        <v>275</v>
      </c>
      <c r="L81">
        <v>1465</v>
      </c>
      <c r="M81">
        <v>14270</v>
      </c>
      <c r="N81" s="1" t="s">
        <v>20</v>
      </c>
      <c r="O81">
        <v>0</v>
      </c>
      <c r="P81" t="str">
        <f>IF(ISBLANK(Shipments[[#This Row],[Delivery_Date]]),"Pending",IF(Shipments[[#This Row],[Delivery_Date]]&lt;= Shipments[[#This Row],[Promised_Delivery_Date]],"On Time","Delayed"))</f>
        <v>On Time</v>
      </c>
    </row>
    <row r="82" spans="1:16" x14ac:dyDescent="0.25">
      <c r="A82" s="1" t="s">
        <v>276</v>
      </c>
      <c r="B82" s="8">
        <v>46044</v>
      </c>
      <c r="C82" s="1" t="str">
        <f>TEXT(Shipments[[#This Row],[Order_Date]],"MMM")</f>
        <v>Jan</v>
      </c>
      <c r="D82" s="8">
        <v>46048</v>
      </c>
      <c r="E82" s="8">
        <v>46050</v>
      </c>
      <c r="F82" s="8">
        <v>46050</v>
      </c>
      <c r="G82" s="1" t="s">
        <v>28</v>
      </c>
      <c r="H82" s="1" t="s">
        <v>167</v>
      </c>
      <c r="I82" s="1" t="s">
        <v>168</v>
      </c>
      <c r="J82" s="1" t="s">
        <v>52</v>
      </c>
      <c r="K82" s="1" t="s">
        <v>277</v>
      </c>
      <c r="L82">
        <v>803</v>
      </c>
      <c r="M82">
        <v>7380</v>
      </c>
      <c r="N82" s="1" t="s">
        <v>20</v>
      </c>
      <c r="O82">
        <v>0</v>
      </c>
      <c r="P82" t="str">
        <f>IF(ISBLANK(Shipments[[#This Row],[Delivery_Date]]),"Pending",IF(Shipments[[#This Row],[Delivery_Date]]&lt;= Shipments[[#This Row],[Promised_Delivery_Date]],"On Time","Delayed"))</f>
        <v>On Time</v>
      </c>
    </row>
    <row r="83" spans="1:16" x14ac:dyDescent="0.25">
      <c r="A83" s="1" t="s">
        <v>278</v>
      </c>
      <c r="B83" s="8">
        <v>46045</v>
      </c>
      <c r="C83" s="1" t="str">
        <f>TEXT(Shipments[[#This Row],[Order_Date]],"MMM")</f>
        <v>Jan</v>
      </c>
      <c r="D83" s="8">
        <v>46048</v>
      </c>
      <c r="E83" s="8">
        <v>46050</v>
      </c>
      <c r="F83" s="8">
        <v>46050</v>
      </c>
      <c r="G83" s="1" t="s">
        <v>40</v>
      </c>
      <c r="H83" s="1" t="s">
        <v>34</v>
      </c>
      <c r="I83" s="1" t="s">
        <v>279</v>
      </c>
      <c r="J83" s="1" t="s">
        <v>37</v>
      </c>
      <c r="K83" s="1" t="s">
        <v>280</v>
      </c>
      <c r="L83">
        <v>546</v>
      </c>
      <c r="M83">
        <v>1280</v>
      </c>
      <c r="N83" s="1" t="s">
        <v>20</v>
      </c>
      <c r="O83">
        <v>0</v>
      </c>
      <c r="P83" t="str">
        <f>IF(ISBLANK(Shipments[[#This Row],[Delivery_Date]]),"Pending",IF(Shipments[[#This Row],[Delivery_Date]]&lt;= Shipments[[#This Row],[Promised_Delivery_Date]],"On Time","Delayed"))</f>
        <v>On Time</v>
      </c>
    </row>
    <row r="84" spans="1:16" x14ac:dyDescent="0.25">
      <c r="A84" s="1" t="s">
        <v>281</v>
      </c>
      <c r="B84" s="8">
        <v>46045</v>
      </c>
      <c r="C84" s="1" t="str">
        <f>TEXT(Shipments[[#This Row],[Order_Date]],"MMM")</f>
        <v>Jan</v>
      </c>
      <c r="D84" s="8">
        <v>46046</v>
      </c>
      <c r="E84" s="8">
        <v>46049</v>
      </c>
      <c r="F84" s="8">
        <v>46048</v>
      </c>
      <c r="G84" s="1" t="s">
        <v>16</v>
      </c>
      <c r="H84" s="1" t="s">
        <v>99</v>
      </c>
      <c r="I84" s="1" t="s">
        <v>190</v>
      </c>
      <c r="J84" s="1" t="s">
        <v>52</v>
      </c>
      <c r="K84" s="1" t="s">
        <v>282</v>
      </c>
      <c r="L84">
        <v>569</v>
      </c>
      <c r="M84">
        <v>6360</v>
      </c>
      <c r="N84" s="1" t="s">
        <v>20</v>
      </c>
      <c r="O84">
        <v>0</v>
      </c>
      <c r="P84" t="str">
        <f>IF(ISBLANK(Shipments[[#This Row],[Delivery_Date]]),"Pending",IF(Shipments[[#This Row],[Delivery_Date]]&lt;= Shipments[[#This Row],[Promised_Delivery_Date]],"On Time","Delayed"))</f>
        <v>Delayed</v>
      </c>
    </row>
    <row r="85" spans="1:16" x14ac:dyDescent="0.25">
      <c r="A85" s="1" t="s">
        <v>283</v>
      </c>
      <c r="B85" s="8">
        <v>46045</v>
      </c>
      <c r="C85" s="1" t="str">
        <f>TEXT(Shipments[[#This Row],[Order_Date]],"MMM")</f>
        <v>Jan</v>
      </c>
      <c r="D85" s="8">
        <v>46046</v>
      </c>
      <c r="E85" s="8">
        <v>46048</v>
      </c>
      <c r="F85" s="8">
        <v>46047</v>
      </c>
      <c r="G85" s="1" t="s">
        <v>22</v>
      </c>
      <c r="H85" s="1" t="s">
        <v>23</v>
      </c>
      <c r="I85" s="1" t="s">
        <v>24</v>
      </c>
      <c r="J85" s="1" t="s">
        <v>18</v>
      </c>
      <c r="K85" s="1" t="s">
        <v>284</v>
      </c>
      <c r="L85">
        <v>279</v>
      </c>
      <c r="M85">
        <v>13840</v>
      </c>
      <c r="N85" s="1" t="s">
        <v>20</v>
      </c>
      <c r="O85">
        <v>0</v>
      </c>
      <c r="P85" t="str">
        <f>IF(ISBLANK(Shipments[[#This Row],[Delivery_Date]]),"Pending",IF(Shipments[[#This Row],[Delivery_Date]]&lt;= Shipments[[#This Row],[Promised_Delivery_Date]],"On Time","Delayed"))</f>
        <v>Delayed</v>
      </c>
    </row>
    <row r="86" spans="1:16" x14ac:dyDescent="0.25">
      <c r="A86" s="1" t="s">
        <v>285</v>
      </c>
      <c r="B86" s="8">
        <v>46046</v>
      </c>
      <c r="C86" s="1" t="str">
        <f>TEXT(Shipments[[#This Row],[Order_Date]],"MMM")</f>
        <v>Jan</v>
      </c>
      <c r="D86" s="8">
        <v>46049</v>
      </c>
      <c r="E86" s="8">
        <v>46051</v>
      </c>
      <c r="F86" s="8">
        <v>46052</v>
      </c>
      <c r="G86" s="1" t="s">
        <v>22</v>
      </c>
      <c r="H86" s="1" t="s">
        <v>171</v>
      </c>
      <c r="I86" s="1" t="s">
        <v>172</v>
      </c>
      <c r="J86" s="1" t="s">
        <v>80</v>
      </c>
      <c r="K86" s="1" t="s">
        <v>286</v>
      </c>
      <c r="L86">
        <v>615</v>
      </c>
      <c r="M86">
        <v>1800</v>
      </c>
      <c r="N86" s="1" t="s">
        <v>20</v>
      </c>
      <c r="O86">
        <v>0</v>
      </c>
      <c r="P86" t="str">
        <f>IF(ISBLANK(Shipments[[#This Row],[Delivery_Date]]),"Pending",IF(Shipments[[#This Row],[Delivery_Date]]&lt;= Shipments[[#This Row],[Promised_Delivery_Date]],"On Time","Delayed"))</f>
        <v>On Time</v>
      </c>
    </row>
    <row r="87" spans="1:16" x14ac:dyDescent="0.25">
      <c r="A87" s="1" t="s">
        <v>287</v>
      </c>
      <c r="B87" s="8">
        <v>46046</v>
      </c>
      <c r="C87" s="1" t="str">
        <f>TEXT(Shipments[[#This Row],[Order_Date]],"MMM")</f>
        <v>Jan</v>
      </c>
      <c r="D87" s="8">
        <v>46049</v>
      </c>
      <c r="E87" s="8">
        <v>46050</v>
      </c>
      <c r="F87" s="8">
        <v>46050</v>
      </c>
      <c r="G87" s="1" t="s">
        <v>59</v>
      </c>
      <c r="H87" s="1" t="s">
        <v>288</v>
      </c>
      <c r="I87" s="1" t="s">
        <v>289</v>
      </c>
      <c r="J87" s="1" t="s">
        <v>52</v>
      </c>
      <c r="K87" s="1" t="s">
        <v>290</v>
      </c>
      <c r="L87">
        <v>374</v>
      </c>
      <c r="M87">
        <v>5050</v>
      </c>
      <c r="N87" s="1" t="s">
        <v>20</v>
      </c>
      <c r="O87">
        <v>0</v>
      </c>
      <c r="P87" t="str">
        <f>IF(ISBLANK(Shipments[[#This Row],[Delivery_Date]]),"Pending",IF(Shipments[[#This Row],[Delivery_Date]]&lt;= Shipments[[#This Row],[Promised_Delivery_Date]],"On Time","Delayed"))</f>
        <v>On Time</v>
      </c>
    </row>
    <row r="88" spans="1:16" x14ac:dyDescent="0.25">
      <c r="A88" s="1" t="s">
        <v>291</v>
      </c>
      <c r="B88" s="8">
        <v>46046</v>
      </c>
      <c r="C88" s="1" t="str">
        <f>TEXT(Shipments[[#This Row],[Order_Date]],"MMM")</f>
        <v>Jan</v>
      </c>
      <c r="D88" s="8">
        <v>46049</v>
      </c>
      <c r="E88" s="8">
        <v>46051</v>
      </c>
      <c r="F88" s="8">
        <v>46051</v>
      </c>
      <c r="G88" s="1" t="s">
        <v>40</v>
      </c>
      <c r="H88" s="1" t="s">
        <v>23</v>
      </c>
      <c r="I88" s="1" t="s">
        <v>292</v>
      </c>
      <c r="J88" s="1" t="s">
        <v>67</v>
      </c>
      <c r="K88" s="1" t="s">
        <v>293</v>
      </c>
      <c r="L88">
        <v>684</v>
      </c>
      <c r="M88">
        <v>6370</v>
      </c>
      <c r="N88" s="1" t="s">
        <v>20</v>
      </c>
      <c r="O88">
        <v>0</v>
      </c>
      <c r="P88" t="str">
        <f>IF(ISBLANK(Shipments[[#This Row],[Delivery_Date]]),"Pending",IF(Shipments[[#This Row],[Delivery_Date]]&lt;= Shipments[[#This Row],[Promised_Delivery_Date]],"On Time","Delayed"))</f>
        <v>On Time</v>
      </c>
    </row>
    <row r="89" spans="1:16" x14ac:dyDescent="0.25">
      <c r="A89" s="1" t="s">
        <v>294</v>
      </c>
      <c r="B89" s="8">
        <v>46048</v>
      </c>
      <c r="C89" s="1" t="str">
        <f>TEXT(Shipments[[#This Row],[Order_Date]],"MMM")</f>
        <v>Jan</v>
      </c>
      <c r="D89" s="8">
        <v>46048</v>
      </c>
      <c r="E89" s="8">
        <v>46049</v>
      </c>
      <c r="F89" s="8">
        <v>46049</v>
      </c>
      <c r="G89" s="1" t="s">
        <v>59</v>
      </c>
      <c r="H89" s="1" t="s">
        <v>295</v>
      </c>
      <c r="I89" s="1" t="s">
        <v>296</v>
      </c>
      <c r="J89" s="1" t="s">
        <v>18</v>
      </c>
      <c r="K89" s="1" t="s">
        <v>297</v>
      </c>
      <c r="L89">
        <v>366</v>
      </c>
      <c r="M89">
        <v>8320</v>
      </c>
      <c r="N89" s="1" t="s">
        <v>20</v>
      </c>
      <c r="O89">
        <v>0</v>
      </c>
      <c r="P89" t="str">
        <f>IF(ISBLANK(Shipments[[#This Row],[Delivery_Date]]),"Pending",IF(Shipments[[#This Row],[Delivery_Date]]&lt;= Shipments[[#This Row],[Promised_Delivery_Date]],"On Time","Delayed"))</f>
        <v>On Time</v>
      </c>
    </row>
    <row r="90" spans="1:16" x14ac:dyDescent="0.25">
      <c r="A90" s="1" t="s">
        <v>298</v>
      </c>
      <c r="B90" s="8">
        <v>46048</v>
      </c>
      <c r="C90" s="1" t="str">
        <f>TEXT(Shipments[[#This Row],[Order_Date]],"MMM")</f>
        <v>Jan</v>
      </c>
      <c r="D90" s="8">
        <v>46048</v>
      </c>
      <c r="E90" s="8">
        <v>46049</v>
      </c>
      <c r="F90" s="8">
        <v>46049</v>
      </c>
      <c r="G90" s="1" t="s">
        <v>74</v>
      </c>
      <c r="H90" s="1" t="s">
        <v>197</v>
      </c>
      <c r="I90" s="1" t="s">
        <v>198</v>
      </c>
      <c r="J90" s="1" t="s">
        <v>146</v>
      </c>
      <c r="K90" s="1" t="s">
        <v>299</v>
      </c>
      <c r="L90">
        <v>290</v>
      </c>
      <c r="M90">
        <v>1090</v>
      </c>
      <c r="N90" s="1" t="s">
        <v>20</v>
      </c>
      <c r="O90">
        <v>0</v>
      </c>
      <c r="P90" t="str">
        <f>IF(ISBLANK(Shipments[[#This Row],[Delivery_Date]]),"Pending",IF(Shipments[[#This Row],[Delivery_Date]]&lt;= Shipments[[#This Row],[Promised_Delivery_Date]],"On Time","Delayed"))</f>
        <v>On Time</v>
      </c>
    </row>
    <row r="91" spans="1:16" x14ac:dyDescent="0.25">
      <c r="A91" s="1" t="s">
        <v>300</v>
      </c>
      <c r="B91" s="8">
        <v>46048</v>
      </c>
      <c r="C91" s="1" t="str">
        <f>TEXT(Shipments[[#This Row],[Order_Date]],"MMM")</f>
        <v>Jan</v>
      </c>
      <c r="D91" s="8">
        <v>46049</v>
      </c>
      <c r="E91" s="8">
        <v>46051</v>
      </c>
      <c r="F91" s="8">
        <v>46051</v>
      </c>
      <c r="G91" s="1" t="s">
        <v>74</v>
      </c>
      <c r="H91" s="1" t="s">
        <v>149</v>
      </c>
      <c r="I91" s="1" t="s">
        <v>150</v>
      </c>
      <c r="J91" s="1" t="s">
        <v>80</v>
      </c>
      <c r="K91" s="1" t="s">
        <v>301</v>
      </c>
      <c r="L91">
        <v>175</v>
      </c>
      <c r="M91">
        <v>2300</v>
      </c>
      <c r="N91" s="1" t="s">
        <v>20</v>
      </c>
      <c r="O91">
        <v>0</v>
      </c>
      <c r="P91" t="str">
        <f>IF(ISBLANK(Shipments[[#This Row],[Delivery_Date]]),"Pending",IF(Shipments[[#This Row],[Delivery_Date]]&lt;= Shipments[[#This Row],[Promised_Delivery_Date]],"On Time","Delayed"))</f>
        <v>On Time</v>
      </c>
    </row>
    <row r="92" spans="1:16" x14ac:dyDescent="0.25">
      <c r="A92" s="1" t="s">
        <v>302</v>
      </c>
      <c r="B92" s="8">
        <v>46048</v>
      </c>
      <c r="C92" s="1" t="str">
        <f>TEXT(Shipments[[#This Row],[Order_Date]],"MMM")</f>
        <v>Jan</v>
      </c>
      <c r="D92" s="8">
        <v>46048</v>
      </c>
      <c r="E92" s="8">
        <v>46050</v>
      </c>
      <c r="F92" s="8">
        <v>46051</v>
      </c>
      <c r="G92" s="1" t="s">
        <v>22</v>
      </c>
      <c r="H92" s="1" t="s">
        <v>92</v>
      </c>
      <c r="I92" s="1" t="s">
        <v>93</v>
      </c>
      <c r="J92" s="1" t="s">
        <v>31</v>
      </c>
      <c r="K92" s="1" t="s">
        <v>303</v>
      </c>
      <c r="L92">
        <v>570</v>
      </c>
      <c r="M92">
        <v>4850</v>
      </c>
      <c r="N92" s="1" t="s">
        <v>20</v>
      </c>
      <c r="O92">
        <v>0</v>
      </c>
      <c r="P92" t="str">
        <f>IF(ISBLANK(Shipments[[#This Row],[Delivery_Date]]),"Pending",IF(Shipments[[#This Row],[Delivery_Date]]&lt;= Shipments[[#This Row],[Promised_Delivery_Date]],"On Time","Delayed"))</f>
        <v>On Time</v>
      </c>
    </row>
    <row r="93" spans="1:16" x14ac:dyDescent="0.25">
      <c r="A93" s="1" t="s">
        <v>304</v>
      </c>
      <c r="B93" s="8">
        <v>46049</v>
      </c>
      <c r="C93" s="1" t="str">
        <f>TEXT(Shipments[[#This Row],[Order_Date]],"MMM")</f>
        <v>Jan</v>
      </c>
      <c r="D93" s="8">
        <v>46050</v>
      </c>
      <c r="E93" s="8">
        <v>46053</v>
      </c>
      <c r="F93" s="8">
        <v>46052</v>
      </c>
      <c r="G93" s="1" t="s">
        <v>22</v>
      </c>
      <c r="H93" s="1" t="s">
        <v>40</v>
      </c>
      <c r="I93" s="1" t="s">
        <v>79</v>
      </c>
      <c r="J93" s="1" t="s">
        <v>146</v>
      </c>
      <c r="K93" s="1" t="s">
        <v>305</v>
      </c>
      <c r="L93">
        <v>936</v>
      </c>
      <c r="M93">
        <v>1090</v>
      </c>
      <c r="N93" s="1" t="s">
        <v>20</v>
      </c>
      <c r="O93">
        <v>0</v>
      </c>
      <c r="P93" t="str">
        <f>IF(ISBLANK(Shipments[[#This Row],[Delivery_Date]]),"Pending",IF(Shipments[[#This Row],[Delivery_Date]]&lt;= Shipments[[#This Row],[Promised_Delivery_Date]],"On Time","Delayed"))</f>
        <v>Delayed</v>
      </c>
    </row>
    <row r="94" spans="1:16" x14ac:dyDescent="0.25">
      <c r="A94" s="1" t="s">
        <v>306</v>
      </c>
      <c r="B94" s="8">
        <v>46049</v>
      </c>
      <c r="C94" s="1" t="str">
        <f>TEXT(Shipments[[#This Row],[Order_Date]],"MMM")</f>
        <v>Jan</v>
      </c>
      <c r="D94" s="8">
        <v>46050</v>
      </c>
      <c r="E94" s="8">
        <v>46052</v>
      </c>
      <c r="F94" s="8">
        <v>46052</v>
      </c>
      <c r="G94" s="1" t="s">
        <v>34</v>
      </c>
      <c r="H94" s="1" t="s">
        <v>41</v>
      </c>
      <c r="I94" s="1" t="s">
        <v>83</v>
      </c>
      <c r="J94" s="1" t="s">
        <v>62</v>
      </c>
      <c r="K94" s="1" t="s">
        <v>307</v>
      </c>
      <c r="L94">
        <v>601</v>
      </c>
      <c r="M94">
        <v>2690</v>
      </c>
      <c r="N94" s="1" t="s">
        <v>20</v>
      </c>
      <c r="O94">
        <v>0</v>
      </c>
      <c r="P94" t="str">
        <f>IF(ISBLANK(Shipments[[#This Row],[Delivery_Date]]),"Pending",IF(Shipments[[#This Row],[Delivery_Date]]&lt;= Shipments[[#This Row],[Promised_Delivery_Date]],"On Time","Delayed"))</f>
        <v>On Time</v>
      </c>
    </row>
    <row r="95" spans="1:16" x14ac:dyDescent="0.25">
      <c r="A95" s="1" t="s">
        <v>308</v>
      </c>
      <c r="B95" s="8">
        <v>46049</v>
      </c>
      <c r="C95" s="1" t="str">
        <f>TEXT(Shipments[[#This Row],[Order_Date]],"MMM")</f>
        <v>Jan</v>
      </c>
      <c r="D95" s="8">
        <v>46050</v>
      </c>
      <c r="E95" s="8">
        <v>46052</v>
      </c>
      <c r="F95" s="8">
        <v>46052</v>
      </c>
      <c r="G95" s="1" t="s">
        <v>74</v>
      </c>
      <c r="H95" s="1" t="s">
        <v>111</v>
      </c>
      <c r="I95" s="1" t="s">
        <v>112</v>
      </c>
      <c r="J95" s="1" t="s">
        <v>62</v>
      </c>
      <c r="K95" s="1" t="s">
        <v>309</v>
      </c>
      <c r="L95">
        <v>419</v>
      </c>
      <c r="M95">
        <v>14420</v>
      </c>
      <c r="N95" s="1" t="s">
        <v>20</v>
      </c>
      <c r="O95">
        <v>0</v>
      </c>
      <c r="P95" t="str">
        <f>IF(ISBLANK(Shipments[[#This Row],[Delivery_Date]]),"Pending",IF(Shipments[[#This Row],[Delivery_Date]]&lt;= Shipments[[#This Row],[Promised_Delivery_Date]],"On Time","Delayed"))</f>
        <v>On Time</v>
      </c>
    </row>
    <row r="96" spans="1:16" x14ac:dyDescent="0.25">
      <c r="A96" s="1" t="s">
        <v>310</v>
      </c>
      <c r="B96" s="8">
        <v>46049</v>
      </c>
      <c r="C96" s="1" t="str">
        <f>TEXT(Shipments[[#This Row],[Order_Date]],"MMM")</f>
        <v>Jan</v>
      </c>
      <c r="D96" s="8">
        <v>46049</v>
      </c>
      <c r="E96" s="8">
        <v>46051</v>
      </c>
      <c r="F96" s="8">
        <v>46051</v>
      </c>
      <c r="G96" s="1" t="s">
        <v>59</v>
      </c>
      <c r="H96" s="1" t="s">
        <v>311</v>
      </c>
      <c r="I96" s="1" t="s">
        <v>312</v>
      </c>
      <c r="J96" s="1" t="s">
        <v>146</v>
      </c>
      <c r="K96" s="1" t="s">
        <v>313</v>
      </c>
      <c r="L96">
        <v>764</v>
      </c>
      <c r="M96">
        <v>1380</v>
      </c>
      <c r="N96" s="1" t="s">
        <v>20</v>
      </c>
      <c r="O96">
        <v>0</v>
      </c>
      <c r="P96" t="str">
        <f>IF(ISBLANK(Shipments[[#This Row],[Delivery_Date]]),"Pending",IF(Shipments[[#This Row],[Delivery_Date]]&lt;= Shipments[[#This Row],[Promised_Delivery_Date]],"On Time","Delayed"))</f>
        <v>On Time</v>
      </c>
    </row>
    <row r="97" spans="1:16" x14ac:dyDescent="0.25">
      <c r="A97" s="1" t="s">
        <v>314</v>
      </c>
      <c r="B97" s="8">
        <v>46050</v>
      </c>
      <c r="C97" s="1" t="str">
        <f>TEXT(Shipments[[#This Row],[Order_Date]],"MMM")</f>
        <v>Jan</v>
      </c>
      <c r="D97" s="8">
        <v>46052</v>
      </c>
      <c r="E97" s="8">
        <v>46053</v>
      </c>
      <c r="F97" s="8">
        <v>46053</v>
      </c>
      <c r="G97" s="1" t="s">
        <v>15</v>
      </c>
      <c r="H97" s="1" t="s">
        <v>315</v>
      </c>
      <c r="I97" s="1" t="s">
        <v>316</v>
      </c>
      <c r="J97" s="1" t="s">
        <v>37</v>
      </c>
      <c r="K97" s="1" t="s">
        <v>317</v>
      </c>
      <c r="L97">
        <v>286</v>
      </c>
      <c r="M97">
        <v>1680</v>
      </c>
      <c r="N97" s="1" t="s">
        <v>20</v>
      </c>
      <c r="O97">
        <v>0</v>
      </c>
      <c r="P97" t="str">
        <f>IF(ISBLANK(Shipments[[#This Row],[Delivery_Date]]),"Pending",IF(Shipments[[#This Row],[Delivery_Date]]&lt;= Shipments[[#This Row],[Promised_Delivery_Date]],"On Time","Delayed"))</f>
        <v>On Time</v>
      </c>
    </row>
    <row r="98" spans="1:16" x14ac:dyDescent="0.25">
      <c r="A98" s="1" t="s">
        <v>318</v>
      </c>
      <c r="B98" s="8">
        <v>46050</v>
      </c>
      <c r="C98" s="1" t="str">
        <f>TEXT(Shipments[[#This Row],[Order_Date]],"MMM")</f>
        <v>Jan</v>
      </c>
      <c r="D98" s="8">
        <v>46051</v>
      </c>
      <c r="E98" s="8">
        <v>46053</v>
      </c>
      <c r="F98" s="8">
        <v>46053</v>
      </c>
      <c r="G98" s="1" t="s">
        <v>28</v>
      </c>
      <c r="H98" s="1" t="s">
        <v>183</v>
      </c>
      <c r="I98" s="1" t="s">
        <v>184</v>
      </c>
      <c r="J98" s="1" t="s">
        <v>18</v>
      </c>
      <c r="K98" s="1" t="s">
        <v>319</v>
      </c>
      <c r="L98">
        <v>699</v>
      </c>
      <c r="M98">
        <v>9240</v>
      </c>
      <c r="N98" s="1" t="s">
        <v>20</v>
      </c>
      <c r="O98">
        <v>0</v>
      </c>
      <c r="P98" t="str">
        <f>IF(ISBLANK(Shipments[[#This Row],[Delivery_Date]]),"Pending",IF(Shipments[[#This Row],[Delivery_Date]]&lt;= Shipments[[#This Row],[Promised_Delivery_Date]],"On Time","Delayed"))</f>
        <v>On Time</v>
      </c>
    </row>
    <row r="99" spans="1:16" x14ac:dyDescent="0.25">
      <c r="A99" s="1" t="s">
        <v>320</v>
      </c>
      <c r="B99" s="8">
        <v>46050</v>
      </c>
      <c r="C99" s="1" t="str">
        <f>TEXT(Shipments[[#This Row],[Order_Date]],"MMM")</f>
        <v>Jan</v>
      </c>
      <c r="D99" s="8">
        <v>46052</v>
      </c>
      <c r="E99" s="8">
        <v>46053</v>
      </c>
      <c r="F99" s="8">
        <v>46053</v>
      </c>
      <c r="G99" s="1" t="s">
        <v>74</v>
      </c>
      <c r="H99" s="1" t="s">
        <v>149</v>
      </c>
      <c r="I99" s="1" t="s">
        <v>150</v>
      </c>
      <c r="J99" s="1" t="s">
        <v>146</v>
      </c>
      <c r="K99" s="1" t="s">
        <v>321</v>
      </c>
      <c r="L99">
        <v>175</v>
      </c>
      <c r="M99">
        <v>410</v>
      </c>
      <c r="N99" s="1" t="s">
        <v>20</v>
      </c>
      <c r="O99">
        <v>0</v>
      </c>
      <c r="P99" t="str">
        <f>IF(ISBLANK(Shipments[[#This Row],[Delivery_Date]]),"Pending",IF(Shipments[[#This Row],[Delivery_Date]]&lt;= Shipments[[#This Row],[Promised_Delivery_Date]],"On Time","Delayed"))</f>
        <v>On Time</v>
      </c>
    </row>
    <row r="100" spans="1:16" x14ac:dyDescent="0.25">
      <c r="A100" s="1" t="s">
        <v>322</v>
      </c>
      <c r="B100" s="8">
        <v>46050</v>
      </c>
      <c r="C100" s="1" t="str">
        <f>TEXT(Shipments[[#This Row],[Order_Date]],"MMM")</f>
        <v>Jan</v>
      </c>
      <c r="D100" s="8">
        <v>46050</v>
      </c>
      <c r="E100" s="8">
        <v>46053</v>
      </c>
      <c r="F100" s="8">
        <v>46053</v>
      </c>
      <c r="G100" s="1" t="s">
        <v>74</v>
      </c>
      <c r="H100" s="1" t="s">
        <v>75</v>
      </c>
      <c r="I100" s="1" t="s">
        <v>76</v>
      </c>
      <c r="J100" s="1" t="s">
        <v>31</v>
      </c>
      <c r="K100" s="1" t="s">
        <v>323</v>
      </c>
      <c r="L100">
        <v>1159</v>
      </c>
      <c r="M100">
        <v>1340</v>
      </c>
      <c r="N100" s="1" t="s">
        <v>20</v>
      </c>
      <c r="O100">
        <v>0</v>
      </c>
      <c r="P100" t="str">
        <f>IF(ISBLANK(Shipments[[#This Row],[Delivery_Date]]),"Pending",IF(Shipments[[#This Row],[Delivery_Date]]&lt;= Shipments[[#This Row],[Promised_Delivery_Date]],"On Time","Delayed"))</f>
        <v>On Time</v>
      </c>
    </row>
    <row r="101" spans="1:16" x14ac:dyDescent="0.25">
      <c r="A101" s="1" t="s">
        <v>324</v>
      </c>
      <c r="B101" s="8">
        <v>46050</v>
      </c>
      <c r="C101" s="1" t="str">
        <f>TEXT(Shipments[[#This Row],[Order_Date]],"MMM")</f>
        <v>Jan</v>
      </c>
      <c r="D101" s="8">
        <v>46053</v>
      </c>
      <c r="E101" s="8">
        <v>46055</v>
      </c>
      <c r="F101" s="8">
        <v>46055</v>
      </c>
      <c r="G101" s="1" t="s">
        <v>16</v>
      </c>
      <c r="H101" s="1" t="s">
        <v>99</v>
      </c>
      <c r="I101" s="1" t="s">
        <v>190</v>
      </c>
      <c r="J101" s="1" t="s">
        <v>146</v>
      </c>
      <c r="K101" s="1" t="s">
        <v>325</v>
      </c>
      <c r="L101">
        <v>569</v>
      </c>
      <c r="M101">
        <v>580</v>
      </c>
      <c r="N101" s="1" t="s">
        <v>20</v>
      </c>
      <c r="O101">
        <v>0</v>
      </c>
      <c r="P101" t="str">
        <f>IF(ISBLANK(Shipments[[#This Row],[Delivery_Date]]),"Pending",IF(Shipments[[#This Row],[Delivery_Date]]&lt;= Shipments[[#This Row],[Promised_Delivery_Date]],"On Time","Delayed"))</f>
        <v>On Time</v>
      </c>
    </row>
    <row r="102" spans="1:16" x14ac:dyDescent="0.25">
      <c r="A102" s="1" t="s">
        <v>326</v>
      </c>
      <c r="B102" s="8">
        <v>46051</v>
      </c>
      <c r="C102" s="1" t="str">
        <f>TEXT(Shipments[[#This Row],[Order_Date]],"MMM")</f>
        <v>Jan</v>
      </c>
      <c r="D102" s="8">
        <v>46055</v>
      </c>
      <c r="E102" s="8">
        <v>46057</v>
      </c>
      <c r="F102" s="8">
        <v>46058</v>
      </c>
      <c r="G102" s="1" t="s">
        <v>15</v>
      </c>
      <c r="H102" s="1" t="s">
        <v>16</v>
      </c>
      <c r="I102" s="1" t="s">
        <v>17</v>
      </c>
      <c r="J102" s="1" t="s">
        <v>31</v>
      </c>
      <c r="K102" s="1" t="s">
        <v>327</v>
      </c>
      <c r="L102">
        <v>509</v>
      </c>
      <c r="M102">
        <v>3430</v>
      </c>
      <c r="N102" s="1" t="s">
        <v>20</v>
      </c>
      <c r="O102">
        <v>0</v>
      </c>
      <c r="P102" t="str">
        <f>IF(ISBLANK(Shipments[[#This Row],[Delivery_Date]]),"Pending",IF(Shipments[[#This Row],[Delivery_Date]]&lt;= Shipments[[#This Row],[Promised_Delivery_Date]],"On Time","Delayed"))</f>
        <v>On Time</v>
      </c>
    </row>
    <row r="103" spans="1:16" x14ac:dyDescent="0.25">
      <c r="A103" s="1" t="s">
        <v>328</v>
      </c>
      <c r="B103" s="8">
        <v>46051</v>
      </c>
      <c r="C103" s="1" t="str">
        <f>TEXT(Shipments[[#This Row],[Order_Date]],"MMM")</f>
        <v>Jan</v>
      </c>
      <c r="D103" s="8">
        <v>46052</v>
      </c>
      <c r="E103" s="8">
        <v>46055</v>
      </c>
      <c r="F103" s="8">
        <v>46055</v>
      </c>
      <c r="G103" s="1" t="s">
        <v>16</v>
      </c>
      <c r="H103" s="1" t="s">
        <v>59</v>
      </c>
      <c r="I103" s="1" t="s">
        <v>329</v>
      </c>
      <c r="J103" s="1" t="s">
        <v>31</v>
      </c>
      <c r="K103" s="1" t="s">
        <v>330</v>
      </c>
      <c r="L103">
        <v>586</v>
      </c>
      <c r="M103">
        <v>2590</v>
      </c>
      <c r="N103" s="1" t="s">
        <v>20</v>
      </c>
      <c r="O103">
        <v>0</v>
      </c>
      <c r="P103" t="str">
        <f>IF(ISBLANK(Shipments[[#This Row],[Delivery_Date]]),"Pending",IF(Shipments[[#This Row],[Delivery_Date]]&lt;= Shipments[[#This Row],[Promised_Delivery_Date]],"On Time","Delayed"))</f>
        <v>On Time</v>
      </c>
    </row>
    <row r="104" spans="1:16" x14ac:dyDescent="0.25">
      <c r="A104" s="1" t="s">
        <v>331</v>
      </c>
      <c r="B104" s="8">
        <v>46051</v>
      </c>
      <c r="C104" s="1" t="str">
        <f>TEXT(Shipments[[#This Row],[Order_Date]],"MMM")</f>
        <v>Jan</v>
      </c>
      <c r="D104" s="8">
        <v>46052</v>
      </c>
      <c r="E104" s="8">
        <v>46054</v>
      </c>
      <c r="F104" s="8">
        <v>46054</v>
      </c>
      <c r="G104" s="1" t="s">
        <v>22</v>
      </c>
      <c r="H104" s="1" t="s">
        <v>332</v>
      </c>
      <c r="I104" s="1" t="s">
        <v>333</v>
      </c>
      <c r="J104" s="1" t="s">
        <v>25</v>
      </c>
      <c r="K104" s="1" t="s">
        <v>334</v>
      </c>
      <c r="L104">
        <v>469</v>
      </c>
      <c r="M104">
        <v>4810</v>
      </c>
      <c r="N104" s="1" t="s">
        <v>20</v>
      </c>
      <c r="O104">
        <v>0</v>
      </c>
      <c r="P104" t="str">
        <f>IF(ISBLANK(Shipments[[#This Row],[Delivery_Date]]),"Pending",IF(Shipments[[#This Row],[Delivery_Date]]&lt;= Shipments[[#This Row],[Promised_Delivery_Date]],"On Time","Delayed"))</f>
        <v>On Time</v>
      </c>
    </row>
    <row r="105" spans="1:16" x14ac:dyDescent="0.25">
      <c r="A105" s="1" t="s">
        <v>335</v>
      </c>
      <c r="B105" s="8">
        <v>46051</v>
      </c>
      <c r="C105" s="1" t="str">
        <f>TEXT(Shipments[[#This Row],[Order_Date]],"MMM")</f>
        <v>Jan</v>
      </c>
      <c r="D105" s="8">
        <v>46052</v>
      </c>
      <c r="E105" s="8">
        <v>46054</v>
      </c>
      <c r="F105" s="8">
        <v>46054</v>
      </c>
      <c r="G105" s="1" t="s">
        <v>74</v>
      </c>
      <c r="H105" s="1" t="s">
        <v>179</v>
      </c>
      <c r="I105" s="1" t="s">
        <v>180</v>
      </c>
      <c r="J105" s="1" t="s">
        <v>84</v>
      </c>
      <c r="K105" s="1" t="s">
        <v>336</v>
      </c>
      <c r="L105">
        <v>707</v>
      </c>
      <c r="M105">
        <v>9120</v>
      </c>
      <c r="N105" s="1" t="s">
        <v>20</v>
      </c>
      <c r="O105">
        <v>0</v>
      </c>
      <c r="P105" t="str">
        <f>IF(ISBLANK(Shipments[[#This Row],[Delivery_Date]]),"Pending",IF(Shipments[[#This Row],[Delivery_Date]]&lt;= Shipments[[#This Row],[Promised_Delivery_Date]],"On Time","Delayed"))</f>
        <v>On Time</v>
      </c>
    </row>
    <row r="106" spans="1:16" x14ac:dyDescent="0.25">
      <c r="A106" s="1" t="s">
        <v>337</v>
      </c>
      <c r="B106" s="8">
        <v>46051</v>
      </c>
      <c r="C106" s="1" t="str">
        <f>TEXT(Shipments[[#This Row],[Order_Date]],"MMM")</f>
        <v>Jan</v>
      </c>
      <c r="D106" s="8">
        <v>46052</v>
      </c>
      <c r="E106" s="8">
        <v>46054</v>
      </c>
      <c r="F106" s="8">
        <v>46055</v>
      </c>
      <c r="G106" s="1" t="s">
        <v>15</v>
      </c>
      <c r="H106" s="1" t="s">
        <v>41</v>
      </c>
      <c r="I106" s="1" t="s">
        <v>129</v>
      </c>
      <c r="J106" s="1" t="s">
        <v>31</v>
      </c>
      <c r="K106" s="1" t="s">
        <v>338</v>
      </c>
      <c r="L106">
        <v>591</v>
      </c>
      <c r="M106">
        <v>2030</v>
      </c>
      <c r="N106" s="1" t="s">
        <v>20</v>
      </c>
      <c r="O106">
        <v>0</v>
      </c>
      <c r="P106" t="str">
        <f>IF(ISBLANK(Shipments[[#This Row],[Delivery_Date]]),"Pending",IF(Shipments[[#This Row],[Delivery_Date]]&lt;= Shipments[[#This Row],[Promised_Delivery_Date]],"On Time","Delayed"))</f>
        <v>On Time</v>
      </c>
    </row>
    <row r="107" spans="1:16" x14ac:dyDescent="0.25">
      <c r="A107" s="1" t="s">
        <v>339</v>
      </c>
      <c r="B107" s="8">
        <v>46052</v>
      </c>
      <c r="C107" s="1" t="str">
        <f>TEXT(Shipments[[#This Row],[Order_Date]],"MMM")</f>
        <v>Jan</v>
      </c>
      <c r="D107" s="8">
        <v>46053</v>
      </c>
      <c r="E107" s="8">
        <v>46055</v>
      </c>
      <c r="F107" s="8">
        <v>46055</v>
      </c>
      <c r="G107" s="1" t="s">
        <v>22</v>
      </c>
      <c r="H107" s="1" t="s">
        <v>47</v>
      </c>
      <c r="I107" s="1" t="s">
        <v>48</v>
      </c>
      <c r="J107" s="1" t="s">
        <v>80</v>
      </c>
      <c r="K107" s="1" t="s">
        <v>340</v>
      </c>
      <c r="L107">
        <v>322</v>
      </c>
      <c r="M107">
        <v>2240</v>
      </c>
      <c r="N107" s="1" t="s">
        <v>20</v>
      </c>
      <c r="O107">
        <v>0</v>
      </c>
      <c r="P107" t="str">
        <f>IF(ISBLANK(Shipments[[#This Row],[Delivery_Date]]),"Pending",IF(Shipments[[#This Row],[Delivery_Date]]&lt;= Shipments[[#This Row],[Promised_Delivery_Date]],"On Time","Delayed"))</f>
        <v>On Time</v>
      </c>
    </row>
    <row r="108" spans="1:16" x14ac:dyDescent="0.25">
      <c r="A108" s="1" t="s">
        <v>341</v>
      </c>
      <c r="B108" s="8">
        <v>46053</v>
      </c>
      <c r="C108" s="1" t="str">
        <f>TEXT(Shipments[[#This Row],[Order_Date]],"MMM")</f>
        <v>Jan</v>
      </c>
      <c r="D108" s="8">
        <v>46053</v>
      </c>
      <c r="E108" s="8">
        <v>46055</v>
      </c>
      <c r="F108" s="8">
        <v>46055</v>
      </c>
      <c r="G108" s="1" t="s">
        <v>16</v>
      </c>
      <c r="H108" s="1" t="s">
        <v>99</v>
      </c>
      <c r="I108" s="1" t="s">
        <v>190</v>
      </c>
      <c r="J108" s="1" t="s">
        <v>18</v>
      </c>
      <c r="K108" s="1" t="s">
        <v>342</v>
      </c>
      <c r="L108">
        <v>569</v>
      </c>
      <c r="M108">
        <v>5110</v>
      </c>
      <c r="N108" s="1" t="s">
        <v>20</v>
      </c>
      <c r="O108">
        <v>1</v>
      </c>
      <c r="P108" t="str">
        <f>IF(ISBLANK(Shipments[[#This Row],[Delivery_Date]]),"Pending",IF(Shipments[[#This Row],[Delivery_Date]]&lt;= Shipments[[#This Row],[Promised_Delivery_Date]],"On Time","Delayed"))</f>
        <v>On Time</v>
      </c>
    </row>
    <row r="109" spans="1:16" x14ac:dyDescent="0.25">
      <c r="A109" s="1" t="s">
        <v>343</v>
      </c>
      <c r="B109" s="8">
        <v>46053</v>
      </c>
      <c r="C109" s="1" t="str">
        <f>TEXT(Shipments[[#This Row],[Order_Date]],"MMM")</f>
        <v>Jan</v>
      </c>
      <c r="D109" s="8">
        <v>46053</v>
      </c>
      <c r="E109" s="8">
        <v>46055</v>
      </c>
      <c r="F109" s="8">
        <v>46055</v>
      </c>
      <c r="G109" s="1" t="s">
        <v>74</v>
      </c>
      <c r="H109" s="1" t="s">
        <v>201</v>
      </c>
      <c r="I109" s="1" t="s">
        <v>344</v>
      </c>
      <c r="J109" s="1" t="s">
        <v>84</v>
      </c>
      <c r="K109" s="1" t="s">
        <v>345</v>
      </c>
      <c r="L109">
        <v>599</v>
      </c>
      <c r="M109">
        <v>8600</v>
      </c>
      <c r="N109" s="1" t="s">
        <v>20</v>
      </c>
      <c r="O109">
        <v>0</v>
      </c>
      <c r="P109" t="str">
        <f>IF(ISBLANK(Shipments[[#This Row],[Delivery_Date]]),"Pending",IF(Shipments[[#This Row],[Delivery_Date]]&lt;= Shipments[[#This Row],[Promised_Delivery_Date]],"On Time","Delayed"))</f>
        <v>On Time</v>
      </c>
    </row>
    <row r="110" spans="1:16" x14ac:dyDescent="0.25">
      <c r="A110" s="1" t="s">
        <v>346</v>
      </c>
      <c r="B110" s="8">
        <v>46054</v>
      </c>
      <c r="C110" s="1" t="str">
        <f>TEXT(Shipments[[#This Row],[Order_Date]],"MMM")</f>
        <v>Feb</v>
      </c>
      <c r="D110" s="8">
        <v>46056</v>
      </c>
      <c r="E110" s="8">
        <v>46058</v>
      </c>
      <c r="F110" s="8">
        <v>46057</v>
      </c>
      <c r="G110" s="1" t="s">
        <v>40</v>
      </c>
      <c r="H110" s="1" t="s">
        <v>115</v>
      </c>
      <c r="I110" s="1" t="s">
        <v>116</v>
      </c>
      <c r="J110" s="1" t="s">
        <v>67</v>
      </c>
      <c r="K110" s="1" t="s">
        <v>347</v>
      </c>
      <c r="L110">
        <v>225</v>
      </c>
      <c r="M110">
        <v>6600</v>
      </c>
      <c r="N110" s="1" t="s">
        <v>20</v>
      </c>
      <c r="O110">
        <v>0</v>
      </c>
      <c r="P110" t="str">
        <f>IF(ISBLANK(Shipments[[#This Row],[Delivery_Date]]),"Pending",IF(Shipments[[#This Row],[Delivery_Date]]&lt;= Shipments[[#This Row],[Promised_Delivery_Date]],"On Time","Delayed"))</f>
        <v>Delayed</v>
      </c>
    </row>
    <row r="111" spans="1:16" x14ac:dyDescent="0.25">
      <c r="A111" s="1" t="s">
        <v>348</v>
      </c>
      <c r="B111" s="8">
        <v>46055</v>
      </c>
      <c r="C111" s="1" t="str">
        <f>TEXT(Shipments[[#This Row],[Order_Date]],"MMM")</f>
        <v>Feb</v>
      </c>
      <c r="D111" s="8">
        <v>46057</v>
      </c>
      <c r="E111" s="8">
        <v>46059</v>
      </c>
      <c r="F111" s="8">
        <v>46060</v>
      </c>
      <c r="G111" s="1" t="s">
        <v>28</v>
      </c>
      <c r="H111" s="1" t="s">
        <v>29</v>
      </c>
      <c r="I111" s="1" t="s">
        <v>30</v>
      </c>
      <c r="J111" s="1" t="s">
        <v>31</v>
      </c>
      <c r="K111" s="1" t="s">
        <v>349</v>
      </c>
      <c r="L111">
        <v>467</v>
      </c>
      <c r="M111">
        <v>2110</v>
      </c>
      <c r="N111" s="1" t="s">
        <v>20</v>
      </c>
      <c r="O111">
        <v>0</v>
      </c>
      <c r="P111" t="str">
        <f>IF(ISBLANK(Shipments[[#This Row],[Delivery_Date]]),"Pending",IF(Shipments[[#This Row],[Delivery_Date]]&lt;= Shipments[[#This Row],[Promised_Delivery_Date]],"On Time","Delayed"))</f>
        <v>On Time</v>
      </c>
    </row>
    <row r="112" spans="1:16" x14ac:dyDescent="0.25">
      <c r="A112" s="1" t="s">
        <v>350</v>
      </c>
      <c r="B112" s="8">
        <v>46055</v>
      </c>
      <c r="C112" s="1" t="str">
        <f>TEXT(Shipments[[#This Row],[Order_Date]],"MMM")</f>
        <v>Feb</v>
      </c>
      <c r="D112" s="8">
        <v>46057</v>
      </c>
      <c r="E112" s="8">
        <v>46059</v>
      </c>
      <c r="F112" s="8">
        <v>46059</v>
      </c>
      <c r="G112" s="1" t="s">
        <v>16</v>
      </c>
      <c r="H112" s="1" t="s">
        <v>99</v>
      </c>
      <c r="I112" s="1" t="s">
        <v>190</v>
      </c>
      <c r="J112" s="1" t="s">
        <v>71</v>
      </c>
      <c r="K112" s="1" t="s">
        <v>351</v>
      </c>
      <c r="L112">
        <v>569</v>
      </c>
      <c r="M112">
        <v>1030</v>
      </c>
      <c r="N112" s="1" t="s">
        <v>20</v>
      </c>
      <c r="O112">
        <v>0</v>
      </c>
      <c r="P112" t="str">
        <f>IF(ISBLANK(Shipments[[#This Row],[Delivery_Date]]),"Pending",IF(Shipments[[#This Row],[Delivery_Date]]&lt;= Shipments[[#This Row],[Promised_Delivery_Date]],"On Time","Delayed"))</f>
        <v>On Time</v>
      </c>
    </row>
    <row r="113" spans="1:16" x14ac:dyDescent="0.25">
      <c r="A113" s="1" t="s">
        <v>352</v>
      </c>
      <c r="B113" s="8">
        <v>46055</v>
      </c>
      <c r="C113" s="1" t="str">
        <f>TEXT(Shipments[[#This Row],[Order_Date]],"MMM")</f>
        <v>Feb</v>
      </c>
      <c r="D113" s="8">
        <v>46056</v>
      </c>
      <c r="E113" s="8">
        <v>46057</v>
      </c>
      <c r="F113" s="8">
        <v>46057</v>
      </c>
      <c r="G113" s="1" t="s">
        <v>40</v>
      </c>
      <c r="H113" s="1" t="s">
        <v>41</v>
      </c>
      <c r="I113" s="1" t="s">
        <v>42</v>
      </c>
      <c r="J113" s="1" t="s">
        <v>67</v>
      </c>
      <c r="K113" s="1" t="s">
        <v>353</v>
      </c>
      <c r="L113">
        <v>416</v>
      </c>
      <c r="M113">
        <v>6800</v>
      </c>
      <c r="N113" s="1" t="s">
        <v>20</v>
      </c>
      <c r="O113">
        <v>0</v>
      </c>
      <c r="P113" t="str">
        <f>IF(ISBLANK(Shipments[[#This Row],[Delivery_Date]]),"Pending",IF(Shipments[[#This Row],[Delivery_Date]]&lt;= Shipments[[#This Row],[Promised_Delivery_Date]],"On Time","Delayed"))</f>
        <v>On Time</v>
      </c>
    </row>
    <row r="114" spans="1:16" x14ac:dyDescent="0.25">
      <c r="A114" s="1" t="s">
        <v>354</v>
      </c>
      <c r="B114" s="8">
        <v>46056</v>
      </c>
      <c r="C114" s="1" t="str">
        <f>TEXT(Shipments[[#This Row],[Order_Date]],"MMM")</f>
        <v>Feb</v>
      </c>
      <c r="D114" s="8">
        <v>46059</v>
      </c>
      <c r="E114" s="8">
        <v>46063</v>
      </c>
      <c r="F114" s="8">
        <v>46061</v>
      </c>
      <c r="G114" s="1" t="s">
        <v>59</v>
      </c>
      <c r="H114" s="1" t="s">
        <v>16</v>
      </c>
      <c r="I114" s="1" t="s">
        <v>355</v>
      </c>
      <c r="J114" s="1" t="s">
        <v>37</v>
      </c>
      <c r="K114" s="1" t="s">
        <v>356</v>
      </c>
      <c r="L114">
        <v>577</v>
      </c>
      <c r="M114">
        <v>1950</v>
      </c>
      <c r="N114" s="1" t="s">
        <v>20</v>
      </c>
      <c r="O114">
        <v>0</v>
      </c>
      <c r="P114" t="str">
        <f>IF(ISBLANK(Shipments[[#This Row],[Delivery_Date]]),"Pending",IF(Shipments[[#This Row],[Delivery_Date]]&lt;= Shipments[[#This Row],[Promised_Delivery_Date]],"On Time","Delayed"))</f>
        <v>Delayed</v>
      </c>
    </row>
    <row r="115" spans="1:16" x14ac:dyDescent="0.25">
      <c r="A115" s="1" t="s">
        <v>357</v>
      </c>
      <c r="B115" s="8">
        <v>46056</v>
      </c>
      <c r="C115" s="1" t="str">
        <f>TEXT(Shipments[[#This Row],[Order_Date]],"MMM")</f>
        <v>Feb</v>
      </c>
      <c r="D115" s="8">
        <v>46056</v>
      </c>
      <c r="E115" s="8">
        <v>46058</v>
      </c>
      <c r="F115" s="8">
        <v>46059</v>
      </c>
      <c r="G115" s="1" t="s">
        <v>34</v>
      </c>
      <c r="H115" s="1" t="s">
        <v>41</v>
      </c>
      <c r="I115" s="1" t="s">
        <v>83</v>
      </c>
      <c r="J115" s="1" t="s">
        <v>31</v>
      </c>
      <c r="K115" s="1" t="s">
        <v>358</v>
      </c>
      <c r="L115">
        <v>601</v>
      </c>
      <c r="M115">
        <v>2150</v>
      </c>
      <c r="N115" s="1" t="s">
        <v>20</v>
      </c>
      <c r="O115">
        <v>0</v>
      </c>
      <c r="P115" t="str">
        <f>IF(ISBLANK(Shipments[[#This Row],[Delivery_Date]]),"Pending",IF(Shipments[[#This Row],[Delivery_Date]]&lt;= Shipments[[#This Row],[Promised_Delivery_Date]],"On Time","Delayed"))</f>
        <v>On Time</v>
      </c>
    </row>
    <row r="116" spans="1:16" x14ac:dyDescent="0.25">
      <c r="A116" s="1" t="s">
        <v>359</v>
      </c>
      <c r="B116" s="8">
        <v>46057</v>
      </c>
      <c r="C116" s="1" t="str">
        <f>TEXT(Shipments[[#This Row],[Order_Date]],"MMM")</f>
        <v>Feb</v>
      </c>
      <c r="D116" s="8">
        <v>46058</v>
      </c>
      <c r="E116" s="8">
        <v>46062</v>
      </c>
      <c r="F116" s="8">
        <v>46061</v>
      </c>
      <c r="G116" s="1" t="s">
        <v>34</v>
      </c>
      <c r="H116" s="1" t="s">
        <v>22</v>
      </c>
      <c r="I116" s="1" t="s">
        <v>145</v>
      </c>
      <c r="J116" s="1" t="s">
        <v>67</v>
      </c>
      <c r="K116" s="1" t="s">
        <v>360</v>
      </c>
      <c r="L116">
        <v>1443</v>
      </c>
      <c r="M116">
        <v>7030</v>
      </c>
      <c r="N116" s="1" t="s">
        <v>20</v>
      </c>
      <c r="O116">
        <v>0</v>
      </c>
      <c r="P116" t="str">
        <f>IF(ISBLANK(Shipments[[#This Row],[Delivery_Date]]),"Pending",IF(Shipments[[#This Row],[Delivery_Date]]&lt;= Shipments[[#This Row],[Promised_Delivery_Date]],"On Time","Delayed"))</f>
        <v>Delayed</v>
      </c>
    </row>
    <row r="117" spans="1:16" x14ac:dyDescent="0.25">
      <c r="A117" s="1" t="s">
        <v>361</v>
      </c>
      <c r="B117" s="8">
        <v>46057</v>
      </c>
      <c r="C117" s="1" t="str">
        <f>TEXT(Shipments[[#This Row],[Order_Date]],"MMM")</f>
        <v>Feb</v>
      </c>
      <c r="D117" s="8">
        <v>46058</v>
      </c>
      <c r="E117" s="8">
        <v>46060</v>
      </c>
      <c r="F117" s="8">
        <v>46061</v>
      </c>
      <c r="G117" s="1" t="s">
        <v>22</v>
      </c>
      <c r="H117" s="1" t="s">
        <v>41</v>
      </c>
      <c r="I117" s="1" t="s">
        <v>207</v>
      </c>
      <c r="J117" s="1" t="s">
        <v>31</v>
      </c>
      <c r="K117" s="1" t="s">
        <v>362</v>
      </c>
      <c r="L117">
        <v>839</v>
      </c>
      <c r="M117">
        <v>2630</v>
      </c>
      <c r="N117" s="1" t="s">
        <v>20</v>
      </c>
      <c r="O117">
        <v>0</v>
      </c>
      <c r="P117" t="str">
        <f>IF(ISBLANK(Shipments[[#This Row],[Delivery_Date]]),"Pending",IF(Shipments[[#This Row],[Delivery_Date]]&lt;= Shipments[[#This Row],[Promised_Delivery_Date]],"On Time","Delayed"))</f>
        <v>On Time</v>
      </c>
    </row>
    <row r="118" spans="1:16" x14ac:dyDescent="0.25">
      <c r="A118" s="1" t="s">
        <v>363</v>
      </c>
      <c r="B118" s="8">
        <v>46058</v>
      </c>
      <c r="C118" s="1" t="str">
        <f>TEXT(Shipments[[#This Row],[Order_Date]],"MMM")</f>
        <v>Feb</v>
      </c>
      <c r="D118" s="8">
        <v>46059</v>
      </c>
      <c r="E118" s="8">
        <v>46061</v>
      </c>
      <c r="F118" s="8">
        <v>46060</v>
      </c>
      <c r="G118" s="1" t="s">
        <v>74</v>
      </c>
      <c r="H118" s="1" t="s">
        <v>197</v>
      </c>
      <c r="I118" s="1" t="s">
        <v>198</v>
      </c>
      <c r="J118" s="1" t="s">
        <v>37</v>
      </c>
      <c r="K118" s="1" t="s">
        <v>364</v>
      </c>
      <c r="L118">
        <v>290</v>
      </c>
      <c r="M118">
        <v>1220</v>
      </c>
      <c r="N118" s="1" t="s">
        <v>20</v>
      </c>
      <c r="O118">
        <v>0</v>
      </c>
      <c r="P118" t="str">
        <f>IF(ISBLANK(Shipments[[#This Row],[Delivery_Date]]),"Pending",IF(Shipments[[#This Row],[Delivery_Date]]&lt;= Shipments[[#This Row],[Promised_Delivery_Date]],"On Time","Delayed"))</f>
        <v>Delayed</v>
      </c>
    </row>
    <row r="119" spans="1:16" x14ac:dyDescent="0.25">
      <c r="A119" s="1" t="s">
        <v>365</v>
      </c>
      <c r="B119" s="8">
        <v>46058</v>
      </c>
      <c r="C119" s="1" t="str">
        <f>TEXT(Shipments[[#This Row],[Order_Date]],"MMM")</f>
        <v>Feb</v>
      </c>
      <c r="D119" s="8">
        <v>46060</v>
      </c>
      <c r="E119" s="8">
        <v>46062</v>
      </c>
      <c r="F119" s="8">
        <v>46062</v>
      </c>
      <c r="G119" s="1" t="s">
        <v>22</v>
      </c>
      <c r="H119" s="1" t="s">
        <v>241</v>
      </c>
      <c r="I119" s="1" t="s">
        <v>366</v>
      </c>
      <c r="J119" s="1" t="s">
        <v>52</v>
      </c>
      <c r="K119" s="1" t="s">
        <v>367</v>
      </c>
      <c r="L119">
        <v>807</v>
      </c>
      <c r="M119">
        <v>6010</v>
      </c>
      <c r="N119" s="1" t="s">
        <v>20</v>
      </c>
      <c r="O119">
        <v>0</v>
      </c>
      <c r="P119" t="str">
        <f>IF(ISBLANK(Shipments[[#This Row],[Delivery_Date]]),"Pending",IF(Shipments[[#This Row],[Delivery_Date]]&lt;= Shipments[[#This Row],[Promised_Delivery_Date]],"On Time","Delayed"))</f>
        <v>On Time</v>
      </c>
    </row>
    <row r="120" spans="1:16" x14ac:dyDescent="0.25">
      <c r="A120" s="1" t="s">
        <v>368</v>
      </c>
      <c r="B120" s="8">
        <v>46058</v>
      </c>
      <c r="C120" s="1" t="str">
        <f>TEXT(Shipments[[#This Row],[Order_Date]],"MMM")</f>
        <v>Feb</v>
      </c>
      <c r="D120" s="8">
        <v>46059</v>
      </c>
      <c r="E120" s="8">
        <v>46061</v>
      </c>
      <c r="F120" s="8">
        <v>46061</v>
      </c>
      <c r="G120" s="1" t="s">
        <v>34</v>
      </c>
      <c r="H120" s="1" t="s">
        <v>41</v>
      </c>
      <c r="I120" s="1" t="s">
        <v>83</v>
      </c>
      <c r="J120" s="1" t="s">
        <v>146</v>
      </c>
      <c r="K120" s="1" t="s">
        <v>369</v>
      </c>
      <c r="L120">
        <v>601</v>
      </c>
      <c r="M120">
        <v>2280</v>
      </c>
      <c r="N120" s="1" t="s">
        <v>20</v>
      </c>
      <c r="O120">
        <v>0</v>
      </c>
      <c r="P120" t="str">
        <f>IF(ISBLANK(Shipments[[#This Row],[Delivery_Date]]),"Pending",IF(Shipments[[#This Row],[Delivery_Date]]&lt;= Shipments[[#This Row],[Promised_Delivery_Date]],"On Time","Delayed"))</f>
        <v>On Time</v>
      </c>
    </row>
    <row r="121" spans="1:16" x14ac:dyDescent="0.25">
      <c r="A121" s="1" t="s">
        <v>370</v>
      </c>
      <c r="B121" s="8">
        <v>46058</v>
      </c>
      <c r="C121" s="1" t="str">
        <f>TEXT(Shipments[[#This Row],[Order_Date]],"MMM")</f>
        <v>Feb</v>
      </c>
      <c r="D121" s="8">
        <v>46059</v>
      </c>
      <c r="E121" s="8">
        <v>46061</v>
      </c>
      <c r="F121" s="8">
        <v>46061</v>
      </c>
      <c r="G121" s="1" t="s">
        <v>28</v>
      </c>
      <c r="H121" s="1" t="s">
        <v>16</v>
      </c>
      <c r="I121" s="1" t="s">
        <v>96</v>
      </c>
      <c r="J121" s="1" t="s">
        <v>37</v>
      </c>
      <c r="K121" s="1" t="s">
        <v>371</v>
      </c>
      <c r="L121">
        <v>643</v>
      </c>
      <c r="M121">
        <v>1430</v>
      </c>
      <c r="N121" s="1" t="s">
        <v>20</v>
      </c>
      <c r="O121">
        <v>0</v>
      </c>
      <c r="P121" t="str">
        <f>IF(ISBLANK(Shipments[[#This Row],[Delivery_Date]]),"Pending",IF(Shipments[[#This Row],[Delivery_Date]]&lt;= Shipments[[#This Row],[Promised_Delivery_Date]],"On Time","Delayed"))</f>
        <v>On Time</v>
      </c>
    </row>
    <row r="122" spans="1:16" x14ac:dyDescent="0.25">
      <c r="A122" s="1" t="s">
        <v>372</v>
      </c>
      <c r="B122" s="8">
        <v>46058</v>
      </c>
      <c r="C122" s="1" t="str">
        <f>TEXT(Shipments[[#This Row],[Order_Date]],"MMM")</f>
        <v>Feb</v>
      </c>
      <c r="D122" s="8">
        <v>46059</v>
      </c>
      <c r="E122" s="8">
        <v>46060</v>
      </c>
      <c r="F122" s="8">
        <v>46060</v>
      </c>
      <c r="G122" s="1" t="s">
        <v>34</v>
      </c>
      <c r="H122" s="1" t="s">
        <v>35</v>
      </c>
      <c r="I122" s="1" t="s">
        <v>36</v>
      </c>
      <c r="J122" s="1" t="s">
        <v>62</v>
      </c>
      <c r="K122" s="1" t="s">
        <v>373</v>
      </c>
      <c r="L122">
        <v>174</v>
      </c>
      <c r="M122">
        <v>7510</v>
      </c>
      <c r="N122" s="1" t="s">
        <v>20</v>
      </c>
      <c r="O122">
        <v>0</v>
      </c>
      <c r="P122" t="str">
        <f>IF(ISBLANK(Shipments[[#This Row],[Delivery_Date]]),"Pending",IF(Shipments[[#This Row],[Delivery_Date]]&lt;= Shipments[[#This Row],[Promised_Delivery_Date]],"On Time","Delayed"))</f>
        <v>On Time</v>
      </c>
    </row>
    <row r="123" spans="1:16" x14ac:dyDescent="0.25">
      <c r="A123" s="1" t="s">
        <v>374</v>
      </c>
      <c r="B123" s="8">
        <v>46058</v>
      </c>
      <c r="C123" s="1" t="str">
        <f>TEXT(Shipments[[#This Row],[Order_Date]],"MMM")</f>
        <v>Feb</v>
      </c>
      <c r="D123" s="8">
        <v>46059</v>
      </c>
      <c r="E123" s="8">
        <v>46062</v>
      </c>
      <c r="F123" s="8">
        <v>46062</v>
      </c>
      <c r="G123" s="1" t="s">
        <v>34</v>
      </c>
      <c r="H123" s="1" t="s">
        <v>22</v>
      </c>
      <c r="I123" s="1" t="s">
        <v>145</v>
      </c>
      <c r="J123" s="1" t="s">
        <v>25</v>
      </c>
      <c r="K123" s="1" t="s">
        <v>375</v>
      </c>
      <c r="L123">
        <v>1443</v>
      </c>
      <c r="M123">
        <v>5300</v>
      </c>
      <c r="N123" s="1" t="s">
        <v>20</v>
      </c>
      <c r="O123">
        <v>0</v>
      </c>
      <c r="P123" t="str">
        <f>IF(ISBLANK(Shipments[[#This Row],[Delivery_Date]]),"Pending",IF(Shipments[[#This Row],[Delivery_Date]]&lt;= Shipments[[#This Row],[Promised_Delivery_Date]],"On Time","Delayed"))</f>
        <v>On Time</v>
      </c>
    </row>
    <row r="124" spans="1:16" x14ac:dyDescent="0.25">
      <c r="A124" s="1" t="s">
        <v>376</v>
      </c>
      <c r="B124" s="8">
        <v>46059</v>
      </c>
      <c r="C124" s="1" t="str">
        <f>TEXT(Shipments[[#This Row],[Order_Date]],"MMM")</f>
        <v>Feb</v>
      </c>
      <c r="D124" s="8">
        <v>46060</v>
      </c>
      <c r="E124" s="8">
        <v>46062</v>
      </c>
      <c r="F124" s="8">
        <v>46061</v>
      </c>
      <c r="G124" s="1" t="s">
        <v>15</v>
      </c>
      <c r="H124" s="1" t="s">
        <v>132</v>
      </c>
      <c r="I124" s="1" t="s">
        <v>236</v>
      </c>
      <c r="J124" s="1" t="s">
        <v>37</v>
      </c>
      <c r="K124" s="1" t="s">
        <v>377</v>
      </c>
      <c r="L124">
        <v>297</v>
      </c>
      <c r="M124">
        <v>450</v>
      </c>
      <c r="N124" s="1" t="s">
        <v>20</v>
      </c>
      <c r="O124">
        <v>1</v>
      </c>
      <c r="P124" t="str">
        <f>IF(ISBLANK(Shipments[[#This Row],[Delivery_Date]]),"Pending",IF(Shipments[[#This Row],[Delivery_Date]]&lt;= Shipments[[#This Row],[Promised_Delivery_Date]],"On Time","Delayed"))</f>
        <v>Delayed</v>
      </c>
    </row>
    <row r="125" spans="1:16" x14ac:dyDescent="0.25">
      <c r="A125" s="1" t="s">
        <v>378</v>
      </c>
      <c r="B125" s="8">
        <v>46059</v>
      </c>
      <c r="C125" s="1" t="str">
        <f>TEXT(Shipments[[#This Row],[Order_Date]],"MMM")</f>
        <v>Feb</v>
      </c>
      <c r="D125" s="8">
        <v>46060</v>
      </c>
      <c r="E125" s="8">
        <v>46061</v>
      </c>
      <c r="F125" s="8">
        <v>46061</v>
      </c>
      <c r="G125" s="1" t="s">
        <v>59</v>
      </c>
      <c r="H125" s="1" t="s">
        <v>28</v>
      </c>
      <c r="I125" s="1" t="s">
        <v>379</v>
      </c>
      <c r="J125" s="1" t="s">
        <v>37</v>
      </c>
      <c r="K125" s="1" t="s">
        <v>380</v>
      </c>
      <c r="L125">
        <v>343</v>
      </c>
      <c r="M125">
        <v>2470</v>
      </c>
      <c r="N125" s="1" t="s">
        <v>90</v>
      </c>
      <c r="O125">
        <v>0</v>
      </c>
      <c r="P125" t="str">
        <f>IF(ISBLANK(Shipments[[#This Row],[Delivery_Date]]),"Pending",IF(Shipments[[#This Row],[Delivery_Date]]&lt;= Shipments[[#This Row],[Promised_Delivery_Date]],"On Time","Delayed"))</f>
        <v>On Time</v>
      </c>
    </row>
    <row r="126" spans="1:16" x14ac:dyDescent="0.25">
      <c r="A126" s="1" t="s">
        <v>381</v>
      </c>
      <c r="B126" s="8">
        <v>46059</v>
      </c>
      <c r="C126" s="1" t="str">
        <f>TEXT(Shipments[[#This Row],[Order_Date]],"MMM")</f>
        <v>Feb</v>
      </c>
      <c r="D126" s="8">
        <v>46060</v>
      </c>
      <c r="E126" s="8">
        <v>46062</v>
      </c>
      <c r="F126" s="8">
        <v>46062</v>
      </c>
      <c r="G126" s="1" t="s">
        <v>22</v>
      </c>
      <c r="H126" s="1" t="s">
        <v>92</v>
      </c>
      <c r="I126" s="1" t="s">
        <v>93</v>
      </c>
      <c r="J126" s="1" t="s">
        <v>37</v>
      </c>
      <c r="K126" s="1" t="s">
        <v>382</v>
      </c>
      <c r="L126">
        <v>570</v>
      </c>
      <c r="M126">
        <v>1920</v>
      </c>
      <c r="N126" s="1" t="s">
        <v>20</v>
      </c>
      <c r="O126">
        <v>0</v>
      </c>
      <c r="P126" t="str">
        <f>IF(ISBLANK(Shipments[[#This Row],[Delivery_Date]]),"Pending",IF(Shipments[[#This Row],[Delivery_Date]]&lt;= Shipments[[#This Row],[Promised_Delivery_Date]],"On Time","Delayed"))</f>
        <v>On Time</v>
      </c>
    </row>
    <row r="127" spans="1:16" x14ac:dyDescent="0.25">
      <c r="A127" s="1" t="s">
        <v>383</v>
      </c>
      <c r="B127" s="8">
        <v>46059</v>
      </c>
      <c r="C127" s="1" t="str">
        <f>TEXT(Shipments[[#This Row],[Order_Date]],"MMM")</f>
        <v>Feb</v>
      </c>
      <c r="D127" s="8">
        <v>46062</v>
      </c>
      <c r="E127" s="8">
        <v>46065</v>
      </c>
      <c r="F127" s="8">
        <v>46065</v>
      </c>
      <c r="G127" s="1" t="s">
        <v>74</v>
      </c>
      <c r="H127" s="1" t="s">
        <v>75</v>
      </c>
      <c r="I127" s="1" t="s">
        <v>76</v>
      </c>
      <c r="J127" s="1" t="s">
        <v>80</v>
      </c>
      <c r="K127" s="1" t="s">
        <v>384</v>
      </c>
      <c r="L127">
        <v>1159</v>
      </c>
      <c r="M127">
        <v>1010</v>
      </c>
      <c r="N127" s="1" t="s">
        <v>20</v>
      </c>
      <c r="O127">
        <v>0</v>
      </c>
      <c r="P127" t="str">
        <f>IF(ISBLANK(Shipments[[#This Row],[Delivery_Date]]),"Pending",IF(Shipments[[#This Row],[Delivery_Date]]&lt;= Shipments[[#This Row],[Promised_Delivery_Date]],"On Time","Delayed"))</f>
        <v>On Time</v>
      </c>
    </row>
    <row r="128" spans="1:16" x14ac:dyDescent="0.25">
      <c r="A128" s="1" t="s">
        <v>385</v>
      </c>
      <c r="B128" s="8">
        <v>46060</v>
      </c>
      <c r="C128" s="1" t="str">
        <f>TEXT(Shipments[[#This Row],[Order_Date]],"MMM")</f>
        <v>Feb</v>
      </c>
      <c r="D128" s="8">
        <v>46060</v>
      </c>
      <c r="E128" s="8">
        <v>46061</v>
      </c>
      <c r="F128" s="8">
        <v>46061</v>
      </c>
      <c r="G128" s="1" t="s">
        <v>59</v>
      </c>
      <c r="H128" s="1" t="s">
        <v>295</v>
      </c>
      <c r="I128" s="1" t="s">
        <v>296</v>
      </c>
      <c r="J128" s="1" t="s">
        <v>18</v>
      </c>
      <c r="K128" s="1" t="s">
        <v>386</v>
      </c>
      <c r="L128">
        <v>366</v>
      </c>
      <c r="M128">
        <v>5590</v>
      </c>
      <c r="N128" s="1" t="s">
        <v>20</v>
      </c>
      <c r="O128">
        <v>0</v>
      </c>
      <c r="P128" t="str">
        <f>IF(ISBLANK(Shipments[[#This Row],[Delivery_Date]]),"Pending",IF(Shipments[[#This Row],[Delivery_Date]]&lt;= Shipments[[#This Row],[Promised_Delivery_Date]],"On Time","Delayed"))</f>
        <v>On Time</v>
      </c>
    </row>
    <row r="129" spans="1:16" x14ac:dyDescent="0.25">
      <c r="A129" s="1" t="s">
        <v>387</v>
      </c>
      <c r="B129" s="8">
        <v>46061</v>
      </c>
      <c r="C129" s="1" t="str">
        <f>TEXT(Shipments[[#This Row],[Order_Date]],"MMM")</f>
        <v>Feb</v>
      </c>
      <c r="D129" s="8">
        <v>46062</v>
      </c>
      <c r="E129" s="8">
        <v>46064</v>
      </c>
      <c r="F129" s="8">
        <v>46064</v>
      </c>
      <c r="G129" s="1" t="s">
        <v>22</v>
      </c>
      <c r="H129" s="1" t="s">
        <v>40</v>
      </c>
      <c r="I129" s="1" t="s">
        <v>79</v>
      </c>
      <c r="J129" s="1" t="s">
        <v>25</v>
      </c>
      <c r="K129" s="1" t="s">
        <v>388</v>
      </c>
      <c r="L129">
        <v>936</v>
      </c>
      <c r="M129">
        <v>8800</v>
      </c>
      <c r="N129" s="1" t="s">
        <v>20</v>
      </c>
      <c r="O129">
        <v>0</v>
      </c>
      <c r="P129" t="str">
        <f>IF(ISBLANK(Shipments[[#This Row],[Delivery_Date]]),"Pending",IF(Shipments[[#This Row],[Delivery_Date]]&lt;= Shipments[[#This Row],[Promised_Delivery_Date]],"On Time","Delayed"))</f>
        <v>On Time</v>
      </c>
    </row>
    <row r="130" spans="1:16" x14ac:dyDescent="0.25">
      <c r="A130" s="1" t="s">
        <v>389</v>
      </c>
      <c r="B130" s="8">
        <v>46061</v>
      </c>
      <c r="C130" s="1" t="str">
        <f>TEXT(Shipments[[#This Row],[Order_Date]],"MMM")</f>
        <v>Feb</v>
      </c>
      <c r="D130" s="8">
        <v>46062</v>
      </c>
      <c r="E130" s="8">
        <v>46063</v>
      </c>
      <c r="F130" s="8">
        <v>46063</v>
      </c>
      <c r="G130" s="1" t="s">
        <v>28</v>
      </c>
      <c r="H130" s="1" t="s">
        <v>136</v>
      </c>
      <c r="I130" s="1" t="s">
        <v>137</v>
      </c>
      <c r="J130" s="1" t="s">
        <v>18</v>
      </c>
      <c r="K130" s="1" t="s">
        <v>390</v>
      </c>
      <c r="L130">
        <v>334</v>
      </c>
      <c r="M130">
        <v>4330</v>
      </c>
      <c r="N130" s="1" t="s">
        <v>20</v>
      </c>
      <c r="O130">
        <v>0</v>
      </c>
      <c r="P130" t="str">
        <f>IF(ISBLANK(Shipments[[#This Row],[Delivery_Date]]),"Pending",IF(Shipments[[#This Row],[Delivery_Date]]&lt;= Shipments[[#This Row],[Promised_Delivery_Date]],"On Time","Delayed"))</f>
        <v>On Time</v>
      </c>
    </row>
    <row r="131" spans="1:16" x14ac:dyDescent="0.25">
      <c r="A131" s="1" t="s">
        <v>391</v>
      </c>
      <c r="B131" s="8">
        <v>46062</v>
      </c>
      <c r="C131" s="1" t="str">
        <f>TEXT(Shipments[[#This Row],[Order_Date]],"MMM")</f>
        <v>Feb</v>
      </c>
      <c r="D131" s="8">
        <v>46063</v>
      </c>
      <c r="E131" s="8">
        <v>46065</v>
      </c>
      <c r="F131" s="8">
        <v>46066</v>
      </c>
      <c r="G131" s="1" t="s">
        <v>22</v>
      </c>
      <c r="H131" s="1" t="s">
        <v>92</v>
      </c>
      <c r="I131" s="1" t="s">
        <v>93</v>
      </c>
      <c r="J131" s="1" t="s">
        <v>31</v>
      </c>
      <c r="K131" s="1" t="s">
        <v>392</v>
      </c>
      <c r="L131">
        <v>570</v>
      </c>
      <c r="M131">
        <v>4740</v>
      </c>
      <c r="N131" s="1" t="s">
        <v>20</v>
      </c>
      <c r="O131">
        <v>0</v>
      </c>
      <c r="P131" t="str">
        <f>IF(ISBLANK(Shipments[[#This Row],[Delivery_Date]]),"Pending",IF(Shipments[[#This Row],[Delivery_Date]]&lt;= Shipments[[#This Row],[Promised_Delivery_Date]],"On Time","Delayed"))</f>
        <v>On Time</v>
      </c>
    </row>
    <row r="132" spans="1:16" x14ac:dyDescent="0.25">
      <c r="A132" s="1" t="s">
        <v>393</v>
      </c>
      <c r="B132" s="8">
        <v>46063</v>
      </c>
      <c r="C132" s="1" t="str">
        <f>TEXT(Shipments[[#This Row],[Order_Date]],"MMM")</f>
        <v>Feb</v>
      </c>
      <c r="D132" s="8">
        <v>46066</v>
      </c>
      <c r="E132" s="8">
        <v>46068</v>
      </c>
      <c r="F132" s="8">
        <v>46069</v>
      </c>
      <c r="G132" s="1" t="s">
        <v>34</v>
      </c>
      <c r="H132" s="1" t="s">
        <v>41</v>
      </c>
      <c r="I132" s="1" t="s">
        <v>83</v>
      </c>
      <c r="J132" s="1" t="s">
        <v>49</v>
      </c>
      <c r="K132" s="1" t="s">
        <v>394</v>
      </c>
      <c r="L132">
        <v>601</v>
      </c>
      <c r="M132">
        <v>2030</v>
      </c>
      <c r="N132" s="1" t="s">
        <v>20</v>
      </c>
      <c r="O132">
        <v>0</v>
      </c>
      <c r="P132" t="str">
        <f>IF(ISBLANK(Shipments[[#This Row],[Delivery_Date]]),"Pending",IF(Shipments[[#This Row],[Delivery_Date]]&lt;= Shipments[[#This Row],[Promised_Delivery_Date]],"On Time","Delayed"))</f>
        <v>On Time</v>
      </c>
    </row>
    <row r="133" spans="1:16" x14ac:dyDescent="0.25">
      <c r="A133" s="1" t="s">
        <v>395</v>
      </c>
      <c r="B133" s="8">
        <v>46064</v>
      </c>
      <c r="C133" s="1" t="str">
        <f>TEXT(Shipments[[#This Row],[Order_Date]],"MMM")</f>
        <v>Feb</v>
      </c>
      <c r="D133" s="8">
        <v>46064</v>
      </c>
      <c r="E133" s="8">
        <v>46066</v>
      </c>
      <c r="F133" s="8">
        <v>46066</v>
      </c>
      <c r="G133" s="1" t="s">
        <v>15</v>
      </c>
      <c r="H133" s="1" t="s">
        <v>16</v>
      </c>
      <c r="I133" s="1" t="s">
        <v>17</v>
      </c>
      <c r="J133" s="1" t="s">
        <v>146</v>
      </c>
      <c r="K133" s="1" t="s">
        <v>396</v>
      </c>
      <c r="L133">
        <v>509</v>
      </c>
      <c r="M133">
        <v>1680</v>
      </c>
      <c r="N133" s="1" t="s">
        <v>90</v>
      </c>
      <c r="O133">
        <v>1</v>
      </c>
      <c r="P133" t="str">
        <f>IF(ISBLANK(Shipments[[#This Row],[Delivery_Date]]),"Pending",IF(Shipments[[#This Row],[Delivery_Date]]&lt;= Shipments[[#This Row],[Promised_Delivery_Date]],"On Time","Delayed"))</f>
        <v>On Time</v>
      </c>
    </row>
    <row r="134" spans="1:16" x14ac:dyDescent="0.25">
      <c r="A134" s="1" t="s">
        <v>397</v>
      </c>
      <c r="B134" s="8">
        <v>46064</v>
      </c>
      <c r="C134" s="1" t="str">
        <f>TEXT(Shipments[[#This Row],[Order_Date]],"MMM")</f>
        <v>Feb</v>
      </c>
      <c r="D134" s="8">
        <v>46067</v>
      </c>
      <c r="E134" s="8">
        <v>46069</v>
      </c>
      <c r="F134" s="8">
        <v>46069</v>
      </c>
      <c r="G134" s="1" t="s">
        <v>40</v>
      </c>
      <c r="H134" s="1" t="s">
        <v>23</v>
      </c>
      <c r="I134" s="1" t="s">
        <v>292</v>
      </c>
      <c r="J134" s="1" t="s">
        <v>18</v>
      </c>
      <c r="K134" s="1" t="s">
        <v>398</v>
      </c>
      <c r="L134">
        <v>684</v>
      </c>
      <c r="M134">
        <v>4400</v>
      </c>
      <c r="N134" s="1" t="s">
        <v>20</v>
      </c>
      <c r="O134">
        <v>0</v>
      </c>
      <c r="P134" t="str">
        <f>IF(ISBLANK(Shipments[[#This Row],[Delivery_Date]]),"Pending",IF(Shipments[[#This Row],[Delivery_Date]]&lt;= Shipments[[#This Row],[Promised_Delivery_Date]],"On Time","Delayed"))</f>
        <v>On Time</v>
      </c>
    </row>
    <row r="135" spans="1:16" x14ac:dyDescent="0.25">
      <c r="A135" s="1" t="s">
        <v>399</v>
      </c>
      <c r="B135" s="8">
        <v>46064</v>
      </c>
      <c r="C135" s="1" t="str">
        <f>TEXT(Shipments[[#This Row],[Order_Date]],"MMM")</f>
        <v>Feb</v>
      </c>
      <c r="D135" s="8">
        <v>46065</v>
      </c>
      <c r="E135" s="8">
        <v>46067</v>
      </c>
      <c r="F135" s="8">
        <v>46068</v>
      </c>
      <c r="G135" s="1" t="s">
        <v>28</v>
      </c>
      <c r="H135" s="1" t="s">
        <v>183</v>
      </c>
      <c r="I135" s="1" t="s">
        <v>184</v>
      </c>
      <c r="J135" s="1" t="s">
        <v>31</v>
      </c>
      <c r="K135" s="1" t="s">
        <v>400</v>
      </c>
      <c r="L135">
        <v>699</v>
      </c>
      <c r="M135">
        <v>4050</v>
      </c>
      <c r="N135" s="1" t="s">
        <v>20</v>
      </c>
      <c r="O135">
        <v>0</v>
      </c>
      <c r="P135" t="str">
        <f>IF(ISBLANK(Shipments[[#This Row],[Delivery_Date]]),"Pending",IF(Shipments[[#This Row],[Delivery_Date]]&lt;= Shipments[[#This Row],[Promised_Delivery_Date]],"On Time","Delayed"))</f>
        <v>On Time</v>
      </c>
    </row>
    <row r="136" spans="1:16" x14ac:dyDescent="0.25">
      <c r="A136" s="1" t="s">
        <v>401</v>
      </c>
      <c r="B136" s="8">
        <v>46064</v>
      </c>
      <c r="C136" s="1" t="str">
        <f>TEXT(Shipments[[#This Row],[Order_Date]],"MMM")</f>
        <v>Feb</v>
      </c>
      <c r="D136" s="8">
        <v>46066</v>
      </c>
      <c r="E136" s="8">
        <v>46068</v>
      </c>
      <c r="F136" s="8">
        <v>46069</v>
      </c>
      <c r="G136" s="1" t="s">
        <v>74</v>
      </c>
      <c r="H136" s="1" t="s">
        <v>402</v>
      </c>
      <c r="I136" s="1" t="s">
        <v>403</v>
      </c>
      <c r="J136" s="1" t="s">
        <v>31</v>
      </c>
      <c r="K136" s="1" t="s">
        <v>404</v>
      </c>
      <c r="L136">
        <v>455</v>
      </c>
      <c r="M136">
        <v>1420</v>
      </c>
      <c r="N136" s="1" t="s">
        <v>20</v>
      </c>
      <c r="O136">
        <v>0</v>
      </c>
      <c r="P136" t="str">
        <f>IF(ISBLANK(Shipments[[#This Row],[Delivery_Date]]),"Pending",IF(Shipments[[#This Row],[Delivery_Date]]&lt;= Shipments[[#This Row],[Promised_Delivery_Date]],"On Time","Delayed"))</f>
        <v>On Time</v>
      </c>
    </row>
    <row r="137" spans="1:16" x14ac:dyDescent="0.25">
      <c r="A137" s="1" t="s">
        <v>405</v>
      </c>
      <c r="B137" s="8">
        <v>46065</v>
      </c>
      <c r="C137" s="1" t="str">
        <f>TEXT(Shipments[[#This Row],[Order_Date]],"MMM")</f>
        <v>Feb</v>
      </c>
      <c r="D137" s="8">
        <v>46067</v>
      </c>
      <c r="E137" s="8">
        <v>46069</v>
      </c>
      <c r="F137" s="8">
        <v>46068</v>
      </c>
      <c r="G137" s="1" t="s">
        <v>59</v>
      </c>
      <c r="H137" s="1" t="s">
        <v>295</v>
      </c>
      <c r="I137" s="1" t="s">
        <v>296</v>
      </c>
      <c r="J137" s="1" t="s">
        <v>18</v>
      </c>
      <c r="K137" s="1" t="s">
        <v>406</v>
      </c>
      <c r="L137">
        <v>366</v>
      </c>
      <c r="M137">
        <v>5840</v>
      </c>
      <c r="N137" s="1" t="s">
        <v>20</v>
      </c>
      <c r="O137">
        <v>0</v>
      </c>
      <c r="P137" t="str">
        <f>IF(ISBLANK(Shipments[[#This Row],[Delivery_Date]]),"Pending",IF(Shipments[[#This Row],[Delivery_Date]]&lt;= Shipments[[#This Row],[Promised_Delivery_Date]],"On Time","Delayed"))</f>
        <v>Delayed</v>
      </c>
    </row>
    <row r="138" spans="1:16" x14ac:dyDescent="0.25">
      <c r="A138" s="1" t="s">
        <v>407</v>
      </c>
      <c r="B138" s="8">
        <v>46065</v>
      </c>
      <c r="C138" s="1" t="str">
        <f>TEXT(Shipments[[#This Row],[Order_Date]],"MMM")</f>
        <v>Feb</v>
      </c>
      <c r="D138" s="8">
        <v>46066</v>
      </c>
      <c r="E138" s="8">
        <v>46068</v>
      </c>
      <c r="F138" s="8">
        <v>46068</v>
      </c>
      <c r="G138" s="1" t="s">
        <v>28</v>
      </c>
      <c r="H138" s="1" t="s">
        <v>29</v>
      </c>
      <c r="I138" s="1" t="s">
        <v>30</v>
      </c>
      <c r="J138" s="1" t="s">
        <v>52</v>
      </c>
      <c r="K138" s="1" t="s">
        <v>408</v>
      </c>
      <c r="L138">
        <v>467</v>
      </c>
      <c r="M138">
        <v>6310</v>
      </c>
      <c r="N138" s="1" t="s">
        <v>20</v>
      </c>
      <c r="O138">
        <v>0</v>
      </c>
      <c r="P138" t="str">
        <f>IF(ISBLANK(Shipments[[#This Row],[Delivery_Date]]),"Pending",IF(Shipments[[#This Row],[Delivery_Date]]&lt;= Shipments[[#This Row],[Promised_Delivery_Date]],"On Time","Delayed"))</f>
        <v>On Time</v>
      </c>
    </row>
    <row r="139" spans="1:16" x14ac:dyDescent="0.25">
      <c r="A139" s="1" t="s">
        <v>409</v>
      </c>
      <c r="B139" s="8">
        <v>46066</v>
      </c>
      <c r="C139" s="1" t="str">
        <f>TEXT(Shipments[[#This Row],[Order_Date]],"MMM")</f>
        <v>Feb</v>
      </c>
      <c r="D139" s="8">
        <v>46066</v>
      </c>
      <c r="E139" s="8">
        <v>46067</v>
      </c>
      <c r="F139" s="8">
        <v>46068</v>
      </c>
      <c r="G139" s="1" t="s">
        <v>28</v>
      </c>
      <c r="H139" s="1" t="s">
        <v>59</v>
      </c>
      <c r="I139" s="1" t="s">
        <v>226</v>
      </c>
      <c r="J139" s="1" t="s">
        <v>31</v>
      </c>
      <c r="K139" s="1" t="s">
        <v>410</v>
      </c>
      <c r="L139">
        <v>348</v>
      </c>
      <c r="M139">
        <v>3930</v>
      </c>
      <c r="N139" s="1" t="s">
        <v>20</v>
      </c>
      <c r="O139">
        <v>0</v>
      </c>
      <c r="P139" t="str">
        <f>IF(ISBLANK(Shipments[[#This Row],[Delivery_Date]]),"Pending",IF(Shipments[[#This Row],[Delivery_Date]]&lt;= Shipments[[#This Row],[Promised_Delivery_Date]],"On Time","Delayed"))</f>
        <v>On Time</v>
      </c>
    </row>
    <row r="140" spans="1:16" x14ac:dyDescent="0.25">
      <c r="A140" s="1" t="s">
        <v>411</v>
      </c>
      <c r="B140" s="8">
        <v>46066</v>
      </c>
      <c r="C140" s="1" t="str">
        <f>TEXT(Shipments[[#This Row],[Order_Date]],"MMM")</f>
        <v>Feb</v>
      </c>
      <c r="D140" s="8">
        <v>46067</v>
      </c>
      <c r="E140" s="8">
        <v>46069</v>
      </c>
      <c r="F140" s="8">
        <v>46069</v>
      </c>
      <c r="G140" s="1" t="s">
        <v>74</v>
      </c>
      <c r="H140" s="1" t="s">
        <v>111</v>
      </c>
      <c r="I140" s="1" t="s">
        <v>112</v>
      </c>
      <c r="J140" s="1" t="s">
        <v>84</v>
      </c>
      <c r="K140" s="1" t="s">
        <v>412</v>
      </c>
      <c r="L140">
        <v>419</v>
      </c>
      <c r="M140">
        <v>3240</v>
      </c>
      <c r="N140" s="1" t="s">
        <v>20</v>
      </c>
      <c r="O140">
        <v>0</v>
      </c>
      <c r="P140" t="str">
        <f>IF(ISBLANK(Shipments[[#This Row],[Delivery_Date]]),"Pending",IF(Shipments[[#This Row],[Delivery_Date]]&lt;= Shipments[[#This Row],[Promised_Delivery_Date]],"On Time","Delayed"))</f>
        <v>On Time</v>
      </c>
    </row>
    <row r="141" spans="1:16" x14ac:dyDescent="0.25">
      <c r="A141" s="1" t="s">
        <v>413</v>
      </c>
      <c r="B141" s="8">
        <v>46066</v>
      </c>
      <c r="C141" s="1" t="str">
        <f>TEXT(Shipments[[#This Row],[Order_Date]],"MMM")</f>
        <v>Feb</v>
      </c>
      <c r="D141" s="8">
        <v>46066</v>
      </c>
      <c r="E141" s="8">
        <v>46068</v>
      </c>
      <c r="F141" s="8">
        <v>46068</v>
      </c>
      <c r="G141" s="1" t="s">
        <v>22</v>
      </c>
      <c r="H141" s="1" t="s">
        <v>92</v>
      </c>
      <c r="I141" s="1" t="s">
        <v>93</v>
      </c>
      <c r="J141" s="1" t="s">
        <v>25</v>
      </c>
      <c r="K141" s="1" t="s">
        <v>414</v>
      </c>
      <c r="L141">
        <v>570</v>
      </c>
      <c r="M141">
        <v>5090</v>
      </c>
      <c r="N141" s="1" t="s">
        <v>20</v>
      </c>
      <c r="O141">
        <v>0</v>
      </c>
      <c r="P141" t="str">
        <f>IF(ISBLANK(Shipments[[#This Row],[Delivery_Date]]),"Pending",IF(Shipments[[#This Row],[Delivery_Date]]&lt;= Shipments[[#This Row],[Promised_Delivery_Date]],"On Time","Delayed"))</f>
        <v>On Time</v>
      </c>
    </row>
    <row r="142" spans="1:16" x14ac:dyDescent="0.25">
      <c r="A142" s="1" t="s">
        <v>415</v>
      </c>
      <c r="B142" s="8">
        <v>46066</v>
      </c>
      <c r="C142" s="1" t="str">
        <f>TEXT(Shipments[[#This Row],[Order_Date]],"MMM")</f>
        <v>Feb</v>
      </c>
      <c r="D142" s="8">
        <v>46066</v>
      </c>
      <c r="E142" s="8">
        <v>46068</v>
      </c>
      <c r="F142" s="8">
        <v>46068</v>
      </c>
      <c r="G142" s="1" t="s">
        <v>22</v>
      </c>
      <c r="H142" s="1" t="s">
        <v>241</v>
      </c>
      <c r="I142" s="1" t="s">
        <v>366</v>
      </c>
      <c r="J142" s="1" t="s">
        <v>52</v>
      </c>
      <c r="K142" s="1" t="s">
        <v>416</v>
      </c>
      <c r="L142">
        <v>807</v>
      </c>
      <c r="M142">
        <v>6390</v>
      </c>
      <c r="N142" s="1" t="s">
        <v>20</v>
      </c>
      <c r="O142">
        <v>0</v>
      </c>
      <c r="P142" t="str">
        <f>IF(ISBLANK(Shipments[[#This Row],[Delivery_Date]]),"Pending",IF(Shipments[[#This Row],[Delivery_Date]]&lt;= Shipments[[#This Row],[Promised_Delivery_Date]],"On Time","Delayed"))</f>
        <v>On Time</v>
      </c>
    </row>
    <row r="143" spans="1:16" x14ac:dyDescent="0.25">
      <c r="A143" s="1" t="s">
        <v>417</v>
      </c>
      <c r="B143" s="8">
        <v>46066</v>
      </c>
      <c r="C143" s="1" t="str">
        <f>TEXT(Shipments[[#This Row],[Order_Date]],"MMM")</f>
        <v>Feb</v>
      </c>
      <c r="D143" s="8">
        <v>46066</v>
      </c>
      <c r="E143" s="8">
        <v>46067</v>
      </c>
      <c r="F143" s="8">
        <v>46068</v>
      </c>
      <c r="G143" s="1" t="s">
        <v>40</v>
      </c>
      <c r="H143" s="1" t="s">
        <v>252</v>
      </c>
      <c r="I143" s="1" t="s">
        <v>268</v>
      </c>
      <c r="J143" s="1" t="s">
        <v>49</v>
      </c>
      <c r="K143" s="1" t="s">
        <v>418</v>
      </c>
      <c r="L143">
        <v>110</v>
      </c>
      <c r="M143">
        <v>1420</v>
      </c>
      <c r="N143" s="1" t="s">
        <v>20</v>
      </c>
      <c r="O143">
        <v>0</v>
      </c>
      <c r="P143" t="str">
        <f>IF(ISBLANK(Shipments[[#This Row],[Delivery_Date]]),"Pending",IF(Shipments[[#This Row],[Delivery_Date]]&lt;= Shipments[[#This Row],[Promised_Delivery_Date]],"On Time","Delayed"))</f>
        <v>On Time</v>
      </c>
    </row>
    <row r="144" spans="1:16" x14ac:dyDescent="0.25">
      <c r="A144" s="1" t="s">
        <v>419</v>
      </c>
      <c r="B144" s="8">
        <v>46066</v>
      </c>
      <c r="C144" s="1" t="str">
        <f>TEXT(Shipments[[#This Row],[Order_Date]],"MMM")</f>
        <v>Feb</v>
      </c>
      <c r="D144" s="8">
        <v>46069</v>
      </c>
      <c r="E144" s="8">
        <v>46071</v>
      </c>
      <c r="F144" s="8">
        <v>46071</v>
      </c>
      <c r="G144" s="1" t="s">
        <v>74</v>
      </c>
      <c r="H144" s="1" t="s">
        <v>179</v>
      </c>
      <c r="I144" s="1" t="s">
        <v>180</v>
      </c>
      <c r="J144" s="1" t="s">
        <v>25</v>
      </c>
      <c r="K144" s="1" t="s">
        <v>420</v>
      </c>
      <c r="L144">
        <v>707</v>
      </c>
      <c r="M144">
        <v>9880</v>
      </c>
      <c r="N144" s="1" t="s">
        <v>20</v>
      </c>
      <c r="O144">
        <v>0</v>
      </c>
      <c r="P144" t="str">
        <f>IF(ISBLANK(Shipments[[#This Row],[Delivery_Date]]),"Pending",IF(Shipments[[#This Row],[Delivery_Date]]&lt;= Shipments[[#This Row],[Promised_Delivery_Date]],"On Time","Delayed"))</f>
        <v>On Time</v>
      </c>
    </row>
    <row r="145" spans="1:16" x14ac:dyDescent="0.25">
      <c r="A145" s="1" t="s">
        <v>421</v>
      </c>
      <c r="B145" s="8">
        <v>46067</v>
      </c>
      <c r="C145" s="1" t="str">
        <f>TEXT(Shipments[[#This Row],[Order_Date]],"MMM")</f>
        <v>Feb</v>
      </c>
      <c r="D145" s="8">
        <v>46069</v>
      </c>
      <c r="E145" s="8">
        <v>46070</v>
      </c>
      <c r="F145" s="8">
        <v>46070</v>
      </c>
      <c r="G145" s="1" t="s">
        <v>59</v>
      </c>
      <c r="H145" s="1" t="s">
        <v>295</v>
      </c>
      <c r="I145" s="1" t="s">
        <v>296</v>
      </c>
      <c r="J145" s="1" t="s">
        <v>18</v>
      </c>
      <c r="K145" s="1" t="s">
        <v>422</v>
      </c>
      <c r="L145">
        <v>366</v>
      </c>
      <c r="M145">
        <v>6190</v>
      </c>
      <c r="N145" s="1" t="s">
        <v>20</v>
      </c>
      <c r="O145">
        <v>0</v>
      </c>
      <c r="P145" t="str">
        <f>IF(ISBLANK(Shipments[[#This Row],[Delivery_Date]]),"Pending",IF(Shipments[[#This Row],[Delivery_Date]]&lt;= Shipments[[#This Row],[Promised_Delivery_Date]],"On Time","Delayed"))</f>
        <v>On Time</v>
      </c>
    </row>
    <row r="146" spans="1:16" x14ac:dyDescent="0.25">
      <c r="A146" s="1" t="s">
        <v>423</v>
      </c>
      <c r="B146" s="8">
        <v>46067</v>
      </c>
      <c r="C146" s="1" t="str">
        <f>TEXT(Shipments[[#This Row],[Order_Date]],"MMM")</f>
        <v>Feb</v>
      </c>
      <c r="D146" s="8">
        <v>46067</v>
      </c>
      <c r="E146" s="8">
        <v>46068</v>
      </c>
      <c r="F146" s="8">
        <v>46068</v>
      </c>
      <c r="G146" s="1" t="s">
        <v>40</v>
      </c>
      <c r="H146" s="1" t="s">
        <v>115</v>
      </c>
      <c r="I146" s="1" t="s">
        <v>116</v>
      </c>
      <c r="J146" s="1" t="s">
        <v>67</v>
      </c>
      <c r="K146" s="1" t="s">
        <v>424</v>
      </c>
      <c r="L146">
        <v>225</v>
      </c>
      <c r="M146">
        <v>5740</v>
      </c>
      <c r="N146" s="1" t="s">
        <v>20</v>
      </c>
      <c r="O146">
        <v>0</v>
      </c>
      <c r="P146" t="str">
        <f>IF(ISBLANK(Shipments[[#This Row],[Delivery_Date]]),"Pending",IF(Shipments[[#This Row],[Delivery_Date]]&lt;= Shipments[[#This Row],[Promised_Delivery_Date]],"On Time","Delayed"))</f>
        <v>On Time</v>
      </c>
    </row>
    <row r="147" spans="1:16" x14ac:dyDescent="0.25">
      <c r="A147" s="1" t="s">
        <v>425</v>
      </c>
      <c r="B147" s="8">
        <v>46067</v>
      </c>
      <c r="C147" s="1" t="str">
        <f>TEXT(Shipments[[#This Row],[Order_Date]],"MMM")</f>
        <v>Feb</v>
      </c>
      <c r="D147" s="8">
        <v>46067</v>
      </c>
      <c r="E147" s="8">
        <v>46068</v>
      </c>
      <c r="F147" s="8">
        <v>46068</v>
      </c>
      <c r="G147" s="1" t="s">
        <v>59</v>
      </c>
      <c r="H147" s="1" t="s">
        <v>60</v>
      </c>
      <c r="I147" s="1" t="s">
        <v>61</v>
      </c>
      <c r="J147" s="1" t="s">
        <v>18</v>
      </c>
      <c r="K147" s="1" t="s">
        <v>426</v>
      </c>
      <c r="L147">
        <v>148</v>
      </c>
      <c r="M147">
        <v>11410</v>
      </c>
      <c r="N147" s="1" t="s">
        <v>20</v>
      </c>
      <c r="O147">
        <v>0</v>
      </c>
      <c r="P147" t="str">
        <f>IF(ISBLANK(Shipments[[#This Row],[Delivery_Date]]),"Pending",IF(Shipments[[#This Row],[Delivery_Date]]&lt;= Shipments[[#This Row],[Promised_Delivery_Date]],"On Time","Delayed"))</f>
        <v>On Time</v>
      </c>
    </row>
    <row r="148" spans="1:16" x14ac:dyDescent="0.25">
      <c r="A148" s="1" t="s">
        <v>427</v>
      </c>
      <c r="B148" s="8">
        <v>46068</v>
      </c>
      <c r="C148" s="1" t="str">
        <f>TEXT(Shipments[[#This Row],[Order_Date]],"MMM")</f>
        <v>Feb</v>
      </c>
      <c r="D148" s="8">
        <v>46069</v>
      </c>
      <c r="E148" s="8">
        <v>46071</v>
      </c>
      <c r="F148" s="8">
        <v>46071</v>
      </c>
      <c r="G148" s="1" t="s">
        <v>28</v>
      </c>
      <c r="H148" s="1" t="s">
        <v>59</v>
      </c>
      <c r="I148" s="1" t="s">
        <v>226</v>
      </c>
      <c r="J148" s="1" t="s">
        <v>80</v>
      </c>
      <c r="K148" s="1" t="s">
        <v>428</v>
      </c>
      <c r="L148">
        <v>348</v>
      </c>
      <c r="M148">
        <v>1430</v>
      </c>
      <c r="N148" s="1" t="s">
        <v>20</v>
      </c>
      <c r="O148">
        <v>0</v>
      </c>
      <c r="P148" t="str">
        <f>IF(ISBLANK(Shipments[[#This Row],[Delivery_Date]]),"Pending",IF(Shipments[[#This Row],[Delivery_Date]]&lt;= Shipments[[#This Row],[Promised_Delivery_Date]],"On Time","Delayed"))</f>
        <v>On Time</v>
      </c>
    </row>
    <row r="149" spans="1:16" x14ac:dyDescent="0.25">
      <c r="A149" s="1" t="s">
        <v>429</v>
      </c>
      <c r="B149" s="8">
        <v>46068</v>
      </c>
      <c r="C149" s="1" t="str">
        <f>TEXT(Shipments[[#This Row],[Order_Date]],"MMM")</f>
        <v>Feb</v>
      </c>
      <c r="D149" s="8">
        <v>46071</v>
      </c>
      <c r="E149" s="8">
        <v>46074</v>
      </c>
      <c r="F149" s="8">
        <v>46073</v>
      </c>
      <c r="G149" s="1" t="s">
        <v>74</v>
      </c>
      <c r="H149" s="1" t="s">
        <v>75</v>
      </c>
      <c r="I149" s="1" t="s">
        <v>76</v>
      </c>
      <c r="J149" s="1" t="s">
        <v>84</v>
      </c>
      <c r="K149" s="1" t="s">
        <v>430</v>
      </c>
      <c r="L149">
        <v>1159</v>
      </c>
      <c r="M149">
        <v>4970</v>
      </c>
      <c r="N149" s="1" t="s">
        <v>20</v>
      </c>
      <c r="O149">
        <v>1</v>
      </c>
      <c r="P149" t="str">
        <f>IF(ISBLANK(Shipments[[#This Row],[Delivery_Date]]),"Pending",IF(Shipments[[#This Row],[Delivery_Date]]&lt;= Shipments[[#This Row],[Promised_Delivery_Date]],"On Time","Delayed"))</f>
        <v>Delayed</v>
      </c>
    </row>
    <row r="150" spans="1:16" x14ac:dyDescent="0.25">
      <c r="A150" s="1" t="s">
        <v>431</v>
      </c>
      <c r="B150" s="8">
        <v>46069</v>
      </c>
      <c r="C150" s="1" t="str">
        <f>TEXT(Shipments[[#This Row],[Order_Date]],"MMM")</f>
        <v>Feb</v>
      </c>
      <c r="D150" s="8">
        <v>46069</v>
      </c>
      <c r="E150" s="8">
        <v>46070</v>
      </c>
      <c r="F150" s="8">
        <v>46070</v>
      </c>
      <c r="G150" s="1" t="s">
        <v>40</v>
      </c>
      <c r="H150" s="1" t="s">
        <v>252</v>
      </c>
      <c r="I150" s="1" t="s">
        <v>268</v>
      </c>
      <c r="J150" s="1" t="s">
        <v>37</v>
      </c>
      <c r="K150" s="1" t="s">
        <v>432</v>
      </c>
      <c r="L150">
        <v>110</v>
      </c>
      <c r="M150">
        <v>1270</v>
      </c>
      <c r="N150" s="1" t="s">
        <v>20</v>
      </c>
      <c r="O150">
        <v>0</v>
      </c>
      <c r="P150" t="str">
        <f>IF(ISBLANK(Shipments[[#This Row],[Delivery_Date]]),"Pending",IF(Shipments[[#This Row],[Delivery_Date]]&lt;= Shipments[[#This Row],[Promised_Delivery_Date]],"On Time","Delayed"))</f>
        <v>On Time</v>
      </c>
    </row>
    <row r="151" spans="1:16" x14ac:dyDescent="0.25">
      <c r="A151" s="1" t="s">
        <v>433</v>
      </c>
      <c r="B151" s="8">
        <v>46070</v>
      </c>
      <c r="C151" s="1" t="str">
        <f>TEXT(Shipments[[#This Row],[Order_Date]],"MMM")</f>
        <v>Feb</v>
      </c>
      <c r="D151" s="8">
        <v>46073</v>
      </c>
      <c r="E151" s="8">
        <v>46075</v>
      </c>
      <c r="F151" s="8">
        <v>46075</v>
      </c>
      <c r="G151" s="1" t="s">
        <v>34</v>
      </c>
      <c r="H151" s="1" t="s">
        <v>65</v>
      </c>
      <c r="I151" s="1" t="s">
        <v>66</v>
      </c>
      <c r="J151" s="1" t="s">
        <v>18</v>
      </c>
      <c r="K151" s="1" t="s">
        <v>434</v>
      </c>
      <c r="L151">
        <v>645</v>
      </c>
      <c r="M151">
        <v>5500</v>
      </c>
      <c r="N151" s="1" t="s">
        <v>20</v>
      </c>
      <c r="O151">
        <v>0</v>
      </c>
      <c r="P151" t="str">
        <f>IF(ISBLANK(Shipments[[#This Row],[Delivery_Date]]),"Pending",IF(Shipments[[#This Row],[Delivery_Date]]&lt;= Shipments[[#This Row],[Promised_Delivery_Date]],"On Time","Delayed"))</f>
        <v>On Time</v>
      </c>
    </row>
    <row r="152" spans="1:16" x14ac:dyDescent="0.25">
      <c r="A152" s="1" t="s">
        <v>435</v>
      </c>
      <c r="B152" s="8">
        <v>46070</v>
      </c>
      <c r="C152" s="1" t="str">
        <f>TEXT(Shipments[[#This Row],[Order_Date]],"MMM")</f>
        <v>Feb</v>
      </c>
      <c r="D152" s="8">
        <v>46070</v>
      </c>
      <c r="E152" s="8">
        <v>46072</v>
      </c>
      <c r="F152" s="8">
        <v>46072</v>
      </c>
      <c r="G152" s="1" t="s">
        <v>28</v>
      </c>
      <c r="H152" s="1" t="s">
        <v>16</v>
      </c>
      <c r="I152" s="1" t="s">
        <v>96</v>
      </c>
      <c r="J152" s="1" t="s">
        <v>52</v>
      </c>
      <c r="K152" s="1" t="s">
        <v>436</v>
      </c>
      <c r="L152">
        <v>643</v>
      </c>
      <c r="M152">
        <v>4730</v>
      </c>
      <c r="N152" s="1" t="s">
        <v>20</v>
      </c>
      <c r="O152">
        <v>0</v>
      </c>
      <c r="P152" t="str">
        <f>IF(ISBLANK(Shipments[[#This Row],[Delivery_Date]]),"Pending",IF(Shipments[[#This Row],[Delivery_Date]]&lt;= Shipments[[#This Row],[Promised_Delivery_Date]],"On Time","Delayed"))</f>
        <v>On Time</v>
      </c>
    </row>
    <row r="153" spans="1:16" x14ac:dyDescent="0.25">
      <c r="A153" s="1" t="s">
        <v>437</v>
      </c>
      <c r="B153" s="8">
        <v>46070</v>
      </c>
      <c r="C153" s="1" t="str">
        <f>TEXT(Shipments[[#This Row],[Order_Date]],"MMM")</f>
        <v>Feb</v>
      </c>
      <c r="D153" s="8">
        <v>46073</v>
      </c>
      <c r="E153" s="8">
        <v>46075</v>
      </c>
      <c r="F153" s="8">
        <v>46075</v>
      </c>
      <c r="G153" s="1" t="s">
        <v>28</v>
      </c>
      <c r="H153" s="1" t="s">
        <v>183</v>
      </c>
      <c r="I153" s="1" t="s">
        <v>184</v>
      </c>
      <c r="J153" s="1" t="s">
        <v>52</v>
      </c>
      <c r="K153" s="1" t="s">
        <v>438</v>
      </c>
      <c r="L153">
        <v>699</v>
      </c>
      <c r="M153">
        <v>4500</v>
      </c>
      <c r="N153" s="1" t="s">
        <v>20</v>
      </c>
      <c r="O153">
        <v>0</v>
      </c>
      <c r="P153" t="str">
        <f>IF(ISBLANK(Shipments[[#This Row],[Delivery_Date]]),"Pending",IF(Shipments[[#This Row],[Delivery_Date]]&lt;= Shipments[[#This Row],[Promised_Delivery_Date]],"On Time","Delayed"))</f>
        <v>On Time</v>
      </c>
    </row>
    <row r="154" spans="1:16" x14ac:dyDescent="0.25">
      <c r="A154" s="1" t="s">
        <v>439</v>
      </c>
      <c r="B154" s="8">
        <v>46071</v>
      </c>
      <c r="C154" s="1" t="str">
        <f>TEXT(Shipments[[#This Row],[Order_Date]],"MMM")</f>
        <v>Feb</v>
      </c>
      <c r="D154" s="8">
        <v>46073</v>
      </c>
      <c r="E154" s="8">
        <v>46075</v>
      </c>
      <c r="F154" s="8">
        <v>46075</v>
      </c>
      <c r="G154" s="1" t="s">
        <v>59</v>
      </c>
      <c r="H154" s="1" t="s">
        <v>29</v>
      </c>
      <c r="I154" s="1" t="s">
        <v>440</v>
      </c>
      <c r="J154" s="1" t="s">
        <v>52</v>
      </c>
      <c r="K154" s="1" t="s">
        <v>441</v>
      </c>
      <c r="L154">
        <v>448</v>
      </c>
      <c r="M154">
        <v>7420</v>
      </c>
      <c r="N154" s="1" t="s">
        <v>20</v>
      </c>
      <c r="O154">
        <v>0</v>
      </c>
      <c r="P154" t="str">
        <f>IF(ISBLANK(Shipments[[#This Row],[Delivery_Date]]),"Pending",IF(Shipments[[#This Row],[Delivery_Date]]&lt;= Shipments[[#This Row],[Promised_Delivery_Date]],"On Time","Delayed"))</f>
        <v>On Time</v>
      </c>
    </row>
    <row r="155" spans="1:16" x14ac:dyDescent="0.25">
      <c r="A155" s="1" t="s">
        <v>442</v>
      </c>
      <c r="B155" s="8">
        <v>46071</v>
      </c>
      <c r="C155" s="1" t="str">
        <f>TEXT(Shipments[[#This Row],[Order_Date]],"MMM")</f>
        <v>Feb</v>
      </c>
      <c r="D155" s="8">
        <v>46071</v>
      </c>
      <c r="E155" s="8">
        <v>46074</v>
      </c>
      <c r="F155" s="8">
        <v>46073</v>
      </c>
      <c r="G155" s="1" t="s">
        <v>74</v>
      </c>
      <c r="H155" s="1" t="s">
        <v>402</v>
      </c>
      <c r="I155" s="1" t="s">
        <v>403</v>
      </c>
      <c r="J155" s="1" t="s">
        <v>37</v>
      </c>
      <c r="K155" s="1" t="s">
        <v>443</v>
      </c>
      <c r="L155">
        <v>455</v>
      </c>
      <c r="M155">
        <v>1290</v>
      </c>
      <c r="N155" s="1" t="s">
        <v>20</v>
      </c>
      <c r="O155">
        <v>0</v>
      </c>
      <c r="P155" t="str">
        <f>IF(ISBLANK(Shipments[[#This Row],[Delivery_Date]]),"Pending",IF(Shipments[[#This Row],[Delivery_Date]]&lt;= Shipments[[#This Row],[Promised_Delivery_Date]],"On Time","Delayed"))</f>
        <v>Delayed</v>
      </c>
    </row>
    <row r="156" spans="1:16" x14ac:dyDescent="0.25">
      <c r="A156" s="1" t="s">
        <v>444</v>
      </c>
      <c r="B156" s="8">
        <v>46071</v>
      </c>
      <c r="C156" s="1" t="str">
        <f>TEXT(Shipments[[#This Row],[Order_Date]],"MMM")</f>
        <v>Feb</v>
      </c>
      <c r="D156" s="8">
        <v>46072</v>
      </c>
      <c r="E156" s="8">
        <v>46074</v>
      </c>
      <c r="F156" s="8">
        <v>46075</v>
      </c>
      <c r="G156" s="1" t="s">
        <v>22</v>
      </c>
      <c r="H156" s="1" t="s">
        <v>92</v>
      </c>
      <c r="I156" s="1" t="s">
        <v>93</v>
      </c>
      <c r="J156" s="1" t="s">
        <v>80</v>
      </c>
      <c r="K156" s="1" t="s">
        <v>445</v>
      </c>
      <c r="L156">
        <v>570</v>
      </c>
      <c r="M156">
        <v>4260</v>
      </c>
      <c r="N156" s="1" t="s">
        <v>20</v>
      </c>
      <c r="O156">
        <v>1</v>
      </c>
      <c r="P156" t="str">
        <f>IF(ISBLANK(Shipments[[#This Row],[Delivery_Date]]),"Pending",IF(Shipments[[#This Row],[Delivery_Date]]&lt;= Shipments[[#This Row],[Promised_Delivery_Date]],"On Time","Delayed"))</f>
        <v>On Time</v>
      </c>
    </row>
    <row r="157" spans="1:16" x14ac:dyDescent="0.25">
      <c r="A157" s="1" t="s">
        <v>446</v>
      </c>
      <c r="B157" s="8">
        <v>46071</v>
      </c>
      <c r="C157" s="1" t="str">
        <f>TEXT(Shipments[[#This Row],[Order_Date]],"MMM")</f>
        <v>Feb</v>
      </c>
      <c r="D157" s="8">
        <v>46072</v>
      </c>
      <c r="E157" s="8">
        <v>46074</v>
      </c>
      <c r="F157" s="8">
        <v>46075</v>
      </c>
      <c r="G157" s="1" t="s">
        <v>28</v>
      </c>
      <c r="H157" s="1" t="s">
        <v>16</v>
      </c>
      <c r="I157" s="1" t="s">
        <v>96</v>
      </c>
      <c r="J157" s="1" t="s">
        <v>31</v>
      </c>
      <c r="K157" s="1" t="s">
        <v>447</v>
      </c>
      <c r="L157">
        <v>643</v>
      </c>
      <c r="M157">
        <v>2640</v>
      </c>
      <c r="N157" s="1" t="s">
        <v>20</v>
      </c>
      <c r="O157">
        <v>0</v>
      </c>
      <c r="P157" t="str">
        <f>IF(ISBLANK(Shipments[[#This Row],[Delivery_Date]]),"Pending",IF(Shipments[[#This Row],[Delivery_Date]]&lt;= Shipments[[#This Row],[Promised_Delivery_Date]],"On Time","Delayed"))</f>
        <v>On Time</v>
      </c>
    </row>
    <row r="158" spans="1:16" x14ac:dyDescent="0.25">
      <c r="A158" s="1" t="s">
        <v>448</v>
      </c>
      <c r="B158" s="8">
        <v>46071</v>
      </c>
      <c r="C158" s="1" t="str">
        <f>TEXT(Shipments[[#This Row],[Order_Date]],"MMM")</f>
        <v>Feb</v>
      </c>
      <c r="D158" s="8">
        <v>46073</v>
      </c>
      <c r="E158" s="8">
        <v>46075</v>
      </c>
      <c r="F158" s="8">
        <v>46075</v>
      </c>
      <c r="G158" s="1" t="s">
        <v>16</v>
      </c>
      <c r="H158" s="1" t="s">
        <v>99</v>
      </c>
      <c r="I158" s="1" t="s">
        <v>190</v>
      </c>
      <c r="J158" s="1" t="s">
        <v>18</v>
      </c>
      <c r="K158" s="1" t="s">
        <v>449</v>
      </c>
      <c r="L158">
        <v>569</v>
      </c>
      <c r="M158">
        <v>7200</v>
      </c>
      <c r="N158" s="1" t="s">
        <v>20</v>
      </c>
      <c r="O158">
        <v>0</v>
      </c>
      <c r="P158" t="str">
        <f>IF(ISBLANK(Shipments[[#This Row],[Delivery_Date]]),"Pending",IF(Shipments[[#This Row],[Delivery_Date]]&lt;= Shipments[[#This Row],[Promised_Delivery_Date]],"On Time","Delayed"))</f>
        <v>On Time</v>
      </c>
    </row>
    <row r="159" spans="1:16" x14ac:dyDescent="0.25">
      <c r="A159" s="1" t="s">
        <v>450</v>
      </c>
      <c r="B159" s="8">
        <v>46072</v>
      </c>
      <c r="C159" s="1" t="str">
        <f>TEXT(Shipments[[#This Row],[Order_Date]],"MMM")</f>
        <v>Feb</v>
      </c>
      <c r="D159" s="8">
        <v>46072</v>
      </c>
      <c r="E159" s="8">
        <v>46074</v>
      </c>
      <c r="F159" s="8">
        <v>46074</v>
      </c>
      <c r="G159" s="1" t="s">
        <v>22</v>
      </c>
      <c r="H159" s="1" t="s">
        <v>171</v>
      </c>
      <c r="I159" s="1" t="s">
        <v>172</v>
      </c>
      <c r="J159" s="1" t="s">
        <v>37</v>
      </c>
      <c r="K159" s="1" t="s">
        <v>451</v>
      </c>
      <c r="L159">
        <v>615</v>
      </c>
      <c r="M159">
        <v>680</v>
      </c>
      <c r="N159" s="1" t="s">
        <v>20</v>
      </c>
      <c r="O159">
        <v>0</v>
      </c>
      <c r="P159" t="str">
        <f>IF(ISBLANK(Shipments[[#This Row],[Delivery_Date]]),"Pending",IF(Shipments[[#This Row],[Delivery_Date]]&lt;= Shipments[[#This Row],[Promised_Delivery_Date]],"On Time","Delayed"))</f>
        <v>On Time</v>
      </c>
    </row>
    <row r="160" spans="1:16" x14ac:dyDescent="0.25">
      <c r="A160" s="1" t="s">
        <v>452</v>
      </c>
      <c r="B160" s="8">
        <v>46072</v>
      </c>
      <c r="C160" s="1" t="str">
        <f>TEXT(Shipments[[#This Row],[Order_Date]],"MMM")</f>
        <v>Feb</v>
      </c>
      <c r="D160" s="8">
        <v>46072</v>
      </c>
      <c r="E160" s="8">
        <v>46075</v>
      </c>
      <c r="F160" s="8">
        <v>46073</v>
      </c>
      <c r="G160" s="1" t="s">
        <v>28</v>
      </c>
      <c r="H160" s="1" t="s">
        <v>136</v>
      </c>
      <c r="I160" s="1" t="s">
        <v>137</v>
      </c>
      <c r="J160" s="1" t="s">
        <v>146</v>
      </c>
      <c r="K160" s="1" t="s">
        <v>453</v>
      </c>
      <c r="L160">
        <v>334</v>
      </c>
      <c r="M160">
        <v>710</v>
      </c>
      <c r="N160" s="1" t="s">
        <v>20</v>
      </c>
      <c r="O160">
        <v>0</v>
      </c>
      <c r="P160" t="str">
        <f>IF(ISBLANK(Shipments[[#This Row],[Delivery_Date]]),"Pending",IF(Shipments[[#This Row],[Delivery_Date]]&lt;= Shipments[[#This Row],[Promised_Delivery_Date]],"On Time","Delayed"))</f>
        <v>Delayed</v>
      </c>
    </row>
    <row r="161" spans="1:16" x14ac:dyDescent="0.25">
      <c r="A161" s="1" t="s">
        <v>454</v>
      </c>
      <c r="B161" s="8">
        <v>46072</v>
      </c>
      <c r="C161" s="1" t="str">
        <f>TEXT(Shipments[[#This Row],[Order_Date]],"MMM")</f>
        <v>Feb</v>
      </c>
      <c r="D161" s="8">
        <v>46072</v>
      </c>
      <c r="E161" s="8">
        <v>46073</v>
      </c>
      <c r="F161" s="8">
        <v>46074</v>
      </c>
      <c r="G161" s="1" t="s">
        <v>74</v>
      </c>
      <c r="H161" s="1" t="s">
        <v>455</v>
      </c>
      <c r="I161" s="1" t="s">
        <v>456</v>
      </c>
      <c r="J161" s="1" t="s">
        <v>80</v>
      </c>
      <c r="K161" s="1" t="s">
        <v>457</v>
      </c>
      <c r="L161">
        <v>206</v>
      </c>
      <c r="M161">
        <v>2750</v>
      </c>
      <c r="N161" s="1" t="s">
        <v>20</v>
      </c>
      <c r="O161">
        <v>0</v>
      </c>
      <c r="P161" t="str">
        <f>IF(ISBLANK(Shipments[[#This Row],[Delivery_Date]]),"Pending",IF(Shipments[[#This Row],[Delivery_Date]]&lt;= Shipments[[#This Row],[Promised_Delivery_Date]],"On Time","Delayed"))</f>
        <v>On Time</v>
      </c>
    </row>
    <row r="162" spans="1:16" x14ac:dyDescent="0.25">
      <c r="A162" s="1" t="s">
        <v>458</v>
      </c>
      <c r="B162" s="8">
        <v>46073</v>
      </c>
      <c r="C162" s="1" t="str">
        <f>TEXT(Shipments[[#This Row],[Order_Date]],"MMM")</f>
        <v>Feb</v>
      </c>
      <c r="D162" s="8">
        <v>46076</v>
      </c>
      <c r="E162" s="8">
        <v>46078</v>
      </c>
      <c r="F162" s="8">
        <v>46078</v>
      </c>
      <c r="G162" s="1" t="s">
        <v>15</v>
      </c>
      <c r="H162" s="1" t="s">
        <v>16</v>
      </c>
      <c r="I162" s="1" t="s">
        <v>17</v>
      </c>
      <c r="J162" s="1" t="s">
        <v>18</v>
      </c>
      <c r="K162" s="1" t="s">
        <v>459</v>
      </c>
      <c r="L162">
        <v>509</v>
      </c>
      <c r="M162">
        <v>7080</v>
      </c>
      <c r="N162" s="1" t="s">
        <v>90</v>
      </c>
      <c r="O162">
        <v>0</v>
      </c>
      <c r="P162" t="str">
        <f>IF(ISBLANK(Shipments[[#This Row],[Delivery_Date]]),"Pending",IF(Shipments[[#This Row],[Delivery_Date]]&lt;= Shipments[[#This Row],[Promised_Delivery_Date]],"On Time","Delayed"))</f>
        <v>On Time</v>
      </c>
    </row>
    <row r="163" spans="1:16" x14ac:dyDescent="0.25">
      <c r="A163" s="1" t="s">
        <v>460</v>
      </c>
      <c r="B163" s="8">
        <v>46073</v>
      </c>
      <c r="C163" s="1" t="str">
        <f>TEXT(Shipments[[#This Row],[Order_Date]],"MMM")</f>
        <v>Feb</v>
      </c>
      <c r="D163" s="8">
        <v>46074</v>
      </c>
      <c r="E163" s="8">
        <v>46076</v>
      </c>
      <c r="F163" s="8">
        <v>46077</v>
      </c>
      <c r="G163" s="1" t="s">
        <v>28</v>
      </c>
      <c r="H163" s="1" t="s">
        <v>214</v>
      </c>
      <c r="I163" s="1" t="s">
        <v>461</v>
      </c>
      <c r="J163" s="1" t="s">
        <v>31</v>
      </c>
      <c r="K163" s="1" t="s">
        <v>462</v>
      </c>
      <c r="L163">
        <v>435</v>
      </c>
      <c r="M163">
        <v>3850</v>
      </c>
      <c r="N163" s="1" t="s">
        <v>20</v>
      </c>
      <c r="O163">
        <v>0</v>
      </c>
      <c r="P163" t="str">
        <f>IF(ISBLANK(Shipments[[#This Row],[Delivery_Date]]),"Pending",IF(Shipments[[#This Row],[Delivery_Date]]&lt;= Shipments[[#This Row],[Promised_Delivery_Date]],"On Time","Delayed"))</f>
        <v>On Time</v>
      </c>
    </row>
    <row r="164" spans="1:16" x14ac:dyDescent="0.25">
      <c r="A164" s="1" t="s">
        <v>463</v>
      </c>
      <c r="B164" s="8">
        <v>46073</v>
      </c>
      <c r="C164" s="1" t="str">
        <f>TEXT(Shipments[[#This Row],[Order_Date]],"MMM")</f>
        <v>Feb</v>
      </c>
      <c r="D164" s="8">
        <v>46073</v>
      </c>
      <c r="E164" s="8">
        <v>46076</v>
      </c>
      <c r="F164" s="8">
        <v>46075</v>
      </c>
      <c r="G164" s="1" t="s">
        <v>22</v>
      </c>
      <c r="H164" s="1" t="s">
        <v>241</v>
      </c>
      <c r="I164" s="1" t="s">
        <v>366</v>
      </c>
      <c r="J164" s="1" t="s">
        <v>84</v>
      </c>
      <c r="K164" s="1" t="s">
        <v>464</v>
      </c>
      <c r="L164">
        <v>807</v>
      </c>
      <c r="M164">
        <v>4400</v>
      </c>
      <c r="N164" s="1" t="s">
        <v>20</v>
      </c>
      <c r="O164">
        <v>0</v>
      </c>
      <c r="P164" t="str">
        <f>IF(ISBLANK(Shipments[[#This Row],[Delivery_Date]]),"Pending",IF(Shipments[[#This Row],[Delivery_Date]]&lt;= Shipments[[#This Row],[Promised_Delivery_Date]],"On Time","Delayed"))</f>
        <v>Delayed</v>
      </c>
    </row>
    <row r="165" spans="1:16" x14ac:dyDescent="0.25">
      <c r="A165" s="1" t="s">
        <v>465</v>
      </c>
      <c r="B165" s="8">
        <v>46073</v>
      </c>
      <c r="C165" s="1" t="str">
        <f>TEXT(Shipments[[#This Row],[Order_Date]],"MMM")</f>
        <v>Feb</v>
      </c>
      <c r="D165" s="8">
        <v>46076</v>
      </c>
      <c r="E165" s="8">
        <v>46078</v>
      </c>
      <c r="F165" s="8">
        <v>46078</v>
      </c>
      <c r="G165" s="1" t="s">
        <v>22</v>
      </c>
      <c r="H165" s="1" t="s">
        <v>41</v>
      </c>
      <c r="I165" s="1" t="s">
        <v>207</v>
      </c>
      <c r="J165" s="1" t="s">
        <v>25</v>
      </c>
      <c r="K165" s="1" t="s">
        <v>466</v>
      </c>
      <c r="L165">
        <v>839</v>
      </c>
      <c r="M165">
        <v>6500</v>
      </c>
      <c r="N165" s="1" t="s">
        <v>20</v>
      </c>
      <c r="O165">
        <v>0</v>
      </c>
      <c r="P165" t="str">
        <f>IF(ISBLANK(Shipments[[#This Row],[Delivery_Date]]),"Pending",IF(Shipments[[#This Row],[Delivery_Date]]&lt;= Shipments[[#This Row],[Promised_Delivery_Date]],"On Time","Delayed"))</f>
        <v>On Time</v>
      </c>
    </row>
    <row r="166" spans="1:16" x14ac:dyDescent="0.25">
      <c r="A166" s="1" t="s">
        <v>467</v>
      </c>
      <c r="B166" s="8">
        <v>46073</v>
      </c>
      <c r="C166" s="1" t="str">
        <f>TEXT(Shipments[[#This Row],[Order_Date]],"MMM")</f>
        <v>Feb</v>
      </c>
      <c r="D166" s="8">
        <v>46074</v>
      </c>
      <c r="E166" s="8">
        <v>46076</v>
      </c>
      <c r="F166" s="8">
        <v>46077</v>
      </c>
      <c r="G166" s="1" t="s">
        <v>22</v>
      </c>
      <c r="H166" s="1" t="s">
        <v>92</v>
      </c>
      <c r="I166" s="1" t="s">
        <v>93</v>
      </c>
      <c r="J166" s="1" t="s">
        <v>49</v>
      </c>
      <c r="K166" s="1" t="s">
        <v>468</v>
      </c>
      <c r="L166">
        <v>570</v>
      </c>
      <c r="M166">
        <v>3850</v>
      </c>
      <c r="N166" s="1" t="s">
        <v>20</v>
      </c>
      <c r="O166">
        <v>0</v>
      </c>
      <c r="P166" t="str">
        <f>IF(ISBLANK(Shipments[[#This Row],[Delivery_Date]]),"Pending",IF(Shipments[[#This Row],[Delivery_Date]]&lt;= Shipments[[#This Row],[Promised_Delivery_Date]],"On Time","Delayed"))</f>
        <v>On Time</v>
      </c>
    </row>
    <row r="167" spans="1:16" x14ac:dyDescent="0.25">
      <c r="A167" s="1" t="s">
        <v>469</v>
      </c>
      <c r="B167" s="8">
        <v>46073</v>
      </c>
      <c r="C167" s="1" t="str">
        <f>TEXT(Shipments[[#This Row],[Order_Date]],"MMM")</f>
        <v>Feb</v>
      </c>
      <c r="D167" s="8">
        <v>46074</v>
      </c>
      <c r="E167" s="8">
        <v>46076</v>
      </c>
      <c r="F167" s="8">
        <v>46075</v>
      </c>
      <c r="G167" s="1" t="s">
        <v>28</v>
      </c>
      <c r="H167" s="1" t="s">
        <v>59</v>
      </c>
      <c r="I167" s="1" t="s">
        <v>226</v>
      </c>
      <c r="J167" s="1" t="s">
        <v>18</v>
      </c>
      <c r="K167" s="1" t="s">
        <v>470</v>
      </c>
      <c r="L167">
        <v>348</v>
      </c>
      <c r="M167">
        <v>10190</v>
      </c>
      <c r="N167" s="1" t="s">
        <v>20</v>
      </c>
      <c r="O167">
        <v>0</v>
      </c>
      <c r="P167" t="str">
        <f>IF(ISBLANK(Shipments[[#This Row],[Delivery_Date]]),"Pending",IF(Shipments[[#This Row],[Delivery_Date]]&lt;= Shipments[[#This Row],[Promised_Delivery_Date]],"On Time","Delayed"))</f>
        <v>Delayed</v>
      </c>
    </row>
    <row r="168" spans="1:16" x14ac:dyDescent="0.25">
      <c r="A168" s="1" t="s">
        <v>471</v>
      </c>
      <c r="B168" s="8">
        <v>46073</v>
      </c>
      <c r="C168" s="1" t="str">
        <f>TEXT(Shipments[[#This Row],[Order_Date]],"MMM")</f>
        <v>Feb</v>
      </c>
      <c r="D168" s="8">
        <v>46073</v>
      </c>
      <c r="E168" s="8">
        <v>46074</v>
      </c>
      <c r="F168" s="8">
        <v>46074</v>
      </c>
      <c r="G168" s="1" t="s">
        <v>34</v>
      </c>
      <c r="H168" s="1" t="s">
        <v>55</v>
      </c>
      <c r="I168" s="1" t="s">
        <v>56</v>
      </c>
      <c r="J168" s="1" t="s">
        <v>62</v>
      </c>
      <c r="K168" s="1" t="s">
        <v>472</v>
      </c>
      <c r="L168">
        <v>288</v>
      </c>
      <c r="M168">
        <v>8800</v>
      </c>
      <c r="N168" s="1" t="s">
        <v>20</v>
      </c>
      <c r="O168">
        <v>0</v>
      </c>
      <c r="P168" t="str">
        <f>IF(ISBLANK(Shipments[[#This Row],[Delivery_Date]]),"Pending",IF(Shipments[[#This Row],[Delivery_Date]]&lt;= Shipments[[#This Row],[Promised_Delivery_Date]],"On Time","Delayed"))</f>
        <v>On Time</v>
      </c>
    </row>
    <row r="169" spans="1:16" x14ac:dyDescent="0.25">
      <c r="A169" s="1" t="s">
        <v>473</v>
      </c>
      <c r="B169" s="8">
        <v>46073</v>
      </c>
      <c r="C169" s="1" t="str">
        <f>TEXT(Shipments[[#This Row],[Order_Date]],"MMM")</f>
        <v>Feb</v>
      </c>
      <c r="D169" s="8">
        <v>46076</v>
      </c>
      <c r="E169" s="8">
        <v>46078</v>
      </c>
      <c r="F169" s="8">
        <v>46078</v>
      </c>
      <c r="G169" s="1" t="s">
        <v>22</v>
      </c>
      <c r="H169" s="1" t="s">
        <v>179</v>
      </c>
      <c r="I169" s="1" t="s">
        <v>229</v>
      </c>
      <c r="J169" s="1" t="s">
        <v>67</v>
      </c>
      <c r="K169" s="1" t="s">
        <v>474</v>
      </c>
      <c r="L169">
        <v>858</v>
      </c>
      <c r="M169">
        <v>6090</v>
      </c>
      <c r="N169" s="1" t="s">
        <v>20</v>
      </c>
      <c r="O169">
        <v>0</v>
      </c>
      <c r="P169" t="str">
        <f>IF(ISBLANK(Shipments[[#This Row],[Delivery_Date]]),"Pending",IF(Shipments[[#This Row],[Delivery_Date]]&lt;= Shipments[[#This Row],[Promised_Delivery_Date]],"On Time","Delayed"))</f>
        <v>On Time</v>
      </c>
    </row>
    <row r="170" spans="1:16" x14ac:dyDescent="0.25">
      <c r="A170" s="1" t="s">
        <v>475</v>
      </c>
      <c r="B170" s="8">
        <v>46073</v>
      </c>
      <c r="C170" s="1" t="str">
        <f>TEXT(Shipments[[#This Row],[Order_Date]],"MMM")</f>
        <v>Feb</v>
      </c>
      <c r="D170" s="8">
        <v>46073</v>
      </c>
      <c r="E170" s="8">
        <v>46074</v>
      </c>
      <c r="F170" s="8">
        <v>46074</v>
      </c>
      <c r="G170" s="1" t="s">
        <v>34</v>
      </c>
      <c r="H170" s="1" t="s">
        <v>35</v>
      </c>
      <c r="I170" s="1" t="s">
        <v>36</v>
      </c>
      <c r="J170" s="1" t="s">
        <v>67</v>
      </c>
      <c r="K170" s="1" t="s">
        <v>476</v>
      </c>
      <c r="L170">
        <v>174</v>
      </c>
      <c r="M170">
        <v>6450</v>
      </c>
      <c r="N170" s="1" t="s">
        <v>20</v>
      </c>
      <c r="O170">
        <v>0</v>
      </c>
      <c r="P170" t="str">
        <f>IF(ISBLANK(Shipments[[#This Row],[Delivery_Date]]),"Pending",IF(Shipments[[#This Row],[Delivery_Date]]&lt;= Shipments[[#This Row],[Promised_Delivery_Date]],"On Time","Delayed"))</f>
        <v>On Time</v>
      </c>
    </row>
    <row r="171" spans="1:16" x14ac:dyDescent="0.25">
      <c r="A171" s="1" t="s">
        <v>477</v>
      </c>
      <c r="B171" s="8">
        <v>46074</v>
      </c>
      <c r="C171" s="1" t="str">
        <f>TEXT(Shipments[[#This Row],[Order_Date]],"MMM")</f>
        <v>Feb</v>
      </c>
      <c r="D171" s="8">
        <v>46076</v>
      </c>
      <c r="E171" s="8">
        <v>46079</v>
      </c>
      <c r="F171" s="8">
        <v>46080</v>
      </c>
      <c r="G171" s="1" t="s">
        <v>22</v>
      </c>
      <c r="H171" s="1" t="s">
        <v>201</v>
      </c>
      <c r="I171" s="1" t="s">
        <v>202</v>
      </c>
      <c r="J171" s="1" t="s">
        <v>31</v>
      </c>
      <c r="K171" s="1" t="s">
        <v>478</v>
      </c>
      <c r="L171">
        <v>1138</v>
      </c>
      <c r="M171">
        <v>1970</v>
      </c>
      <c r="N171" s="1" t="s">
        <v>90</v>
      </c>
      <c r="O171">
        <v>1</v>
      </c>
      <c r="P171" t="str">
        <f>IF(ISBLANK(Shipments[[#This Row],[Delivery_Date]]),"Pending",IF(Shipments[[#This Row],[Delivery_Date]]&lt;= Shipments[[#This Row],[Promised_Delivery_Date]],"On Time","Delayed"))</f>
        <v>On Time</v>
      </c>
    </row>
    <row r="172" spans="1:16" x14ac:dyDescent="0.25">
      <c r="A172" s="1" t="s">
        <v>479</v>
      </c>
      <c r="B172" s="8">
        <v>46074</v>
      </c>
      <c r="C172" s="1" t="str">
        <f>TEXT(Shipments[[#This Row],[Order_Date]],"MMM")</f>
        <v>Feb</v>
      </c>
      <c r="D172" s="8">
        <v>46074</v>
      </c>
      <c r="E172" s="8">
        <v>46076</v>
      </c>
      <c r="F172" s="8">
        <v>46076</v>
      </c>
      <c r="G172" s="1" t="s">
        <v>28</v>
      </c>
      <c r="H172" s="1" t="s">
        <v>16</v>
      </c>
      <c r="I172" s="1" t="s">
        <v>96</v>
      </c>
      <c r="J172" s="1" t="s">
        <v>71</v>
      </c>
      <c r="K172" s="1" t="s">
        <v>480</v>
      </c>
      <c r="L172">
        <v>643</v>
      </c>
      <c r="M172">
        <v>1290</v>
      </c>
      <c r="N172" s="1" t="s">
        <v>20</v>
      </c>
      <c r="O172">
        <v>0</v>
      </c>
      <c r="P172" t="str">
        <f>IF(ISBLANK(Shipments[[#This Row],[Delivery_Date]]),"Pending",IF(Shipments[[#This Row],[Delivery_Date]]&lt;= Shipments[[#This Row],[Promised_Delivery_Date]],"On Time","Delayed"))</f>
        <v>On Time</v>
      </c>
    </row>
    <row r="173" spans="1:16" x14ac:dyDescent="0.25">
      <c r="A173" s="1" t="s">
        <v>481</v>
      </c>
      <c r="B173" s="8">
        <v>46074</v>
      </c>
      <c r="C173" s="1" t="str">
        <f>TEXT(Shipments[[#This Row],[Order_Date]],"MMM")</f>
        <v>Feb</v>
      </c>
      <c r="D173" s="8">
        <v>46076</v>
      </c>
      <c r="E173" s="8">
        <v>46078</v>
      </c>
      <c r="F173" s="8">
        <v>46078</v>
      </c>
      <c r="G173" s="1" t="s">
        <v>34</v>
      </c>
      <c r="H173" s="1" t="s">
        <v>65</v>
      </c>
      <c r="I173" s="1" t="s">
        <v>66</v>
      </c>
      <c r="J173" s="1" t="s">
        <v>62</v>
      </c>
      <c r="K173" s="1" t="s">
        <v>482</v>
      </c>
      <c r="L173">
        <v>645</v>
      </c>
      <c r="M173">
        <v>3430</v>
      </c>
      <c r="N173" s="1" t="s">
        <v>20</v>
      </c>
      <c r="O173">
        <v>0</v>
      </c>
      <c r="P173" t="str">
        <f>IF(ISBLANK(Shipments[[#This Row],[Delivery_Date]]),"Pending",IF(Shipments[[#This Row],[Delivery_Date]]&lt;= Shipments[[#This Row],[Promised_Delivery_Date]],"On Time","Delayed"))</f>
        <v>On Time</v>
      </c>
    </row>
    <row r="174" spans="1:16" x14ac:dyDescent="0.25">
      <c r="A174" s="1" t="s">
        <v>483</v>
      </c>
      <c r="B174" s="8">
        <v>46074</v>
      </c>
      <c r="C174" s="1" t="str">
        <f>TEXT(Shipments[[#This Row],[Order_Date]],"MMM")</f>
        <v>Feb</v>
      </c>
      <c r="D174" s="8">
        <v>46076</v>
      </c>
      <c r="E174" s="8">
        <v>46077</v>
      </c>
      <c r="F174" s="8">
        <v>46077</v>
      </c>
      <c r="G174" s="1" t="s">
        <v>16</v>
      </c>
      <c r="H174" s="1" t="s">
        <v>214</v>
      </c>
      <c r="I174" s="1" t="s">
        <v>215</v>
      </c>
      <c r="J174" s="1" t="s">
        <v>71</v>
      </c>
      <c r="K174" s="1" t="s">
        <v>484</v>
      </c>
      <c r="L174">
        <v>280</v>
      </c>
      <c r="M174">
        <v>1140</v>
      </c>
      <c r="N174" s="1" t="s">
        <v>20</v>
      </c>
      <c r="O174">
        <v>0</v>
      </c>
      <c r="P174" t="str">
        <f>IF(ISBLANK(Shipments[[#This Row],[Delivery_Date]]),"Pending",IF(Shipments[[#This Row],[Delivery_Date]]&lt;= Shipments[[#This Row],[Promised_Delivery_Date]],"On Time","Delayed"))</f>
        <v>On Time</v>
      </c>
    </row>
    <row r="175" spans="1:16" x14ac:dyDescent="0.25">
      <c r="A175" s="1" t="s">
        <v>485</v>
      </c>
      <c r="B175" s="8">
        <v>46074</v>
      </c>
      <c r="C175" s="1" t="str">
        <f>TEXT(Shipments[[#This Row],[Order_Date]],"MMM")</f>
        <v>Feb</v>
      </c>
      <c r="D175" s="8">
        <v>46077</v>
      </c>
      <c r="E175" s="8">
        <v>46078</v>
      </c>
      <c r="F175" s="8">
        <v>46078</v>
      </c>
      <c r="G175" s="1" t="s">
        <v>28</v>
      </c>
      <c r="H175" s="1" t="s">
        <v>136</v>
      </c>
      <c r="I175" s="1" t="s">
        <v>137</v>
      </c>
      <c r="J175" s="1" t="s">
        <v>52</v>
      </c>
      <c r="K175" s="1" t="s">
        <v>486</v>
      </c>
      <c r="L175">
        <v>334</v>
      </c>
      <c r="M175">
        <v>9000</v>
      </c>
      <c r="N175" s="1" t="s">
        <v>20</v>
      </c>
      <c r="O175">
        <v>0</v>
      </c>
      <c r="P175" t="str">
        <f>IF(ISBLANK(Shipments[[#This Row],[Delivery_Date]]),"Pending",IF(Shipments[[#This Row],[Delivery_Date]]&lt;= Shipments[[#This Row],[Promised_Delivery_Date]],"On Time","Delayed"))</f>
        <v>On Time</v>
      </c>
    </row>
    <row r="176" spans="1:16" x14ac:dyDescent="0.25">
      <c r="A176" s="1" t="s">
        <v>487</v>
      </c>
      <c r="B176" s="8">
        <v>46074</v>
      </c>
      <c r="C176" s="1" t="str">
        <f>TEXT(Shipments[[#This Row],[Order_Date]],"MMM")</f>
        <v>Feb</v>
      </c>
      <c r="D176" s="8">
        <v>46076</v>
      </c>
      <c r="E176" s="8">
        <v>46079</v>
      </c>
      <c r="F176" s="8">
        <v>46077</v>
      </c>
      <c r="G176" s="1" t="s">
        <v>34</v>
      </c>
      <c r="H176" s="1" t="s">
        <v>107</v>
      </c>
      <c r="I176" s="1" t="s">
        <v>108</v>
      </c>
      <c r="J176" s="1" t="s">
        <v>146</v>
      </c>
      <c r="K176" s="1" t="s">
        <v>488</v>
      </c>
      <c r="L176">
        <v>385</v>
      </c>
      <c r="M176">
        <v>2090</v>
      </c>
      <c r="N176" s="1" t="s">
        <v>20</v>
      </c>
      <c r="O176">
        <v>0</v>
      </c>
      <c r="P176" t="str">
        <f>IF(ISBLANK(Shipments[[#This Row],[Delivery_Date]]),"Pending",IF(Shipments[[#This Row],[Delivery_Date]]&lt;= Shipments[[#This Row],[Promised_Delivery_Date]],"On Time","Delayed"))</f>
        <v>Delayed</v>
      </c>
    </row>
    <row r="177" spans="1:16" x14ac:dyDescent="0.25">
      <c r="A177" s="1" t="s">
        <v>489</v>
      </c>
      <c r="B177" s="8">
        <v>46074</v>
      </c>
      <c r="C177" s="1" t="str">
        <f>TEXT(Shipments[[#This Row],[Order_Date]],"MMM")</f>
        <v>Feb</v>
      </c>
      <c r="D177" s="8">
        <v>46074</v>
      </c>
      <c r="E177" s="8">
        <v>46076</v>
      </c>
      <c r="F177" s="8">
        <v>46077</v>
      </c>
      <c r="G177" s="1" t="s">
        <v>28</v>
      </c>
      <c r="H177" s="1" t="s">
        <v>183</v>
      </c>
      <c r="I177" s="1" t="s">
        <v>184</v>
      </c>
      <c r="J177" s="1" t="s">
        <v>49</v>
      </c>
      <c r="K177" s="1" t="s">
        <v>490</v>
      </c>
      <c r="L177">
        <v>699</v>
      </c>
      <c r="M177">
        <v>1890</v>
      </c>
      <c r="N177" s="1" t="s">
        <v>20</v>
      </c>
      <c r="O177">
        <v>0</v>
      </c>
      <c r="P177" t="str">
        <f>IF(ISBLANK(Shipments[[#This Row],[Delivery_Date]]),"Pending",IF(Shipments[[#This Row],[Delivery_Date]]&lt;= Shipments[[#This Row],[Promised_Delivery_Date]],"On Time","Delayed"))</f>
        <v>On Time</v>
      </c>
    </row>
    <row r="178" spans="1:16" x14ac:dyDescent="0.25">
      <c r="A178" s="1" t="s">
        <v>491</v>
      </c>
      <c r="B178" s="8">
        <v>46075</v>
      </c>
      <c r="C178" s="1" t="str">
        <f>TEXT(Shipments[[#This Row],[Order_Date]],"MMM")</f>
        <v>Feb</v>
      </c>
      <c r="D178" s="8">
        <v>46076</v>
      </c>
      <c r="E178" s="8">
        <v>46077</v>
      </c>
      <c r="F178" s="8">
        <v>46078</v>
      </c>
      <c r="G178" s="1" t="s">
        <v>22</v>
      </c>
      <c r="H178" s="1" t="s">
        <v>103</v>
      </c>
      <c r="I178" s="1" t="s">
        <v>104</v>
      </c>
      <c r="J178" s="1" t="s">
        <v>80</v>
      </c>
      <c r="K178" s="1" t="s">
        <v>492</v>
      </c>
      <c r="L178">
        <v>252</v>
      </c>
      <c r="M178">
        <v>1570</v>
      </c>
      <c r="N178" s="1" t="s">
        <v>20</v>
      </c>
      <c r="O178">
        <v>0</v>
      </c>
      <c r="P178" t="str">
        <f>IF(ISBLANK(Shipments[[#This Row],[Delivery_Date]]),"Pending",IF(Shipments[[#This Row],[Delivery_Date]]&lt;= Shipments[[#This Row],[Promised_Delivery_Date]],"On Time","Delayed"))</f>
        <v>On Time</v>
      </c>
    </row>
    <row r="179" spans="1:16" x14ac:dyDescent="0.25">
      <c r="A179" s="1" t="s">
        <v>493</v>
      </c>
      <c r="B179" s="8">
        <v>46076</v>
      </c>
      <c r="C179" s="1" t="str">
        <f>TEXT(Shipments[[#This Row],[Order_Date]],"MMM")</f>
        <v>Feb</v>
      </c>
      <c r="D179" s="8">
        <v>46076</v>
      </c>
      <c r="E179" s="8">
        <v>46078</v>
      </c>
      <c r="F179" s="8">
        <v>46078</v>
      </c>
      <c r="G179" s="1" t="s">
        <v>28</v>
      </c>
      <c r="H179" s="1" t="s">
        <v>29</v>
      </c>
      <c r="I179" s="1" t="s">
        <v>30</v>
      </c>
      <c r="J179" s="1" t="s">
        <v>18</v>
      </c>
      <c r="K179" s="1" t="s">
        <v>494</v>
      </c>
      <c r="L179">
        <v>467</v>
      </c>
      <c r="M179">
        <v>9080</v>
      </c>
      <c r="N179" s="1" t="s">
        <v>20</v>
      </c>
      <c r="O179">
        <v>0</v>
      </c>
      <c r="P179" t="str">
        <f>IF(ISBLANK(Shipments[[#This Row],[Delivery_Date]]),"Pending",IF(Shipments[[#This Row],[Delivery_Date]]&lt;= Shipments[[#This Row],[Promised_Delivery_Date]],"On Time","Delayed"))</f>
        <v>On Time</v>
      </c>
    </row>
    <row r="180" spans="1:16" x14ac:dyDescent="0.25">
      <c r="A180" s="1" t="s">
        <v>495</v>
      </c>
      <c r="B180" s="8">
        <v>46076</v>
      </c>
      <c r="C180" s="1" t="str">
        <f>TEXT(Shipments[[#This Row],[Order_Date]],"MMM")</f>
        <v>Feb</v>
      </c>
      <c r="D180" s="8">
        <v>46077</v>
      </c>
      <c r="E180" s="8">
        <v>46079</v>
      </c>
      <c r="F180" s="8">
        <v>46079</v>
      </c>
      <c r="G180" s="1" t="s">
        <v>34</v>
      </c>
      <c r="H180" s="1" t="s">
        <v>65</v>
      </c>
      <c r="I180" s="1" t="s">
        <v>66</v>
      </c>
      <c r="J180" s="1" t="s">
        <v>62</v>
      </c>
      <c r="K180" s="1" t="s">
        <v>496</v>
      </c>
      <c r="L180">
        <v>645</v>
      </c>
      <c r="M180">
        <v>12130</v>
      </c>
      <c r="N180" s="1" t="s">
        <v>20</v>
      </c>
      <c r="O180">
        <v>0</v>
      </c>
      <c r="P180" t="str">
        <f>IF(ISBLANK(Shipments[[#This Row],[Delivery_Date]]),"Pending",IF(Shipments[[#This Row],[Delivery_Date]]&lt;= Shipments[[#This Row],[Promised_Delivery_Date]],"On Time","Delayed"))</f>
        <v>On Time</v>
      </c>
    </row>
    <row r="181" spans="1:16" x14ac:dyDescent="0.25">
      <c r="A181" s="1" t="s">
        <v>497</v>
      </c>
      <c r="B181" s="8">
        <v>46076</v>
      </c>
      <c r="C181" s="1" t="str">
        <f>TEXT(Shipments[[#This Row],[Order_Date]],"MMM")</f>
        <v>Feb</v>
      </c>
      <c r="D181" s="8">
        <v>46076</v>
      </c>
      <c r="E181" s="8">
        <v>46077</v>
      </c>
      <c r="F181" s="8">
        <v>46078</v>
      </c>
      <c r="G181" s="1" t="s">
        <v>74</v>
      </c>
      <c r="H181" s="1" t="s">
        <v>149</v>
      </c>
      <c r="I181" s="1" t="s">
        <v>150</v>
      </c>
      <c r="J181" s="1" t="s">
        <v>31</v>
      </c>
      <c r="K181" s="1" t="s">
        <v>498</v>
      </c>
      <c r="L181">
        <v>175</v>
      </c>
      <c r="M181">
        <v>5050</v>
      </c>
      <c r="N181" s="1" t="s">
        <v>20</v>
      </c>
      <c r="O181">
        <v>0</v>
      </c>
      <c r="P181" t="str">
        <f>IF(ISBLANK(Shipments[[#This Row],[Delivery_Date]]),"Pending",IF(Shipments[[#This Row],[Delivery_Date]]&lt;= Shipments[[#This Row],[Promised_Delivery_Date]],"On Time","Delayed"))</f>
        <v>On Time</v>
      </c>
    </row>
    <row r="182" spans="1:16" x14ac:dyDescent="0.25">
      <c r="A182" s="1" t="s">
        <v>499</v>
      </c>
      <c r="B182" s="8">
        <v>46076</v>
      </c>
      <c r="C182" s="1" t="str">
        <f>TEXT(Shipments[[#This Row],[Order_Date]],"MMM")</f>
        <v>Feb</v>
      </c>
      <c r="D182" s="8">
        <v>46077</v>
      </c>
      <c r="E182" s="8">
        <v>46078</v>
      </c>
      <c r="F182" s="8">
        <v>46078</v>
      </c>
      <c r="G182" s="1" t="s">
        <v>28</v>
      </c>
      <c r="H182" s="1" t="s">
        <v>136</v>
      </c>
      <c r="I182" s="1" t="s">
        <v>137</v>
      </c>
      <c r="J182" s="1" t="s">
        <v>62</v>
      </c>
      <c r="K182" s="1" t="s">
        <v>500</v>
      </c>
      <c r="L182">
        <v>334</v>
      </c>
      <c r="M182">
        <v>3200</v>
      </c>
      <c r="N182" s="1" t="s">
        <v>20</v>
      </c>
      <c r="O182">
        <v>0</v>
      </c>
      <c r="P182" t="str">
        <f>IF(ISBLANK(Shipments[[#This Row],[Delivery_Date]]),"Pending",IF(Shipments[[#This Row],[Delivery_Date]]&lt;= Shipments[[#This Row],[Promised_Delivery_Date]],"On Time","Delayed"))</f>
        <v>On Time</v>
      </c>
    </row>
    <row r="183" spans="1:16" x14ac:dyDescent="0.25">
      <c r="A183" s="1" t="s">
        <v>501</v>
      </c>
      <c r="B183" s="8">
        <v>46076</v>
      </c>
      <c r="C183" s="1" t="str">
        <f>TEXT(Shipments[[#This Row],[Order_Date]],"MMM")</f>
        <v>Feb</v>
      </c>
      <c r="D183" s="8">
        <v>46079</v>
      </c>
      <c r="E183" s="8">
        <v>46082</v>
      </c>
      <c r="F183" s="8">
        <v>46081</v>
      </c>
      <c r="G183" s="1" t="s">
        <v>22</v>
      </c>
      <c r="H183" s="1" t="s">
        <v>47</v>
      </c>
      <c r="I183" s="1" t="s">
        <v>48</v>
      </c>
      <c r="J183" s="1" t="s">
        <v>31</v>
      </c>
      <c r="K183" s="1" t="s">
        <v>502</v>
      </c>
      <c r="L183">
        <v>322</v>
      </c>
      <c r="M183">
        <v>2920</v>
      </c>
      <c r="N183" s="1" t="s">
        <v>20</v>
      </c>
      <c r="O183">
        <v>0</v>
      </c>
      <c r="P183" t="str">
        <f>IF(ISBLANK(Shipments[[#This Row],[Delivery_Date]]),"Pending",IF(Shipments[[#This Row],[Delivery_Date]]&lt;= Shipments[[#This Row],[Promised_Delivery_Date]],"On Time","Delayed"))</f>
        <v>Delayed</v>
      </c>
    </row>
    <row r="184" spans="1:16" x14ac:dyDescent="0.25">
      <c r="A184" s="1" t="s">
        <v>503</v>
      </c>
      <c r="B184" s="8">
        <v>46076</v>
      </c>
      <c r="C184" s="1" t="str">
        <f>TEXT(Shipments[[#This Row],[Order_Date]],"MMM")</f>
        <v>Feb</v>
      </c>
      <c r="D184" s="8">
        <v>46076</v>
      </c>
      <c r="E184" s="8">
        <v>46078</v>
      </c>
      <c r="F184" s="8">
        <v>46078</v>
      </c>
      <c r="G184" s="1" t="s">
        <v>28</v>
      </c>
      <c r="H184" s="1" t="s">
        <v>29</v>
      </c>
      <c r="I184" s="1" t="s">
        <v>30</v>
      </c>
      <c r="J184" s="1" t="s">
        <v>52</v>
      </c>
      <c r="K184" s="1" t="s">
        <v>504</v>
      </c>
      <c r="L184">
        <v>467</v>
      </c>
      <c r="M184">
        <v>8060</v>
      </c>
      <c r="N184" s="1" t="s">
        <v>20</v>
      </c>
      <c r="O184">
        <v>0</v>
      </c>
      <c r="P184" t="str">
        <f>IF(ISBLANK(Shipments[[#This Row],[Delivery_Date]]),"Pending",IF(Shipments[[#This Row],[Delivery_Date]]&lt;= Shipments[[#This Row],[Promised_Delivery_Date]],"On Time","Delayed"))</f>
        <v>On Time</v>
      </c>
    </row>
    <row r="185" spans="1:16" x14ac:dyDescent="0.25">
      <c r="A185" s="1" t="s">
        <v>505</v>
      </c>
      <c r="B185" s="8">
        <v>46077</v>
      </c>
      <c r="C185" s="1" t="str">
        <f>TEXT(Shipments[[#This Row],[Order_Date]],"MMM")</f>
        <v>Feb</v>
      </c>
      <c r="D185" s="8">
        <v>46077</v>
      </c>
      <c r="E185" s="8">
        <v>46081</v>
      </c>
      <c r="F185" s="8">
        <v>46079</v>
      </c>
      <c r="G185" s="1" t="s">
        <v>74</v>
      </c>
      <c r="H185" s="1" t="s">
        <v>87</v>
      </c>
      <c r="I185" s="1" t="s">
        <v>88</v>
      </c>
      <c r="J185" s="1" t="s">
        <v>37</v>
      </c>
      <c r="K185" s="1" t="s">
        <v>506</v>
      </c>
      <c r="L185">
        <v>604</v>
      </c>
      <c r="M185">
        <v>1330</v>
      </c>
      <c r="N185" s="1" t="s">
        <v>20</v>
      </c>
      <c r="O185">
        <v>0</v>
      </c>
      <c r="P185" t="str">
        <f>IF(ISBLANK(Shipments[[#This Row],[Delivery_Date]]),"Pending",IF(Shipments[[#This Row],[Delivery_Date]]&lt;= Shipments[[#This Row],[Promised_Delivery_Date]],"On Time","Delayed"))</f>
        <v>Delayed</v>
      </c>
    </row>
    <row r="186" spans="1:16" x14ac:dyDescent="0.25">
      <c r="A186" s="1" t="s">
        <v>507</v>
      </c>
      <c r="B186" s="8">
        <v>46077</v>
      </c>
      <c r="C186" s="1" t="str">
        <f>TEXT(Shipments[[#This Row],[Order_Date]],"MMM")</f>
        <v>Feb</v>
      </c>
      <c r="D186" s="8">
        <v>46079</v>
      </c>
      <c r="E186" s="8">
        <v>46080</v>
      </c>
      <c r="F186" s="8">
        <v>46081</v>
      </c>
      <c r="G186" s="1" t="s">
        <v>74</v>
      </c>
      <c r="H186" s="1" t="s">
        <v>149</v>
      </c>
      <c r="I186" s="1" t="s">
        <v>150</v>
      </c>
      <c r="J186" s="1" t="s">
        <v>80</v>
      </c>
      <c r="K186" s="1" t="s">
        <v>508</v>
      </c>
      <c r="L186">
        <v>175</v>
      </c>
      <c r="M186">
        <v>3490</v>
      </c>
      <c r="N186" s="1" t="s">
        <v>20</v>
      </c>
      <c r="O186">
        <v>0</v>
      </c>
      <c r="P186" t="str">
        <f>IF(ISBLANK(Shipments[[#This Row],[Delivery_Date]]),"Pending",IF(Shipments[[#This Row],[Delivery_Date]]&lt;= Shipments[[#This Row],[Promised_Delivery_Date]],"On Time","Delayed"))</f>
        <v>On Time</v>
      </c>
    </row>
    <row r="187" spans="1:16" x14ac:dyDescent="0.25">
      <c r="A187" s="1" t="s">
        <v>509</v>
      </c>
      <c r="B187" s="8">
        <v>46077</v>
      </c>
      <c r="C187" s="1" t="str">
        <f>TEXT(Shipments[[#This Row],[Order_Date]],"MMM")</f>
        <v>Feb</v>
      </c>
      <c r="D187" s="8">
        <v>46078</v>
      </c>
      <c r="E187" s="8">
        <v>46080</v>
      </c>
      <c r="F187" s="8">
        <v>46081</v>
      </c>
      <c r="G187" s="1" t="s">
        <v>34</v>
      </c>
      <c r="H187" s="1" t="s">
        <v>40</v>
      </c>
      <c r="I187" s="1" t="s">
        <v>142</v>
      </c>
      <c r="J187" s="1" t="s">
        <v>49</v>
      </c>
      <c r="K187" s="1" t="s">
        <v>510</v>
      </c>
      <c r="L187">
        <v>541</v>
      </c>
      <c r="M187">
        <v>2040</v>
      </c>
      <c r="N187" s="1" t="s">
        <v>20</v>
      </c>
      <c r="O187">
        <v>0</v>
      </c>
      <c r="P187" t="str">
        <f>IF(ISBLANK(Shipments[[#This Row],[Delivery_Date]]),"Pending",IF(Shipments[[#This Row],[Delivery_Date]]&lt;= Shipments[[#This Row],[Promised_Delivery_Date]],"On Time","Delayed"))</f>
        <v>On Time</v>
      </c>
    </row>
    <row r="188" spans="1:16" x14ac:dyDescent="0.25">
      <c r="A188" s="1" t="s">
        <v>511</v>
      </c>
      <c r="B188" s="8">
        <v>46077</v>
      </c>
      <c r="C188" s="1" t="str">
        <f>TEXT(Shipments[[#This Row],[Order_Date]],"MMM")</f>
        <v>Feb</v>
      </c>
      <c r="D188" s="8">
        <v>46079</v>
      </c>
      <c r="E188" s="8">
        <v>46080</v>
      </c>
      <c r="F188" s="8">
        <v>46080</v>
      </c>
      <c r="G188" s="1" t="s">
        <v>34</v>
      </c>
      <c r="H188" s="1" t="s">
        <v>55</v>
      </c>
      <c r="I188" s="1" t="s">
        <v>56</v>
      </c>
      <c r="J188" s="1" t="s">
        <v>62</v>
      </c>
      <c r="K188" s="1" t="s">
        <v>512</v>
      </c>
      <c r="L188">
        <v>288</v>
      </c>
      <c r="M188">
        <v>12280</v>
      </c>
      <c r="N188" s="1" t="s">
        <v>20</v>
      </c>
      <c r="O188">
        <v>0</v>
      </c>
      <c r="P188" t="str">
        <f>IF(ISBLANK(Shipments[[#This Row],[Delivery_Date]]),"Pending",IF(Shipments[[#This Row],[Delivery_Date]]&lt;= Shipments[[#This Row],[Promised_Delivery_Date]],"On Time","Delayed"))</f>
        <v>On Time</v>
      </c>
    </row>
    <row r="189" spans="1:16" x14ac:dyDescent="0.25">
      <c r="A189" s="1" t="s">
        <v>513</v>
      </c>
      <c r="B189" s="8">
        <v>46078</v>
      </c>
      <c r="C189" s="1" t="str">
        <f>TEXT(Shipments[[#This Row],[Order_Date]],"MMM")</f>
        <v>Feb</v>
      </c>
      <c r="D189" s="8">
        <v>46081</v>
      </c>
      <c r="E189" s="8">
        <v>46083</v>
      </c>
      <c r="F189" s="8">
        <v>46083</v>
      </c>
      <c r="G189" s="1" t="s">
        <v>28</v>
      </c>
      <c r="H189" s="1" t="s">
        <v>29</v>
      </c>
      <c r="I189" s="1" t="s">
        <v>30</v>
      </c>
      <c r="J189" s="1" t="s">
        <v>52</v>
      </c>
      <c r="K189" s="1" t="s">
        <v>514</v>
      </c>
      <c r="L189">
        <v>467</v>
      </c>
      <c r="M189">
        <v>9510</v>
      </c>
      <c r="N189" s="1" t="s">
        <v>20</v>
      </c>
      <c r="O189">
        <v>0</v>
      </c>
      <c r="P189" t="str">
        <f>IF(ISBLANK(Shipments[[#This Row],[Delivery_Date]]),"Pending",IF(Shipments[[#This Row],[Delivery_Date]]&lt;= Shipments[[#This Row],[Promised_Delivery_Date]],"On Time","Delayed"))</f>
        <v>On Time</v>
      </c>
    </row>
    <row r="190" spans="1:16" x14ac:dyDescent="0.25">
      <c r="A190" s="1" t="s">
        <v>515</v>
      </c>
      <c r="B190" s="8">
        <v>46078</v>
      </c>
      <c r="C190" s="1" t="str">
        <f>TEXT(Shipments[[#This Row],[Order_Date]],"MMM")</f>
        <v>Feb</v>
      </c>
      <c r="D190" s="8">
        <v>46079</v>
      </c>
      <c r="E190" s="8">
        <v>46081</v>
      </c>
      <c r="F190" s="8">
        <v>46081</v>
      </c>
      <c r="G190" s="1" t="s">
        <v>34</v>
      </c>
      <c r="H190" s="1" t="s">
        <v>15</v>
      </c>
      <c r="I190" s="1" t="s">
        <v>259</v>
      </c>
      <c r="J190" s="1" t="s">
        <v>67</v>
      </c>
      <c r="K190" s="1" t="s">
        <v>516</v>
      </c>
      <c r="L190">
        <v>849</v>
      </c>
      <c r="M190">
        <v>5050</v>
      </c>
      <c r="N190" s="1" t="s">
        <v>20</v>
      </c>
      <c r="O190">
        <v>0</v>
      </c>
      <c r="P190" t="str">
        <f>IF(ISBLANK(Shipments[[#This Row],[Delivery_Date]]),"Pending",IF(Shipments[[#This Row],[Delivery_Date]]&lt;= Shipments[[#This Row],[Promised_Delivery_Date]],"On Time","Delayed"))</f>
        <v>On Time</v>
      </c>
    </row>
    <row r="191" spans="1:16" x14ac:dyDescent="0.25">
      <c r="A191" s="1" t="s">
        <v>517</v>
      </c>
      <c r="B191" s="8">
        <v>46078</v>
      </c>
      <c r="C191" s="1" t="str">
        <f>TEXT(Shipments[[#This Row],[Order_Date]],"MMM")</f>
        <v>Feb</v>
      </c>
      <c r="D191" s="8">
        <v>46078</v>
      </c>
      <c r="E191" s="8">
        <v>46079</v>
      </c>
      <c r="F191" s="8">
        <v>46079</v>
      </c>
      <c r="G191" s="1" t="s">
        <v>28</v>
      </c>
      <c r="H191" s="1" t="s">
        <v>59</v>
      </c>
      <c r="I191" s="1" t="s">
        <v>226</v>
      </c>
      <c r="J191" s="1" t="s">
        <v>62</v>
      </c>
      <c r="K191" s="1" t="s">
        <v>518</v>
      </c>
      <c r="L191">
        <v>348</v>
      </c>
      <c r="M191">
        <v>5440</v>
      </c>
      <c r="N191" s="1" t="s">
        <v>20</v>
      </c>
      <c r="O191">
        <v>0</v>
      </c>
      <c r="P191" t="str">
        <f>IF(ISBLANK(Shipments[[#This Row],[Delivery_Date]]),"Pending",IF(Shipments[[#This Row],[Delivery_Date]]&lt;= Shipments[[#This Row],[Promised_Delivery_Date]],"On Time","Delayed"))</f>
        <v>On Time</v>
      </c>
    </row>
    <row r="192" spans="1:16" x14ac:dyDescent="0.25">
      <c r="A192" s="1" t="s">
        <v>519</v>
      </c>
      <c r="B192" s="8">
        <v>46078</v>
      </c>
      <c r="C192" s="1" t="str">
        <f>TEXT(Shipments[[#This Row],[Order_Date]],"MMM")</f>
        <v>Feb</v>
      </c>
      <c r="D192" s="8">
        <v>46078</v>
      </c>
      <c r="E192" s="8">
        <v>46080</v>
      </c>
      <c r="F192" s="8">
        <v>46081</v>
      </c>
      <c r="G192" s="1" t="s">
        <v>28</v>
      </c>
      <c r="H192" s="1" t="s">
        <v>16</v>
      </c>
      <c r="I192" s="1" t="s">
        <v>96</v>
      </c>
      <c r="J192" s="1" t="s">
        <v>49</v>
      </c>
      <c r="K192" s="1" t="s">
        <v>520</v>
      </c>
      <c r="L192">
        <v>643</v>
      </c>
      <c r="M192">
        <v>1950</v>
      </c>
      <c r="N192" s="1" t="s">
        <v>20</v>
      </c>
      <c r="O192">
        <v>0</v>
      </c>
      <c r="P192" t="str">
        <f>IF(ISBLANK(Shipments[[#This Row],[Delivery_Date]]),"Pending",IF(Shipments[[#This Row],[Delivery_Date]]&lt;= Shipments[[#This Row],[Promised_Delivery_Date]],"On Time","Delayed"))</f>
        <v>On Time</v>
      </c>
    </row>
    <row r="193" spans="1:16" x14ac:dyDescent="0.25">
      <c r="A193" s="1" t="s">
        <v>521</v>
      </c>
      <c r="B193" s="8">
        <v>46078</v>
      </c>
      <c r="C193" s="1" t="str">
        <f>TEXT(Shipments[[#This Row],[Order_Date]],"MMM")</f>
        <v>Feb</v>
      </c>
      <c r="D193" s="8">
        <v>46080</v>
      </c>
      <c r="E193" s="8">
        <v>46081</v>
      </c>
      <c r="F193" s="8">
        <v>46081</v>
      </c>
      <c r="G193" s="1" t="s">
        <v>40</v>
      </c>
      <c r="H193" s="1" t="s">
        <v>522</v>
      </c>
      <c r="I193" s="1" t="s">
        <v>523</v>
      </c>
      <c r="J193" s="1" t="s">
        <v>71</v>
      </c>
      <c r="K193" s="1" t="s">
        <v>524</v>
      </c>
      <c r="L193">
        <v>263</v>
      </c>
      <c r="M193">
        <v>950</v>
      </c>
      <c r="N193" s="1" t="s">
        <v>20</v>
      </c>
      <c r="O193">
        <v>0</v>
      </c>
      <c r="P193" t="str">
        <f>IF(ISBLANK(Shipments[[#This Row],[Delivery_Date]]),"Pending",IF(Shipments[[#This Row],[Delivery_Date]]&lt;= Shipments[[#This Row],[Promised_Delivery_Date]],"On Time","Delayed"))</f>
        <v>On Time</v>
      </c>
    </row>
    <row r="194" spans="1:16" x14ac:dyDescent="0.25">
      <c r="A194" s="1" t="s">
        <v>525</v>
      </c>
      <c r="B194" s="8">
        <v>46078</v>
      </c>
      <c r="C194" s="1" t="str">
        <f>TEXT(Shipments[[#This Row],[Order_Date]],"MMM")</f>
        <v>Feb</v>
      </c>
      <c r="D194" s="8">
        <v>46078</v>
      </c>
      <c r="E194" s="8">
        <v>46080</v>
      </c>
      <c r="F194" s="8">
        <v>46080</v>
      </c>
      <c r="G194" s="1" t="s">
        <v>22</v>
      </c>
      <c r="H194" s="1" t="s">
        <v>40</v>
      </c>
      <c r="I194" s="1" t="s">
        <v>79</v>
      </c>
      <c r="J194" s="1" t="s">
        <v>146</v>
      </c>
      <c r="K194" s="1" t="s">
        <v>526</v>
      </c>
      <c r="L194">
        <v>936</v>
      </c>
      <c r="M194">
        <v>760</v>
      </c>
      <c r="N194" s="1" t="s">
        <v>20</v>
      </c>
      <c r="O194">
        <v>0</v>
      </c>
      <c r="P194" t="str">
        <f>IF(ISBLANK(Shipments[[#This Row],[Delivery_Date]]),"Pending",IF(Shipments[[#This Row],[Delivery_Date]]&lt;= Shipments[[#This Row],[Promised_Delivery_Date]],"On Time","Delayed"))</f>
        <v>On Time</v>
      </c>
    </row>
    <row r="195" spans="1:16" x14ac:dyDescent="0.25">
      <c r="A195" s="1" t="s">
        <v>527</v>
      </c>
      <c r="B195" s="8">
        <v>46079</v>
      </c>
      <c r="C195" s="1" t="str">
        <f>TEXT(Shipments[[#This Row],[Order_Date]],"MMM")</f>
        <v>Feb</v>
      </c>
      <c r="D195" s="8">
        <v>46080</v>
      </c>
      <c r="E195" s="8">
        <v>46082</v>
      </c>
      <c r="F195" s="8">
        <v>46082</v>
      </c>
      <c r="G195" s="1" t="s">
        <v>74</v>
      </c>
      <c r="H195" s="1" t="s">
        <v>111</v>
      </c>
      <c r="I195" s="1" t="s">
        <v>112</v>
      </c>
      <c r="J195" s="1" t="s">
        <v>146</v>
      </c>
      <c r="K195" s="1" t="s">
        <v>528</v>
      </c>
      <c r="L195">
        <v>419</v>
      </c>
      <c r="M195">
        <v>1060</v>
      </c>
      <c r="N195" s="1" t="s">
        <v>20</v>
      </c>
      <c r="O195">
        <v>0</v>
      </c>
      <c r="P195" t="str">
        <f>IF(ISBLANK(Shipments[[#This Row],[Delivery_Date]]),"Pending",IF(Shipments[[#This Row],[Delivery_Date]]&lt;= Shipments[[#This Row],[Promised_Delivery_Date]],"On Time","Delayed"))</f>
        <v>On Time</v>
      </c>
    </row>
    <row r="196" spans="1:16" x14ac:dyDescent="0.25">
      <c r="A196" s="1" t="s">
        <v>529</v>
      </c>
      <c r="B196" s="8">
        <v>46079</v>
      </c>
      <c r="C196" s="1" t="str">
        <f>TEXT(Shipments[[#This Row],[Order_Date]],"MMM")</f>
        <v>Feb</v>
      </c>
      <c r="D196" s="8">
        <v>46081</v>
      </c>
      <c r="E196" s="8">
        <v>46083</v>
      </c>
      <c r="F196" s="8">
        <v>46082</v>
      </c>
      <c r="G196" s="1" t="s">
        <v>16</v>
      </c>
      <c r="H196" s="1" t="s">
        <v>530</v>
      </c>
      <c r="I196" s="1" t="s">
        <v>531</v>
      </c>
      <c r="J196" s="1" t="s">
        <v>52</v>
      </c>
      <c r="K196" s="1" t="s">
        <v>532</v>
      </c>
      <c r="L196">
        <v>152</v>
      </c>
      <c r="M196">
        <v>6420</v>
      </c>
      <c r="N196" s="1" t="s">
        <v>20</v>
      </c>
      <c r="O196">
        <v>0</v>
      </c>
      <c r="P196" t="str">
        <f>IF(ISBLANK(Shipments[[#This Row],[Delivery_Date]]),"Pending",IF(Shipments[[#This Row],[Delivery_Date]]&lt;= Shipments[[#This Row],[Promised_Delivery_Date]],"On Time","Delayed"))</f>
        <v>Delayed</v>
      </c>
    </row>
    <row r="197" spans="1:16" x14ac:dyDescent="0.25">
      <c r="A197" s="1" t="s">
        <v>533</v>
      </c>
      <c r="B197" s="8">
        <v>46079</v>
      </c>
      <c r="C197" s="1" t="str">
        <f>TEXT(Shipments[[#This Row],[Order_Date]],"MMM")</f>
        <v>Feb</v>
      </c>
      <c r="D197" s="8">
        <v>46079</v>
      </c>
      <c r="E197" s="8">
        <v>46080</v>
      </c>
      <c r="F197" s="8">
        <v>46081</v>
      </c>
      <c r="G197" s="1" t="s">
        <v>15</v>
      </c>
      <c r="H197" s="1" t="s">
        <v>132</v>
      </c>
      <c r="I197" s="1" t="s">
        <v>236</v>
      </c>
      <c r="J197" s="1" t="s">
        <v>31</v>
      </c>
      <c r="K197" s="1" t="s">
        <v>534</v>
      </c>
      <c r="L197">
        <v>297</v>
      </c>
      <c r="M197">
        <v>3360</v>
      </c>
      <c r="N197" s="1" t="s">
        <v>20</v>
      </c>
      <c r="O197">
        <v>0</v>
      </c>
      <c r="P197" t="str">
        <f>IF(ISBLANK(Shipments[[#This Row],[Delivery_Date]]),"Pending",IF(Shipments[[#This Row],[Delivery_Date]]&lt;= Shipments[[#This Row],[Promised_Delivery_Date]],"On Time","Delayed"))</f>
        <v>On Time</v>
      </c>
    </row>
    <row r="198" spans="1:16" x14ac:dyDescent="0.25">
      <c r="A198" s="1" t="s">
        <v>535</v>
      </c>
      <c r="B198" s="8">
        <v>46080</v>
      </c>
      <c r="C198" s="1" t="str">
        <f>TEXT(Shipments[[#This Row],[Order_Date]],"MMM")</f>
        <v>Feb</v>
      </c>
      <c r="D198" s="8">
        <v>46083</v>
      </c>
      <c r="E198" s="8">
        <v>46085</v>
      </c>
      <c r="F198" s="8">
        <v>46085</v>
      </c>
      <c r="G198" s="1" t="s">
        <v>16</v>
      </c>
      <c r="H198" s="1" t="s">
        <v>167</v>
      </c>
      <c r="I198" s="1" t="s">
        <v>256</v>
      </c>
      <c r="J198" s="1" t="s">
        <v>52</v>
      </c>
      <c r="K198" s="1" t="s">
        <v>536</v>
      </c>
      <c r="L198">
        <v>621</v>
      </c>
      <c r="M198">
        <v>4420</v>
      </c>
      <c r="N198" s="1" t="s">
        <v>20</v>
      </c>
      <c r="O198">
        <v>0</v>
      </c>
      <c r="P198" t="str">
        <f>IF(ISBLANK(Shipments[[#This Row],[Delivery_Date]]),"Pending",IF(Shipments[[#This Row],[Delivery_Date]]&lt;= Shipments[[#This Row],[Promised_Delivery_Date]],"On Time","Delayed"))</f>
        <v>On Time</v>
      </c>
    </row>
    <row r="199" spans="1:16" x14ac:dyDescent="0.25">
      <c r="A199" s="1" t="s">
        <v>537</v>
      </c>
      <c r="B199" s="8">
        <v>46080</v>
      </c>
      <c r="C199" s="1" t="str">
        <f>TEXT(Shipments[[#This Row],[Order_Date]],"MMM")</f>
        <v>Feb</v>
      </c>
      <c r="D199" s="8">
        <v>46083</v>
      </c>
      <c r="E199" s="8">
        <v>46086</v>
      </c>
      <c r="F199" s="8">
        <v>46085</v>
      </c>
      <c r="G199" s="1" t="s">
        <v>34</v>
      </c>
      <c r="H199" s="1" t="s">
        <v>59</v>
      </c>
      <c r="I199" s="1" t="s">
        <v>538</v>
      </c>
      <c r="J199" s="1" t="s">
        <v>146</v>
      </c>
      <c r="K199" s="1" t="s">
        <v>539</v>
      </c>
      <c r="L199">
        <v>1006</v>
      </c>
      <c r="M199">
        <v>2860</v>
      </c>
      <c r="N199" s="1" t="s">
        <v>20</v>
      </c>
      <c r="O199">
        <v>0</v>
      </c>
      <c r="P199" t="str">
        <f>IF(ISBLANK(Shipments[[#This Row],[Delivery_Date]]),"Pending",IF(Shipments[[#This Row],[Delivery_Date]]&lt;= Shipments[[#This Row],[Promised_Delivery_Date]],"On Time","Delayed"))</f>
        <v>Delayed</v>
      </c>
    </row>
    <row r="200" spans="1:16" x14ac:dyDescent="0.25">
      <c r="A200" s="1" t="s">
        <v>540</v>
      </c>
      <c r="B200" s="8">
        <v>46080</v>
      </c>
      <c r="C200" s="1" t="str">
        <f>TEXT(Shipments[[#This Row],[Order_Date]],"MMM")</f>
        <v>Feb</v>
      </c>
      <c r="D200" s="8">
        <v>46081</v>
      </c>
      <c r="E200" s="8">
        <v>46082</v>
      </c>
      <c r="F200" s="8">
        <v>46082</v>
      </c>
      <c r="G200" s="1" t="s">
        <v>15</v>
      </c>
      <c r="H200" s="1" t="s">
        <v>241</v>
      </c>
      <c r="I200" s="1" t="s">
        <v>242</v>
      </c>
      <c r="J200" s="1" t="s">
        <v>84</v>
      </c>
      <c r="K200" s="1" t="s">
        <v>541</v>
      </c>
      <c r="L200">
        <v>351</v>
      </c>
      <c r="M200">
        <v>5370</v>
      </c>
      <c r="N200" s="1" t="s">
        <v>20</v>
      </c>
      <c r="O200">
        <v>0</v>
      </c>
      <c r="P200" t="str">
        <f>IF(ISBLANK(Shipments[[#This Row],[Delivery_Date]]),"Pending",IF(Shipments[[#This Row],[Delivery_Date]]&lt;= Shipments[[#This Row],[Promised_Delivery_Date]],"On Time","Delayed"))</f>
        <v>On Time</v>
      </c>
    </row>
    <row r="201" spans="1:16" x14ac:dyDescent="0.25">
      <c r="A201" s="1" t="s">
        <v>542</v>
      </c>
      <c r="B201" s="8">
        <v>46080</v>
      </c>
      <c r="C201" s="1" t="str">
        <f>TEXT(Shipments[[#This Row],[Order_Date]],"MMM")</f>
        <v>Feb</v>
      </c>
      <c r="D201" s="8">
        <v>46083</v>
      </c>
      <c r="E201" s="8">
        <v>46085</v>
      </c>
      <c r="F201" s="8">
        <v>46085</v>
      </c>
      <c r="G201" s="1" t="s">
        <v>59</v>
      </c>
      <c r="H201" s="1" t="s">
        <v>16</v>
      </c>
      <c r="I201" s="1" t="s">
        <v>355</v>
      </c>
      <c r="J201" s="1" t="s">
        <v>18</v>
      </c>
      <c r="K201" s="1" t="s">
        <v>543</v>
      </c>
      <c r="L201">
        <v>577</v>
      </c>
      <c r="M201">
        <v>5500</v>
      </c>
      <c r="N201" s="1" t="s">
        <v>20</v>
      </c>
      <c r="O201">
        <v>0</v>
      </c>
      <c r="P201" t="str">
        <f>IF(ISBLANK(Shipments[[#This Row],[Delivery_Date]]),"Pending",IF(Shipments[[#This Row],[Delivery_Date]]&lt;= Shipments[[#This Row],[Promised_Delivery_Date]],"On Time","Delayed"))</f>
        <v>On Time</v>
      </c>
    </row>
    <row r="202" spans="1:16" x14ac:dyDescent="0.25">
      <c r="A202" s="1" t="s">
        <v>544</v>
      </c>
      <c r="B202" s="8">
        <v>46080</v>
      </c>
      <c r="C202" s="1" t="str">
        <f>TEXT(Shipments[[#This Row],[Order_Date]],"MMM")</f>
        <v>Feb</v>
      </c>
      <c r="D202" s="8">
        <v>46080</v>
      </c>
      <c r="E202" s="8">
        <v>46082</v>
      </c>
      <c r="F202" s="8">
        <v>46082</v>
      </c>
      <c r="G202" s="1" t="s">
        <v>59</v>
      </c>
      <c r="H202" s="1" t="s">
        <v>60</v>
      </c>
      <c r="I202" s="1" t="s">
        <v>61</v>
      </c>
      <c r="J202" s="1" t="s">
        <v>49</v>
      </c>
      <c r="K202" s="1" t="s">
        <v>545</v>
      </c>
      <c r="L202">
        <v>148</v>
      </c>
      <c r="M202">
        <v>3230</v>
      </c>
      <c r="N202" s="1" t="s">
        <v>20</v>
      </c>
      <c r="O202">
        <v>0</v>
      </c>
      <c r="P202" t="str">
        <f>IF(ISBLANK(Shipments[[#This Row],[Delivery_Date]]),"Pending",IF(Shipments[[#This Row],[Delivery_Date]]&lt;= Shipments[[#This Row],[Promised_Delivery_Date]],"On Time","Delayed"))</f>
        <v>On Time</v>
      </c>
    </row>
    <row r="203" spans="1:16" x14ac:dyDescent="0.25">
      <c r="A203" s="1" t="s">
        <v>546</v>
      </c>
      <c r="B203" s="8">
        <v>46080</v>
      </c>
      <c r="C203" s="1" t="str">
        <f>TEXT(Shipments[[#This Row],[Order_Date]],"MMM")</f>
        <v>Feb</v>
      </c>
      <c r="D203" s="8">
        <v>46083</v>
      </c>
      <c r="E203" s="8">
        <v>46085</v>
      </c>
      <c r="F203" s="8">
        <v>46085</v>
      </c>
      <c r="G203" s="1" t="s">
        <v>34</v>
      </c>
      <c r="H203" s="1" t="s">
        <v>65</v>
      </c>
      <c r="I203" s="1" t="s">
        <v>66</v>
      </c>
      <c r="J203" s="1" t="s">
        <v>71</v>
      </c>
      <c r="K203" s="1" t="s">
        <v>547</v>
      </c>
      <c r="L203">
        <v>645</v>
      </c>
      <c r="M203">
        <v>400</v>
      </c>
      <c r="N203" s="1" t="s">
        <v>20</v>
      </c>
      <c r="O203">
        <v>0</v>
      </c>
      <c r="P203" t="str">
        <f>IF(ISBLANK(Shipments[[#This Row],[Delivery_Date]]),"Pending",IF(Shipments[[#This Row],[Delivery_Date]]&lt;= Shipments[[#This Row],[Promised_Delivery_Date]],"On Time","Delayed"))</f>
        <v>On Time</v>
      </c>
    </row>
    <row r="204" spans="1:16" x14ac:dyDescent="0.25">
      <c r="A204" s="1" t="s">
        <v>548</v>
      </c>
      <c r="B204" s="8">
        <v>46081</v>
      </c>
      <c r="C204" s="1" t="str">
        <f>TEXT(Shipments[[#This Row],[Order_Date]],"MMM")</f>
        <v>Feb</v>
      </c>
      <c r="D204" s="8">
        <v>46084</v>
      </c>
      <c r="E204" s="8">
        <v>46089</v>
      </c>
      <c r="F204" s="8">
        <v>46087</v>
      </c>
      <c r="G204" s="1" t="s">
        <v>22</v>
      </c>
      <c r="H204" s="1" t="s">
        <v>34</v>
      </c>
      <c r="I204" s="1" t="s">
        <v>187</v>
      </c>
      <c r="J204" s="1" t="s">
        <v>62</v>
      </c>
      <c r="K204" s="1" t="s">
        <v>549</v>
      </c>
      <c r="L204">
        <v>1465</v>
      </c>
      <c r="M204">
        <v>6370</v>
      </c>
      <c r="N204" s="1" t="s">
        <v>20</v>
      </c>
      <c r="O204">
        <v>0</v>
      </c>
      <c r="P204" t="str">
        <f>IF(ISBLANK(Shipments[[#This Row],[Delivery_Date]]),"Pending",IF(Shipments[[#This Row],[Delivery_Date]]&lt;= Shipments[[#This Row],[Promised_Delivery_Date]],"On Time","Delayed"))</f>
        <v>Delayed</v>
      </c>
    </row>
    <row r="205" spans="1:16" x14ac:dyDescent="0.25">
      <c r="A205" s="1" t="s">
        <v>550</v>
      </c>
      <c r="B205" s="8">
        <v>46081</v>
      </c>
      <c r="C205" s="1" t="str">
        <f>TEXT(Shipments[[#This Row],[Order_Date]],"MMM")</f>
        <v>Feb</v>
      </c>
      <c r="D205" s="8">
        <v>46083</v>
      </c>
      <c r="E205" s="8">
        <v>46085</v>
      </c>
      <c r="F205" s="8">
        <v>46085</v>
      </c>
      <c r="G205" s="1" t="s">
        <v>22</v>
      </c>
      <c r="H205" s="1" t="s">
        <v>171</v>
      </c>
      <c r="I205" s="1" t="s">
        <v>172</v>
      </c>
      <c r="J205" s="1" t="s">
        <v>146</v>
      </c>
      <c r="K205" s="1" t="s">
        <v>551</v>
      </c>
      <c r="L205">
        <v>615</v>
      </c>
      <c r="M205">
        <v>2760</v>
      </c>
      <c r="N205" s="1" t="s">
        <v>20</v>
      </c>
      <c r="O205">
        <v>0</v>
      </c>
      <c r="P205" t="str">
        <f>IF(ISBLANK(Shipments[[#This Row],[Delivery_Date]]),"Pending",IF(Shipments[[#This Row],[Delivery_Date]]&lt;= Shipments[[#This Row],[Promised_Delivery_Date]],"On Time","Delayed"))</f>
        <v>On Time</v>
      </c>
    </row>
    <row r="206" spans="1:16" x14ac:dyDescent="0.25">
      <c r="A206" s="1" t="s">
        <v>552</v>
      </c>
      <c r="B206" s="8">
        <v>46081</v>
      </c>
      <c r="C206" s="1" t="str">
        <f>TEXT(Shipments[[#This Row],[Order_Date]],"MMM")</f>
        <v>Feb</v>
      </c>
      <c r="D206" s="8">
        <v>46081</v>
      </c>
      <c r="E206" s="8">
        <v>46083</v>
      </c>
      <c r="F206" s="8">
        <v>46083</v>
      </c>
      <c r="G206" s="1" t="s">
        <v>15</v>
      </c>
      <c r="H206" s="1" t="s">
        <v>16</v>
      </c>
      <c r="I206" s="1" t="s">
        <v>17</v>
      </c>
      <c r="J206" s="1" t="s">
        <v>84</v>
      </c>
      <c r="K206" s="1" t="s">
        <v>553</v>
      </c>
      <c r="L206">
        <v>509</v>
      </c>
      <c r="M206">
        <v>6140</v>
      </c>
      <c r="N206" s="1" t="s">
        <v>20</v>
      </c>
      <c r="O206">
        <v>0</v>
      </c>
      <c r="P206" t="str">
        <f>IF(ISBLANK(Shipments[[#This Row],[Delivery_Date]]),"Pending",IF(Shipments[[#This Row],[Delivery_Date]]&lt;= Shipments[[#This Row],[Promised_Delivery_Date]],"On Time","Delayed"))</f>
        <v>On Time</v>
      </c>
    </row>
    <row r="207" spans="1:16" x14ac:dyDescent="0.25">
      <c r="A207" s="1" t="s">
        <v>554</v>
      </c>
      <c r="B207" s="8">
        <v>46081</v>
      </c>
      <c r="C207" s="1" t="str">
        <f>TEXT(Shipments[[#This Row],[Order_Date]],"MMM")</f>
        <v>Feb</v>
      </c>
      <c r="D207" s="8">
        <v>46081</v>
      </c>
      <c r="E207" s="8">
        <v>46082</v>
      </c>
      <c r="F207" s="8">
        <v>46082</v>
      </c>
      <c r="G207" s="1" t="s">
        <v>34</v>
      </c>
      <c r="H207" s="1" t="s">
        <v>99</v>
      </c>
      <c r="I207" s="1" t="s">
        <v>119</v>
      </c>
      <c r="J207" s="1" t="s">
        <v>67</v>
      </c>
      <c r="K207" s="1" t="s">
        <v>555</v>
      </c>
      <c r="L207">
        <v>159</v>
      </c>
      <c r="M207">
        <v>13620</v>
      </c>
      <c r="N207" s="1" t="s">
        <v>20</v>
      </c>
      <c r="O207">
        <v>0</v>
      </c>
      <c r="P207" t="str">
        <f>IF(ISBLANK(Shipments[[#This Row],[Delivery_Date]]),"Pending",IF(Shipments[[#This Row],[Delivery_Date]]&lt;= Shipments[[#This Row],[Promised_Delivery_Date]],"On Time","Delayed"))</f>
        <v>On Time</v>
      </c>
    </row>
    <row r="208" spans="1:16" x14ac:dyDescent="0.25">
      <c r="A208" s="1" t="s">
        <v>556</v>
      </c>
      <c r="B208" s="8">
        <v>46083</v>
      </c>
      <c r="C208" s="1" t="str">
        <f>TEXT(Shipments[[#This Row],[Order_Date]],"MMM")</f>
        <v>Mar</v>
      </c>
      <c r="D208" s="8">
        <v>46084</v>
      </c>
      <c r="E208" s="8">
        <v>46086</v>
      </c>
      <c r="F208" s="8">
        <v>46086</v>
      </c>
      <c r="G208" s="1" t="s">
        <v>40</v>
      </c>
      <c r="H208" s="1" t="s">
        <v>34</v>
      </c>
      <c r="I208" s="1" t="s">
        <v>279</v>
      </c>
      <c r="J208" s="1" t="s">
        <v>62</v>
      </c>
      <c r="K208" s="1" t="s">
        <v>557</v>
      </c>
      <c r="L208">
        <v>546</v>
      </c>
      <c r="M208">
        <v>11230</v>
      </c>
      <c r="N208" s="1" t="s">
        <v>20</v>
      </c>
      <c r="O208">
        <v>0</v>
      </c>
      <c r="P208" t="str">
        <f>IF(ISBLANK(Shipments[[#This Row],[Delivery_Date]]),"Pending",IF(Shipments[[#This Row],[Delivery_Date]]&lt;= Shipments[[#This Row],[Promised_Delivery_Date]],"On Time","Delayed"))</f>
        <v>On Time</v>
      </c>
    </row>
    <row r="209" spans="1:16" x14ac:dyDescent="0.25">
      <c r="A209" s="1" t="s">
        <v>558</v>
      </c>
      <c r="B209" s="8">
        <v>46083</v>
      </c>
      <c r="C209" s="1" t="str">
        <f>TEXT(Shipments[[#This Row],[Order_Date]],"MMM")</f>
        <v>Mar</v>
      </c>
      <c r="D209" s="8">
        <v>46083</v>
      </c>
      <c r="E209" s="8">
        <v>46084</v>
      </c>
      <c r="F209" s="8">
        <v>46084</v>
      </c>
      <c r="G209" s="1" t="s">
        <v>59</v>
      </c>
      <c r="H209" s="1" t="s">
        <v>288</v>
      </c>
      <c r="I209" s="1" t="s">
        <v>289</v>
      </c>
      <c r="J209" s="1" t="s">
        <v>25</v>
      </c>
      <c r="K209" s="1" t="s">
        <v>559</v>
      </c>
      <c r="L209">
        <v>374</v>
      </c>
      <c r="M209">
        <v>6590</v>
      </c>
      <c r="N209" s="1" t="s">
        <v>20</v>
      </c>
      <c r="O209">
        <v>0</v>
      </c>
      <c r="P209" t="str">
        <f>IF(ISBLANK(Shipments[[#This Row],[Delivery_Date]]),"Pending",IF(Shipments[[#This Row],[Delivery_Date]]&lt;= Shipments[[#This Row],[Promised_Delivery_Date]],"On Time","Delayed"))</f>
        <v>On Time</v>
      </c>
    </row>
    <row r="210" spans="1:16" x14ac:dyDescent="0.25">
      <c r="A210" s="1" t="s">
        <v>560</v>
      </c>
      <c r="B210" s="8">
        <v>46083</v>
      </c>
      <c r="C210" s="1" t="str">
        <f>TEXT(Shipments[[#This Row],[Order_Date]],"MMM")</f>
        <v>Mar</v>
      </c>
      <c r="D210" s="8">
        <v>46085</v>
      </c>
      <c r="E210" s="8">
        <v>46087</v>
      </c>
      <c r="F210" s="8">
        <v>46087</v>
      </c>
      <c r="G210" s="1" t="s">
        <v>34</v>
      </c>
      <c r="H210" s="1" t="s">
        <v>40</v>
      </c>
      <c r="I210" s="1" t="s">
        <v>142</v>
      </c>
      <c r="J210" s="1" t="s">
        <v>67</v>
      </c>
      <c r="K210" s="1" t="s">
        <v>561</v>
      </c>
      <c r="L210">
        <v>541</v>
      </c>
      <c r="M210">
        <v>5290</v>
      </c>
      <c r="N210" s="1" t="s">
        <v>20</v>
      </c>
      <c r="O210">
        <v>0</v>
      </c>
      <c r="P210" t="str">
        <f>IF(ISBLANK(Shipments[[#This Row],[Delivery_Date]]),"Pending",IF(Shipments[[#This Row],[Delivery_Date]]&lt;= Shipments[[#This Row],[Promised_Delivery_Date]],"On Time","Delayed"))</f>
        <v>On Time</v>
      </c>
    </row>
    <row r="211" spans="1:16" x14ac:dyDescent="0.25">
      <c r="A211" s="1" t="s">
        <v>562</v>
      </c>
      <c r="B211" s="8">
        <v>46083</v>
      </c>
      <c r="C211" s="1" t="str">
        <f>TEXT(Shipments[[#This Row],[Order_Date]],"MMM")</f>
        <v>Mar</v>
      </c>
      <c r="D211" s="8">
        <v>46084</v>
      </c>
      <c r="E211" s="8">
        <v>46086</v>
      </c>
      <c r="F211" s="8">
        <v>46086</v>
      </c>
      <c r="G211" s="1" t="s">
        <v>15</v>
      </c>
      <c r="H211" s="1" t="s">
        <v>41</v>
      </c>
      <c r="I211" s="1" t="s">
        <v>129</v>
      </c>
      <c r="J211" s="1" t="s">
        <v>52</v>
      </c>
      <c r="K211" s="1" t="s">
        <v>563</v>
      </c>
      <c r="L211">
        <v>591</v>
      </c>
      <c r="M211">
        <v>6860</v>
      </c>
      <c r="N211" s="1" t="s">
        <v>20</v>
      </c>
      <c r="O211">
        <v>0</v>
      </c>
      <c r="P211" t="str">
        <f>IF(ISBLANK(Shipments[[#This Row],[Delivery_Date]]),"Pending",IF(Shipments[[#This Row],[Delivery_Date]]&lt;= Shipments[[#This Row],[Promised_Delivery_Date]],"On Time","Delayed"))</f>
        <v>On Time</v>
      </c>
    </row>
    <row r="212" spans="1:16" x14ac:dyDescent="0.25">
      <c r="A212" s="1" t="s">
        <v>564</v>
      </c>
      <c r="B212" s="8">
        <v>46084</v>
      </c>
      <c r="C212" s="1" t="str">
        <f>TEXT(Shipments[[#This Row],[Order_Date]],"MMM")</f>
        <v>Mar</v>
      </c>
      <c r="D212" s="8">
        <v>46085</v>
      </c>
      <c r="E212" s="8">
        <v>46089</v>
      </c>
      <c r="F212" s="8">
        <v>46088</v>
      </c>
      <c r="G212" s="1" t="s">
        <v>22</v>
      </c>
      <c r="H212" s="1" t="s">
        <v>41</v>
      </c>
      <c r="I212" s="1" t="s">
        <v>207</v>
      </c>
      <c r="J212" s="1" t="s">
        <v>31</v>
      </c>
      <c r="K212" s="1" t="s">
        <v>565</v>
      </c>
      <c r="L212">
        <v>839</v>
      </c>
      <c r="M212">
        <v>4970</v>
      </c>
      <c r="N212" s="1" t="s">
        <v>20</v>
      </c>
      <c r="O212">
        <v>0</v>
      </c>
      <c r="P212" t="str">
        <f>IF(ISBLANK(Shipments[[#This Row],[Delivery_Date]]),"Pending",IF(Shipments[[#This Row],[Delivery_Date]]&lt;= Shipments[[#This Row],[Promised_Delivery_Date]],"On Time","Delayed"))</f>
        <v>Delayed</v>
      </c>
    </row>
    <row r="213" spans="1:16" x14ac:dyDescent="0.25">
      <c r="A213" s="1" t="s">
        <v>566</v>
      </c>
      <c r="B213" s="8">
        <v>46084</v>
      </c>
      <c r="C213" s="1" t="str">
        <f>TEXT(Shipments[[#This Row],[Order_Date]],"MMM")</f>
        <v>Mar</v>
      </c>
      <c r="D213" s="8">
        <v>46086</v>
      </c>
      <c r="E213" s="8">
        <v>46087</v>
      </c>
      <c r="F213" s="8">
        <v>46087</v>
      </c>
      <c r="G213" s="1" t="s">
        <v>28</v>
      </c>
      <c r="H213" s="1" t="s">
        <v>59</v>
      </c>
      <c r="I213" s="1" t="s">
        <v>226</v>
      </c>
      <c r="J213" s="1" t="s">
        <v>52</v>
      </c>
      <c r="K213" s="1" t="s">
        <v>567</v>
      </c>
      <c r="L213">
        <v>348</v>
      </c>
      <c r="M213">
        <v>5960</v>
      </c>
      <c r="N213" s="1" t="s">
        <v>20</v>
      </c>
      <c r="O213">
        <v>0</v>
      </c>
      <c r="P213" t="str">
        <f>IF(ISBLANK(Shipments[[#This Row],[Delivery_Date]]),"Pending",IF(Shipments[[#This Row],[Delivery_Date]]&lt;= Shipments[[#This Row],[Promised_Delivery_Date]],"On Time","Delayed"))</f>
        <v>On Time</v>
      </c>
    </row>
    <row r="214" spans="1:16" x14ac:dyDescent="0.25">
      <c r="A214" s="1" t="s">
        <v>568</v>
      </c>
      <c r="B214" s="8">
        <v>46084</v>
      </c>
      <c r="C214" s="1" t="str">
        <f>TEXT(Shipments[[#This Row],[Order_Date]],"MMM")</f>
        <v>Mar</v>
      </c>
      <c r="D214" s="8">
        <v>46084</v>
      </c>
      <c r="E214" s="8">
        <v>46085</v>
      </c>
      <c r="F214" s="8">
        <v>46086</v>
      </c>
      <c r="G214" s="1" t="s">
        <v>34</v>
      </c>
      <c r="H214" s="1" t="s">
        <v>35</v>
      </c>
      <c r="I214" s="1" t="s">
        <v>36</v>
      </c>
      <c r="J214" s="1" t="s">
        <v>80</v>
      </c>
      <c r="K214" s="1" t="s">
        <v>569</v>
      </c>
      <c r="L214">
        <v>174</v>
      </c>
      <c r="M214">
        <v>3200</v>
      </c>
      <c r="N214" s="1" t="s">
        <v>20</v>
      </c>
      <c r="O214">
        <v>0</v>
      </c>
      <c r="P214" t="str">
        <f>IF(ISBLANK(Shipments[[#This Row],[Delivery_Date]]),"Pending",IF(Shipments[[#This Row],[Delivery_Date]]&lt;= Shipments[[#This Row],[Promised_Delivery_Date]],"On Time","Delayed"))</f>
        <v>On Time</v>
      </c>
    </row>
    <row r="215" spans="1:16" x14ac:dyDescent="0.25">
      <c r="A215" s="1" t="s">
        <v>570</v>
      </c>
      <c r="B215" s="8">
        <v>46084</v>
      </c>
      <c r="C215" s="1" t="str">
        <f>TEXT(Shipments[[#This Row],[Order_Date]],"MMM")</f>
        <v>Mar</v>
      </c>
      <c r="D215" s="8">
        <v>46084</v>
      </c>
      <c r="E215" s="8">
        <v>46085</v>
      </c>
      <c r="F215" s="8">
        <v>46085</v>
      </c>
      <c r="G215" s="1" t="s">
        <v>74</v>
      </c>
      <c r="H215" s="1" t="s">
        <v>455</v>
      </c>
      <c r="I215" s="1" t="s">
        <v>456</v>
      </c>
      <c r="J215" s="1" t="s">
        <v>25</v>
      </c>
      <c r="K215" s="1" t="s">
        <v>571</v>
      </c>
      <c r="L215">
        <v>206</v>
      </c>
      <c r="M215">
        <v>6170</v>
      </c>
      <c r="N215" s="1" t="s">
        <v>20</v>
      </c>
      <c r="O215">
        <v>0</v>
      </c>
      <c r="P215" t="str">
        <f>IF(ISBLANK(Shipments[[#This Row],[Delivery_Date]]),"Pending",IF(Shipments[[#This Row],[Delivery_Date]]&lt;= Shipments[[#This Row],[Promised_Delivery_Date]],"On Time","Delayed"))</f>
        <v>On Time</v>
      </c>
    </row>
    <row r="216" spans="1:16" x14ac:dyDescent="0.25">
      <c r="A216" s="1" t="s">
        <v>572</v>
      </c>
      <c r="B216" s="8">
        <v>46085</v>
      </c>
      <c r="C216" s="1" t="str">
        <f>TEXT(Shipments[[#This Row],[Order_Date]],"MMM")</f>
        <v>Mar</v>
      </c>
      <c r="D216" s="8">
        <v>46087</v>
      </c>
      <c r="E216" s="8">
        <v>46088</v>
      </c>
      <c r="F216" s="8">
        <v>46089</v>
      </c>
      <c r="G216" s="1" t="s">
        <v>59</v>
      </c>
      <c r="H216" s="1" t="s">
        <v>295</v>
      </c>
      <c r="I216" s="1" t="s">
        <v>296</v>
      </c>
      <c r="J216" s="1" t="s">
        <v>49</v>
      </c>
      <c r="K216" s="1" t="s">
        <v>573</v>
      </c>
      <c r="L216">
        <v>366</v>
      </c>
      <c r="M216">
        <v>2350</v>
      </c>
      <c r="N216" s="1" t="s">
        <v>20</v>
      </c>
      <c r="O216">
        <v>0</v>
      </c>
      <c r="P216" t="str">
        <f>IF(ISBLANK(Shipments[[#This Row],[Delivery_Date]]),"Pending",IF(Shipments[[#This Row],[Delivery_Date]]&lt;= Shipments[[#This Row],[Promised_Delivery_Date]],"On Time","Delayed"))</f>
        <v>On Time</v>
      </c>
    </row>
    <row r="217" spans="1:16" x14ac:dyDescent="0.25">
      <c r="A217" s="1" t="s">
        <v>574</v>
      </c>
      <c r="B217" s="8">
        <v>46085</v>
      </c>
      <c r="C217" s="1" t="str">
        <f>TEXT(Shipments[[#This Row],[Order_Date]],"MMM")</f>
        <v>Mar</v>
      </c>
      <c r="D217" s="8">
        <v>46087</v>
      </c>
      <c r="E217" s="8">
        <v>46089</v>
      </c>
      <c r="F217" s="8">
        <v>46089</v>
      </c>
      <c r="G217" s="1" t="s">
        <v>28</v>
      </c>
      <c r="H217" s="1" t="s">
        <v>29</v>
      </c>
      <c r="I217" s="1" t="s">
        <v>30</v>
      </c>
      <c r="J217" s="1" t="s">
        <v>18</v>
      </c>
      <c r="K217" s="1" t="s">
        <v>575</v>
      </c>
      <c r="L217">
        <v>467</v>
      </c>
      <c r="M217">
        <v>2800</v>
      </c>
      <c r="N217" s="1" t="s">
        <v>20</v>
      </c>
      <c r="O217">
        <v>0</v>
      </c>
      <c r="P217" t="str">
        <f>IF(ISBLANK(Shipments[[#This Row],[Delivery_Date]]),"Pending",IF(Shipments[[#This Row],[Delivery_Date]]&lt;= Shipments[[#This Row],[Promised_Delivery_Date]],"On Time","Delayed"))</f>
        <v>On Time</v>
      </c>
    </row>
    <row r="218" spans="1:16" x14ac:dyDescent="0.25">
      <c r="A218" s="1" t="s">
        <v>576</v>
      </c>
      <c r="B218" s="8">
        <v>46085</v>
      </c>
      <c r="C218" s="1" t="str">
        <f>TEXT(Shipments[[#This Row],[Order_Date]],"MMM")</f>
        <v>Mar</v>
      </c>
      <c r="D218" s="8">
        <v>46086</v>
      </c>
      <c r="E218" s="8">
        <v>46088</v>
      </c>
      <c r="F218" s="8">
        <v>46088</v>
      </c>
      <c r="G218" s="1" t="s">
        <v>16</v>
      </c>
      <c r="H218" s="1" t="s">
        <v>99</v>
      </c>
      <c r="I218" s="1" t="s">
        <v>190</v>
      </c>
      <c r="J218" s="1" t="s">
        <v>37</v>
      </c>
      <c r="K218" s="1" t="s">
        <v>577</v>
      </c>
      <c r="L218">
        <v>569</v>
      </c>
      <c r="M218">
        <v>1620</v>
      </c>
      <c r="N218" s="1" t="s">
        <v>20</v>
      </c>
      <c r="O218">
        <v>0</v>
      </c>
      <c r="P218" t="str">
        <f>IF(ISBLANK(Shipments[[#This Row],[Delivery_Date]]),"Pending",IF(Shipments[[#This Row],[Delivery_Date]]&lt;= Shipments[[#This Row],[Promised_Delivery_Date]],"On Time","Delayed"))</f>
        <v>On Time</v>
      </c>
    </row>
    <row r="219" spans="1:16" x14ac:dyDescent="0.25">
      <c r="A219" s="1" t="s">
        <v>578</v>
      </c>
      <c r="B219" s="8">
        <v>46085</v>
      </c>
      <c r="C219" s="1" t="str">
        <f>TEXT(Shipments[[#This Row],[Order_Date]],"MMM")</f>
        <v>Mar</v>
      </c>
      <c r="D219" s="8">
        <v>46086</v>
      </c>
      <c r="E219" s="8">
        <v>46089</v>
      </c>
      <c r="F219" s="8">
        <v>46089</v>
      </c>
      <c r="G219" s="1" t="s">
        <v>34</v>
      </c>
      <c r="H219" s="1" t="s">
        <v>22</v>
      </c>
      <c r="I219" s="1" t="s">
        <v>145</v>
      </c>
      <c r="J219" s="1" t="s">
        <v>18</v>
      </c>
      <c r="K219" s="1" t="s">
        <v>579</v>
      </c>
      <c r="L219">
        <v>1443</v>
      </c>
      <c r="M219">
        <v>6830</v>
      </c>
      <c r="N219" s="1" t="s">
        <v>20</v>
      </c>
      <c r="O219">
        <v>0</v>
      </c>
      <c r="P219" t="str">
        <f>IF(ISBLANK(Shipments[[#This Row],[Delivery_Date]]),"Pending",IF(Shipments[[#This Row],[Delivery_Date]]&lt;= Shipments[[#This Row],[Promised_Delivery_Date]],"On Time","Delayed"))</f>
        <v>On Time</v>
      </c>
    </row>
    <row r="220" spans="1:16" x14ac:dyDescent="0.25">
      <c r="A220" s="1" t="s">
        <v>580</v>
      </c>
      <c r="B220" s="8">
        <v>46085</v>
      </c>
      <c r="C220" s="1" t="str">
        <f>TEXT(Shipments[[#This Row],[Order_Date]],"MMM")</f>
        <v>Mar</v>
      </c>
      <c r="D220" s="8">
        <v>46085</v>
      </c>
      <c r="E220" s="8">
        <v>46087</v>
      </c>
      <c r="F220" s="8">
        <v>46087</v>
      </c>
      <c r="G220" s="1" t="s">
        <v>34</v>
      </c>
      <c r="H220" s="1" t="s">
        <v>252</v>
      </c>
      <c r="I220" s="1" t="s">
        <v>253</v>
      </c>
      <c r="J220" s="1" t="s">
        <v>49</v>
      </c>
      <c r="K220" s="1" t="s">
        <v>581</v>
      </c>
      <c r="L220">
        <v>438</v>
      </c>
      <c r="M220">
        <v>2090</v>
      </c>
      <c r="N220" s="1" t="s">
        <v>20</v>
      </c>
      <c r="O220">
        <v>0</v>
      </c>
      <c r="P220" t="str">
        <f>IF(ISBLANK(Shipments[[#This Row],[Delivery_Date]]),"Pending",IF(Shipments[[#This Row],[Delivery_Date]]&lt;= Shipments[[#This Row],[Promised_Delivery_Date]],"On Time","Delayed"))</f>
        <v>On Time</v>
      </c>
    </row>
    <row r="221" spans="1:16" x14ac:dyDescent="0.25">
      <c r="A221" s="1" t="s">
        <v>582</v>
      </c>
      <c r="B221" s="8">
        <v>46085</v>
      </c>
      <c r="C221" s="1" t="str">
        <f>TEXT(Shipments[[#This Row],[Order_Date]],"MMM")</f>
        <v>Mar</v>
      </c>
      <c r="D221" s="8">
        <v>46086</v>
      </c>
      <c r="E221" s="8">
        <v>46088</v>
      </c>
      <c r="F221" s="8">
        <v>46088</v>
      </c>
      <c r="G221" s="1" t="s">
        <v>74</v>
      </c>
      <c r="H221" s="1" t="s">
        <v>111</v>
      </c>
      <c r="I221" s="1" t="s">
        <v>112</v>
      </c>
      <c r="J221" s="1" t="s">
        <v>37</v>
      </c>
      <c r="K221" s="1" t="s">
        <v>583</v>
      </c>
      <c r="L221">
        <v>419</v>
      </c>
      <c r="M221">
        <v>1740</v>
      </c>
      <c r="N221" s="1" t="s">
        <v>20</v>
      </c>
      <c r="O221">
        <v>0</v>
      </c>
      <c r="P221" t="str">
        <f>IF(ISBLANK(Shipments[[#This Row],[Delivery_Date]]),"Pending",IF(Shipments[[#This Row],[Delivery_Date]]&lt;= Shipments[[#This Row],[Promised_Delivery_Date]],"On Time","Delayed"))</f>
        <v>On Time</v>
      </c>
    </row>
    <row r="222" spans="1:16" x14ac:dyDescent="0.25">
      <c r="A222" s="1" t="s">
        <v>584</v>
      </c>
      <c r="B222" s="8">
        <v>46085</v>
      </c>
      <c r="C222" s="1" t="str">
        <f>TEXT(Shipments[[#This Row],[Order_Date]],"MMM")</f>
        <v>Mar</v>
      </c>
      <c r="D222" s="8">
        <v>46087</v>
      </c>
      <c r="E222" s="8">
        <v>46089</v>
      </c>
      <c r="F222" s="8">
        <v>46089</v>
      </c>
      <c r="G222" s="1" t="s">
        <v>28</v>
      </c>
      <c r="H222" s="1" t="s">
        <v>29</v>
      </c>
      <c r="I222" s="1" t="s">
        <v>30</v>
      </c>
      <c r="J222" s="1" t="s">
        <v>25</v>
      </c>
      <c r="K222" s="1" t="s">
        <v>585</v>
      </c>
      <c r="L222">
        <v>467</v>
      </c>
      <c r="M222">
        <v>7970</v>
      </c>
      <c r="N222" s="1" t="s">
        <v>20</v>
      </c>
      <c r="O222">
        <v>0</v>
      </c>
      <c r="P222" t="str">
        <f>IF(ISBLANK(Shipments[[#This Row],[Delivery_Date]]),"Pending",IF(Shipments[[#This Row],[Delivery_Date]]&lt;= Shipments[[#This Row],[Promised_Delivery_Date]],"On Time","Delayed"))</f>
        <v>On Time</v>
      </c>
    </row>
    <row r="223" spans="1:16" x14ac:dyDescent="0.25">
      <c r="A223" s="1" t="s">
        <v>586</v>
      </c>
      <c r="B223" s="8">
        <v>46085</v>
      </c>
      <c r="C223" s="1" t="str">
        <f>TEXT(Shipments[[#This Row],[Order_Date]],"MMM")</f>
        <v>Mar</v>
      </c>
      <c r="D223" s="8">
        <v>46085</v>
      </c>
      <c r="E223" s="8">
        <v>46087</v>
      </c>
      <c r="F223" s="8">
        <v>46087</v>
      </c>
      <c r="G223" s="1" t="s">
        <v>16</v>
      </c>
      <c r="H223" s="1" t="s">
        <v>132</v>
      </c>
      <c r="I223" s="1" t="s">
        <v>133</v>
      </c>
      <c r="J223" s="1" t="s">
        <v>37</v>
      </c>
      <c r="K223" s="1" t="s">
        <v>587</v>
      </c>
      <c r="L223">
        <v>801</v>
      </c>
      <c r="M223">
        <v>1060</v>
      </c>
      <c r="N223" s="1" t="s">
        <v>20</v>
      </c>
      <c r="O223">
        <v>0</v>
      </c>
      <c r="P223" t="str">
        <f>IF(ISBLANK(Shipments[[#This Row],[Delivery_Date]]),"Pending",IF(Shipments[[#This Row],[Delivery_Date]]&lt;= Shipments[[#This Row],[Promised_Delivery_Date]],"On Time","Delayed"))</f>
        <v>On Time</v>
      </c>
    </row>
    <row r="224" spans="1:16" x14ac:dyDescent="0.25">
      <c r="A224" s="1" t="s">
        <v>588</v>
      </c>
      <c r="B224" s="8">
        <v>46086</v>
      </c>
      <c r="C224" s="1" t="str">
        <f>TEXT(Shipments[[#This Row],[Order_Date]],"MMM")</f>
        <v>Mar</v>
      </c>
      <c r="D224" s="8">
        <v>46088</v>
      </c>
      <c r="E224" s="8">
        <v>46089</v>
      </c>
      <c r="F224" s="8">
        <v>46090</v>
      </c>
      <c r="G224" s="1" t="s">
        <v>74</v>
      </c>
      <c r="H224" s="1" t="s">
        <v>149</v>
      </c>
      <c r="I224" s="1" t="s">
        <v>150</v>
      </c>
      <c r="J224" s="1" t="s">
        <v>80</v>
      </c>
      <c r="K224" s="1" t="s">
        <v>589</v>
      </c>
      <c r="L224">
        <v>175</v>
      </c>
      <c r="M224">
        <v>4060</v>
      </c>
      <c r="N224" s="1" t="s">
        <v>20</v>
      </c>
      <c r="O224">
        <v>0</v>
      </c>
      <c r="P224" t="str">
        <f>IF(ISBLANK(Shipments[[#This Row],[Delivery_Date]]),"Pending",IF(Shipments[[#This Row],[Delivery_Date]]&lt;= Shipments[[#This Row],[Promised_Delivery_Date]],"On Time","Delayed"))</f>
        <v>On Time</v>
      </c>
    </row>
    <row r="225" spans="1:16" x14ac:dyDescent="0.25">
      <c r="A225" s="1" t="s">
        <v>590</v>
      </c>
      <c r="B225" s="8">
        <v>46086</v>
      </c>
      <c r="C225" s="1" t="str">
        <f>TEXT(Shipments[[#This Row],[Order_Date]],"MMM")</f>
        <v>Mar</v>
      </c>
      <c r="D225" s="8">
        <v>46087</v>
      </c>
      <c r="E225" s="8">
        <v>46089</v>
      </c>
      <c r="F225" s="8">
        <v>46088</v>
      </c>
      <c r="G225" s="1" t="s">
        <v>34</v>
      </c>
      <c r="H225" s="1" t="s">
        <v>107</v>
      </c>
      <c r="I225" s="1" t="s">
        <v>108</v>
      </c>
      <c r="J225" s="1" t="s">
        <v>62</v>
      </c>
      <c r="K225" s="1" t="s">
        <v>591</v>
      </c>
      <c r="L225">
        <v>385</v>
      </c>
      <c r="M225">
        <v>8650</v>
      </c>
      <c r="N225" s="1" t="s">
        <v>20</v>
      </c>
      <c r="O225">
        <v>0</v>
      </c>
      <c r="P225" t="str">
        <f>IF(ISBLANK(Shipments[[#This Row],[Delivery_Date]]),"Pending",IF(Shipments[[#This Row],[Delivery_Date]]&lt;= Shipments[[#This Row],[Promised_Delivery_Date]],"On Time","Delayed"))</f>
        <v>Delayed</v>
      </c>
    </row>
    <row r="226" spans="1:16" x14ac:dyDescent="0.25">
      <c r="A226" s="1" t="s">
        <v>592</v>
      </c>
      <c r="B226" s="8">
        <v>46086</v>
      </c>
      <c r="C226" s="1" t="str">
        <f>TEXT(Shipments[[#This Row],[Order_Date]],"MMM")</f>
        <v>Mar</v>
      </c>
      <c r="D226" s="8">
        <v>46087</v>
      </c>
      <c r="E226" s="8">
        <v>46089</v>
      </c>
      <c r="F226" s="8">
        <v>46089</v>
      </c>
      <c r="G226" s="1" t="s">
        <v>34</v>
      </c>
      <c r="H226" s="1" t="s">
        <v>252</v>
      </c>
      <c r="I226" s="1" t="s">
        <v>253</v>
      </c>
      <c r="J226" s="1" t="s">
        <v>49</v>
      </c>
      <c r="K226" s="1" t="s">
        <v>593</v>
      </c>
      <c r="L226">
        <v>438</v>
      </c>
      <c r="M226">
        <v>1280</v>
      </c>
      <c r="N226" s="1" t="s">
        <v>20</v>
      </c>
      <c r="O226">
        <v>0</v>
      </c>
      <c r="P226" t="str">
        <f>IF(ISBLANK(Shipments[[#This Row],[Delivery_Date]]),"Pending",IF(Shipments[[#This Row],[Delivery_Date]]&lt;= Shipments[[#This Row],[Promised_Delivery_Date]],"On Time","Delayed"))</f>
        <v>On Time</v>
      </c>
    </row>
    <row r="227" spans="1:16" x14ac:dyDescent="0.25">
      <c r="A227" s="1" t="s">
        <v>594</v>
      </c>
      <c r="B227" s="8">
        <v>46086</v>
      </c>
      <c r="C227" s="1" t="str">
        <f>TEXT(Shipments[[#This Row],[Order_Date]],"MMM")</f>
        <v>Mar</v>
      </c>
      <c r="D227" s="8">
        <v>46087</v>
      </c>
      <c r="E227" s="8">
        <v>46089</v>
      </c>
      <c r="F227" s="8">
        <v>46090</v>
      </c>
      <c r="G227" s="1" t="s">
        <v>16</v>
      </c>
      <c r="H227" s="1" t="s">
        <v>132</v>
      </c>
      <c r="I227" s="1" t="s">
        <v>133</v>
      </c>
      <c r="J227" s="1" t="s">
        <v>80</v>
      </c>
      <c r="K227" s="1" t="s">
        <v>595</v>
      </c>
      <c r="L227">
        <v>801</v>
      </c>
      <c r="M227">
        <v>2240</v>
      </c>
      <c r="N227" s="1" t="s">
        <v>20</v>
      </c>
      <c r="O227">
        <v>0</v>
      </c>
      <c r="P227" t="str">
        <f>IF(ISBLANK(Shipments[[#This Row],[Delivery_Date]]),"Pending",IF(Shipments[[#This Row],[Delivery_Date]]&lt;= Shipments[[#This Row],[Promised_Delivery_Date]],"On Time","Delayed"))</f>
        <v>On Time</v>
      </c>
    </row>
    <row r="228" spans="1:16" x14ac:dyDescent="0.25">
      <c r="A228" s="1" t="s">
        <v>596</v>
      </c>
      <c r="B228" s="8">
        <v>46087</v>
      </c>
      <c r="C228" s="1" t="str">
        <f>TEXT(Shipments[[#This Row],[Order_Date]],"MMM")</f>
        <v>Mar</v>
      </c>
      <c r="D228" s="8">
        <v>46088</v>
      </c>
      <c r="E228" s="8">
        <v>46091</v>
      </c>
      <c r="F228" s="8">
        <v>46091</v>
      </c>
      <c r="G228" s="1" t="s">
        <v>22</v>
      </c>
      <c r="H228" s="1" t="s">
        <v>201</v>
      </c>
      <c r="I228" s="1" t="s">
        <v>202</v>
      </c>
      <c r="J228" s="1" t="s">
        <v>146</v>
      </c>
      <c r="K228" s="1" t="s">
        <v>597</v>
      </c>
      <c r="L228">
        <v>1138</v>
      </c>
      <c r="M228">
        <v>2050</v>
      </c>
      <c r="N228" s="1" t="s">
        <v>20</v>
      </c>
      <c r="O228">
        <v>0</v>
      </c>
      <c r="P228" t="str">
        <f>IF(ISBLANK(Shipments[[#This Row],[Delivery_Date]]),"Pending",IF(Shipments[[#This Row],[Delivery_Date]]&lt;= Shipments[[#This Row],[Promised_Delivery_Date]],"On Time","Delayed"))</f>
        <v>On Time</v>
      </c>
    </row>
    <row r="229" spans="1:16" x14ac:dyDescent="0.25">
      <c r="A229" s="1" t="s">
        <v>598</v>
      </c>
      <c r="B229" s="8">
        <v>46087</v>
      </c>
      <c r="C229" s="1" t="str">
        <f>TEXT(Shipments[[#This Row],[Order_Date]],"MMM")</f>
        <v>Mar</v>
      </c>
      <c r="D229" s="8">
        <v>46087</v>
      </c>
      <c r="E229" s="8">
        <v>46089</v>
      </c>
      <c r="F229" s="8">
        <v>46090</v>
      </c>
      <c r="G229" s="1" t="s">
        <v>59</v>
      </c>
      <c r="H229" s="1" t="s">
        <v>29</v>
      </c>
      <c r="I229" s="1" t="s">
        <v>440</v>
      </c>
      <c r="J229" s="1" t="s">
        <v>49</v>
      </c>
      <c r="K229" s="1" t="s">
        <v>599</v>
      </c>
      <c r="L229">
        <v>448</v>
      </c>
      <c r="M229">
        <v>2870</v>
      </c>
      <c r="N229" s="1" t="s">
        <v>20</v>
      </c>
      <c r="O229">
        <v>0</v>
      </c>
      <c r="P229" t="str">
        <f>IF(ISBLANK(Shipments[[#This Row],[Delivery_Date]]),"Pending",IF(Shipments[[#This Row],[Delivery_Date]]&lt;= Shipments[[#This Row],[Promised_Delivery_Date]],"On Time","Delayed"))</f>
        <v>On Time</v>
      </c>
    </row>
    <row r="230" spans="1:16" x14ac:dyDescent="0.25">
      <c r="A230" s="1" t="s">
        <v>600</v>
      </c>
      <c r="B230" s="8">
        <v>46087</v>
      </c>
      <c r="C230" s="1" t="str">
        <f>TEXT(Shipments[[#This Row],[Order_Date]],"MMM")</f>
        <v>Mar</v>
      </c>
      <c r="D230" s="8">
        <v>46088</v>
      </c>
      <c r="E230" s="8">
        <v>46090</v>
      </c>
      <c r="F230" s="8">
        <v>46089</v>
      </c>
      <c r="G230" s="1" t="s">
        <v>34</v>
      </c>
      <c r="H230" s="1" t="s">
        <v>35</v>
      </c>
      <c r="I230" s="1" t="s">
        <v>36</v>
      </c>
      <c r="J230" s="1" t="s">
        <v>67</v>
      </c>
      <c r="K230" s="1" t="s">
        <v>601</v>
      </c>
      <c r="L230">
        <v>174</v>
      </c>
      <c r="M230">
        <v>7810</v>
      </c>
      <c r="N230" s="1" t="s">
        <v>20</v>
      </c>
      <c r="O230">
        <v>0</v>
      </c>
      <c r="P230" t="str">
        <f>IF(ISBLANK(Shipments[[#This Row],[Delivery_Date]]),"Pending",IF(Shipments[[#This Row],[Delivery_Date]]&lt;= Shipments[[#This Row],[Promised_Delivery_Date]],"On Time","Delayed"))</f>
        <v>Delayed</v>
      </c>
    </row>
    <row r="231" spans="1:16" x14ac:dyDescent="0.25">
      <c r="A231" s="1" t="s">
        <v>602</v>
      </c>
      <c r="B231" s="8">
        <v>46088</v>
      </c>
      <c r="C231" s="1" t="str">
        <f>TEXT(Shipments[[#This Row],[Order_Date]],"MMM")</f>
        <v>Mar</v>
      </c>
      <c r="D231" s="8">
        <v>46090</v>
      </c>
      <c r="E231" s="8">
        <v>46091</v>
      </c>
      <c r="F231" s="8">
        <v>46091</v>
      </c>
      <c r="G231" s="1" t="s">
        <v>22</v>
      </c>
      <c r="H231" s="1" t="s">
        <v>23</v>
      </c>
      <c r="I231" s="1" t="s">
        <v>24</v>
      </c>
      <c r="J231" s="1" t="s">
        <v>37</v>
      </c>
      <c r="K231" s="1" t="s">
        <v>603</v>
      </c>
      <c r="L231">
        <v>279</v>
      </c>
      <c r="M231">
        <v>900</v>
      </c>
      <c r="N231" s="1" t="s">
        <v>20</v>
      </c>
      <c r="O231">
        <v>0</v>
      </c>
      <c r="P231" t="str">
        <f>IF(ISBLANK(Shipments[[#This Row],[Delivery_Date]]),"Pending",IF(Shipments[[#This Row],[Delivery_Date]]&lt;= Shipments[[#This Row],[Promised_Delivery_Date]],"On Time","Delayed"))</f>
        <v>On Time</v>
      </c>
    </row>
    <row r="232" spans="1:16" x14ac:dyDescent="0.25">
      <c r="A232" s="1" t="s">
        <v>604</v>
      </c>
      <c r="B232" s="8">
        <v>46088</v>
      </c>
      <c r="C232" s="1" t="str">
        <f>TEXT(Shipments[[#This Row],[Order_Date]],"MMM")</f>
        <v>Mar</v>
      </c>
      <c r="D232" s="8">
        <v>46090</v>
      </c>
      <c r="E232" s="8">
        <v>46092</v>
      </c>
      <c r="F232" s="8">
        <v>46092</v>
      </c>
      <c r="G232" s="1" t="s">
        <v>34</v>
      </c>
      <c r="H232" s="1" t="s">
        <v>40</v>
      </c>
      <c r="I232" s="1" t="s">
        <v>142</v>
      </c>
      <c r="J232" s="1" t="s">
        <v>67</v>
      </c>
      <c r="K232" s="1" t="s">
        <v>605</v>
      </c>
      <c r="L232">
        <v>541</v>
      </c>
      <c r="M232">
        <v>4850</v>
      </c>
      <c r="N232" s="1" t="s">
        <v>20</v>
      </c>
      <c r="O232">
        <v>0</v>
      </c>
      <c r="P232" t="str">
        <f>IF(ISBLANK(Shipments[[#This Row],[Delivery_Date]]),"Pending",IF(Shipments[[#This Row],[Delivery_Date]]&lt;= Shipments[[#This Row],[Promised_Delivery_Date]],"On Time","Delayed"))</f>
        <v>On Time</v>
      </c>
    </row>
    <row r="233" spans="1:16" x14ac:dyDescent="0.25">
      <c r="A233" s="1" t="s">
        <v>606</v>
      </c>
      <c r="B233" s="8">
        <v>46088</v>
      </c>
      <c r="C233" s="1" t="str">
        <f>TEXT(Shipments[[#This Row],[Order_Date]],"MMM")</f>
        <v>Mar</v>
      </c>
      <c r="D233" s="8">
        <v>46090</v>
      </c>
      <c r="E233" s="8">
        <v>46092</v>
      </c>
      <c r="F233" s="8">
        <v>46093</v>
      </c>
      <c r="G233" s="1" t="s">
        <v>34</v>
      </c>
      <c r="H233" s="1" t="s">
        <v>41</v>
      </c>
      <c r="I233" s="1" t="s">
        <v>83</v>
      </c>
      <c r="J233" s="1" t="s">
        <v>31</v>
      </c>
      <c r="K233" s="1" t="s">
        <v>607</v>
      </c>
      <c r="L233">
        <v>601</v>
      </c>
      <c r="M233">
        <v>1900</v>
      </c>
      <c r="N233" s="1" t="s">
        <v>20</v>
      </c>
      <c r="O233">
        <v>0</v>
      </c>
      <c r="P233" t="str">
        <f>IF(ISBLANK(Shipments[[#This Row],[Delivery_Date]]),"Pending",IF(Shipments[[#This Row],[Delivery_Date]]&lt;= Shipments[[#This Row],[Promised_Delivery_Date]],"On Time","Delayed"))</f>
        <v>On Time</v>
      </c>
    </row>
    <row r="234" spans="1:16" x14ac:dyDescent="0.25">
      <c r="A234" s="1" t="s">
        <v>608</v>
      </c>
      <c r="B234" s="8">
        <v>46088</v>
      </c>
      <c r="C234" s="1" t="str">
        <f>TEXT(Shipments[[#This Row],[Order_Date]],"MMM")</f>
        <v>Mar</v>
      </c>
      <c r="D234" s="8">
        <v>46088</v>
      </c>
      <c r="E234" s="8">
        <v>46090</v>
      </c>
      <c r="F234" s="8">
        <v>46091</v>
      </c>
      <c r="G234" s="1" t="s">
        <v>59</v>
      </c>
      <c r="H234" s="1" t="s">
        <v>311</v>
      </c>
      <c r="I234" s="1" t="s">
        <v>312</v>
      </c>
      <c r="J234" s="1" t="s">
        <v>31</v>
      </c>
      <c r="K234" s="1" t="s">
        <v>609</v>
      </c>
      <c r="L234">
        <v>764</v>
      </c>
      <c r="M234">
        <v>1780</v>
      </c>
      <c r="N234" s="1" t="s">
        <v>20</v>
      </c>
      <c r="O234">
        <v>0</v>
      </c>
      <c r="P234" t="str">
        <f>IF(ISBLANK(Shipments[[#This Row],[Delivery_Date]]),"Pending",IF(Shipments[[#This Row],[Delivery_Date]]&lt;= Shipments[[#This Row],[Promised_Delivery_Date]],"On Time","Delayed"))</f>
        <v>On Time</v>
      </c>
    </row>
    <row r="235" spans="1:16" x14ac:dyDescent="0.25">
      <c r="A235" s="1" t="s">
        <v>610</v>
      </c>
      <c r="B235" s="8">
        <v>46088</v>
      </c>
      <c r="C235" s="1" t="str">
        <f>TEXT(Shipments[[#This Row],[Order_Date]],"MMM")</f>
        <v>Mar</v>
      </c>
      <c r="D235" s="8">
        <v>46090</v>
      </c>
      <c r="E235" s="8">
        <v>46091</v>
      </c>
      <c r="F235" s="8">
        <v>46092</v>
      </c>
      <c r="G235" s="1" t="s">
        <v>40</v>
      </c>
      <c r="H235" s="1" t="s">
        <v>252</v>
      </c>
      <c r="I235" s="1" t="s">
        <v>268</v>
      </c>
      <c r="J235" s="1" t="s">
        <v>49</v>
      </c>
      <c r="K235" s="1" t="s">
        <v>611</v>
      </c>
      <c r="L235">
        <v>110</v>
      </c>
      <c r="M235">
        <v>3630</v>
      </c>
      <c r="N235" s="1" t="s">
        <v>20</v>
      </c>
      <c r="O235">
        <v>0</v>
      </c>
      <c r="P235" t="str">
        <f>IF(ISBLANK(Shipments[[#This Row],[Delivery_Date]]),"Pending",IF(Shipments[[#This Row],[Delivery_Date]]&lt;= Shipments[[#This Row],[Promised_Delivery_Date]],"On Time","Delayed"))</f>
        <v>On Time</v>
      </c>
    </row>
    <row r="236" spans="1:16" x14ac:dyDescent="0.25">
      <c r="A236" s="1" t="s">
        <v>612</v>
      </c>
      <c r="B236" s="8">
        <v>46088</v>
      </c>
      <c r="C236" s="1" t="str">
        <f>TEXT(Shipments[[#This Row],[Order_Date]],"MMM")</f>
        <v>Mar</v>
      </c>
      <c r="D236" s="8">
        <v>46091</v>
      </c>
      <c r="E236" s="8">
        <v>46094</v>
      </c>
      <c r="F236" s="8">
        <v>46093</v>
      </c>
      <c r="G236" s="1" t="s">
        <v>22</v>
      </c>
      <c r="H236" s="1" t="s">
        <v>41</v>
      </c>
      <c r="I236" s="1" t="s">
        <v>207</v>
      </c>
      <c r="J236" s="1" t="s">
        <v>84</v>
      </c>
      <c r="K236" s="1" t="s">
        <v>613</v>
      </c>
      <c r="L236">
        <v>839</v>
      </c>
      <c r="M236">
        <v>5350</v>
      </c>
      <c r="N236" s="1" t="s">
        <v>20</v>
      </c>
      <c r="O236">
        <v>0</v>
      </c>
      <c r="P236" t="str">
        <f>IF(ISBLANK(Shipments[[#This Row],[Delivery_Date]]),"Pending",IF(Shipments[[#This Row],[Delivery_Date]]&lt;= Shipments[[#This Row],[Promised_Delivery_Date]],"On Time","Delayed"))</f>
        <v>Delayed</v>
      </c>
    </row>
    <row r="237" spans="1:16" x14ac:dyDescent="0.25">
      <c r="A237" s="1" t="s">
        <v>614</v>
      </c>
      <c r="B237" s="8">
        <v>46089</v>
      </c>
      <c r="C237" s="1" t="str">
        <f>TEXT(Shipments[[#This Row],[Order_Date]],"MMM")</f>
        <v>Mar</v>
      </c>
      <c r="D237" s="8">
        <v>46090</v>
      </c>
      <c r="E237" s="8">
        <v>46092</v>
      </c>
      <c r="F237" s="8">
        <v>46092</v>
      </c>
      <c r="G237" s="1" t="s">
        <v>15</v>
      </c>
      <c r="H237" s="1" t="s">
        <v>16</v>
      </c>
      <c r="I237" s="1" t="s">
        <v>17</v>
      </c>
      <c r="J237" s="1" t="s">
        <v>71</v>
      </c>
      <c r="K237" s="1" t="s">
        <v>615</v>
      </c>
      <c r="L237">
        <v>509</v>
      </c>
      <c r="M237">
        <v>710</v>
      </c>
      <c r="N237" s="1" t="s">
        <v>20</v>
      </c>
      <c r="O237">
        <v>0</v>
      </c>
      <c r="P237" t="str">
        <f>IF(ISBLANK(Shipments[[#This Row],[Delivery_Date]]),"Pending",IF(Shipments[[#This Row],[Delivery_Date]]&lt;= Shipments[[#This Row],[Promised_Delivery_Date]],"On Time","Delayed"))</f>
        <v>On Time</v>
      </c>
    </row>
    <row r="238" spans="1:16" x14ac:dyDescent="0.25">
      <c r="A238" s="1" t="s">
        <v>616</v>
      </c>
      <c r="B238" s="8">
        <v>46089</v>
      </c>
      <c r="C238" s="1" t="str">
        <f>TEXT(Shipments[[#This Row],[Order_Date]],"MMM")</f>
        <v>Mar</v>
      </c>
      <c r="D238" s="8">
        <v>46090</v>
      </c>
      <c r="E238" s="8">
        <v>46092</v>
      </c>
      <c r="F238" s="8">
        <v>46093</v>
      </c>
      <c r="G238" s="1" t="s">
        <v>74</v>
      </c>
      <c r="H238" s="1" t="s">
        <v>402</v>
      </c>
      <c r="I238" s="1" t="s">
        <v>403</v>
      </c>
      <c r="J238" s="1" t="s">
        <v>80</v>
      </c>
      <c r="K238" s="1" t="s">
        <v>617</v>
      </c>
      <c r="L238">
        <v>455</v>
      </c>
      <c r="M238">
        <v>3790</v>
      </c>
      <c r="N238" s="1" t="s">
        <v>20</v>
      </c>
      <c r="O238">
        <v>0</v>
      </c>
      <c r="P238" t="str">
        <f>IF(ISBLANK(Shipments[[#This Row],[Delivery_Date]]),"Pending",IF(Shipments[[#This Row],[Delivery_Date]]&lt;= Shipments[[#This Row],[Promised_Delivery_Date]],"On Time","Delayed"))</f>
        <v>On Time</v>
      </c>
    </row>
    <row r="239" spans="1:16" x14ac:dyDescent="0.25">
      <c r="A239" s="1" t="s">
        <v>618</v>
      </c>
      <c r="B239" s="8">
        <v>46089</v>
      </c>
      <c r="C239" s="1" t="str">
        <f>TEXT(Shipments[[#This Row],[Order_Date]],"MMM")</f>
        <v>Mar</v>
      </c>
      <c r="D239" s="8">
        <v>46091</v>
      </c>
      <c r="E239" s="8">
        <v>46093</v>
      </c>
      <c r="F239" s="8">
        <v>46093</v>
      </c>
      <c r="G239" s="1" t="s">
        <v>28</v>
      </c>
      <c r="H239" s="1" t="s">
        <v>29</v>
      </c>
      <c r="I239" s="1" t="s">
        <v>30</v>
      </c>
      <c r="J239" s="1" t="s">
        <v>52</v>
      </c>
      <c r="K239" s="1" t="s">
        <v>619</v>
      </c>
      <c r="L239">
        <v>467</v>
      </c>
      <c r="M239">
        <v>8070</v>
      </c>
      <c r="N239" s="1" t="s">
        <v>20</v>
      </c>
      <c r="O239">
        <v>0</v>
      </c>
      <c r="P239" t="str">
        <f>IF(ISBLANK(Shipments[[#This Row],[Delivery_Date]]),"Pending",IF(Shipments[[#This Row],[Delivery_Date]]&lt;= Shipments[[#This Row],[Promised_Delivery_Date]],"On Time","Delayed"))</f>
        <v>On Time</v>
      </c>
    </row>
    <row r="240" spans="1:16" x14ac:dyDescent="0.25">
      <c r="A240" s="1" t="s">
        <v>620</v>
      </c>
      <c r="B240" s="8">
        <v>46089</v>
      </c>
      <c r="C240" s="1" t="str">
        <f>TEXT(Shipments[[#This Row],[Order_Date]],"MMM")</f>
        <v>Mar</v>
      </c>
      <c r="D240" s="8">
        <v>46090</v>
      </c>
      <c r="E240" s="8">
        <v>46091</v>
      </c>
      <c r="F240" s="8">
        <v>46091</v>
      </c>
      <c r="G240" s="1" t="s">
        <v>15</v>
      </c>
      <c r="H240" s="1" t="s">
        <v>315</v>
      </c>
      <c r="I240" s="1" t="s">
        <v>316</v>
      </c>
      <c r="J240" s="1" t="s">
        <v>62</v>
      </c>
      <c r="K240" s="1" t="s">
        <v>621</v>
      </c>
      <c r="L240">
        <v>286</v>
      </c>
      <c r="M240">
        <v>12680</v>
      </c>
      <c r="N240" s="1" t="s">
        <v>20</v>
      </c>
      <c r="O240">
        <v>0</v>
      </c>
      <c r="P240" t="str">
        <f>IF(ISBLANK(Shipments[[#This Row],[Delivery_Date]]),"Pending",IF(Shipments[[#This Row],[Delivery_Date]]&lt;= Shipments[[#This Row],[Promised_Delivery_Date]],"On Time","Delayed"))</f>
        <v>On Time</v>
      </c>
    </row>
    <row r="241" spans="1:16" x14ac:dyDescent="0.25">
      <c r="A241" s="1" t="s">
        <v>622</v>
      </c>
      <c r="B241" s="8">
        <v>46090</v>
      </c>
      <c r="C241" s="1" t="str">
        <f>TEXT(Shipments[[#This Row],[Order_Date]],"MMM")</f>
        <v>Mar</v>
      </c>
      <c r="D241" s="8">
        <v>46092</v>
      </c>
      <c r="E241" s="8">
        <v>46094</v>
      </c>
      <c r="F241" s="8">
        <v>46094</v>
      </c>
      <c r="G241" s="1" t="s">
        <v>59</v>
      </c>
      <c r="H241" s="1" t="s">
        <v>311</v>
      </c>
      <c r="I241" s="1" t="s">
        <v>312</v>
      </c>
      <c r="J241" s="1" t="s">
        <v>18</v>
      </c>
      <c r="K241" s="1" t="s">
        <v>623</v>
      </c>
      <c r="L241">
        <v>764</v>
      </c>
      <c r="M241">
        <v>8370</v>
      </c>
      <c r="N241" s="1" t="s">
        <v>20</v>
      </c>
      <c r="O241">
        <v>0</v>
      </c>
      <c r="P241" t="str">
        <f>IF(ISBLANK(Shipments[[#This Row],[Delivery_Date]]),"Pending",IF(Shipments[[#This Row],[Delivery_Date]]&lt;= Shipments[[#This Row],[Promised_Delivery_Date]],"On Time","Delayed"))</f>
        <v>On Time</v>
      </c>
    </row>
    <row r="242" spans="1:16" x14ac:dyDescent="0.25">
      <c r="A242" s="1" t="s">
        <v>624</v>
      </c>
      <c r="B242" s="8">
        <v>46090</v>
      </c>
      <c r="C242" s="1" t="str">
        <f>TEXT(Shipments[[#This Row],[Order_Date]],"MMM")</f>
        <v>Mar</v>
      </c>
      <c r="D242" s="8">
        <v>46090</v>
      </c>
      <c r="E242" s="8">
        <v>46092</v>
      </c>
      <c r="F242" s="8">
        <v>46092</v>
      </c>
      <c r="G242" s="1" t="s">
        <v>59</v>
      </c>
      <c r="H242" s="1" t="s">
        <v>16</v>
      </c>
      <c r="I242" s="1" t="s">
        <v>355</v>
      </c>
      <c r="J242" s="1" t="s">
        <v>62</v>
      </c>
      <c r="K242" s="1" t="s">
        <v>625</v>
      </c>
      <c r="L242">
        <v>577</v>
      </c>
      <c r="M242">
        <v>7830</v>
      </c>
      <c r="N242" s="1" t="s">
        <v>20</v>
      </c>
      <c r="O242">
        <v>0</v>
      </c>
      <c r="P242" t="str">
        <f>IF(ISBLANK(Shipments[[#This Row],[Delivery_Date]]),"Pending",IF(Shipments[[#This Row],[Delivery_Date]]&lt;= Shipments[[#This Row],[Promised_Delivery_Date]],"On Time","Delayed"))</f>
        <v>On Time</v>
      </c>
    </row>
    <row r="243" spans="1:16" x14ac:dyDescent="0.25">
      <c r="A243" s="1" t="s">
        <v>626</v>
      </c>
      <c r="B243" s="8">
        <v>46090</v>
      </c>
      <c r="C243" s="1" t="str">
        <f>TEXT(Shipments[[#This Row],[Order_Date]],"MMM")</f>
        <v>Mar</v>
      </c>
      <c r="D243" s="8">
        <v>46091</v>
      </c>
      <c r="E243" s="8">
        <v>46093</v>
      </c>
      <c r="F243" s="8">
        <v>46093</v>
      </c>
      <c r="G243" s="1" t="s">
        <v>40</v>
      </c>
      <c r="H243" s="1" t="s">
        <v>23</v>
      </c>
      <c r="I243" s="1" t="s">
        <v>292</v>
      </c>
      <c r="J243" s="1" t="s">
        <v>67</v>
      </c>
      <c r="K243" s="1" t="s">
        <v>627</v>
      </c>
      <c r="L243">
        <v>684</v>
      </c>
      <c r="M243">
        <v>14410</v>
      </c>
      <c r="N243" s="1" t="s">
        <v>20</v>
      </c>
      <c r="O243">
        <v>0</v>
      </c>
      <c r="P243" t="str">
        <f>IF(ISBLANK(Shipments[[#This Row],[Delivery_Date]]),"Pending",IF(Shipments[[#This Row],[Delivery_Date]]&lt;= Shipments[[#This Row],[Promised_Delivery_Date]],"On Time","Delayed"))</f>
        <v>On Time</v>
      </c>
    </row>
    <row r="244" spans="1:16" x14ac:dyDescent="0.25">
      <c r="A244" s="1" t="s">
        <v>628</v>
      </c>
      <c r="B244" s="8">
        <v>46091</v>
      </c>
      <c r="C244" s="1" t="str">
        <f>TEXT(Shipments[[#This Row],[Order_Date]],"MMM")</f>
        <v>Mar</v>
      </c>
      <c r="D244" s="8">
        <v>46092</v>
      </c>
      <c r="E244" s="8">
        <v>46094</v>
      </c>
      <c r="F244" s="8">
        <v>46095</v>
      </c>
      <c r="G244" s="1" t="s">
        <v>34</v>
      </c>
      <c r="H244" s="1" t="s">
        <v>41</v>
      </c>
      <c r="I244" s="1" t="s">
        <v>83</v>
      </c>
      <c r="J244" s="1" t="s">
        <v>49</v>
      </c>
      <c r="K244" s="1" t="s">
        <v>629</v>
      </c>
      <c r="L244">
        <v>601</v>
      </c>
      <c r="M244">
        <v>1430</v>
      </c>
      <c r="N244" s="1" t="s">
        <v>20</v>
      </c>
      <c r="O244">
        <v>0</v>
      </c>
      <c r="P244" t="str">
        <f>IF(ISBLANK(Shipments[[#This Row],[Delivery_Date]]),"Pending",IF(Shipments[[#This Row],[Delivery_Date]]&lt;= Shipments[[#This Row],[Promised_Delivery_Date]],"On Time","Delayed"))</f>
        <v>On Time</v>
      </c>
    </row>
    <row r="245" spans="1:16" x14ac:dyDescent="0.25">
      <c r="A245" s="1" t="s">
        <v>630</v>
      </c>
      <c r="B245" s="8">
        <v>46091</v>
      </c>
      <c r="C245" s="1" t="str">
        <f>TEXT(Shipments[[#This Row],[Order_Date]],"MMM")</f>
        <v>Mar</v>
      </c>
      <c r="D245" s="8">
        <v>46094</v>
      </c>
      <c r="E245" s="8">
        <v>46095</v>
      </c>
      <c r="F245" s="8">
        <v>46095</v>
      </c>
      <c r="G245" s="1" t="s">
        <v>40</v>
      </c>
      <c r="H245" s="1" t="s">
        <v>522</v>
      </c>
      <c r="I245" s="1" t="s">
        <v>523</v>
      </c>
      <c r="J245" s="1" t="s">
        <v>62</v>
      </c>
      <c r="K245" s="1" t="s">
        <v>631</v>
      </c>
      <c r="L245">
        <v>263</v>
      </c>
      <c r="M245">
        <v>7280</v>
      </c>
      <c r="N245" s="1" t="s">
        <v>20</v>
      </c>
      <c r="O245">
        <v>0</v>
      </c>
      <c r="P245" t="str">
        <f>IF(ISBLANK(Shipments[[#This Row],[Delivery_Date]]),"Pending",IF(Shipments[[#This Row],[Delivery_Date]]&lt;= Shipments[[#This Row],[Promised_Delivery_Date]],"On Time","Delayed"))</f>
        <v>On Time</v>
      </c>
    </row>
    <row r="246" spans="1:16" x14ac:dyDescent="0.25">
      <c r="A246" s="1" t="s">
        <v>632</v>
      </c>
      <c r="B246" s="8">
        <v>46091</v>
      </c>
      <c r="C246" s="1" t="str">
        <f>TEXT(Shipments[[#This Row],[Order_Date]],"MMM")</f>
        <v>Mar</v>
      </c>
      <c r="D246" s="8">
        <v>46093</v>
      </c>
      <c r="E246" s="8">
        <v>46095</v>
      </c>
      <c r="F246" s="8">
        <v>46095</v>
      </c>
      <c r="G246" s="1" t="s">
        <v>40</v>
      </c>
      <c r="H246" s="1" t="s">
        <v>41</v>
      </c>
      <c r="I246" s="1" t="s">
        <v>42</v>
      </c>
      <c r="J246" s="1" t="s">
        <v>49</v>
      </c>
      <c r="K246" s="1" t="s">
        <v>633</v>
      </c>
      <c r="L246">
        <v>416</v>
      </c>
      <c r="M246">
        <v>3780</v>
      </c>
      <c r="N246" s="1" t="s">
        <v>20</v>
      </c>
      <c r="O246">
        <v>0</v>
      </c>
      <c r="P246" t="str">
        <f>IF(ISBLANK(Shipments[[#This Row],[Delivery_Date]]),"Pending",IF(Shipments[[#This Row],[Delivery_Date]]&lt;= Shipments[[#This Row],[Promised_Delivery_Date]],"On Time","Delayed"))</f>
        <v>On Time</v>
      </c>
    </row>
    <row r="247" spans="1:16" x14ac:dyDescent="0.25">
      <c r="A247" s="1" t="s">
        <v>634</v>
      </c>
      <c r="B247" s="8">
        <v>46091</v>
      </c>
      <c r="C247" s="1" t="str">
        <f>TEXT(Shipments[[#This Row],[Order_Date]],"MMM")</f>
        <v>Mar</v>
      </c>
      <c r="D247" s="8">
        <v>46093</v>
      </c>
      <c r="E247" s="8">
        <v>46095</v>
      </c>
      <c r="F247" s="8">
        <v>46095</v>
      </c>
      <c r="G247" s="1" t="s">
        <v>28</v>
      </c>
      <c r="H247" s="1" t="s">
        <v>29</v>
      </c>
      <c r="I247" s="1" t="s">
        <v>30</v>
      </c>
      <c r="J247" s="1" t="s">
        <v>62</v>
      </c>
      <c r="K247" s="1" t="s">
        <v>635</v>
      </c>
      <c r="L247">
        <v>467</v>
      </c>
      <c r="M247">
        <v>9730</v>
      </c>
      <c r="N247" s="1" t="s">
        <v>20</v>
      </c>
      <c r="O247">
        <v>0</v>
      </c>
      <c r="P247" t="str">
        <f>IF(ISBLANK(Shipments[[#This Row],[Delivery_Date]]),"Pending",IF(Shipments[[#This Row],[Delivery_Date]]&lt;= Shipments[[#This Row],[Promised_Delivery_Date]],"On Time","Delayed"))</f>
        <v>On Time</v>
      </c>
    </row>
    <row r="248" spans="1:16" x14ac:dyDescent="0.25">
      <c r="A248" s="1" t="s">
        <v>636</v>
      </c>
      <c r="B248" s="8">
        <v>46092</v>
      </c>
      <c r="C248" s="1" t="str">
        <f>TEXT(Shipments[[#This Row],[Order_Date]],"MMM")</f>
        <v>Mar</v>
      </c>
      <c r="D248" s="8">
        <v>46092</v>
      </c>
      <c r="E248" s="8">
        <v>46094</v>
      </c>
      <c r="F248" s="8">
        <v>46094</v>
      </c>
      <c r="G248" s="1" t="s">
        <v>74</v>
      </c>
      <c r="H248" s="1" t="s">
        <v>87</v>
      </c>
      <c r="I248" s="1" t="s">
        <v>88</v>
      </c>
      <c r="J248" s="1" t="s">
        <v>84</v>
      </c>
      <c r="K248" s="1" t="s">
        <v>637</v>
      </c>
      <c r="L248">
        <v>604</v>
      </c>
      <c r="M248">
        <v>5870</v>
      </c>
      <c r="N248" s="1" t="s">
        <v>20</v>
      </c>
      <c r="O248">
        <v>0</v>
      </c>
      <c r="P248" t="str">
        <f>IF(ISBLANK(Shipments[[#This Row],[Delivery_Date]]),"Pending",IF(Shipments[[#This Row],[Delivery_Date]]&lt;= Shipments[[#This Row],[Promised_Delivery_Date]],"On Time","Delayed"))</f>
        <v>On Time</v>
      </c>
    </row>
    <row r="249" spans="1:16" x14ac:dyDescent="0.25">
      <c r="A249" s="1" t="s">
        <v>638</v>
      </c>
      <c r="B249" s="8">
        <v>46092</v>
      </c>
      <c r="C249" s="1" t="str">
        <f>TEXT(Shipments[[#This Row],[Order_Date]],"MMM")</f>
        <v>Mar</v>
      </c>
      <c r="D249" s="8">
        <v>46092</v>
      </c>
      <c r="E249" s="8">
        <v>46094</v>
      </c>
      <c r="F249" s="8">
        <v>46093</v>
      </c>
      <c r="G249" s="1" t="s">
        <v>40</v>
      </c>
      <c r="H249" s="1" t="s">
        <v>55</v>
      </c>
      <c r="I249" s="1" t="s">
        <v>70</v>
      </c>
      <c r="J249" s="1" t="s">
        <v>84</v>
      </c>
      <c r="K249" s="1" t="s">
        <v>639</v>
      </c>
      <c r="L249">
        <v>264</v>
      </c>
      <c r="M249">
        <v>6730</v>
      </c>
      <c r="N249" s="1" t="s">
        <v>20</v>
      </c>
      <c r="O249">
        <v>0</v>
      </c>
      <c r="P249" t="str">
        <f>IF(ISBLANK(Shipments[[#This Row],[Delivery_Date]]),"Pending",IF(Shipments[[#This Row],[Delivery_Date]]&lt;= Shipments[[#This Row],[Promised_Delivery_Date]],"On Time","Delayed"))</f>
        <v>Delayed</v>
      </c>
    </row>
    <row r="250" spans="1:16" x14ac:dyDescent="0.25">
      <c r="A250" s="1" t="s">
        <v>640</v>
      </c>
      <c r="B250" s="8">
        <v>46092</v>
      </c>
      <c r="C250" s="1" t="str">
        <f>TEXT(Shipments[[#This Row],[Order_Date]],"MMM")</f>
        <v>Mar</v>
      </c>
      <c r="D250" s="8">
        <v>46094</v>
      </c>
      <c r="E250" s="8">
        <v>46096</v>
      </c>
      <c r="F250" s="8">
        <v>46096</v>
      </c>
      <c r="G250" s="1" t="s">
        <v>15</v>
      </c>
      <c r="H250" s="1" t="s">
        <v>16</v>
      </c>
      <c r="I250" s="1" t="s">
        <v>17</v>
      </c>
      <c r="J250" s="1" t="s">
        <v>25</v>
      </c>
      <c r="K250" s="1" t="s">
        <v>641</v>
      </c>
      <c r="L250">
        <v>509</v>
      </c>
      <c r="M250">
        <v>6650</v>
      </c>
      <c r="N250" s="1" t="s">
        <v>20</v>
      </c>
      <c r="O250">
        <v>0</v>
      </c>
      <c r="P250" t="str">
        <f>IF(ISBLANK(Shipments[[#This Row],[Delivery_Date]]),"Pending",IF(Shipments[[#This Row],[Delivery_Date]]&lt;= Shipments[[#This Row],[Promised_Delivery_Date]],"On Time","Delayed"))</f>
        <v>On Time</v>
      </c>
    </row>
    <row r="251" spans="1:16" x14ac:dyDescent="0.25">
      <c r="A251" s="1" t="s">
        <v>642</v>
      </c>
      <c r="B251" s="8">
        <v>46093</v>
      </c>
      <c r="C251" s="1" t="str">
        <f>TEXT(Shipments[[#This Row],[Order_Date]],"MMM")</f>
        <v>Mar</v>
      </c>
      <c r="D251" s="8">
        <v>46093</v>
      </c>
      <c r="E251" s="8">
        <v>46094</v>
      </c>
      <c r="F251" s="8">
        <v>46094</v>
      </c>
      <c r="G251" s="1" t="s">
        <v>74</v>
      </c>
      <c r="H251" s="1" t="s">
        <v>197</v>
      </c>
      <c r="I251" s="1" t="s">
        <v>198</v>
      </c>
      <c r="J251" s="1" t="s">
        <v>146</v>
      </c>
      <c r="K251" s="1" t="s">
        <v>643</v>
      </c>
      <c r="L251">
        <v>290</v>
      </c>
      <c r="M251">
        <v>1670</v>
      </c>
      <c r="N251" s="1" t="s">
        <v>20</v>
      </c>
      <c r="O251">
        <v>0</v>
      </c>
      <c r="P251" t="str">
        <f>IF(ISBLANK(Shipments[[#This Row],[Delivery_Date]]),"Pending",IF(Shipments[[#This Row],[Delivery_Date]]&lt;= Shipments[[#This Row],[Promised_Delivery_Date]],"On Time","Delayed"))</f>
        <v>On Time</v>
      </c>
    </row>
    <row r="252" spans="1:16" x14ac:dyDescent="0.25">
      <c r="A252" s="1" t="s">
        <v>644</v>
      </c>
      <c r="B252" s="8">
        <v>46093</v>
      </c>
      <c r="C252" s="1" t="str">
        <f>TEXT(Shipments[[#This Row],[Order_Date]],"MMM")</f>
        <v>Mar</v>
      </c>
      <c r="D252" s="8">
        <v>46094</v>
      </c>
      <c r="E252" s="8">
        <v>46096</v>
      </c>
      <c r="F252" s="8">
        <v>46096</v>
      </c>
      <c r="G252" s="1" t="s">
        <v>22</v>
      </c>
      <c r="H252" s="1" t="s">
        <v>241</v>
      </c>
      <c r="I252" s="1" t="s">
        <v>366</v>
      </c>
      <c r="J252" s="1" t="s">
        <v>52</v>
      </c>
      <c r="K252" s="1" t="s">
        <v>645</v>
      </c>
      <c r="L252">
        <v>807</v>
      </c>
      <c r="M252">
        <v>5730</v>
      </c>
      <c r="N252" s="1" t="s">
        <v>20</v>
      </c>
      <c r="O252">
        <v>0</v>
      </c>
      <c r="P252" t="str">
        <f>IF(ISBLANK(Shipments[[#This Row],[Delivery_Date]]),"Pending",IF(Shipments[[#This Row],[Delivery_Date]]&lt;= Shipments[[#This Row],[Promised_Delivery_Date]],"On Time","Delayed"))</f>
        <v>On Time</v>
      </c>
    </row>
    <row r="253" spans="1:16" x14ac:dyDescent="0.25">
      <c r="A253" s="1" t="s">
        <v>646</v>
      </c>
      <c r="B253" s="8">
        <v>46093</v>
      </c>
      <c r="C253" s="1" t="str">
        <f>TEXT(Shipments[[#This Row],[Order_Date]],"MMM")</f>
        <v>Mar</v>
      </c>
      <c r="D253" s="8">
        <v>46093</v>
      </c>
      <c r="E253" s="8">
        <v>46094</v>
      </c>
      <c r="F253" s="8">
        <v>46094</v>
      </c>
      <c r="G253" s="1" t="s">
        <v>28</v>
      </c>
      <c r="H253" s="1" t="s">
        <v>59</v>
      </c>
      <c r="I253" s="1" t="s">
        <v>226</v>
      </c>
      <c r="J253" s="1" t="s">
        <v>71</v>
      </c>
      <c r="K253" s="1" t="s">
        <v>647</v>
      </c>
      <c r="L253">
        <v>348</v>
      </c>
      <c r="M253">
        <v>1500</v>
      </c>
      <c r="N253" s="1" t="s">
        <v>20</v>
      </c>
      <c r="O253">
        <v>0</v>
      </c>
      <c r="P253" t="str">
        <f>IF(ISBLANK(Shipments[[#This Row],[Delivery_Date]]),"Pending",IF(Shipments[[#This Row],[Delivery_Date]]&lt;= Shipments[[#This Row],[Promised_Delivery_Date]],"On Time","Delayed"))</f>
        <v>On Time</v>
      </c>
    </row>
    <row r="254" spans="1:16" x14ac:dyDescent="0.25">
      <c r="A254" s="1" t="s">
        <v>648</v>
      </c>
      <c r="B254" s="8">
        <v>46094</v>
      </c>
      <c r="C254" s="1" t="str">
        <f>TEXT(Shipments[[#This Row],[Order_Date]],"MMM")</f>
        <v>Mar</v>
      </c>
      <c r="D254" s="8">
        <v>46095</v>
      </c>
      <c r="E254" s="8">
        <v>46097</v>
      </c>
      <c r="F254" s="8">
        <v>46098</v>
      </c>
      <c r="G254" s="1" t="s">
        <v>15</v>
      </c>
      <c r="H254" s="1" t="s">
        <v>41</v>
      </c>
      <c r="I254" s="1" t="s">
        <v>129</v>
      </c>
      <c r="J254" s="1" t="s">
        <v>31</v>
      </c>
      <c r="K254" s="1" t="s">
        <v>649</v>
      </c>
      <c r="L254">
        <v>591</v>
      </c>
      <c r="M254">
        <v>2520</v>
      </c>
      <c r="N254" s="1" t="s">
        <v>20</v>
      </c>
      <c r="O254">
        <v>0</v>
      </c>
      <c r="P254" t="str">
        <f>IF(ISBLANK(Shipments[[#This Row],[Delivery_Date]]),"Pending",IF(Shipments[[#This Row],[Delivery_Date]]&lt;= Shipments[[#This Row],[Promised_Delivery_Date]],"On Time","Delayed"))</f>
        <v>On Time</v>
      </c>
    </row>
    <row r="255" spans="1:16" x14ac:dyDescent="0.25">
      <c r="A255" s="1" t="s">
        <v>650</v>
      </c>
      <c r="B255" s="8">
        <v>46094</v>
      </c>
      <c r="C255" s="1" t="str">
        <f>TEXT(Shipments[[#This Row],[Order_Date]],"MMM")</f>
        <v>Mar</v>
      </c>
      <c r="D255" s="8">
        <v>46097</v>
      </c>
      <c r="E255" s="8">
        <v>46098</v>
      </c>
      <c r="F255" s="8">
        <v>46098</v>
      </c>
      <c r="G255" s="1" t="s">
        <v>74</v>
      </c>
      <c r="H255" s="1" t="s">
        <v>197</v>
      </c>
      <c r="I255" s="1" t="s">
        <v>198</v>
      </c>
      <c r="J255" s="1" t="s">
        <v>25</v>
      </c>
      <c r="K255" s="1" t="s">
        <v>651</v>
      </c>
      <c r="L255">
        <v>290</v>
      </c>
      <c r="M255">
        <v>9260</v>
      </c>
      <c r="N255" s="1" t="s">
        <v>20</v>
      </c>
      <c r="O255">
        <v>0</v>
      </c>
      <c r="P255" t="str">
        <f>IF(ISBLANK(Shipments[[#This Row],[Delivery_Date]]),"Pending",IF(Shipments[[#This Row],[Delivery_Date]]&lt;= Shipments[[#This Row],[Promised_Delivery_Date]],"On Time","Delayed"))</f>
        <v>On Time</v>
      </c>
    </row>
    <row r="256" spans="1:16" x14ac:dyDescent="0.25">
      <c r="A256" s="1" t="s">
        <v>652</v>
      </c>
      <c r="B256" s="8">
        <v>46094</v>
      </c>
      <c r="C256" s="1" t="str">
        <f>TEXT(Shipments[[#This Row],[Order_Date]],"MMM")</f>
        <v>Mar</v>
      </c>
      <c r="D256" s="8">
        <v>46094</v>
      </c>
      <c r="E256" s="8">
        <v>46097</v>
      </c>
      <c r="F256" s="8">
        <v>46097</v>
      </c>
      <c r="G256" s="1" t="s">
        <v>22</v>
      </c>
      <c r="H256" s="1" t="s">
        <v>201</v>
      </c>
      <c r="I256" s="1" t="s">
        <v>202</v>
      </c>
      <c r="J256" s="1" t="s">
        <v>84</v>
      </c>
      <c r="K256" s="1" t="s">
        <v>653</v>
      </c>
      <c r="L256">
        <v>1138</v>
      </c>
      <c r="M256">
        <v>4130</v>
      </c>
      <c r="N256" s="1" t="s">
        <v>20</v>
      </c>
      <c r="O256">
        <v>0</v>
      </c>
      <c r="P256" t="str">
        <f>IF(ISBLANK(Shipments[[#This Row],[Delivery_Date]]),"Pending",IF(Shipments[[#This Row],[Delivery_Date]]&lt;= Shipments[[#This Row],[Promised_Delivery_Date]],"On Time","Delayed"))</f>
        <v>On Time</v>
      </c>
    </row>
    <row r="257" spans="1:16" x14ac:dyDescent="0.25">
      <c r="A257" s="1" t="s">
        <v>654</v>
      </c>
      <c r="B257" s="8">
        <v>46094</v>
      </c>
      <c r="C257" s="1" t="str">
        <f>TEXT(Shipments[[#This Row],[Order_Date]],"MMM")</f>
        <v>Mar</v>
      </c>
      <c r="D257" s="8">
        <v>46094</v>
      </c>
      <c r="E257" s="8">
        <v>46095</v>
      </c>
      <c r="F257" s="8">
        <v>46095</v>
      </c>
      <c r="G257" s="1" t="s">
        <v>34</v>
      </c>
      <c r="H257" s="1" t="s">
        <v>99</v>
      </c>
      <c r="I257" s="1" t="s">
        <v>119</v>
      </c>
      <c r="J257" s="1" t="s">
        <v>71</v>
      </c>
      <c r="K257" s="1" t="s">
        <v>655</v>
      </c>
      <c r="L257">
        <v>159</v>
      </c>
      <c r="M257">
        <v>1090</v>
      </c>
      <c r="N257" s="1" t="s">
        <v>20</v>
      </c>
      <c r="O257">
        <v>0</v>
      </c>
      <c r="P257" t="str">
        <f>IF(ISBLANK(Shipments[[#This Row],[Delivery_Date]]),"Pending",IF(Shipments[[#This Row],[Delivery_Date]]&lt;= Shipments[[#This Row],[Promised_Delivery_Date]],"On Time","Delayed"))</f>
        <v>On Time</v>
      </c>
    </row>
    <row r="258" spans="1:16" x14ac:dyDescent="0.25">
      <c r="A258" s="1" t="s">
        <v>656</v>
      </c>
      <c r="B258" s="8">
        <v>46095</v>
      </c>
      <c r="C258" s="1" t="str">
        <f>TEXT(Shipments[[#This Row],[Order_Date]],"MMM")</f>
        <v>Mar</v>
      </c>
      <c r="D258" s="8">
        <v>46097</v>
      </c>
      <c r="E258" s="8">
        <v>46098</v>
      </c>
      <c r="F258" s="8">
        <v>46098</v>
      </c>
      <c r="G258" s="1" t="s">
        <v>22</v>
      </c>
      <c r="H258" s="1" t="s">
        <v>122</v>
      </c>
      <c r="I258" s="1" t="s">
        <v>123</v>
      </c>
      <c r="J258" s="1" t="s">
        <v>67</v>
      </c>
      <c r="K258" s="1" t="s">
        <v>657</v>
      </c>
      <c r="L258">
        <v>242</v>
      </c>
      <c r="M258">
        <v>6470</v>
      </c>
      <c r="N258" s="1" t="s">
        <v>20</v>
      </c>
      <c r="O258">
        <v>0</v>
      </c>
      <c r="P258" t="str">
        <f>IF(ISBLANK(Shipments[[#This Row],[Delivery_Date]]),"Pending",IF(Shipments[[#This Row],[Delivery_Date]]&lt;= Shipments[[#This Row],[Promised_Delivery_Date]],"On Time","Delayed"))</f>
        <v>On Time</v>
      </c>
    </row>
    <row r="259" spans="1:16" x14ac:dyDescent="0.25">
      <c r="A259" s="1" t="s">
        <v>658</v>
      </c>
      <c r="B259" s="8">
        <v>46095</v>
      </c>
      <c r="C259" s="1" t="str">
        <f>TEXT(Shipments[[#This Row],[Order_Date]],"MMM")</f>
        <v>Mar</v>
      </c>
      <c r="D259" s="8">
        <v>46098</v>
      </c>
      <c r="E259" s="8">
        <v>46099</v>
      </c>
      <c r="F259" s="8">
        <v>46099</v>
      </c>
      <c r="G259" s="1" t="s">
        <v>22</v>
      </c>
      <c r="H259" s="1" t="s">
        <v>23</v>
      </c>
      <c r="I259" s="1" t="s">
        <v>24</v>
      </c>
      <c r="J259" s="1" t="s">
        <v>25</v>
      </c>
      <c r="K259" s="1" t="s">
        <v>659</v>
      </c>
      <c r="L259">
        <v>279</v>
      </c>
      <c r="M259">
        <v>7030</v>
      </c>
      <c r="N259" s="1" t="s">
        <v>20</v>
      </c>
      <c r="O259">
        <v>0</v>
      </c>
      <c r="P259" t="str">
        <f>IF(ISBLANK(Shipments[[#This Row],[Delivery_Date]]),"Pending",IF(Shipments[[#This Row],[Delivery_Date]]&lt;= Shipments[[#This Row],[Promised_Delivery_Date]],"On Time","Delayed"))</f>
        <v>On Time</v>
      </c>
    </row>
    <row r="260" spans="1:16" x14ac:dyDescent="0.25">
      <c r="A260" s="1" t="s">
        <v>660</v>
      </c>
      <c r="B260" s="8">
        <v>46095</v>
      </c>
      <c r="C260" s="1" t="str">
        <f>TEXT(Shipments[[#This Row],[Order_Date]],"MMM")</f>
        <v>Mar</v>
      </c>
      <c r="D260" s="8">
        <v>46097</v>
      </c>
      <c r="E260" s="8">
        <v>46099</v>
      </c>
      <c r="F260" s="8">
        <v>46099</v>
      </c>
      <c r="G260" s="1" t="s">
        <v>28</v>
      </c>
      <c r="H260" s="1" t="s">
        <v>295</v>
      </c>
      <c r="I260" s="1" t="s">
        <v>661</v>
      </c>
      <c r="J260" s="1" t="s">
        <v>71</v>
      </c>
      <c r="K260" s="1" t="s">
        <v>662</v>
      </c>
      <c r="L260">
        <v>504</v>
      </c>
      <c r="M260">
        <v>870</v>
      </c>
      <c r="N260" s="1" t="s">
        <v>20</v>
      </c>
      <c r="O260">
        <v>0</v>
      </c>
      <c r="P260" t="str">
        <f>IF(ISBLANK(Shipments[[#This Row],[Delivery_Date]]),"Pending",IF(Shipments[[#This Row],[Delivery_Date]]&lt;= Shipments[[#This Row],[Promised_Delivery_Date]],"On Time","Delayed"))</f>
        <v>On Time</v>
      </c>
    </row>
    <row r="261" spans="1:16" x14ac:dyDescent="0.25">
      <c r="A261" s="1" t="s">
        <v>663</v>
      </c>
      <c r="B261" s="8">
        <v>46095</v>
      </c>
      <c r="C261" s="1" t="str">
        <f>TEXT(Shipments[[#This Row],[Order_Date]],"MMM")</f>
        <v>Mar</v>
      </c>
      <c r="D261" s="8">
        <v>46097</v>
      </c>
      <c r="E261" s="8">
        <v>46099</v>
      </c>
      <c r="F261" s="8">
        <v>46099</v>
      </c>
      <c r="G261" s="1" t="s">
        <v>59</v>
      </c>
      <c r="H261" s="1" t="s">
        <v>16</v>
      </c>
      <c r="I261" s="1" t="s">
        <v>355</v>
      </c>
      <c r="J261" s="1" t="s">
        <v>67</v>
      </c>
      <c r="K261" s="1" t="s">
        <v>664</v>
      </c>
      <c r="L261">
        <v>577</v>
      </c>
      <c r="M261">
        <v>6110</v>
      </c>
      <c r="N261" s="1" t="s">
        <v>20</v>
      </c>
      <c r="O261">
        <v>0</v>
      </c>
      <c r="P261" t="str">
        <f>IF(ISBLANK(Shipments[[#This Row],[Delivery_Date]]),"Pending",IF(Shipments[[#This Row],[Delivery_Date]]&lt;= Shipments[[#This Row],[Promised_Delivery_Date]],"On Time","Delayed"))</f>
        <v>On Time</v>
      </c>
    </row>
    <row r="262" spans="1:16" x14ac:dyDescent="0.25">
      <c r="A262" s="1" t="s">
        <v>665</v>
      </c>
      <c r="B262" s="8">
        <v>46096</v>
      </c>
      <c r="C262" s="1" t="str">
        <f>TEXT(Shipments[[#This Row],[Order_Date]],"MMM")</f>
        <v>Mar</v>
      </c>
      <c r="D262" s="8">
        <v>46098</v>
      </c>
      <c r="E262" s="8">
        <v>46101</v>
      </c>
      <c r="F262" s="8">
        <v>46101</v>
      </c>
      <c r="G262" s="1" t="s">
        <v>28</v>
      </c>
      <c r="H262" s="1" t="s">
        <v>167</v>
      </c>
      <c r="I262" s="1" t="s">
        <v>168</v>
      </c>
      <c r="J262" s="1" t="s">
        <v>31</v>
      </c>
      <c r="K262" s="1" t="s">
        <v>666</v>
      </c>
      <c r="L262">
        <v>803</v>
      </c>
      <c r="M262">
        <v>4290</v>
      </c>
      <c r="N262" s="1" t="s">
        <v>20</v>
      </c>
      <c r="O262">
        <v>0</v>
      </c>
      <c r="P262" t="str">
        <f>IF(ISBLANK(Shipments[[#This Row],[Delivery_Date]]),"Pending",IF(Shipments[[#This Row],[Delivery_Date]]&lt;= Shipments[[#This Row],[Promised_Delivery_Date]],"On Time","Delayed"))</f>
        <v>On Time</v>
      </c>
    </row>
    <row r="263" spans="1:16" x14ac:dyDescent="0.25">
      <c r="A263" s="1" t="s">
        <v>667</v>
      </c>
      <c r="B263" s="8">
        <v>46096</v>
      </c>
      <c r="C263" s="1" t="str">
        <f>TEXT(Shipments[[#This Row],[Order_Date]],"MMM")</f>
        <v>Mar</v>
      </c>
      <c r="D263" s="8">
        <v>46098</v>
      </c>
      <c r="E263" s="8">
        <v>46101</v>
      </c>
      <c r="F263" s="8">
        <v>46100</v>
      </c>
      <c r="G263" s="1" t="s">
        <v>15</v>
      </c>
      <c r="H263" s="1" t="s">
        <v>41</v>
      </c>
      <c r="I263" s="1" t="s">
        <v>129</v>
      </c>
      <c r="J263" s="1" t="s">
        <v>18</v>
      </c>
      <c r="K263" s="1" t="s">
        <v>668</v>
      </c>
      <c r="L263">
        <v>591</v>
      </c>
      <c r="M263">
        <v>13830</v>
      </c>
      <c r="N263" s="1" t="s">
        <v>20</v>
      </c>
      <c r="O263">
        <v>0</v>
      </c>
      <c r="P263" t="str">
        <f>IF(ISBLANK(Shipments[[#This Row],[Delivery_Date]]),"Pending",IF(Shipments[[#This Row],[Delivery_Date]]&lt;= Shipments[[#This Row],[Promised_Delivery_Date]],"On Time","Delayed"))</f>
        <v>Delayed</v>
      </c>
    </row>
    <row r="264" spans="1:16" x14ac:dyDescent="0.25">
      <c r="A264" s="1" t="s">
        <v>669</v>
      </c>
      <c r="B264" s="8">
        <v>46097</v>
      </c>
      <c r="C264" s="1" t="str">
        <f>TEXT(Shipments[[#This Row],[Order_Date]],"MMM")</f>
        <v>Mar</v>
      </c>
      <c r="D264" s="8">
        <v>46098</v>
      </c>
      <c r="E264" s="8">
        <v>46099</v>
      </c>
      <c r="F264" s="8">
        <v>46099</v>
      </c>
      <c r="G264" s="1" t="s">
        <v>59</v>
      </c>
      <c r="H264" s="1" t="s">
        <v>60</v>
      </c>
      <c r="I264" s="1" t="s">
        <v>61</v>
      </c>
      <c r="J264" s="1" t="s">
        <v>25</v>
      </c>
      <c r="K264" s="1" t="s">
        <v>670</v>
      </c>
      <c r="L264">
        <v>148</v>
      </c>
      <c r="M264">
        <v>5570</v>
      </c>
      <c r="N264" s="1" t="s">
        <v>20</v>
      </c>
      <c r="O264">
        <v>0</v>
      </c>
      <c r="P264" t="str">
        <f>IF(ISBLANK(Shipments[[#This Row],[Delivery_Date]]),"Pending",IF(Shipments[[#This Row],[Delivery_Date]]&lt;= Shipments[[#This Row],[Promised_Delivery_Date]],"On Time","Delayed"))</f>
        <v>On Time</v>
      </c>
    </row>
    <row r="265" spans="1:16" x14ac:dyDescent="0.25">
      <c r="A265" s="1" t="s">
        <v>671</v>
      </c>
      <c r="B265" s="8">
        <v>46097</v>
      </c>
      <c r="C265" s="1" t="str">
        <f>TEXT(Shipments[[#This Row],[Order_Date]],"MMM")</f>
        <v>Mar</v>
      </c>
      <c r="D265" s="8">
        <v>46098</v>
      </c>
      <c r="E265" s="8">
        <v>46100</v>
      </c>
      <c r="F265" s="8">
        <v>46100</v>
      </c>
      <c r="G265" s="1" t="s">
        <v>40</v>
      </c>
      <c r="H265" s="1" t="s">
        <v>23</v>
      </c>
      <c r="I265" s="1" t="s">
        <v>292</v>
      </c>
      <c r="J265" s="1" t="s">
        <v>67</v>
      </c>
      <c r="K265" s="1" t="s">
        <v>672</v>
      </c>
      <c r="L265">
        <v>684</v>
      </c>
      <c r="M265">
        <v>6470</v>
      </c>
      <c r="N265" s="1" t="s">
        <v>20</v>
      </c>
      <c r="O265">
        <v>0</v>
      </c>
      <c r="P265" t="str">
        <f>IF(ISBLANK(Shipments[[#This Row],[Delivery_Date]]),"Pending",IF(Shipments[[#This Row],[Delivery_Date]]&lt;= Shipments[[#This Row],[Promised_Delivery_Date]],"On Time","Delayed"))</f>
        <v>On Time</v>
      </c>
    </row>
    <row r="266" spans="1:16" x14ac:dyDescent="0.25">
      <c r="A266" s="1" t="s">
        <v>673</v>
      </c>
      <c r="B266" s="8">
        <v>46097</v>
      </c>
      <c r="C266" s="1" t="str">
        <f>TEXT(Shipments[[#This Row],[Order_Date]],"MMM")</f>
        <v>Mar</v>
      </c>
      <c r="D266" s="8">
        <v>46099</v>
      </c>
      <c r="E266" s="8">
        <v>46100</v>
      </c>
      <c r="F266" s="8">
        <v>46101</v>
      </c>
      <c r="G266" s="1" t="s">
        <v>28</v>
      </c>
      <c r="H266" s="1" t="s">
        <v>29</v>
      </c>
      <c r="I266" s="1" t="s">
        <v>30</v>
      </c>
      <c r="J266" s="1" t="s">
        <v>71</v>
      </c>
      <c r="K266" s="1" t="s">
        <v>674</v>
      </c>
      <c r="L266">
        <v>467</v>
      </c>
      <c r="M266">
        <v>840</v>
      </c>
      <c r="N266" s="1" t="s">
        <v>20</v>
      </c>
      <c r="O266">
        <v>0</v>
      </c>
      <c r="P266" t="str">
        <f>IF(ISBLANK(Shipments[[#This Row],[Delivery_Date]]),"Pending",IF(Shipments[[#This Row],[Delivery_Date]]&lt;= Shipments[[#This Row],[Promised_Delivery_Date]],"On Time","Delayed"))</f>
        <v>On Time</v>
      </c>
    </row>
    <row r="267" spans="1:16" x14ac:dyDescent="0.25">
      <c r="A267" s="1" t="s">
        <v>675</v>
      </c>
      <c r="B267" s="8">
        <v>46097</v>
      </c>
      <c r="C267" s="1" t="str">
        <f>TEXT(Shipments[[#This Row],[Order_Date]],"MMM")</f>
        <v>Mar</v>
      </c>
      <c r="D267" s="8">
        <v>46097</v>
      </c>
      <c r="E267" s="8">
        <v>46099</v>
      </c>
      <c r="F267" s="8">
        <v>46099</v>
      </c>
      <c r="G267" s="1" t="s">
        <v>34</v>
      </c>
      <c r="H267" s="1" t="s">
        <v>41</v>
      </c>
      <c r="I267" s="1" t="s">
        <v>83</v>
      </c>
      <c r="J267" s="1" t="s">
        <v>146</v>
      </c>
      <c r="K267" s="1" t="s">
        <v>676</v>
      </c>
      <c r="L267">
        <v>601</v>
      </c>
      <c r="M267">
        <v>600</v>
      </c>
      <c r="N267" s="1" t="s">
        <v>20</v>
      </c>
      <c r="O267">
        <v>0</v>
      </c>
      <c r="P267" t="str">
        <f>IF(ISBLANK(Shipments[[#This Row],[Delivery_Date]]),"Pending",IF(Shipments[[#This Row],[Delivery_Date]]&lt;= Shipments[[#This Row],[Promised_Delivery_Date]],"On Time","Delayed"))</f>
        <v>On Time</v>
      </c>
    </row>
    <row r="268" spans="1:16" x14ac:dyDescent="0.25">
      <c r="A268" s="1" t="s">
        <v>677</v>
      </c>
      <c r="B268" s="8">
        <v>46098</v>
      </c>
      <c r="C268" s="1" t="str">
        <f>TEXT(Shipments[[#This Row],[Order_Date]],"MMM")</f>
        <v>Mar</v>
      </c>
      <c r="D268" s="8">
        <v>46101</v>
      </c>
      <c r="E268" s="8">
        <v>46103</v>
      </c>
      <c r="F268" s="8">
        <v>46103</v>
      </c>
      <c r="G268" s="1" t="s">
        <v>74</v>
      </c>
      <c r="H268" s="1" t="s">
        <v>201</v>
      </c>
      <c r="I268" s="1" t="s">
        <v>344</v>
      </c>
      <c r="J268" s="1" t="s">
        <v>25</v>
      </c>
      <c r="K268" s="1" t="s">
        <v>678</v>
      </c>
      <c r="L268">
        <v>599</v>
      </c>
      <c r="M268">
        <v>6240</v>
      </c>
      <c r="N268" s="1" t="s">
        <v>20</v>
      </c>
      <c r="O268">
        <v>0</v>
      </c>
      <c r="P268" t="str">
        <f>IF(ISBLANK(Shipments[[#This Row],[Delivery_Date]]),"Pending",IF(Shipments[[#This Row],[Delivery_Date]]&lt;= Shipments[[#This Row],[Promised_Delivery_Date]],"On Time","Delayed"))</f>
        <v>On Time</v>
      </c>
    </row>
    <row r="269" spans="1:16" x14ac:dyDescent="0.25">
      <c r="A269" s="1" t="s">
        <v>679</v>
      </c>
      <c r="B269" s="8">
        <v>46098</v>
      </c>
      <c r="C269" s="1" t="str">
        <f>TEXT(Shipments[[#This Row],[Order_Date]],"MMM")</f>
        <v>Mar</v>
      </c>
      <c r="D269" s="8">
        <v>46099</v>
      </c>
      <c r="E269" s="8">
        <v>46101</v>
      </c>
      <c r="F269" s="8">
        <v>46101</v>
      </c>
      <c r="G269" s="1" t="s">
        <v>28</v>
      </c>
      <c r="H269" s="1" t="s">
        <v>29</v>
      </c>
      <c r="I269" s="1" t="s">
        <v>30</v>
      </c>
      <c r="J269" s="1" t="s">
        <v>52</v>
      </c>
      <c r="K269" s="1" t="s">
        <v>680</v>
      </c>
      <c r="L269">
        <v>467</v>
      </c>
      <c r="M269">
        <v>5830</v>
      </c>
      <c r="N269" s="1" t="s">
        <v>20</v>
      </c>
      <c r="O269">
        <v>0</v>
      </c>
      <c r="P269" t="str">
        <f>IF(ISBLANK(Shipments[[#This Row],[Delivery_Date]]),"Pending",IF(Shipments[[#This Row],[Delivery_Date]]&lt;= Shipments[[#This Row],[Promised_Delivery_Date]],"On Time","Delayed"))</f>
        <v>On Time</v>
      </c>
    </row>
    <row r="270" spans="1:16" x14ac:dyDescent="0.25">
      <c r="A270" s="1" t="s">
        <v>681</v>
      </c>
      <c r="B270" s="8">
        <v>46098</v>
      </c>
      <c r="C270" s="1" t="str">
        <f>TEXT(Shipments[[#This Row],[Order_Date]],"MMM")</f>
        <v>Mar</v>
      </c>
      <c r="D270" s="8">
        <v>46098</v>
      </c>
      <c r="E270" s="8">
        <v>46100</v>
      </c>
      <c r="F270" s="8">
        <v>46100</v>
      </c>
      <c r="G270" s="1" t="s">
        <v>28</v>
      </c>
      <c r="H270" s="1" t="s">
        <v>295</v>
      </c>
      <c r="I270" s="1" t="s">
        <v>661</v>
      </c>
      <c r="J270" s="1" t="s">
        <v>18</v>
      </c>
      <c r="K270" s="1" t="s">
        <v>682</v>
      </c>
      <c r="L270">
        <v>504</v>
      </c>
      <c r="M270">
        <v>6750</v>
      </c>
      <c r="N270" s="1" t="s">
        <v>20</v>
      </c>
      <c r="O270">
        <v>0</v>
      </c>
      <c r="P270" t="str">
        <f>IF(ISBLANK(Shipments[[#This Row],[Delivery_Date]]),"Pending",IF(Shipments[[#This Row],[Delivery_Date]]&lt;= Shipments[[#This Row],[Promised_Delivery_Date]],"On Time","Delayed"))</f>
        <v>On Time</v>
      </c>
    </row>
    <row r="271" spans="1:16" x14ac:dyDescent="0.25">
      <c r="A271" s="1" t="s">
        <v>683</v>
      </c>
      <c r="B271" s="8">
        <v>46098</v>
      </c>
      <c r="C271" s="1" t="str">
        <f>TEXT(Shipments[[#This Row],[Order_Date]],"MMM")</f>
        <v>Mar</v>
      </c>
      <c r="D271" s="8">
        <v>46100</v>
      </c>
      <c r="E271" s="8">
        <v>46102</v>
      </c>
      <c r="F271" s="8">
        <v>46103</v>
      </c>
      <c r="G271" s="1" t="s">
        <v>59</v>
      </c>
      <c r="H271" s="1" t="s">
        <v>684</v>
      </c>
      <c r="I271" s="1" t="s">
        <v>685</v>
      </c>
      <c r="J271" s="1" t="s">
        <v>31</v>
      </c>
      <c r="K271" s="1" t="s">
        <v>686</v>
      </c>
      <c r="L271">
        <v>423</v>
      </c>
      <c r="M271">
        <v>2080</v>
      </c>
      <c r="N271" s="1" t="s">
        <v>20</v>
      </c>
      <c r="O271">
        <v>0</v>
      </c>
      <c r="P271" t="str">
        <f>IF(ISBLANK(Shipments[[#This Row],[Delivery_Date]]),"Pending",IF(Shipments[[#This Row],[Delivery_Date]]&lt;= Shipments[[#This Row],[Promised_Delivery_Date]],"On Time","Delayed"))</f>
        <v>On Time</v>
      </c>
    </row>
    <row r="272" spans="1:16" x14ac:dyDescent="0.25">
      <c r="A272" s="1" t="s">
        <v>687</v>
      </c>
      <c r="B272" s="8">
        <v>46098</v>
      </c>
      <c r="C272" s="1" t="str">
        <f>TEXT(Shipments[[#This Row],[Order_Date]],"MMM")</f>
        <v>Mar</v>
      </c>
      <c r="D272" s="8">
        <v>46099</v>
      </c>
      <c r="E272" s="8">
        <v>46101</v>
      </c>
      <c r="F272" s="8">
        <v>46101</v>
      </c>
      <c r="G272" s="1" t="s">
        <v>28</v>
      </c>
      <c r="H272" s="1" t="s">
        <v>295</v>
      </c>
      <c r="I272" s="1" t="s">
        <v>661</v>
      </c>
      <c r="J272" s="1" t="s">
        <v>62</v>
      </c>
      <c r="K272" s="1" t="s">
        <v>688</v>
      </c>
      <c r="L272">
        <v>504</v>
      </c>
      <c r="M272">
        <v>8970</v>
      </c>
      <c r="N272" s="1" t="s">
        <v>20</v>
      </c>
      <c r="O272">
        <v>0</v>
      </c>
      <c r="P272" t="str">
        <f>IF(ISBLANK(Shipments[[#This Row],[Delivery_Date]]),"Pending",IF(Shipments[[#This Row],[Delivery_Date]]&lt;= Shipments[[#This Row],[Promised_Delivery_Date]],"On Time","Delayed"))</f>
        <v>On Time</v>
      </c>
    </row>
    <row r="273" spans="1:16" x14ac:dyDescent="0.25">
      <c r="A273" s="1" t="s">
        <v>689</v>
      </c>
      <c r="B273" s="8">
        <v>46098</v>
      </c>
      <c r="C273" s="1" t="str">
        <f>TEXT(Shipments[[#This Row],[Order_Date]],"MMM")</f>
        <v>Mar</v>
      </c>
      <c r="D273" s="8">
        <v>46100</v>
      </c>
      <c r="E273" s="8">
        <v>46102</v>
      </c>
      <c r="F273" s="8">
        <v>46102</v>
      </c>
      <c r="G273" s="1" t="s">
        <v>16</v>
      </c>
      <c r="H273" s="1" t="s">
        <v>15</v>
      </c>
      <c r="I273" s="1" t="s">
        <v>249</v>
      </c>
      <c r="J273" s="1" t="s">
        <v>62</v>
      </c>
      <c r="K273" s="1" t="s">
        <v>690</v>
      </c>
      <c r="L273">
        <v>509</v>
      </c>
      <c r="M273">
        <v>9830</v>
      </c>
      <c r="N273" s="1" t="s">
        <v>20</v>
      </c>
      <c r="O273">
        <v>0</v>
      </c>
      <c r="P273" t="str">
        <f>IF(ISBLANK(Shipments[[#This Row],[Delivery_Date]]),"Pending",IF(Shipments[[#This Row],[Delivery_Date]]&lt;= Shipments[[#This Row],[Promised_Delivery_Date]],"On Time","Delayed"))</f>
        <v>On Time</v>
      </c>
    </row>
    <row r="274" spans="1:16" x14ac:dyDescent="0.25">
      <c r="A274" s="1" t="s">
        <v>691</v>
      </c>
      <c r="B274" s="8">
        <v>46099</v>
      </c>
      <c r="C274" s="1" t="str">
        <f>TEXT(Shipments[[#This Row],[Order_Date]],"MMM")</f>
        <v>Mar</v>
      </c>
      <c r="D274" s="8">
        <v>46099</v>
      </c>
      <c r="E274" s="8">
        <v>46101</v>
      </c>
      <c r="F274" s="8">
        <v>46102</v>
      </c>
      <c r="G274" s="1" t="s">
        <v>34</v>
      </c>
      <c r="H274" s="1" t="s">
        <v>65</v>
      </c>
      <c r="I274" s="1" t="s">
        <v>66</v>
      </c>
      <c r="J274" s="1" t="s">
        <v>49</v>
      </c>
      <c r="K274" s="1" t="s">
        <v>692</v>
      </c>
      <c r="L274">
        <v>645</v>
      </c>
      <c r="M274">
        <v>2220</v>
      </c>
      <c r="N274" s="1" t="s">
        <v>20</v>
      </c>
      <c r="O274">
        <v>0</v>
      </c>
      <c r="P274" t="str">
        <f>IF(ISBLANK(Shipments[[#This Row],[Delivery_Date]]),"Pending",IF(Shipments[[#This Row],[Delivery_Date]]&lt;= Shipments[[#This Row],[Promised_Delivery_Date]],"On Time","Delayed"))</f>
        <v>On Time</v>
      </c>
    </row>
    <row r="275" spans="1:16" x14ac:dyDescent="0.25">
      <c r="A275" s="1" t="s">
        <v>693</v>
      </c>
      <c r="B275" s="8">
        <v>46099</v>
      </c>
      <c r="C275" s="1" t="str">
        <f>TEXT(Shipments[[#This Row],[Order_Date]],"MMM")</f>
        <v>Mar</v>
      </c>
      <c r="D275" s="8">
        <v>46100</v>
      </c>
      <c r="E275" s="8">
        <v>46102</v>
      </c>
      <c r="F275" s="8">
        <v>46102</v>
      </c>
      <c r="G275" s="1" t="s">
        <v>22</v>
      </c>
      <c r="H275" s="1" t="s">
        <v>41</v>
      </c>
      <c r="I275" s="1" t="s">
        <v>207</v>
      </c>
      <c r="J275" s="1" t="s">
        <v>37</v>
      </c>
      <c r="K275" s="1" t="s">
        <v>694</v>
      </c>
      <c r="L275">
        <v>839</v>
      </c>
      <c r="M275">
        <v>1900</v>
      </c>
      <c r="N275" s="1" t="s">
        <v>20</v>
      </c>
      <c r="O275">
        <v>0</v>
      </c>
      <c r="P275" t="str">
        <f>IF(ISBLANK(Shipments[[#This Row],[Delivery_Date]]),"Pending",IF(Shipments[[#This Row],[Delivery_Date]]&lt;= Shipments[[#This Row],[Promised_Delivery_Date]],"On Time","Delayed"))</f>
        <v>On Time</v>
      </c>
    </row>
    <row r="276" spans="1:16" x14ac:dyDescent="0.25">
      <c r="A276" s="1" t="s">
        <v>695</v>
      </c>
      <c r="B276" s="8">
        <v>46099</v>
      </c>
      <c r="C276" s="1" t="str">
        <f>TEXT(Shipments[[#This Row],[Order_Date]],"MMM")</f>
        <v>Mar</v>
      </c>
      <c r="D276" s="8">
        <v>46099</v>
      </c>
      <c r="E276" s="8">
        <v>46101</v>
      </c>
      <c r="F276" s="8">
        <v>46102</v>
      </c>
      <c r="G276" s="1" t="s">
        <v>40</v>
      </c>
      <c r="H276" s="1" t="s">
        <v>23</v>
      </c>
      <c r="I276" s="1" t="s">
        <v>292</v>
      </c>
      <c r="J276" s="1" t="s">
        <v>31</v>
      </c>
      <c r="K276" s="1" t="s">
        <v>696</v>
      </c>
      <c r="L276">
        <v>684</v>
      </c>
      <c r="M276">
        <v>2590</v>
      </c>
      <c r="N276" s="1" t="s">
        <v>20</v>
      </c>
      <c r="O276">
        <v>0</v>
      </c>
      <c r="P276" t="str">
        <f>IF(ISBLANK(Shipments[[#This Row],[Delivery_Date]]),"Pending",IF(Shipments[[#This Row],[Delivery_Date]]&lt;= Shipments[[#This Row],[Promised_Delivery_Date]],"On Time","Delayed"))</f>
        <v>On Time</v>
      </c>
    </row>
    <row r="277" spans="1:16" x14ac:dyDescent="0.25">
      <c r="A277" s="1" t="s">
        <v>697</v>
      </c>
      <c r="B277" s="8">
        <v>46099</v>
      </c>
      <c r="C277" s="1" t="str">
        <f>TEXT(Shipments[[#This Row],[Order_Date]],"MMM")</f>
        <v>Mar</v>
      </c>
      <c r="D277" s="8">
        <v>46101</v>
      </c>
      <c r="E277" s="8">
        <v>46103</v>
      </c>
      <c r="F277" s="8">
        <v>46102</v>
      </c>
      <c r="G277" s="1" t="s">
        <v>74</v>
      </c>
      <c r="H277" s="1" t="s">
        <v>197</v>
      </c>
      <c r="I277" s="1" t="s">
        <v>198</v>
      </c>
      <c r="J277" s="1" t="s">
        <v>52</v>
      </c>
      <c r="K277" s="1" t="s">
        <v>698</v>
      </c>
      <c r="L277">
        <v>290</v>
      </c>
      <c r="M277">
        <v>9260</v>
      </c>
      <c r="N277" s="1" t="s">
        <v>20</v>
      </c>
      <c r="O277">
        <v>0</v>
      </c>
      <c r="P277" t="str">
        <f>IF(ISBLANK(Shipments[[#This Row],[Delivery_Date]]),"Pending",IF(Shipments[[#This Row],[Delivery_Date]]&lt;= Shipments[[#This Row],[Promised_Delivery_Date]],"On Time","Delayed"))</f>
        <v>Delayed</v>
      </c>
    </row>
    <row r="278" spans="1:16" x14ac:dyDescent="0.25">
      <c r="A278" s="1" t="s">
        <v>699</v>
      </c>
      <c r="B278" s="8">
        <v>46099</v>
      </c>
      <c r="C278" s="1" t="str">
        <f>TEXT(Shipments[[#This Row],[Order_Date]],"MMM")</f>
        <v>Mar</v>
      </c>
      <c r="D278" s="8">
        <v>46102</v>
      </c>
      <c r="E278" s="8">
        <v>46104</v>
      </c>
      <c r="F278" s="8">
        <v>46104</v>
      </c>
      <c r="G278" s="1" t="s">
        <v>16</v>
      </c>
      <c r="H278" s="1" t="s">
        <v>15</v>
      </c>
      <c r="I278" s="1" t="s">
        <v>249</v>
      </c>
      <c r="J278" s="1" t="s">
        <v>71</v>
      </c>
      <c r="K278" s="1" t="s">
        <v>700</v>
      </c>
      <c r="L278">
        <v>509</v>
      </c>
      <c r="M278">
        <v>1250</v>
      </c>
      <c r="N278" s="1" t="s">
        <v>20</v>
      </c>
      <c r="O278">
        <v>0</v>
      </c>
      <c r="P278" t="str">
        <f>IF(ISBLANK(Shipments[[#This Row],[Delivery_Date]]),"Pending",IF(Shipments[[#This Row],[Delivery_Date]]&lt;= Shipments[[#This Row],[Promised_Delivery_Date]],"On Time","Delayed"))</f>
        <v>On Time</v>
      </c>
    </row>
    <row r="279" spans="1:16" x14ac:dyDescent="0.25">
      <c r="A279" s="1" t="s">
        <v>701</v>
      </c>
      <c r="B279" s="8">
        <v>46099</v>
      </c>
      <c r="C279" s="1" t="str">
        <f>TEXT(Shipments[[#This Row],[Order_Date]],"MMM")</f>
        <v>Mar</v>
      </c>
      <c r="D279" s="8">
        <v>46102</v>
      </c>
      <c r="E279" s="8">
        <v>46104</v>
      </c>
      <c r="F279" s="8">
        <v>46104</v>
      </c>
      <c r="G279" s="1" t="s">
        <v>74</v>
      </c>
      <c r="H279" s="1" t="s">
        <v>111</v>
      </c>
      <c r="I279" s="1" t="s">
        <v>112</v>
      </c>
      <c r="J279" s="1" t="s">
        <v>37</v>
      </c>
      <c r="K279" s="1" t="s">
        <v>702</v>
      </c>
      <c r="L279">
        <v>419</v>
      </c>
      <c r="M279">
        <v>1870</v>
      </c>
      <c r="N279" s="1" t="s">
        <v>20</v>
      </c>
      <c r="O279">
        <v>0</v>
      </c>
      <c r="P279" t="str">
        <f>IF(ISBLANK(Shipments[[#This Row],[Delivery_Date]]),"Pending",IF(Shipments[[#This Row],[Delivery_Date]]&lt;= Shipments[[#This Row],[Promised_Delivery_Date]],"On Time","Delayed"))</f>
        <v>On Time</v>
      </c>
    </row>
    <row r="280" spans="1:16" x14ac:dyDescent="0.25">
      <c r="A280" s="1" t="s">
        <v>703</v>
      </c>
      <c r="B280" s="8">
        <v>46099</v>
      </c>
      <c r="C280" s="1" t="str">
        <f>TEXT(Shipments[[#This Row],[Order_Date]],"MMM")</f>
        <v>Mar</v>
      </c>
      <c r="D280" s="8">
        <v>46100</v>
      </c>
      <c r="E280" s="8">
        <v>46102</v>
      </c>
      <c r="F280" s="8">
        <v>46102</v>
      </c>
      <c r="G280" s="1" t="s">
        <v>74</v>
      </c>
      <c r="H280" s="1" t="s">
        <v>179</v>
      </c>
      <c r="I280" s="1" t="s">
        <v>180</v>
      </c>
      <c r="J280" s="1" t="s">
        <v>71</v>
      </c>
      <c r="K280" s="1" t="s">
        <v>704</v>
      </c>
      <c r="L280">
        <v>707</v>
      </c>
      <c r="M280">
        <v>2080</v>
      </c>
      <c r="N280" s="1" t="s">
        <v>20</v>
      </c>
      <c r="O280">
        <v>0</v>
      </c>
      <c r="P280" t="str">
        <f>IF(ISBLANK(Shipments[[#This Row],[Delivery_Date]]),"Pending",IF(Shipments[[#This Row],[Delivery_Date]]&lt;= Shipments[[#This Row],[Promised_Delivery_Date]],"On Time","Delayed"))</f>
        <v>On Time</v>
      </c>
    </row>
    <row r="281" spans="1:16" x14ac:dyDescent="0.25">
      <c r="A281" s="1" t="s">
        <v>705</v>
      </c>
      <c r="B281" s="8">
        <v>46099</v>
      </c>
      <c r="C281" s="1" t="str">
        <f>TEXT(Shipments[[#This Row],[Order_Date]],"MMM")</f>
        <v>Mar</v>
      </c>
      <c r="D281" s="8">
        <v>46099</v>
      </c>
      <c r="E281" s="8">
        <v>46101</v>
      </c>
      <c r="F281" s="8">
        <v>46101</v>
      </c>
      <c r="G281" s="1" t="s">
        <v>34</v>
      </c>
      <c r="H281" s="1" t="s">
        <v>40</v>
      </c>
      <c r="I281" s="1" t="s">
        <v>142</v>
      </c>
      <c r="J281" s="1" t="s">
        <v>67</v>
      </c>
      <c r="K281" s="1" t="s">
        <v>706</v>
      </c>
      <c r="L281">
        <v>541</v>
      </c>
      <c r="M281">
        <v>4400</v>
      </c>
      <c r="N281" s="1" t="s">
        <v>20</v>
      </c>
      <c r="O281">
        <v>0</v>
      </c>
      <c r="P281" t="str">
        <f>IF(ISBLANK(Shipments[[#This Row],[Delivery_Date]]),"Pending",IF(Shipments[[#This Row],[Delivery_Date]]&lt;= Shipments[[#This Row],[Promised_Delivery_Date]],"On Time","Delayed"))</f>
        <v>On Time</v>
      </c>
    </row>
    <row r="282" spans="1:16" x14ac:dyDescent="0.25">
      <c r="A282" s="1" t="s">
        <v>707</v>
      </c>
      <c r="B282" s="8">
        <v>46099</v>
      </c>
      <c r="C282" s="1" t="str">
        <f>TEXT(Shipments[[#This Row],[Order_Date]],"MMM")</f>
        <v>Mar</v>
      </c>
      <c r="D282" s="8">
        <v>46100</v>
      </c>
      <c r="E282" s="8">
        <v>46102</v>
      </c>
      <c r="F282" s="8">
        <v>46102</v>
      </c>
      <c r="G282" s="1" t="s">
        <v>59</v>
      </c>
      <c r="H282" s="1" t="s">
        <v>29</v>
      </c>
      <c r="I282" s="1" t="s">
        <v>440</v>
      </c>
      <c r="J282" s="1" t="s">
        <v>52</v>
      </c>
      <c r="K282" s="1" t="s">
        <v>708</v>
      </c>
      <c r="L282">
        <v>448</v>
      </c>
      <c r="M282">
        <v>9350</v>
      </c>
      <c r="N282" s="1" t="s">
        <v>20</v>
      </c>
      <c r="O282">
        <v>0</v>
      </c>
      <c r="P282" t="str">
        <f>IF(ISBLANK(Shipments[[#This Row],[Delivery_Date]]),"Pending",IF(Shipments[[#This Row],[Delivery_Date]]&lt;= Shipments[[#This Row],[Promised_Delivery_Date]],"On Time","Delayed"))</f>
        <v>On Time</v>
      </c>
    </row>
    <row r="283" spans="1:16" x14ac:dyDescent="0.25">
      <c r="A283" s="1" t="s">
        <v>709</v>
      </c>
      <c r="B283" s="8">
        <v>46100</v>
      </c>
      <c r="C283" s="1" t="str">
        <f>TEXT(Shipments[[#This Row],[Order_Date]],"MMM")</f>
        <v>Mar</v>
      </c>
      <c r="D283" s="8">
        <v>46101</v>
      </c>
      <c r="E283" s="8">
        <v>46103</v>
      </c>
      <c r="F283" s="8">
        <v>46104</v>
      </c>
      <c r="G283" s="1" t="s">
        <v>16</v>
      </c>
      <c r="H283" s="1" t="s">
        <v>167</v>
      </c>
      <c r="I283" s="1" t="s">
        <v>256</v>
      </c>
      <c r="J283" s="1" t="s">
        <v>31</v>
      </c>
      <c r="K283" s="1" t="s">
        <v>710</v>
      </c>
      <c r="L283">
        <v>621</v>
      </c>
      <c r="M283">
        <v>1170</v>
      </c>
      <c r="N283" s="1" t="s">
        <v>20</v>
      </c>
      <c r="O283">
        <v>0</v>
      </c>
      <c r="P283" t="str">
        <f>IF(ISBLANK(Shipments[[#This Row],[Delivery_Date]]),"Pending",IF(Shipments[[#This Row],[Delivery_Date]]&lt;= Shipments[[#This Row],[Promised_Delivery_Date]],"On Time","Delayed"))</f>
        <v>On Time</v>
      </c>
    </row>
    <row r="284" spans="1:16" x14ac:dyDescent="0.25">
      <c r="A284" s="1" t="s">
        <v>711</v>
      </c>
      <c r="B284" s="8">
        <v>46100</v>
      </c>
      <c r="C284" s="1" t="str">
        <f>TEXT(Shipments[[#This Row],[Order_Date]],"MMM")</f>
        <v>Mar</v>
      </c>
      <c r="D284" s="8">
        <v>46101</v>
      </c>
      <c r="E284" s="8">
        <v>46102</v>
      </c>
      <c r="F284" s="8">
        <v>46102</v>
      </c>
      <c r="G284" s="1" t="s">
        <v>22</v>
      </c>
      <c r="H284" s="1" t="s">
        <v>23</v>
      </c>
      <c r="I284" s="1" t="s">
        <v>24</v>
      </c>
      <c r="J284" s="1" t="s">
        <v>25</v>
      </c>
      <c r="K284" s="1" t="s">
        <v>712</v>
      </c>
      <c r="L284">
        <v>279</v>
      </c>
      <c r="M284">
        <v>4360</v>
      </c>
      <c r="N284" s="1" t="s">
        <v>20</v>
      </c>
      <c r="O284">
        <v>0</v>
      </c>
      <c r="P284" t="str">
        <f>IF(ISBLANK(Shipments[[#This Row],[Delivery_Date]]),"Pending",IF(Shipments[[#This Row],[Delivery_Date]]&lt;= Shipments[[#This Row],[Promised_Delivery_Date]],"On Time","Delayed"))</f>
        <v>On Time</v>
      </c>
    </row>
    <row r="285" spans="1:16" x14ac:dyDescent="0.25">
      <c r="A285" s="1" t="s">
        <v>713</v>
      </c>
      <c r="B285" s="8">
        <v>46100</v>
      </c>
      <c r="C285" s="1" t="str">
        <f>TEXT(Shipments[[#This Row],[Order_Date]],"MMM")</f>
        <v>Mar</v>
      </c>
      <c r="D285" s="8">
        <v>46101</v>
      </c>
      <c r="E285" s="8">
        <v>46102</v>
      </c>
      <c r="F285" s="8">
        <v>46102</v>
      </c>
      <c r="G285" s="1" t="s">
        <v>16</v>
      </c>
      <c r="H285" s="1" t="s">
        <v>214</v>
      </c>
      <c r="I285" s="1" t="s">
        <v>215</v>
      </c>
      <c r="J285" s="1" t="s">
        <v>37</v>
      </c>
      <c r="K285" s="1" t="s">
        <v>714</v>
      </c>
      <c r="L285">
        <v>280</v>
      </c>
      <c r="M285">
        <v>2890</v>
      </c>
      <c r="N285" s="1" t="s">
        <v>20</v>
      </c>
      <c r="O285">
        <v>0</v>
      </c>
      <c r="P285" t="str">
        <f>IF(ISBLANK(Shipments[[#This Row],[Delivery_Date]]),"Pending",IF(Shipments[[#This Row],[Delivery_Date]]&lt;= Shipments[[#This Row],[Promised_Delivery_Date]],"On Time","Delayed"))</f>
        <v>On Time</v>
      </c>
    </row>
    <row r="286" spans="1:16" x14ac:dyDescent="0.25">
      <c r="A286" s="1" t="s">
        <v>715</v>
      </c>
      <c r="B286" s="8">
        <v>46100</v>
      </c>
      <c r="C286" s="1" t="str">
        <f>TEXT(Shipments[[#This Row],[Order_Date]],"MMM")</f>
        <v>Mar</v>
      </c>
      <c r="D286" s="8">
        <v>46101</v>
      </c>
      <c r="E286" s="8">
        <v>46102</v>
      </c>
      <c r="F286" s="8">
        <v>46102</v>
      </c>
      <c r="G286" s="1" t="s">
        <v>74</v>
      </c>
      <c r="H286" s="1" t="s">
        <v>455</v>
      </c>
      <c r="I286" s="1" t="s">
        <v>456</v>
      </c>
      <c r="J286" s="1" t="s">
        <v>146</v>
      </c>
      <c r="K286" s="1" t="s">
        <v>716</v>
      </c>
      <c r="L286">
        <v>206</v>
      </c>
      <c r="M286">
        <v>1990</v>
      </c>
      <c r="N286" s="1" t="s">
        <v>20</v>
      </c>
      <c r="O286">
        <v>0</v>
      </c>
      <c r="P286" t="str">
        <f>IF(ISBLANK(Shipments[[#This Row],[Delivery_Date]]),"Pending",IF(Shipments[[#This Row],[Delivery_Date]]&lt;= Shipments[[#This Row],[Promised_Delivery_Date]],"On Time","Delayed"))</f>
        <v>On Time</v>
      </c>
    </row>
    <row r="287" spans="1:16" x14ac:dyDescent="0.25">
      <c r="A287" s="1" t="s">
        <v>717</v>
      </c>
      <c r="B287" s="8">
        <v>46100</v>
      </c>
      <c r="C287" s="1" t="str">
        <f>TEXT(Shipments[[#This Row],[Order_Date]],"MMM")</f>
        <v>Mar</v>
      </c>
      <c r="D287" s="8">
        <v>46101</v>
      </c>
      <c r="E287" s="8">
        <v>46102</v>
      </c>
      <c r="F287" s="8">
        <v>46102</v>
      </c>
      <c r="G287" s="1" t="s">
        <v>59</v>
      </c>
      <c r="H287" s="1" t="s">
        <v>60</v>
      </c>
      <c r="I287" s="1" t="s">
        <v>61</v>
      </c>
      <c r="J287" s="1" t="s">
        <v>71</v>
      </c>
      <c r="K287" s="1" t="s">
        <v>718</v>
      </c>
      <c r="L287">
        <v>148</v>
      </c>
      <c r="M287">
        <v>1390</v>
      </c>
      <c r="N287" s="1" t="s">
        <v>20</v>
      </c>
      <c r="O287">
        <v>0</v>
      </c>
      <c r="P287" t="str">
        <f>IF(ISBLANK(Shipments[[#This Row],[Delivery_Date]]),"Pending",IF(Shipments[[#This Row],[Delivery_Date]]&lt;= Shipments[[#This Row],[Promised_Delivery_Date]],"On Time","Delayed"))</f>
        <v>On Time</v>
      </c>
    </row>
    <row r="288" spans="1:16" x14ac:dyDescent="0.25">
      <c r="A288" s="1" t="s">
        <v>719</v>
      </c>
      <c r="B288" s="8">
        <v>46100</v>
      </c>
      <c r="C288" s="1" t="str">
        <f>TEXT(Shipments[[#This Row],[Order_Date]],"MMM")</f>
        <v>Mar</v>
      </c>
      <c r="D288" s="8">
        <v>46100</v>
      </c>
      <c r="E288" s="8">
        <v>46103</v>
      </c>
      <c r="F288" s="8">
        <v>46103</v>
      </c>
      <c r="G288" s="1" t="s">
        <v>34</v>
      </c>
      <c r="H288" s="1" t="s">
        <v>40</v>
      </c>
      <c r="I288" s="1" t="s">
        <v>142</v>
      </c>
      <c r="J288" s="1" t="s">
        <v>49</v>
      </c>
      <c r="K288" s="1" t="s">
        <v>720</v>
      </c>
      <c r="L288">
        <v>541</v>
      </c>
      <c r="M288">
        <v>2140</v>
      </c>
      <c r="N288" s="1" t="s">
        <v>20</v>
      </c>
      <c r="O288">
        <v>0</v>
      </c>
      <c r="P288" t="str">
        <f>IF(ISBLANK(Shipments[[#This Row],[Delivery_Date]]),"Pending",IF(Shipments[[#This Row],[Delivery_Date]]&lt;= Shipments[[#This Row],[Promised_Delivery_Date]],"On Time","Delayed"))</f>
        <v>On Time</v>
      </c>
    </row>
    <row r="289" spans="1:16" x14ac:dyDescent="0.25">
      <c r="A289" s="1" t="s">
        <v>721</v>
      </c>
      <c r="B289" s="8">
        <v>46100</v>
      </c>
      <c r="C289" s="1" t="str">
        <f>TEXT(Shipments[[#This Row],[Order_Date]],"MMM")</f>
        <v>Mar</v>
      </c>
      <c r="D289" s="8">
        <v>46100</v>
      </c>
      <c r="E289" s="8">
        <v>46102</v>
      </c>
      <c r="F289" s="8">
        <v>46102</v>
      </c>
      <c r="G289" s="1" t="s">
        <v>59</v>
      </c>
      <c r="H289" s="1" t="s">
        <v>16</v>
      </c>
      <c r="I289" s="1" t="s">
        <v>355</v>
      </c>
      <c r="J289" s="1" t="s">
        <v>37</v>
      </c>
      <c r="K289" s="1" t="s">
        <v>722</v>
      </c>
      <c r="L289">
        <v>577</v>
      </c>
      <c r="M289">
        <v>980</v>
      </c>
      <c r="N289" s="1" t="s">
        <v>20</v>
      </c>
      <c r="O289">
        <v>0</v>
      </c>
      <c r="P289" t="str">
        <f>IF(ISBLANK(Shipments[[#This Row],[Delivery_Date]]),"Pending",IF(Shipments[[#This Row],[Delivery_Date]]&lt;= Shipments[[#This Row],[Promised_Delivery_Date]],"On Time","Delayed"))</f>
        <v>On Time</v>
      </c>
    </row>
    <row r="290" spans="1:16" x14ac:dyDescent="0.25">
      <c r="A290" s="1" t="s">
        <v>723</v>
      </c>
      <c r="B290" s="8">
        <v>46100</v>
      </c>
      <c r="C290" s="1" t="str">
        <f>TEXT(Shipments[[#This Row],[Order_Date]],"MMM")</f>
        <v>Mar</v>
      </c>
      <c r="D290" s="8">
        <v>46100</v>
      </c>
      <c r="E290" s="8">
        <v>46101</v>
      </c>
      <c r="F290" s="8">
        <v>46101</v>
      </c>
      <c r="G290" s="1" t="s">
        <v>16</v>
      </c>
      <c r="H290" s="1" t="s">
        <v>530</v>
      </c>
      <c r="I290" s="1" t="s">
        <v>531</v>
      </c>
      <c r="J290" s="1" t="s">
        <v>52</v>
      </c>
      <c r="K290" s="1" t="s">
        <v>724</v>
      </c>
      <c r="L290">
        <v>152</v>
      </c>
      <c r="M290">
        <v>11480</v>
      </c>
      <c r="N290" s="1" t="s">
        <v>20</v>
      </c>
      <c r="O290">
        <v>0</v>
      </c>
      <c r="P290" t="str">
        <f>IF(ISBLANK(Shipments[[#This Row],[Delivery_Date]]),"Pending",IF(Shipments[[#This Row],[Delivery_Date]]&lt;= Shipments[[#This Row],[Promised_Delivery_Date]],"On Time","Delayed"))</f>
        <v>On Time</v>
      </c>
    </row>
    <row r="291" spans="1:16" x14ac:dyDescent="0.25">
      <c r="A291" s="1" t="s">
        <v>725</v>
      </c>
      <c r="B291" s="8">
        <v>46100</v>
      </c>
      <c r="C291" s="1" t="str">
        <f>TEXT(Shipments[[#This Row],[Order_Date]],"MMM")</f>
        <v>Mar</v>
      </c>
      <c r="D291" s="8">
        <v>46101</v>
      </c>
      <c r="E291" s="8">
        <v>46102</v>
      </c>
      <c r="F291" s="8">
        <v>46103</v>
      </c>
      <c r="G291" s="1" t="s">
        <v>28</v>
      </c>
      <c r="H291" s="1" t="s">
        <v>29</v>
      </c>
      <c r="I291" s="1" t="s">
        <v>30</v>
      </c>
      <c r="J291" s="1" t="s">
        <v>146</v>
      </c>
      <c r="K291" s="1" t="s">
        <v>726</v>
      </c>
      <c r="L291">
        <v>467</v>
      </c>
      <c r="M291">
        <v>2490</v>
      </c>
      <c r="N291" s="1" t="s">
        <v>20</v>
      </c>
      <c r="O291">
        <v>0</v>
      </c>
      <c r="P291" t="str">
        <f>IF(ISBLANK(Shipments[[#This Row],[Delivery_Date]]),"Pending",IF(Shipments[[#This Row],[Delivery_Date]]&lt;= Shipments[[#This Row],[Promised_Delivery_Date]],"On Time","Delayed"))</f>
        <v>On Time</v>
      </c>
    </row>
    <row r="292" spans="1:16" x14ac:dyDescent="0.25">
      <c r="A292" s="1" t="s">
        <v>727</v>
      </c>
      <c r="B292" s="8">
        <v>46101</v>
      </c>
      <c r="C292" s="1" t="str">
        <f>TEXT(Shipments[[#This Row],[Order_Date]],"MMM")</f>
        <v>Mar</v>
      </c>
      <c r="D292" s="8">
        <v>46102</v>
      </c>
      <c r="E292" s="8">
        <v>46103</v>
      </c>
      <c r="F292" s="8">
        <v>46103</v>
      </c>
      <c r="G292" s="1" t="s">
        <v>40</v>
      </c>
      <c r="H292" s="1" t="s">
        <v>252</v>
      </c>
      <c r="I292" s="1" t="s">
        <v>268</v>
      </c>
      <c r="J292" s="1" t="s">
        <v>18</v>
      </c>
      <c r="K292" s="1" t="s">
        <v>728</v>
      </c>
      <c r="L292">
        <v>110</v>
      </c>
      <c r="M292">
        <v>8630</v>
      </c>
      <c r="N292" s="1" t="s">
        <v>20</v>
      </c>
      <c r="O292">
        <v>0</v>
      </c>
      <c r="P292" t="str">
        <f>IF(ISBLANK(Shipments[[#This Row],[Delivery_Date]]),"Pending",IF(Shipments[[#This Row],[Delivery_Date]]&lt;= Shipments[[#This Row],[Promised_Delivery_Date]],"On Time","Delayed"))</f>
        <v>On Time</v>
      </c>
    </row>
    <row r="293" spans="1:16" x14ac:dyDescent="0.25">
      <c r="A293" s="1" t="s">
        <v>729</v>
      </c>
      <c r="B293" s="8">
        <v>46101</v>
      </c>
      <c r="C293" s="1" t="str">
        <f>TEXT(Shipments[[#This Row],[Order_Date]],"MMM")</f>
        <v>Mar</v>
      </c>
      <c r="D293" s="8">
        <v>46102</v>
      </c>
      <c r="E293" s="8">
        <v>46104</v>
      </c>
      <c r="F293" s="8">
        <v>46104</v>
      </c>
      <c r="G293" s="1" t="s">
        <v>16</v>
      </c>
      <c r="H293" s="1" t="s">
        <v>132</v>
      </c>
      <c r="I293" s="1" t="s">
        <v>133</v>
      </c>
      <c r="J293" s="1" t="s">
        <v>67</v>
      </c>
      <c r="K293" s="1" t="s">
        <v>730</v>
      </c>
      <c r="L293">
        <v>801</v>
      </c>
      <c r="M293">
        <v>8730</v>
      </c>
      <c r="N293" s="1" t="s">
        <v>20</v>
      </c>
      <c r="O293">
        <v>0</v>
      </c>
      <c r="P293" t="str">
        <f>IF(ISBLANK(Shipments[[#This Row],[Delivery_Date]]),"Pending",IF(Shipments[[#This Row],[Delivery_Date]]&lt;= Shipments[[#This Row],[Promised_Delivery_Date]],"On Time","Delayed"))</f>
        <v>On Time</v>
      </c>
    </row>
    <row r="294" spans="1:16" x14ac:dyDescent="0.25">
      <c r="A294" s="1" t="s">
        <v>731</v>
      </c>
      <c r="B294" s="8">
        <v>46101</v>
      </c>
      <c r="C294" s="1" t="str">
        <f>TEXT(Shipments[[#This Row],[Order_Date]],"MMM")</f>
        <v>Mar</v>
      </c>
      <c r="D294" s="8">
        <v>46102</v>
      </c>
      <c r="E294" s="8">
        <v>46104</v>
      </c>
      <c r="F294" s="8">
        <v>46104</v>
      </c>
      <c r="G294" s="1" t="s">
        <v>28</v>
      </c>
      <c r="H294" s="1" t="s">
        <v>16</v>
      </c>
      <c r="I294" s="1" t="s">
        <v>96</v>
      </c>
      <c r="J294" s="1" t="s">
        <v>62</v>
      </c>
      <c r="K294" s="1" t="s">
        <v>732</v>
      </c>
      <c r="L294">
        <v>643</v>
      </c>
      <c r="M294">
        <v>5690</v>
      </c>
      <c r="N294" s="1" t="s">
        <v>20</v>
      </c>
      <c r="O294">
        <v>0</v>
      </c>
      <c r="P294" t="str">
        <f>IF(ISBLANK(Shipments[[#This Row],[Delivery_Date]]),"Pending",IF(Shipments[[#This Row],[Delivery_Date]]&lt;= Shipments[[#This Row],[Promised_Delivery_Date]],"On Time","Delayed"))</f>
        <v>On Time</v>
      </c>
    </row>
    <row r="295" spans="1:16" x14ac:dyDescent="0.25">
      <c r="A295" s="1" t="s">
        <v>733</v>
      </c>
      <c r="B295" s="8">
        <v>46101</v>
      </c>
      <c r="C295" s="1" t="str">
        <f>TEXT(Shipments[[#This Row],[Order_Date]],"MMM")</f>
        <v>Mar</v>
      </c>
      <c r="D295" s="8">
        <v>46102</v>
      </c>
      <c r="E295" s="8">
        <v>46104</v>
      </c>
      <c r="F295" s="8">
        <v>46104</v>
      </c>
      <c r="G295" s="1" t="s">
        <v>40</v>
      </c>
      <c r="H295" s="1" t="s">
        <v>522</v>
      </c>
      <c r="I295" s="1" t="s">
        <v>523</v>
      </c>
      <c r="J295" s="1" t="s">
        <v>80</v>
      </c>
      <c r="K295" s="1" t="s">
        <v>734</v>
      </c>
      <c r="L295">
        <v>263</v>
      </c>
      <c r="M295">
        <v>2390</v>
      </c>
      <c r="N295" s="1" t="s">
        <v>20</v>
      </c>
      <c r="O295">
        <v>0</v>
      </c>
      <c r="P295" t="str">
        <f>IF(ISBLANK(Shipments[[#This Row],[Delivery_Date]]),"Pending",IF(Shipments[[#This Row],[Delivery_Date]]&lt;= Shipments[[#This Row],[Promised_Delivery_Date]],"On Time","Delayed"))</f>
        <v>On Time</v>
      </c>
    </row>
    <row r="296" spans="1:16" x14ac:dyDescent="0.25">
      <c r="A296" s="1" t="s">
        <v>735</v>
      </c>
      <c r="B296" s="8">
        <v>46101</v>
      </c>
      <c r="C296" s="1" t="str">
        <f>TEXT(Shipments[[#This Row],[Order_Date]],"MMM")</f>
        <v>Mar</v>
      </c>
      <c r="D296" s="8">
        <v>46101</v>
      </c>
      <c r="E296" s="8">
        <v>46103</v>
      </c>
      <c r="F296" s="8">
        <v>46103</v>
      </c>
      <c r="G296" s="1" t="s">
        <v>34</v>
      </c>
      <c r="H296" s="1" t="s">
        <v>65</v>
      </c>
      <c r="I296" s="1" t="s">
        <v>66</v>
      </c>
      <c r="J296" s="1" t="s">
        <v>71</v>
      </c>
      <c r="K296" s="1" t="s">
        <v>736</v>
      </c>
      <c r="L296">
        <v>645</v>
      </c>
      <c r="M296">
        <v>1210</v>
      </c>
      <c r="N296" s="1" t="s">
        <v>20</v>
      </c>
      <c r="O296">
        <v>0</v>
      </c>
      <c r="P296" t="str">
        <f>IF(ISBLANK(Shipments[[#This Row],[Delivery_Date]]),"Pending",IF(Shipments[[#This Row],[Delivery_Date]]&lt;= Shipments[[#This Row],[Promised_Delivery_Date]],"On Time","Delayed"))</f>
        <v>On Time</v>
      </c>
    </row>
    <row r="297" spans="1:16" x14ac:dyDescent="0.25">
      <c r="A297" s="1" t="s">
        <v>737</v>
      </c>
      <c r="B297" s="8">
        <v>46102</v>
      </c>
      <c r="C297" s="1" t="str">
        <f>TEXT(Shipments[[#This Row],[Order_Date]],"MMM")</f>
        <v>Mar</v>
      </c>
      <c r="D297" s="8">
        <v>46104</v>
      </c>
      <c r="E297" s="8">
        <v>46106</v>
      </c>
      <c r="F297" s="8">
        <v>46106</v>
      </c>
      <c r="G297" s="1" t="s">
        <v>22</v>
      </c>
      <c r="H297" s="1" t="s">
        <v>171</v>
      </c>
      <c r="I297" s="1" t="s">
        <v>172</v>
      </c>
      <c r="J297" s="1" t="s">
        <v>62</v>
      </c>
      <c r="K297" s="1" t="s">
        <v>738</v>
      </c>
      <c r="L297">
        <v>615</v>
      </c>
      <c r="M297">
        <v>9070</v>
      </c>
      <c r="N297" s="1" t="s">
        <v>20</v>
      </c>
      <c r="O297">
        <v>0</v>
      </c>
      <c r="P297" t="str">
        <f>IF(ISBLANK(Shipments[[#This Row],[Delivery_Date]]),"Pending",IF(Shipments[[#This Row],[Delivery_Date]]&lt;= Shipments[[#This Row],[Promised_Delivery_Date]],"On Time","Delayed"))</f>
        <v>On Time</v>
      </c>
    </row>
    <row r="298" spans="1:16" x14ac:dyDescent="0.25">
      <c r="A298" s="1" t="s">
        <v>739</v>
      </c>
      <c r="B298" s="8">
        <v>46102</v>
      </c>
      <c r="C298" s="1" t="str">
        <f>TEXT(Shipments[[#This Row],[Order_Date]],"MMM")</f>
        <v>Mar</v>
      </c>
      <c r="D298" s="8">
        <v>46104</v>
      </c>
      <c r="E298" s="8">
        <v>46106</v>
      </c>
      <c r="F298" s="8">
        <v>46106</v>
      </c>
      <c r="G298" s="1" t="s">
        <v>22</v>
      </c>
      <c r="H298" s="1" t="s">
        <v>332</v>
      </c>
      <c r="I298" s="1" t="s">
        <v>333</v>
      </c>
      <c r="J298" s="1" t="s">
        <v>84</v>
      </c>
      <c r="K298" s="1" t="s">
        <v>740</v>
      </c>
      <c r="L298">
        <v>469</v>
      </c>
      <c r="M298">
        <v>4330</v>
      </c>
      <c r="N298" s="1" t="s">
        <v>20</v>
      </c>
      <c r="O298">
        <v>0</v>
      </c>
      <c r="P298" t="str">
        <f>IF(ISBLANK(Shipments[[#This Row],[Delivery_Date]]),"Pending",IF(Shipments[[#This Row],[Delivery_Date]]&lt;= Shipments[[#This Row],[Promised_Delivery_Date]],"On Time","Delayed"))</f>
        <v>On Time</v>
      </c>
    </row>
    <row r="299" spans="1:16" x14ac:dyDescent="0.25">
      <c r="A299" s="1" t="s">
        <v>741</v>
      </c>
      <c r="B299" s="8">
        <v>46102</v>
      </c>
      <c r="C299" s="1" t="str">
        <f>TEXT(Shipments[[#This Row],[Order_Date]],"MMM")</f>
        <v>Mar</v>
      </c>
      <c r="D299" s="8">
        <v>46102</v>
      </c>
      <c r="E299" s="8">
        <v>46103</v>
      </c>
      <c r="F299" s="8">
        <v>46104</v>
      </c>
      <c r="G299" s="1" t="s">
        <v>28</v>
      </c>
      <c r="H299" s="1" t="s">
        <v>214</v>
      </c>
      <c r="I299" s="1" t="s">
        <v>461</v>
      </c>
      <c r="J299" s="1" t="s">
        <v>146</v>
      </c>
      <c r="K299" s="1" t="s">
        <v>742</v>
      </c>
      <c r="L299">
        <v>435</v>
      </c>
      <c r="M299">
        <v>890</v>
      </c>
      <c r="N299" s="1" t="s">
        <v>20</v>
      </c>
      <c r="O299">
        <v>0</v>
      </c>
      <c r="P299" t="str">
        <f>IF(ISBLANK(Shipments[[#This Row],[Delivery_Date]]),"Pending",IF(Shipments[[#This Row],[Delivery_Date]]&lt;= Shipments[[#This Row],[Promised_Delivery_Date]],"On Time","Delayed"))</f>
        <v>On Time</v>
      </c>
    </row>
    <row r="300" spans="1:16" x14ac:dyDescent="0.25">
      <c r="A300" s="1" t="s">
        <v>743</v>
      </c>
      <c r="B300" s="8">
        <v>46102</v>
      </c>
      <c r="C300" s="1" t="str">
        <f>TEXT(Shipments[[#This Row],[Order_Date]],"MMM")</f>
        <v>Mar</v>
      </c>
      <c r="D300" s="8">
        <v>46104</v>
      </c>
      <c r="E300" s="8">
        <v>46106</v>
      </c>
      <c r="F300" s="8">
        <v>46107</v>
      </c>
      <c r="G300" s="1" t="s">
        <v>74</v>
      </c>
      <c r="H300" s="1" t="s">
        <v>402</v>
      </c>
      <c r="I300" s="1" t="s">
        <v>403</v>
      </c>
      <c r="J300" s="1" t="s">
        <v>31</v>
      </c>
      <c r="K300" s="1" t="s">
        <v>744</v>
      </c>
      <c r="L300">
        <v>455</v>
      </c>
      <c r="M300">
        <v>3200</v>
      </c>
      <c r="N300" s="1" t="s">
        <v>90</v>
      </c>
      <c r="O300">
        <v>0</v>
      </c>
      <c r="P300" t="str">
        <f>IF(ISBLANK(Shipments[[#This Row],[Delivery_Date]]),"Pending",IF(Shipments[[#This Row],[Delivery_Date]]&lt;= Shipments[[#This Row],[Promised_Delivery_Date]],"On Time","Delayed"))</f>
        <v>On Time</v>
      </c>
    </row>
    <row r="301" spans="1:16" x14ac:dyDescent="0.25">
      <c r="A301" s="1" t="s">
        <v>745</v>
      </c>
      <c r="B301" s="8">
        <v>46102</v>
      </c>
      <c r="C301" s="1" t="str">
        <f>TEXT(Shipments[[#This Row],[Order_Date]],"MMM")</f>
        <v>Mar</v>
      </c>
      <c r="D301" s="8">
        <v>46104</v>
      </c>
      <c r="E301" s="8">
        <v>46106</v>
      </c>
      <c r="F301" s="8">
        <v>46106</v>
      </c>
      <c r="G301" s="1" t="s">
        <v>16</v>
      </c>
      <c r="H301" s="1" t="s">
        <v>99</v>
      </c>
      <c r="I301" s="1" t="s">
        <v>190</v>
      </c>
      <c r="J301" s="1" t="s">
        <v>18</v>
      </c>
      <c r="K301" s="1" t="s">
        <v>746</v>
      </c>
      <c r="L301">
        <v>569</v>
      </c>
      <c r="M301">
        <v>11010</v>
      </c>
      <c r="N301" s="1" t="s">
        <v>20</v>
      </c>
      <c r="O301">
        <v>0</v>
      </c>
      <c r="P301" t="str">
        <f>IF(ISBLANK(Shipments[[#This Row],[Delivery_Date]]),"Pending",IF(Shipments[[#This Row],[Delivery_Date]]&lt;= Shipments[[#This Row],[Promised_Delivery_Date]],"On Time","Delayed"))</f>
        <v>On Time</v>
      </c>
    </row>
    <row r="302" spans="1:16" x14ac:dyDescent="0.25">
      <c r="A302" s="1" t="s">
        <v>747</v>
      </c>
      <c r="B302" s="8">
        <v>46103</v>
      </c>
      <c r="C302" s="1" t="str">
        <f>TEXT(Shipments[[#This Row],[Order_Date]],"MMM")</f>
        <v>Mar</v>
      </c>
      <c r="D302" s="8">
        <v>46104</v>
      </c>
      <c r="E302" s="8">
        <v>46108</v>
      </c>
      <c r="F302" s="8">
        <v>46107</v>
      </c>
      <c r="G302" s="1" t="s">
        <v>15</v>
      </c>
      <c r="H302" s="1" t="s">
        <v>99</v>
      </c>
      <c r="I302" s="1" t="s">
        <v>100</v>
      </c>
      <c r="J302" s="1" t="s">
        <v>31</v>
      </c>
      <c r="K302" s="1" t="s">
        <v>748</v>
      </c>
      <c r="L302">
        <v>727</v>
      </c>
      <c r="M302">
        <v>630</v>
      </c>
      <c r="N302" s="1" t="s">
        <v>20</v>
      </c>
      <c r="O302">
        <v>0</v>
      </c>
      <c r="P302" t="str">
        <f>IF(ISBLANK(Shipments[[#This Row],[Delivery_Date]]),"Pending",IF(Shipments[[#This Row],[Delivery_Date]]&lt;= Shipments[[#This Row],[Promised_Delivery_Date]],"On Time","Delayed"))</f>
        <v>Delayed</v>
      </c>
    </row>
    <row r="303" spans="1:16" x14ac:dyDescent="0.25">
      <c r="A303" s="1" t="s">
        <v>749</v>
      </c>
      <c r="B303" s="8">
        <v>46103</v>
      </c>
      <c r="C303" s="1" t="str">
        <f>TEXT(Shipments[[#This Row],[Order_Date]],"MMM")</f>
        <v>Mar</v>
      </c>
      <c r="D303" s="8">
        <v>46105</v>
      </c>
      <c r="E303" s="8">
        <v>46107</v>
      </c>
      <c r="F303" s="8">
        <v>46107</v>
      </c>
      <c r="G303" s="1" t="s">
        <v>34</v>
      </c>
      <c r="H303" s="1" t="s">
        <v>55</v>
      </c>
      <c r="I303" s="1" t="s">
        <v>56</v>
      </c>
      <c r="J303" s="1" t="s">
        <v>31</v>
      </c>
      <c r="K303" s="1" t="s">
        <v>750</v>
      </c>
      <c r="L303">
        <v>288</v>
      </c>
      <c r="M303">
        <v>4240</v>
      </c>
      <c r="N303" s="1" t="s">
        <v>20</v>
      </c>
      <c r="O303">
        <v>0</v>
      </c>
      <c r="P303" t="str">
        <f>IF(ISBLANK(Shipments[[#This Row],[Delivery_Date]]),"Pending",IF(Shipments[[#This Row],[Delivery_Date]]&lt;= Shipments[[#This Row],[Promised_Delivery_Date]],"On Time","Delayed"))</f>
        <v>On Time</v>
      </c>
    </row>
    <row r="304" spans="1:16" x14ac:dyDescent="0.25">
      <c r="A304" s="1" t="s">
        <v>751</v>
      </c>
      <c r="B304" s="8">
        <v>46103</v>
      </c>
      <c r="C304" s="1" t="str">
        <f>TEXT(Shipments[[#This Row],[Order_Date]],"MMM")</f>
        <v>Mar</v>
      </c>
      <c r="D304" s="8">
        <v>46104</v>
      </c>
      <c r="E304" s="8">
        <v>46105</v>
      </c>
      <c r="F304" s="8">
        <v>46106</v>
      </c>
      <c r="G304" s="1" t="s">
        <v>16</v>
      </c>
      <c r="H304" s="1" t="s">
        <v>214</v>
      </c>
      <c r="I304" s="1" t="s">
        <v>215</v>
      </c>
      <c r="J304" s="1" t="s">
        <v>31</v>
      </c>
      <c r="K304" s="1" t="s">
        <v>752</v>
      </c>
      <c r="L304">
        <v>280</v>
      </c>
      <c r="M304">
        <v>5320</v>
      </c>
      <c r="N304" s="1" t="s">
        <v>20</v>
      </c>
      <c r="O304">
        <v>0</v>
      </c>
      <c r="P304" t="str">
        <f>IF(ISBLANK(Shipments[[#This Row],[Delivery_Date]]),"Pending",IF(Shipments[[#This Row],[Delivery_Date]]&lt;= Shipments[[#This Row],[Promised_Delivery_Date]],"On Time","Delayed"))</f>
        <v>On Time</v>
      </c>
    </row>
    <row r="305" spans="1:16" x14ac:dyDescent="0.25">
      <c r="A305" s="1" t="s">
        <v>753</v>
      </c>
      <c r="B305" s="8">
        <v>46104</v>
      </c>
      <c r="C305" s="1" t="str">
        <f>TEXT(Shipments[[#This Row],[Order_Date]],"MMM")</f>
        <v>Mar</v>
      </c>
      <c r="D305" s="8">
        <v>46106</v>
      </c>
      <c r="E305" s="8">
        <v>46107</v>
      </c>
      <c r="F305" s="8">
        <v>46107</v>
      </c>
      <c r="G305" s="1" t="s">
        <v>28</v>
      </c>
      <c r="H305" s="1" t="s">
        <v>136</v>
      </c>
      <c r="I305" s="1" t="s">
        <v>137</v>
      </c>
      <c r="J305" s="1" t="s">
        <v>71</v>
      </c>
      <c r="K305" s="1" t="s">
        <v>754</v>
      </c>
      <c r="L305">
        <v>334</v>
      </c>
      <c r="M305">
        <v>950</v>
      </c>
      <c r="N305" s="1" t="s">
        <v>20</v>
      </c>
      <c r="O305">
        <v>0</v>
      </c>
      <c r="P305" t="str">
        <f>IF(ISBLANK(Shipments[[#This Row],[Delivery_Date]]),"Pending",IF(Shipments[[#This Row],[Delivery_Date]]&lt;= Shipments[[#This Row],[Promised_Delivery_Date]],"On Time","Delayed"))</f>
        <v>On Time</v>
      </c>
    </row>
    <row r="306" spans="1:16" x14ac:dyDescent="0.25">
      <c r="A306" s="1" t="s">
        <v>755</v>
      </c>
      <c r="B306" s="8">
        <v>46104</v>
      </c>
      <c r="C306" s="1" t="str">
        <f>TEXT(Shipments[[#This Row],[Order_Date]],"MMM")</f>
        <v>Mar</v>
      </c>
      <c r="D306" s="8">
        <v>46105</v>
      </c>
      <c r="E306" s="8">
        <v>46107</v>
      </c>
      <c r="F306" s="8">
        <v>46108</v>
      </c>
      <c r="G306" s="1" t="s">
        <v>16</v>
      </c>
      <c r="H306" s="1" t="s">
        <v>132</v>
      </c>
      <c r="I306" s="1" t="s">
        <v>133</v>
      </c>
      <c r="J306" s="1" t="s">
        <v>31</v>
      </c>
      <c r="K306" s="1" t="s">
        <v>756</v>
      </c>
      <c r="L306">
        <v>801</v>
      </c>
      <c r="M306">
        <v>2650</v>
      </c>
      <c r="N306" s="1" t="s">
        <v>20</v>
      </c>
      <c r="O306">
        <v>0</v>
      </c>
      <c r="P306" t="str">
        <f>IF(ISBLANK(Shipments[[#This Row],[Delivery_Date]]),"Pending",IF(Shipments[[#This Row],[Delivery_Date]]&lt;= Shipments[[#This Row],[Promised_Delivery_Date]],"On Time","Delayed"))</f>
        <v>On Time</v>
      </c>
    </row>
    <row r="307" spans="1:16" x14ac:dyDescent="0.25">
      <c r="A307" s="1" t="s">
        <v>757</v>
      </c>
      <c r="B307" s="8">
        <v>46104</v>
      </c>
      <c r="C307" s="1" t="str">
        <f>TEXT(Shipments[[#This Row],[Order_Date]],"MMM")</f>
        <v>Mar</v>
      </c>
      <c r="D307" s="8">
        <v>46105</v>
      </c>
      <c r="E307" s="8">
        <v>46107</v>
      </c>
      <c r="F307" s="8">
        <v>46107</v>
      </c>
      <c r="G307" s="1" t="s">
        <v>28</v>
      </c>
      <c r="H307" s="1" t="s">
        <v>29</v>
      </c>
      <c r="I307" s="1" t="s">
        <v>30</v>
      </c>
      <c r="J307" s="1" t="s">
        <v>18</v>
      </c>
      <c r="K307" s="1" t="s">
        <v>758</v>
      </c>
      <c r="L307">
        <v>467</v>
      </c>
      <c r="M307">
        <v>6360</v>
      </c>
      <c r="N307" s="1" t="s">
        <v>20</v>
      </c>
      <c r="O307">
        <v>0</v>
      </c>
      <c r="P307" t="str">
        <f>IF(ISBLANK(Shipments[[#This Row],[Delivery_Date]]),"Pending",IF(Shipments[[#This Row],[Delivery_Date]]&lt;= Shipments[[#This Row],[Promised_Delivery_Date]],"On Time","Delayed"))</f>
        <v>On Time</v>
      </c>
    </row>
    <row r="308" spans="1:16" x14ac:dyDescent="0.25">
      <c r="A308" s="1" t="s">
        <v>759</v>
      </c>
      <c r="B308" s="8">
        <v>46104</v>
      </c>
      <c r="C308" s="1" t="str">
        <f>TEXT(Shipments[[#This Row],[Order_Date]],"MMM")</f>
        <v>Mar</v>
      </c>
      <c r="D308" s="8">
        <v>46104</v>
      </c>
      <c r="E308" s="8">
        <v>46106</v>
      </c>
      <c r="F308" s="8">
        <v>46106</v>
      </c>
      <c r="G308" s="1" t="s">
        <v>74</v>
      </c>
      <c r="H308" s="1" t="s">
        <v>402</v>
      </c>
      <c r="I308" s="1" t="s">
        <v>403</v>
      </c>
      <c r="J308" s="1" t="s">
        <v>25</v>
      </c>
      <c r="K308" s="1" t="s">
        <v>760</v>
      </c>
      <c r="L308">
        <v>455</v>
      </c>
      <c r="M308">
        <v>7330</v>
      </c>
      <c r="N308" s="1" t="s">
        <v>20</v>
      </c>
      <c r="O308">
        <v>0</v>
      </c>
      <c r="P308" t="str">
        <f>IF(ISBLANK(Shipments[[#This Row],[Delivery_Date]]),"Pending",IF(Shipments[[#This Row],[Delivery_Date]]&lt;= Shipments[[#This Row],[Promised_Delivery_Date]],"On Time","Delayed"))</f>
        <v>On Time</v>
      </c>
    </row>
    <row r="309" spans="1:16" x14ac:dyDescent="0.25">
      <c r="A309" s="1" t="s">
        <v>761</v>
      </c>
      <c r="B309" s="8">
        <v>46104</v>
      </c>
      <c r="C309" s="1" t="str">
        <f>TEXT(Shipments[[#This Row],[Order_Date]],"MMM")</f>
        <v>Mar</v>
      </c>
      <c r="D309" s="8">
        <v>46104</v>
      </c>
      <c r="E309" s="8">
        <v>46105</v>
      </c>
      <c r="F309" s="8">
        <v>46105</v>
      </c>
      <c r="G309" s="1" t="s">
        <v>40</v>
      </c>
      <c r="H309" s="1" t="s">
        <v>55</v>
      </c>
      <c r="I309" s="1" t="s">
        <v>70</v>
      </c>
      <c r="J309" s="1" t="s">
        <v>67</v>
      </c>
      <c r="K309" s="1" t="s">
        <v>762</v>
      </c>
      <c r="L309">
        <v>264</v>
      </c>
      <c r="M309">
        <v>8230</v>
      </c>
      <c r="N309" s="1" t="s">
        <v>20</v>
      </c>
      <c r="O309">
        <v>0</v>
      </c>
      <c r="P309" t="str">
        <f>IF(ISBLANK(Shipments[[#This Row],[Delivery_Date]]),"Pending",IF(Shipments[[#This Row],[Delivery_Date]]&lt;= Shipments[[#This Row],[Promised_Delivery_Date]],"On Time","Delayed"))</f>
        <v>On Time</v>
      </c>
    </row>
    <row r="310" spans="1:16" x14ac:dyDescent="0.25">
      <c r="A310" s="1" t="s">
        <v>763</v>
      </c>
      <c r="B310" s="8">
        <v>46104</v>
      </c>
      <c r="C310" s="1" t="str">
        <f>TEXT(Shipments[[#This Row],[Order_Date]],"MMM")</f>
        <v>Mar</v>
      </c>
      <c r="D310" s="8">
        <v>46104</v>
      </c>
      <c r="E310" s="8">
        <v>46105</v>
      </c>
      <c r="F310" s="8">
        <v>46105</v>
      </c>
      <c r="G310" s="1" t="s">
        <v>59</v>
      </c>
      <c r="H310" s="1" t="s">
        <v>295</v>
      </c>
      <c r="I310" s="1" t="s">
        <v>296</v>
      </c>
      <c r="J310" s="1" t="s">
        <v>62</v>
      </c>
      <c r="K310" s="1" t="s">
        <v>764</v>
      </c>
      <c r="L310">
        <v>366</v>
      </c>
      <c r="M310">
        <v>8800</v>
      </c>
      <c r="N310" s="1" t="s">
        <v>20</v>
      </c>
      <c r="O310">
        <v>0</v>
      </c>
      <c r="P310" t="str">
        <f>IF(ISBLANK(Shipments[[#This Row],[Delivery_Date]]),"Pending",IF(Shipments[[#This Row],[Delivery_Date]]&lt;= Shipments[[#This Row],[Promised_Delivery_Date]],"On Time","Delayed"))</f>
        <v>On Time</v>
      </c>
    </row>
    <row r="311" spans="1:16" x14ac:dyDescent="0.25">
      <c r="A311" s="1" t="s">
        <v>765</v>
      </c>
      <c r="B311" s="8">
        <v>46104</v>
      </c>
      <c r="C311" s="1" t="str">
        <f>TEXT(Shipments[[#This Row],[Order_Date]],"MMM")</f>
        <v>Mar</v>
      </c>
      <c r="D311" s="8">
        <v>46104</v>
      </c>
      <c r="E311" s="8">
        <v>46107</v>
      </c>
      <c r="F311" s="8">
        <v>46106</v>
      </c>
      <c r="G311" s="1" t="s">
        <v>22</v>
      </c>
      <c r="H311" s="1" t="s">
        <v>171</v>
      </c>
      <c r="I311" s="1" t="s">
        <v>172</v>
      </c>
      <c r="J311" s="1" t="s">
        <v>25</v>
      </c>
      <c r="K311" s="1" t="s">
        <v>766</v>
      </c>
      <c r="L311">
        <v>615</v>
      </c>
      <c r="M311">
        <v>5310</v>
      </c>
      <c r="N311" s="1" t="s">
        <v>20</v>
      </c>
      <c r="O311">
        <v>0</v>
      </c>
      <c r="P311" t="str">
        <f>IF(ISBLANK(Shipments[[#This Row],[Delivery_Date]]),"Pending",IF(Shipments[[#This Row],[Delivery_Date]]&lt;= Shipments[[#This Row],[Promised_Delivery_Date]],"On Time","Delayed"))</f>
        <v>Delayed</v>
      </c>
    </row>
    <row r="312" spans="1:16" x14ac:dyDescent="0.25">
      <c r="A312" s="1" t="s">
        <v>767</v>
      </c>
      <c r="B312" s="8">
        <v>46104</v>
      </c>
      <c r="C312" s="1" t="str">
        <f>TEXT(Shipments[[#This Row],[Order_Date]],"MMM")</f>
        <v>Mar</v>
      </c>
      <c r="D312" s="8">
        <v>46105</v>
      </c>
      <c r="E312" s="8">
        <v>46107</v>
      </c>
      <c r="F312" s="8">
        <v>46107</v>
      </c>
      <c r="G312" s="1" t="s">
        <v>40</v>
      </c>
      <c r="H312" s="1" t="s">
        <v>34</v>
      </c>
      <c r="I312" s="1" t="s">
        <v>279</v>
      </c>
      <c r="J312" s="1" t="s">
        <v>18</v>
      </c>
      <c r="K312" s="1" t="s">
        <v>768</v>
      </c>
      <c r="L312">
        <v>546</v>
      </c>
      <c r="M312">
        <v>4650</v>
      </c>
      <c r="N312" s="1" t="s">
        <v>20</v>
      </c>
      <c r="O312">
        <v>0</v>
      </c>
      <c r="P312" t="str">
        <f>IF(ISBLANK(Shipments[[#This Row],[Delivery_Date]]),"Pending",IF(Shipments[[#This Row],[Delivery_Date]]&lt;= Shipments[[#This Row],[Promised_Delivery_Date]],"On Time","Delayed"))</f>
        <v>On Time</v>
      </c>
    </row>
    <row r="313" spans="1:16" x14ac:dyDescent="0.25">
      <c r="A313" s="1" t="s">
        <v>769</v>
      </c>
      <c r="B313" s="8">
        <v>46104</v>
      </c>
      <c r="C313" s="1" t="str">
        <f>TEXT(Shipments[[#This Row],[Order_Date]],"MMM")</f>
        <v>Mar</v>
      </c>
      <c r="D313" s="8">
        <v>46105</v>
      </c>
      <c r="E313" s="8">
        <v>46106</v>
      </c>
      <c r="F313" s="8">
        <v>46106</v>
      </c>
      <c r="G313" s="1" t="s">
        <v>40</v>
      </c>
      <c r="H313" s="1" t="s">
        <v>252</v>
      </c>
      <c r="I313" s="1" t="s">
        <v>268</v>
      </c>
      <c r="J313" s="1" t="s">
        <v>84</v>
      </c>
      <c r="K313" s="1" t="s">
        <v>770</v>
      </c>
      <c r="L313">
        <v>110</v>
      </c>
      <c r="M313">
        <v>4810</v>
      </c>
      <c r="N313" s="1" t="s">
        <v>20</v>
      </c>
      <c r="O313">
        <v>0</v>
      </c>
      <c r="P313" t="str">
        <f>IF(ISBLANK(Shipments[[#This Row],[Delivery_Date]]),"Pending",IF(Shipments[[#This Row],[Delivery_Date]]&lt;= Shipments[[#This Row],[Promised_Delivery_Date]],"On Time","Delayed"))</f>
        <v>On Time</v>
      </c>
    </row>
    <row r="314" spans="1:16" x14ac:dyDescent="0.25">
      <c r="A314" s="1" t="s">
        <v>771</v>
      </c>
      <c r="B314" s="8">
        <v>46105</v>
      </c>
      <c r="C314" s="1" t="str">
        <f>TEXT(Shipments[[#This Row],[Order_Date]],"MMM")</f>
        <v>Mar</v>
      </c>
      <c r="D314" s="8">
        <v>46107</v>
      </c>
      <c r="E314" s="8">
        <v>46109</v>
      </c>
      <c r="F314" s="8">
        <v>46109</v>
      </c>
      <c r="G314" s="1" t="s">
        <v>59</v>
      </c>
      <c r="H314" s="1" t="s">
        <v>311</v>
      </c>
      <c r="I314" s="1" t="s">
        <v>312</v>
      </c>
      <c r="J314" s="1" t="s">
        <v>18</v>
      </c>
      <c r="K314" s="1" t="s">
        <v>772</v>
      </c>
      <c r="L314">
        <v>764</v>
      </c>
      <c r="M314">
        <v>10600</v>
      </c>
      <c r="N314" s="1" t="s">
        <v>20</v>
      </c>
      <c r="O314">
        <v>0</v>
      </c>
      <c r="P314" t="str">
        <f>IF(ISBLANK(Shipments[[#This Row],[Delivery_Date]]),"Pending",IF(Shipments[[#This Row],[Delivery_Date]]&lt;= Shipments[[#This Row],[Promised_Delivery_Date]],"On Time","Delayed"))</f>
        <v>On Time</v>
      </c>
    </row>
    <row r="315" spans="1:16" x14ac:dyDescent="0.25">
      <c r="A315" s="1" t="s">
        <v>773</v>
      </c>
      <c r="B315" s="8">
        <v>46105</v>
      </c>
      <c r="C315" s="1" t="str">
        <f>TEXT(Shipments[[#This Row],[Order_Date]],"MMM")</f>
        <v>Mar</v>
      </c>
      <c r="D315" s="8">
        <v>46107</v>
      </c>
      <c r="E315" s="8">
        <v>46108</v>
      </c>
      <c r="F315" s="8">
        <v>46109</v>
      </c>
      <c r="G315" s="1" t="s">
        <v>59</v>
      </c>
      <c r="H315" s="1" t="s">
        <v>295</v>
      </c>
      <c r="I315" s="1" t="s">
        <v>296</v>
      </c>
      <c r="J315" s="1" t="s">
        <v>31</v>
      </c>
      <c r="K315" s="1" t="s">
        <v>774</v>
      </c>
      <c r="L315">
        <v>366</v>
      </c>
      <c r="M315">
        <v>3680</v>
      </c>
      <c r="N315" s="1" t="s">
        <v>20</v>
      </c>
      <c r="O315">
        <v>0</v>
      </c>
      <c r="P315" t="str">
        <f>IF(ISBLANK(Shipments[[#This Row],[Delivery_Date]]),"Pending",IF(Shipments[[#This Row],[Delivery_Date]]&lt;= Shipments[[#This Row],[Promised_Delivery_Date]],"On Time","Delayed"))</f>
        <v>On Time</v>
      </c>
    </row>
    <row r="316" spans="1:16" x14ac:dyDescent="0.25">
      <c r="A316" s="1" t="s">
        <v>775</v>
      </c>
      <c r="B316" s="8">
        <v>46105</v>
      </c>
      <c r="C316" s="1" t="str">
        <f>TEXT(Shipments[[#This Row],[Order_Date]],"MMM")</f>
        <v>Mar</v>
      </c>
      <c r="D316" s="8">
        <v>46105</v>
      </c>
      <c r="E316" s="8">
        <v>46106</v>
      </c>
      <c r="F316" s="8">
        <v>46107</v>
      </c>
      <c r="G316" s="1" t="s">
        <v>34</v>
      </c>
      <c r="H316" s="1" t="s">
        <v>40</v>
      </c>
      <c r="I316" s="1" t="s">
        <v>142</v>
      </c>
      <c r="J316" s="1" t="s">
        <v>71</v>
      </c>
      <c r="K316" s="1" t="s">
        <v>776</v>
      </c>
      <c r="L316">
        <v>541</v>
      </c>
      <c r="M316">
        <v>1030</v>
      </c>
      <c r="N316" s="1" t="s">
        <v>20</v>
      </c>
      <c r="O316">
        <v>0</v>
      </c>
      <c r="P316" t="str">
        <f>IF(ISBLANK(Shipments[[#This Row],[Delivery_Date]]),"Pending",IF(Shipments[[#This Row],[Delivery_Date]]&lt;= Shipments[[#This Row],[Promised_Delivery_Date]],"On Time","Delayed"))</f>
        <v>On Time</v>
      </c>
    </row>
    <row r="317" spans="1:16" x14ac:dyDescent="0.25">
      <c r="A317" s="1" t="s">
        <v>777</v>
      </c>
      <c r="B317" s="8">
        <v>46105</v>
      </c>
      <c r="C317" s="1" t="str">
        <f>TEXT(Shipments[[#This Row],[Order_Date]],"MMM")</f>
        <v>Mar</v>
      </c>
      <c r="D317" s="8">
        <v>46105</v>
      </c>
      <c r="E317" s="8">
        <v>46107</v>
      </c>
      <c r="F317" s="8">
        <v>46107</v>
      </c>
      <c r="G317" s="1" t="s">
        <v>34</v>
      </c>
      <c r="H317" s="1" t="s">
        <v>41</v>
      </c>
      <c r="I317" s="1" t="s">
        <v>83</v>
      </c>
      <c r="J317" s="1" t="s">
        <v>146</v>
      </c>
      <c r="K317" s="1" t="s">
        <v>778</v>
      </c>
      <c r="L317">
        <v>601</v>
      </c>
      <c r="M317">
        <v>1330</v>
      </c>
      <c r="N317" s="1" t="s">
        <v>20</v>
      </c>
      <c r="O317">
        <v>0</v>
      </c>
      <c r="P317" t="str">
        <f>IF(ISBLANK(Shipments[[#This Row],[Delivery_Date]]),"Pending",IF(Shipments[[#This Row],[Delivery_Date]]&lt;= Shipments[[#This Row],[Promised_Delivery_Date]],"On Time","Delayed"))</f>
        <v>On Time</v>
      </c>
    </row>
    <row r="318" spans="1:16" x14ac:dyDescent="0.25">
      <c r="A318" s="1" t="s">
        <v>779</v>
      </c>
      <c r="B318" s="8">
        <v>46105</v>
      </c>
      <c r="C318" s="1" t="str">
        <f>TEXT(Shipments[[#This Row],[Order_Date]],"MMM")</f>
        <v>Mar</v>
      </c>
      <c r="D318" s="8">
        <v>46105</v>
      </c>
      <c r="E318" s="8">
        <v>46107</v>
      </c>
      <c r="F318" s="8">
        <v>46107</v>
      </c>
      <c r="G318" s="1" t="s">
        <v>34</v>
      </c>
      <c r="H318" s="1" t="s">
        <v>55</v>
      </c>
      <c r="I318" s="1" t="s">
        <v>56</v>
      </c>
      <c r="J318" s="1" t="s">
        <v>49</v>
      </c>
      <c r="K318" s="1" t="s">
        <v>780</v>
      </c>
      <c r="L318">
        <v>288</v>
      </c>
      <c r="M318">
        <v>2520</v>
      </c>
      <c r="N318" s="1" t="s">
        <v>20</v>
      </c>
      <c r="O318">
        <v>0</v>
      </c>
      <c r="P318" t="str">
        <f>IF(ISBLANK(Shipments[[#This Row],[Delivery_Date]]),"Pending",IF(Shipments[[#This Row],[Delivery_Date]]&lt;= Shipments[[#This Row],[Promised_Delivery_Date]],"On Time","Delayed"))</f>
        <v>On Time</v>
      </c>
    </row>
    <row r="319" spans="1:16" x14ac:dyDescent="0.25">
      <c r="A319" s="1" t="s">
        <v>781</v>
      </c>
      <c r="B319" s="8">
        <v>46106</v>
      </c>
      <c r="C319" s="1" t="str">
        <f>TEXT(Shipments[[#This Row],[Order_Date]],"MMM")</f>
        <v>Mar</v>
      </c>
      <c r="D319" s="8">
        <v>46107</v>
      </c>
      <c r="E319" s="8">
        <v>46108</v>
      </c>
      <c r="F319" s="8">
        <v>46109</v>
      </c>
      <c r="G319" s="1" t="s">
        <v>22</v>
      </c>
      <c r="H319" s="1" t="s">
        <v>23</v>
      </c>
      <c r="I319" s="1" t="s">
        <v>24</v>
      </c>
      <c r="J319" s="1" t="s">
        <v>31</v>
      </c>
      <c r="K319" s="1" t="s">
        <v>782</v>
      </c>
      <c r="L319">
        <v>279</v>
      </c>
      <c r="M319">
        <v>1830</v>
      </c>
      <c r="N319" s="1" t="s">
        <v>20</v>
      </c>
      <c r="O319">
        <v>0</v>
      </c>
      <c r="P319" t="str">
        <f>IF(ISBLANK(Shipments[[#This Row],[Delivery_Date]]),"Pending",IF(Shipments[[#This Row],[Delivery_Date]]&lt;= Shipments[[#This Row],[Promised_Delivery_Date]],"On Time","Delayed"))</f>
        <v>On Time</v>
      </c>
    </row>
    <row r="320" spans="1:16" x14ac:dyDescent="0.25">
      <c r="A320" s="1" t="s">
        <v>783</v>
      </c>
      <c r="B320" s="8">
        <v>46106</v>
      </c>
      <c r="C320" s="1" t="str">
        <f>TEXT(Shipments[[#This Row],[Order_Date]],"MMM")</f>
        <v>Mar</v>
      </c>
      <c r="D320" s="8">
        <v>46108</v>
      </c>
      <c r="E320" s="8">
        <v>46109</v>
      </c>
      <c r="F320" s="8">
        <v>46109</v>
      </c>
      <c r="G320" s="1" t="s">
        <v>59</v>
      </c>
      <c r="H320" s="1" t="s">
        <v>288</v>
      </c>
      <c r="I320" s="1" t="s">
        <v>289</v>
      </c>
      <c r="J320" s="1" t="s">
        <v>62</v>
      </c>
      <c r="K320" s="1" t="s">
        <v>784</v>
      </c>
      <c r="L320">
        <v>374</v>
      </c>
      <c r="M320">
        <v>13910</v>
      </c>
      <c r="N320" s="1" t="s">
        <v>20</v>
      </c>
      <c r="O320">
        <v>0</v>
      </c>
      <c r="P320" t="str">
        <f>IF(ISBLANK(Shipments[[#This Row],[Delivery_Date]]),"Pending",IF(Shipments[[#This Row],[Delivery_Date]]&lt;= Shipments[[#This Row],[Promised_Delivery_Date]],"On Time","Delayed"))</f>
        <v>On Time</v>
      </c>
    </row>
    <row r="321" spans="1:16" x14ac:dyDescent="0.25">
      <c r="A321" s="1" t="s">
        <v>785</v>
      </c>
      <c r="B321" s="8">
        <v>46106</v>
      </c>
      <c r="C321" s="1" t="str">
        <f>TEXT(Shipments[[#This Row],[Order_Date]],"MMM")</f>
        <v>Mar</v>
      </c>
      <c r="D321" s="8">
        <v>46109</v>
      </c>
      <c r="E321" s="8">
        <v>46112</v>
      </c>
      <c r="F321" s="8">
        <v>46111</v>
      </c>
      <c r="G321" s="1" t="s">
        <v>28</v>
      </c>
      <c r="H321" s="1" t="s">
        <v>29</v>
      </c>
      <c r="I321" s="1" t="s">
        <v>30</v>
      </c>
      <c r="J321" s="1" t="s">
        <v>71</v>
      </c>
      <c r="K321" s="1" t="s">
        <v>786</v>
      </c>
      <c r="L321">
        <v>467</v>
      </c>
      <c r="M321">
        <v>1020</v>
      </c>
      <c r="N321" s="1" t="s">
        <v>20</v>
      </c>
      <c r="O321">
        <v>0</v>
      </c>
      <c r="P321" t="str">
        <f>IF(ISBLANK(Shipments[[#This Row],[Delivery_Date]]),"Pending",IF(Shipments[[#This Row],[Delivery_Date]]&lt;= Shipments[[#This Row],[Promised_Delivery_Date]],"On Time","Delayed"))</f>
        <v>Delayed</v>
      </c>
    </row>
    <row r="322" spans="1:16" x14ac:dyDescent="0.25">
      <c r="A322" s="1" t="s">
        <v>787</v>
      </c>
      <c r="B322" s="8">
        <v>46106</v>
      </c>
      <c r="C322" s="1" t="str">
        <f>TEXT(Shipments[[#This Row],[Order_Date]],"MMM")</f>
        <v>Mar</v>
      </c>
      <c r="D322" s="8">
        <v>46106</v>
      </c>
      <c r="E322" s="8">
        <v>46108</v>
      </c>
      <c r="F322" s="8">
        <v>46109</v>
      </c>
      <c r="G322" s="1" t="s">
        <v>34</v>
      </c>
      <c r="H322" s="1" t="s">
        <v>41</v>
      </c>
      <c r="I322" s="1" t="s">
        <v>83</v>
      </c>
      <c r="J322" s="1" t="s">
        <v>31</v>
      </c>
      <c r="K322" s="1" t="s">
        <v>788</v>
      </c>
      <c r="L322">
        <v>601</v>
      </c>
      <c r="M322">
        <v>1260</v>
      </c>
      <c r="N322" s="1" t="s">
        <v>20</v>
      </c>
      <c r="O322">
        <v>0</v>
      </c>
      <c r="P322" t="str">
        <f>IF(ISBLANK(Shipments[[#This Row],[Delivery_Date]]),"Pending",IF(Shipments[[#This Row],[Delivery_Date]]&lt;= Shipments[[#This Row],[Promised_Delivery_Date]],"On Time","Delayed"))</f>
        <v>On Time</v>
      </c>
    </row>
    <row r="323" spans="1:16" x14ac:dyDescent="0.25">
      <c r="A323" s="1" t="s">
        <v>789</v>
      </c>
      <c r="B323" s="8">
        <v>46106</v>
      </c>
      <c r="C323" s="1" t="str">
        <f>TEXT(Shipments[[#This Row],[Order_Date]],"MMM")</f>
        <v>Mar</v>
      </c>
      <c r="D323" s="8">
        <v>46106</v>
      </c>
      <c r="E323" s="8">
        <v>46108</v>
      </c>
      <c r="F323" s="8">
        <v>46108</v>
      </c>
      <c r="G323" s="1" t="s">
        <v>59</v>
      </c>
      <c r="H323" s="1" t="s">
        <v>295</v>
      </c>
      <c r="I323" s="1" t="s">
        <v>296</v>
      </c>
      <c r="J323" s="1" t="s">
        <v>31</v>
      </c>
      <c r="K323" s="1" t="s">
        <v>790</v>
      </c>
      <c r="L323">
        <v>366</v>
      </c>
      <c r="M323">
        <v>3680</v>
      </c>
      <c r="N323" s="1" t="s">
        <v>20</v>
      </c>
      <c r="O323">
        <v>0</v>
      </c>
      <c r="P323" t="str">
        <f>IF(ISBLANK(Shipments[[#This Row],[Delivery_Date]]),"Pending",IF(Shipments[[#This Row],[Delivery_Date]]&lt;= Shipments[[#This Row],[Promised_Delivery_Date]],"On Time","Delayed"))</f>
        <v>On Time</v>
      </c>
    </row>
    <row r="324" spans="1:16" x14ac:dyDescent="0.25">
      <c r="A324" s="1" t="s">
        <v>791</v>
      </c>
      <c r="B324" s="8">
        <v>46106</v>
      </c>
      <c r="C324" s="1" t="str">
        <f>TEXT(Shipments[[#This Row],[Order_Date]],"MMM")</f>
        <v>Mar</v>
      </c>
      <c r="D324" s="8">
        <v>46106</v>
      </c>
      <c r="E324" s="8">
        <v>46107</v>
      </c>
      <c r="F324" s="8">
        <v>46107</v>
      </c>
      <c r="G324" s="1" t="s">
        <v>16</v>
      </c>
      <c r="H324" s="1" t="s">
        <v>530</v>
      </c>
      <c r="I324" s="1" t="s">
        <v>531</v>
      </c>
      <c r="J324" s="1" t="s">
        <v>71</v>
      </c>
      <c r="K324" s="1" t="s">
        <v>792</v>
      </c>
      <c r="L324">
        <v>152</v>
      </c>
      <c r="M324">
        <v>1610</v>
      </c>
      <c r="N324" s="1" t="s">
        <v>20</v>
      </c>
      <c r="O324">
        <v>0</v>
      </c>
      <c r="P324" t="str">
        <f>IF(ISBLANK(Shipments[[#This Row],[Delivery_Date]]),"Pending",IF(Shipments[[#This Row],[Delivery_Date]]&lt;= Shipments[[#This Row],[Promised_Delivery_Date]],"On Time","Delayed"))</f>
        <v>On Time</v>
      </c>
    </row>
    <row r="325" spans="1:16" x14ac:dyDescent="0.25">
      <c r="A325" s="1" t="s">
        <v>793</v>
      </c>
      <c r="B325" s="8">
        <v>46107</v>
      </c>
      <c r="C325" s="1" t="str">
        <f>TEXT(Shipments[[#This Row],[Order_Date]],"MMM")</f>
        <v>Mar</v>
      </c>
      <c r="D325" s="8">
        <v>46107</v>
      </c>
      <c r="E325" s="8">
        <v>46110</v>
      </c>
      <c r="F325" s="8">
        <v>46109</v>
      </c>
      <c r="G325" s="1" t="s">
        <v>22</v>
      </c>
      <c r="H325" s="1" t="s">
        <v>40</v>
      </c>
      <c r="I325" s="1" t="s">
        <v>79</v>
      </c>
      <c r="J325" s="1" t="s">
        <v>37</v>
      </c>
      <c r="K325" s="1" t="s">
        <v>794</v>
      </c>
      <c r="L325">
        <v>936</v>
      </c>
      <c r="M325">
        <v>1200</v>
      </c>
      <c r="N325" s="1" t="s">
        <v>20</v>
      </c>
      <c r="O325">
        <v>0</v>
      </c>
      <c r="P325" t="str">
        <f>IF(ISBLANK(Shipments[[#This Row],[Delivery_Date]]),"Pending",IF(Shipments[[#This Row],[Delivery_Date]]&lt;= Shipments[[#This Row],[Promised_Delivery_Date]],"On Time","Delayed"))</f>
        <v>Delayed</v>
      </c>
    </row>
    <row r="326" spans="1:16" x14ac:dyDescent="0.25">
      <c r="A326" s="1" t="s">
        <v>795</v>
      </c>
      <c r="B326" s="8">
        <v>46107</v>
      </c>
      <c r="C326" s="1" t="str">
        <f>TEXT(Shipments[[#This Row],[Order_Date]],"MMM")</f>
        <v>Mar</v>
      </c>
      <c r="D326" s="8">
        <v>46108</v>
      </c>
      <c r="E326" s="8">
        <v>46109</v>
      </c>
      <c r="F326" s="8">
        <v>46110</v>
      </c>
      <c r="G326" s="1" t="s">
        <v>74</v>
      </c>
      <c r="H326" s="1" t="s">
        <v>197</v>
      </c>
      <c r="I326" s="1" t="s">
        <v>198</v>
      </c>
      <c r="J326" s="1" t="s">
        <v>31</v>
      </c>
      <c r="K326" s="1" t="s">
        <v>796</v>
      </c>
      <c r="L326">
        <v>290</v>
      </c>
      <c r="M326">
        <v>1720</v>
      </c>
      <c r="N326" s="1" t="s">
        <v>20</v>
      </c>
      <c r="O326">
        <v>0</v>
      </c>
      <c r="P326" t="str">
        <f>IF(ISBLANK(Shipments[[#This Row],[Delivery_Date]]),"Pending",IF(Shipments[[#This Row],[Delivery_Date]]&lt;= Shipments[[#This Row],[Promised_Delivery_Date]],"On Time","Delayed"))</f>
        <v>On Time</v>
      </c>
    </row>
    <row r="327" spans="1:16" x14ac:dyDescent="0.25">
      <c r="A327" s="1" t="s">
        <v>797</v>
      </c>
      <c r="B327" s="8">
        <v>46107</v>
      </c>
      <c r="C327" s="1" t="str">
        <f>TEXT(Shipments[[#This Row],[Order_Date]],"MMM")</f>
        <v>Mar</v>
      </c>
      <c r="D327" s="8">
        <v>46108</v>
      </c>
      <c r="E327" s="8">
        <v>46110</v>
      </c>
      <c r="F327" s="8">
        <v>46111</v>
      </c>
      <c r="G327" s="1" t="s">
        <v>74</v>
      </c>
      <c r="H327" s="1" t="s">
        <v>402</v>
      </c>
      <c r="I327" s="1" t="s">
        <v>403</v>
      </c>
      <c r="J327" s="1" t="s">
        <v>80</v>
      </c>
      <c r="K327" s="1" t="s">
        <v>798</v>
      </c>
      <c r="L327">
        <v>455</v>
      </c>
      <c r="M327">
        <v>3150</v>
      </c>
      <c r="N327" s="1" t="s">
        <v>20</v>
      </c>
      <c r="O327">
        <v>0</v>
      </c>
      <c r="P327" t="str">
        <f>IF(ISBLANK(Shipments[[#This Row],[Delivery_Date]]),"Pending",IF(Shipments[[#This Row],[Delivery_Date]]&lt;= Shipments[[#This Row],[Promised_Delivery_Date]],"On Time","Delayed"))</f>
        <v>On Time</v>
      </c>
    </row>
    <row r="328" spans="1:16" x14ac:dyDescent="0.25">
      <c r="A328" s="1" t="s">
        <v>799</v>
      </c>
      <c r="B328" s="8">
        <v>46107</v>
      </c>
      <c r="C328" s="1" t="str">
        <f>TEXT(Shipments[[#This Row],[Order_Date]],"MMM")</f>
        <v>Mar</v>
      </c>
      <c r="D328" s="8">
        <v>46109</v>
      </c>
      <c r="E328" s="8">
        <v>46111</v>
      </c>
      <c r="F328" s="8">
        <v>46111</v>
      </c>
      <c r="G328" s="1" t="s">
        <v>40</v>
      </c>
      <c r="H328" s="1" t="s">
        <v>23</v>
      </c>
      <c r="I328" s="1" t="s">
        <v>292</v>
      </c>
      <c r="J328" s="1" t="s">
        <v>67</v>
      </c>
      <c r="K328" s="1" t="s">
        <v>800</v>
      </c>
      <c r="L328">
        <v>684</v>
      </c>
      <c r="M328">
        <v>8650</v>
      </c>
      <c r="N328" s="1" t="s">
        <v>20</v>
      </c>
      <c r="O328">
        <v>0</v>
      </c>
      <c r="P328" t="str">
        <f>IF(ISBLANK(Shipments[[#This Row],[Delivery_Date]]),"Pending",IF(Shipments[[#This Row],[Delivery_Date]]&lt;= Shipments[[#This Row],[Promised_Delivery_Date]],"On Time","Delayed"))</f>
        <v>On Time</v>
      </c>
    </row>
    <row r="329" spans="1:16" x14ac:dyDescent="0.25">
      <c r="A329" s="1" t="s">
        <v>801</v>
      </c>
      <c r="B329" s="8">
        <v>46107</v>
      </c>
      <c r="C329" s="1" t="str">
        <f>TEXT(Shipments[[#This Row],[Order_Date]],"MMM")</f>
        <v>Mar</v>
      </c>
      <c r="D329" s="8">
        <v>46109</v>
      </c>
      <c r="E329" s="8">
        <v>46111</v>
      </c>
      <c r="F329" s="8">
        <v>46111</v>
      </c>
      <c r="G329" s="1" t="s">
        <v>22</v>
      </c>
      <c r="H329" s="1" t="s">
        <v>171</v>
      </c>
      <c r="I329" s="1" t="s">
        <v>172</v>
      </c>
      <c r="J329" s="1" t="s">
        <v>84</v>
      </c>
      <c r="K329" s="1" t="s">
        <v>802</v>
      </c>
      <c r="L329">
        <v>615</v>
      </c>
      <c r="M329">
        <v>14180</v>
      </c>
      <c r="N329" s="1" t="s">
        <v>20</v>
      </c>
      <c r="O329">
        <v>0</v>
      </c>
      <c r="P329" t="str">
        <f>IF(ISBLANK(Shipments[[#This Row],[Delivery_Date]]),"Pending",IF(Shipments[[#This Row],[Delivery_Date]]&lt;= Shipments[[#This Row],[Promised_Delivery_Date]],"On Time","Delayed"))</f>
        <v>On Time</v>
      </c>
    </row>
    <row r="330" spans="1:16" x14ac:dyDescent="0.25">
      <c r="A330" s="1" t="s">
        <v>803</v>
      </c>
      <c r="B330" s="8">
        <v>46107</v>
      </c>
      <c r="C330" s="1" t="str">
        <f>TEXT(Shipments[[#This Row],[Order_Date]],"MMM")</f>
        <v>Mar</v>
      </c>
      <c r="D330" s="8">
        <v>46109</v>
      </c>
      <c r="E330" s="8">
        <v>46110</v>
      </c>
      <c r="F330" s="8">
        <v>46110</v>
      </c>
      <c r="G330" s="1" t="s">
        <v>22</v>
      </c>
      <c r="H330" s="1" t="s">
        <v>103</v>
      </c>
      <c r="I330" s="1" t="s">
        <v>104</v>
      </c>
      <c r="J330" s="1" t="s">
        <v>146</v>
      </c>
      <c r="K330" s="1" t="s">
        <v>804</v>
      </c>
      <c r="L330">
        <v>252</v>
      </c>
      <c r="M330">
        <v>600</v>
      </c>
      <c r="N330" s="1" t="s">
        <v>20</v>
      </c>
      <c r="O330">
        <v>0</v>
      </c>
      <c r="P330" t="str">
        <f>IF(ISBLANK(Shipments[[#This Row],[Delivery_Date]]),"Pending",IF(Shipments[[#This Row],[Delivery_Date]]&lt;= Shipments[[#This Row],[Promised_Delivery_Date]],"On Time","Delayed"))</f>
        <v>On Time</v>
      </c>
    </row>
    <row r="331" spans="1:16" x14ac:dyDescent="0.25">
      <c r="A331" s="1" t="s">
        <v>805</v>
      </c>
      <c r="B331" s="8">
        <v>46107</v>
      </c>
      <c r="C331" s="1" t="str">
        <f>TEXT(Shipments[[#This Row],[Order_Date]],"MMM")</f>
        <v>Mar</v>
      </c>
      <c r="D331" s="8">
        <v>46108</v>
      </c>
      <c r="E331" s="8">
        <v>46110</v>
      </c>
      <c r="F331" s="8">
        <v>46110</v>
      </c>
      <c r="G331" s="1" t="s">
        <v>16</v>
      </c>
      <c r="H331" s="1" t="s">
        <v>59</v>
      </c>
      <c r="I331" s="1" t="s">
        <v>329</v>
      </c>
      <c r="J331" s="1" t="s">
        <v>71</v>
      </c>
      <c r="K331" s="1" t="s">
        <v>806</v>
      </c>
      <c r="L331">
        <v>586</v>
      </c>
      <c r="M331">
        <v>2100</v>
      </c>
      <c r="N331" s="1" t="s">
        <v>20</v>
      </c>
      <c r="O331">
        <v>0</v>
      </c>
      <c r="P331" t="str">
        <f>IF(ISBLANK(Shipments[[#This Row],[Delivery_Date]]),"Pending",IF(Shipments[[#This Row],[Delivery_Date]]&lt;= Shipments[[#This Row],[Promised_Delivery_Date]],"On Time","Delayed"))</f>
        <v>On Time</v>
      </c>
    </row>
    <row r="332" spans="1:16" x14ac:dyDescent="0.25">
      <c r="A332" s="1" t="s">
        <v>807</v>
      </c>
      <c r="B332" s="8">
        <v>46107</v>
      </c>
      <c r="C332" s="1" t="str">
        <f>TEXT(Shipments[[#This Row],[Order_Date]],"MMM")</f>
        <v>Mar</v>
      </c>
      <c r="D332" s="8">
        <v>46108</v>
      </c>
      <c r="E332" s="8">
        <v>46109</v>
      </c>
      <c r="F332" s="8">
        <v>46109</v>
      </c>
      <c r="G332" s="1" t="s">
        <v>34</v>
      </c>
      <c r="H332" s="1" t="s">
        <v>99</v>
      </c>
      <c r="I332" s="1" t="s">
        <v>119</v>
      </c>
      <c r="J332" s="1" t="s">
        <v>62</v>
      </c>
      <c r="K332" s="1" t="s">
        <v>808</v>
      </c>
      <c r="L332">
        <v>159</v>
      </c>
      <c r="M332">
        <v>5640</v>
      </c>
      <c r="N332" s="1" t="s">
        <v>20</v>
      </c>
      <c r="O332">
        <v>0</v>
      </c>
      <c r="P332" t="str">
        <f>IF(ISBLANK(Shipments[[#This Row],[Delivery_Date]]),"Pending",IF(Shipments[[#This Row],[Delivery_Date]]&lt;= Shipments[[#This Row],[Promised_Delivery_Date]],"On Time","Delayed"))</f>
        <v>On Time</v>
      </c>
    </row>
    <row r="333" spans="1:16" x14ac:dyDescent="0.25">
      <c r="A333" s="1" t="s">
        <v>809</v>
      </c>
      <c r="B333" s="8">
        <v>46107</v>
      </c>
      <c r="C333" s="1" t="str">
        <f>TEXT(Shipments[[#This Row],[Order_Date]],"MMM")</f>
        <v>Mar</v>
      </c>
      <c r="D333" s="8">
        <v>46107</v>
      </c>
      <c r="E333" s="8">
        <v>46109</v>
      </c>
      <c r="F333" s="8">
        <v>46109</v>
      </c>
      <c r="G333" s="1" t="s">
        <v>16</v>
      </c>
      <c r="H333" s="1" t="s">
        <v>59</v>
      </c>
      <c r="I333" s="1" t="s">
        <v>329</v>
      </c>
      <c r="J333" s="1" t="s">
        <v>62</v>
      </c>
      <c r="K333" s="1" t="s">
        <v>810</v>
      </c>
      <c r="L333">
        <v>586</v>
      </c>
      <c r="M333">
        <v>8120</v>
      </c>
      <c r="N333" s="1" t="s">
        <v>20</v>
      </c>
      <c r="O333">
        <v>0</v>
      </c>
      <c r="P333" t="str">
        <f>IF(ISBLANK(Shipments[[#This Row],[Delivery_Date]]),"Pending",IF(Shipments[[#This Row],[Delivery_Date]]&lt;= Shipments[[#This Row],[Promised_Delivery_Date]],"On Time","Delayed"))</f>
        <v>On Time</v>
      </c>
    </row>
    <row r="334" spans="1:16" x14ac:dyDescent="0.25">
      <c r="A334" s="1" t="s">
        <v>811</v>
      </c>
      <c r="B334" s="8">
        <v>46108</v>
      </c>
      <c r="C334" s="1" t="str">
        <f>TEXT(Shipments[[#This Row],[Order_Date]],"MMM")</f>
        <v>Mar</v>
      </c>
      <c r="D334" s="8">
        <v>46109</v>
      </c>
      <c r="E334" s="8">
        <v>46111</v>
      </c>
      <c r="F334" s="8">
        <v>46111</v>
      </c>
      <c r="G334" s="1" t="s">
        <v>16</v>
      </c>
      <c r="H334" s="1" t="s">
        <v>530</v>
      </c>
      <c r="I334" s="1" t="s">
        <v>531</v>
      </c>
      <c r="J334" s="1" t="s">
        <v>31</v>
      </c>
      <c r="K334" s="1" t="s">
        <v>812</v>
      </c>
      <c r="L334">
        <v>152</v>
      </c>
      <c r="M334">
        <v>4840</v>
      </c>
      <c r="N334" s="1" t="s">
        <v>20</v>
      </c>
      <c r="O334">
        <v>0</v>
      </c>
      <c r="P334" t="str">
        <f>IF(ISBLANK(Shipments[[#This Row],[Delivery_Date]]),"Pending",IF(Shipments[[#This Row],[Delivery_Date]]&lt;= Shipments[[#This Row],[Promised_Delivery_Date]],"On Time","Delayed"))</f>
        <v>On Time</v>
      </c>
    </row>
    <row r="335" spans="1:16" x14ac:dyDescent="0.25">
      <c r="A335" s="1" t="s">
        <v>813</v>
      </c>
      <c r="B335" s="8">
        <v>46108</v>
      </c>
      <c r="C335" s="1" t="str">
        <f>TEXT(Shipments[[#This Row],[Order_Date]],"MMM")</f>
        <v>Mar</v>
      </c>
      <c r="D335" s="8">
        <v>46111</v>
      </c>
      <c r="E335" s="8">
        <v>46112</v>
      </c>
      <c r="F335" s="8">
        <v>46112</v>
      </c>
      <c r="G335" s="1" t="s">
        <v>74</v>
      </c>
      <c r="H335" s="1" t="s">
        <v>197</v>
      </c>
      <c r="I335" s="1" t="s">
        <v>198</v>
      </c>
      <c r="J335" s="1" t="s">
        <v>37</v>
      </c>
      <c r="K335" s="1" t="s">
        <v>814</v>
      </c>
      <c r="L335">
        <v>290</v>
      </c>
      <c r="M335">
        <v>980</v>
      </c>
      <c r="N335" s="1" t="s">
        <v>20</v>
      </c>
      <c r="O335">
        <v>0</v>
      </c>
      <c r="P335" t="str">
        <f>IF(ISBLANK(Shipments[[#This Row],[Delivery_Date]]),"Pending",IF(Shipments[[#This Row],[Delivery_Date]]&lt;= Shipments[[#This Row],[Promised_Delivery_Date]],"On Time","Delayed"))</f>
        <v>On Time</v>
      </c>
    </row>
    <row r="336" spans="1:16" x14ac:dyDescent="0.25">
      <c r="A336" s="1" t="s">
        <v>815</v>
      </c>
      <c r="B336" s="8">
        <v>46109</v>
      </c>
      <c r="C336" s="1" t="str">
        <f>TEXT(Shipments[[#This Row],[Order_Date]],"MMM")</f>
        <v>Mar</v>
      </c>
      <c r="D336" s="8">
        <v>46109</v>
      </c>
      <c r="E336" s="8">
        <v>46110</v>
      </c>
      <c r="F336" s="8">
        <v>46110</v>
      </c>
      <c r="G336" s="1" t="s">
        <v>59</v>
      </c>
      <c r="H336" s="1" t="s">
        <v>28</v>
      </c>
      <c r="I336" s="1" t="s">
        <v>379</v>
      </c>
      <c r="J336" s="1" t="s">
        <v>52</v>
      </c>
      <c r="K336" s="1" t="s">
        <v>816</v>
      </c>
      <c r="L336">
        <v>343</v>
      </c>
      <c r="M336">
        <v>5440</v>
      </c>
      <c r="N336" s="1" t="s">
        <v>20</v>
      </c>
      <c r="O336">
        <v>0</v>
      </c>
      <c r="P336" t="str">
        <f>IF(ISBLANK(Shipments[[#This Row],[Delivery_Date]]),"Pending",IF(Shipments[[#This Row],[Delivery_Date]]&lt;= Shipments[[#This Row],[Promised_Delivery_Date]],"On Time","Delayed"))</f>
        <v>On Time</v>
      </c>
    </row>
    <row r="337" spans="1:16" x14ac:dyDescent="0.25">
      <c r="A337" s="1" t="s">
        <v>817</v>
      </c>
      <c r="B337" s="8">
        <v>46109</v>
      </c>
      <c r="C337" s="1" t="str">
        <f>TEXT(Shipments[[#This Row],[Order_Date]],"MMM")</f>
        <v>Mar</v>
      </c>
      <c r="D337" s="8">
        <v>46111</v>
      </c>
      <c r="E337" s="8">
        <v>46113</v>
      </c>
      <c r="F337" s="8">
        <v>46114</v>
      </c>
      <c r="G337" s="1" t="s">
        <v>28</v>
      </c>
      <c r="H337" s="1" t="s">
        <v>214</v>
      </c>
      <c r="I337" s="1" t="s">
        <v>461</v>
      </c>
      <c r="J337" s="1" t="s">
        <v>31</v>
      </c>
      <c r="K337" s="1" t="s">
        <v>818</v>
      </c>
      <c r="L337">
        <v>435</v>
      </c>
      <c r="M337">
        <v>2150</v>
      </c>
      <c r="N337" s="1" t="s">
        <v>20</v>
      </c>
      <c r="O337">
        <v>0</v>
      </c>
      <c r="P337" t="str">
        <f>IF(ISBLANK(Shipments[[#This Row],[Delivery_Date]]),"Pending",IF(Shipments[[#This Row],[Delivery_Date]]&lt;= Shipments[[#This Row],[Promised_Delivery_Date]],"On Time","Delayed"))</f>
        <v>On Time</v>
      </c>
    </row>
    <row r="338" spans="1:16" x14ac:dyDescent="0.25">
      <c r="A338" s="1" t="s">
        <v>819</v>
      </c>
      <c r="B338" s="8">
        <v>46109</v>
      </c>
      <c r="C338" s="1" t="str">
        <f>TEXT(Shipments[[#This Row],[Order_Date]],"MMM")</f>
        <v>Mar</v>
      </c>
      <c r="D338" s="8">
        <v>46109</v>
      </c>
      <c r="E338" s="8">
        <v>46111</v>
      </c>
      <c r="F338" s="8">
        <v>46111</v>
      </c>
      <c r="G338" s="1" t="s">
        <v>34</v>
      </c>
      <c r="H338" s="1" t="s">
        <v>16</v>
      </c>
      <c r="I338" s="1" t="s">
        <v>126</v>
      </c>
      <c r="J338" s="1" t="s">
        <v>67</v>
      </c>
      <c r="K338" s="1" t="s">
        <v>820</v>
      </c>
      <c r="L338">
        <v>716</v>
      </c>
      <c r="M338">
        <v>5840</v>
      </c>
      <c r="N338" s="1" t="s">
        <v>20</v>
      </c>
      <c r="O338">
        <v>0</v>
      </c>
      <c r="P338" t="str">
        <f>IF(ISBLANK(Shipments[[#This Row],[Delivery_Date]]),"Pending",IF(Shipments[[#This Row],[Delivery_Date]]&lt;= Shipments[[#This Row],[Promised_Delivery_Date]],"On Time","Delayed"))</f>
        <v>On Time</v>
      </c>
    </row>
    <row r="339" spans="1:16" x14ac:dyDescent="0.25">
      <c r="A339" s="1" t="s">
        <v>821</v>
      </c>
      <c r="B339" s="8">
        <v>46110</v>
      </c>
      <c r="C339" s="1" t="str">
        <f>TEXT(Shipments[[#This Row],[Order_Date]],"MMM")</f>
        <v>Mar</v>
      </c>
      <c r="D339" s="8">
        <v>46111</v>
      </c>
      <c r="E339" s="8">
        <v>46112</v>
      </c>
      <c r="F339" s="8">
        <v>46112</v>
      </c>
      <c r="G339" s="1" t="s">
        <v>59</v>
      </c>
      <c r="H339" s="1" t="s">
        <v>288</v>
      </c>
      <c r="I339" s="1" t="s">
        <v>289</v>
      </c>
      <c r="J339" s="1" t="s">
        <v>52</v>
      </c>
      <c r="K339" s="1" t="s">
        <v>822</v>
      </c>
      <c r="L339">
        <v>374</v>
      </c>
      <c r="M339">
        <v>14670</v>
      </c>
      <c r="N339" s="1" t="s">
        <v>20</v>
      </c>
      <c r="O339">
        <v>0</v>
      </c>
      <c r="P339" t="str">
        <f>IF(ISBLANK(Shipments[[#This Row],[Delivery_Date]]),"Pending",IF(Shipments[[#This Row],[Delivery_Date]]&lt;= Shipments[[#This Row],[Promised_Delivery_Date]],"On Time","Delayed"))</f>
        <v>On Time</v>
      </c>
    </row>
    <row r="340" spans="1:16" x14ac:dyDescent="0.25">
      <c r="A340" s="1" t="s">
        <v>823</v>
      </c>
      <c r="B340" s="8">
        <v>46110</v>
      </c>
      <c r="C340" s="1" t="str">
        <f>TEXT(Shipments[[#This Row],[Order_Date]],"MMM")</f>
        <v>Mar</v>
      </c>
      <c r="D340" s="8">
        <v>46111</v>
      </c>
      <c r="E340" s="8">
        <v>46113</v>
      </c>
      <c r="F340" s="8">
        <v>46112</v>
      </c>
      <c r="G340" s="1" t="s">
        <v>34</v>
      </c>
      <c r="H340" s="1" t="s">
        <v>252</v>
      </c>
      <c r="I340" s="1" t="s">
        <v>253</v>
      </c>
      <c r="J340" s="1" t="s">
        <v>25</v>
      </c>
      <c r="K340" s="1" t="s">
        <v>824</v>
      </c>
      <c r="L340">
        <v>438</v>
      </c>
      <c r="M340">
        <v>7690</v>
      </c>
      <c r="N340" s="1" t="s">
        <v>20</v>
      </c>
      <c r="O340">
        <v>0</v>
      </c>
      <c r="P340" t="str">
        <f>IF(ISBLANK(Shipments[[#This Row],[Delivery_Date]]),"Pending",IF(Shipments[[#This Row],[Delivery_Date]]&lt;= Shipments[[#This Row],[Promised_Delivery_Date]],"On Time","Delayed"))</f>
        <v>Delayed</v>
      </c>
    </row>
    <row r="341" spans="1:16" x14ac:dyDescent="0.25">
      <c r="A341" s="1" t="s">
        <v>825</v>
      </c>
      <c r="B341" s="8">
        <v>46111</v>
      </c>
      <c r="C341" s="1" t="str">
        <f>TEXT(Shipments[[#This Row],[Order_Date]],"MMM")</f>
        <v>Mar</v>
      </c>
      <c r="D341" s="8">
        <v>46112</v>
      </c>
      <c r="E341" s="8">
        <v>46114</v>
      </c>
      <c r="F341" s="8">
        <v>46114</v>
      </c>
      <c r="G341" s="1" t="s">
        <v>16</v>
      </c>
      <c r="H341" s="1" t="s">
        <v>15</v>
      </c>
      <c r="I341" s="1" t="s">
        <v>249</v>
      </c>
      <c r="J341" s="1" t="s">
        <v>37</v>
      </c>
      <c r="K341" s="1" t="s">
        <v>826</v>
      </c>
      <c r="L341">
        <v>509</v>
      </c>
      <c r="M341">
        <v>2010</v>
      </c>
      <c r="N341" s="1" t="s">
        <v>20</v>
      </c>
      <c r="O341">
        <v>0</v>
      </c>
      <c r="P341" t="str">
        <f>IF(ISBLANK(Shipments[[#This Row],[Delivery_Date]]),"Pending",IF(Shipments[[#This Row],[Delivery_Date]]&lt;= Shipments[[#This Row],[Promised_Delivery_Date]],"On Time","Delayed"))</f>
        <v>On Time</v>
      </c>
    </row>
    <row r="342" spans="1:16" x14ac:dyDescent="0.25">
      <c r="A342" s="1" t="s">
        <v>827</v>
      </c>
      <c r="B342" s="8">
        <v>46111</v>
      </c>
      <c r="C342" s="1" t="str">
        <f>TEXT(Shipments[[#This Row],[Order_Date]],"MMM")</f>
        <v>Mar</v>
      </c>
      <c r="D342" s="8">
        <v>46111</v>
      </c>
      <c r="E342" s="8">
        <v>46112</v>
      </c>
      <c r="F342" s="8">
        <v>46112</v>
      </c>
      <c r="G342" s="1" t="s">
        <v>22</v>
      </c>
      <c r="H342" s="1" t="s">
        <v>122</v>
      </c>
      <c r="I342" s="1" t="s">
        <v>123</v>
      </c>
      <c r="J342" s="1" t="s">
        <v>146</v>
      </c>
      <c r="K342" s="1" t="s">
        <v>828</v>
      </c>
      <c r="L342">
        <v>242</v>
      </c>
      <c r="M342">
        <v>2180</v>
      </c>
      <c r="N342" s="1" t="s">
        <v>20</v>
      </c>
      <c r="O342">
        <v>0</v>
      </c>
      <c r="P342" t="str">
        <f>IF(ISBLANK(Shipments[[#This Row],[Delivery_Date]]),"Pending",IF(Shipments[[#This Row],[Delivery_Date]]&lt;= Shipments[[#This Row],[Promised_Delivery_Date]],"On Time","Delayed"))</f>
        <v>On Time</v>
      </c>
    </row>
    <row r="343" spans="1:16" x14ac:dyDescent="0.25">
      <c r="A343" s="1" t="s">
        <v>829</v>
      </c>
      <c r="B343" s="8">
        <v>46111</v>
      </c>
      <c r="C343" s="1" t="str">
        <f>TEXT(Shipments[[#This Row],[Order_Date]],"MMM")</f>
        <v>Mar</v>
      </c>
      <c r="D343" s="8">
        <v>46114</v>
      </c>
      <c r="E343" s="8">
        <v>46115</v>
      </c>
      <c r="F343" s="8">
        <v>46115</v>
      </c>
      <c r="G343" s="1" t="s">
        <v>22</v>
      </c>
      <c r="H343" s="1" t="s">
        <v>210</v>
      </c>
      <c r="I343" s="1" t="s">
        <v>211</v>
      </c>
      <c r="J343" s="1" t="s">
        <v>62</v>
      </c>
      <c r="K343" s="1" t="s">
        <v>830</v>
      </c>
      <c r="L343">
        <v>264</v>
      </c>
      <c r="M343">
        <v>8420</v>
      </c>
      <c r="N343" s="1" t="s">
        <v>20</v>
      </c>
      <c r="O343">
        <v>0</v>
      </c>
      <c r="P343" t="str">
        <f>IF(ISBLANK(Shipments[[#This Row],[Delivery_Date]]),"Pending",IF(Shipments[[#This Row],[Delivery_Date]]&lt;= Shipments[[#This Row],[Promised_Delivery_Date]],"On Time","Delayed"))</f>
        <v>On Time</v>
      </c>
    </row>
    <row r="344" spans="1:16" x14ac:dyDescent="0.25">
      <c r="A344" s="1" t="s">
        <v>831</v>
      </c>
      <c r="B344" s="8">
        <v>46111</v>
      </c>
      <c r="C344" s="1" t="str">
        <f>TEXT(Shipments[[#This Row],[Order_Date]],"MMM")</f>
        <v>Mar</v>
      </c>
      <c r="D344" s="8">
        <v>46111</v>
      </c>
      <c r="E344" s="8">
        <v>46114</v>
      </c>
      <c r="F344" s="8">
        <v>46113</v>
      </c>
      <c r="G344" s="1" t="s">
        <v>28</v>
      </c>
      <c r="H344" s="1" t="s">
        <v>167</v>
      </c>
      <c r="I344" s="1" t="s">
        <v>168</v>
      </c>
      <c r="J344" s="1" t="s">
        <v>52</v>
      </c>
      <c r="K344" s="1" t="s">
        <v>832</v>
      </c>
      <c r="L344">
        <v>803</v>
      </c>
      <c r="M344">
        <v>7480</v>
      </c>
      <c r="N344" s="1" t="s">
        <v>20</v>
      </c>
      <c r="O344">
        <v>0</v>
      </c>
      <c r="P344" t="str">
        <f>IF(ISBLANK(Shipments[[#This Row],[Delivery_Date]]),"Pending",IF(Shipments[[#This Row],[Delivery_Date]]&lt;= Shipments[[#This Row],[Promised_Delivery_Date]],"On Time","Delayed"))</f>
        <v>Delayed</v>
      </c>
    </row>
    <row r="345" spans="1:16" x14ac:dyDescent="0.25">
      <c r="A345" s="1" t="s">
        <v>833</v>
      </c>
      <c r="B345" s="8">
        <v>46112</v>
      </c>
      <c r="C345" s="1" t="str">
        <f>TEXT(Shipments[[#This Row],[Order_Date]],"MMM")</f>
        <v>Mar</v>
      </c>
      <c r="D345" s="8">
        <v>46113</v>
      </c>
      <c r="E345" s="8">
        <v>46114</v>
      </c>
      <c r="F345" s="8">
        <v>46114</v>
      </c>
      <c r="G345" s="1" t="s">
        <v>16</v>
      </c>
      <c r="H345" s="1" t="s">
        <v>530</v>
      </c>
      <c r="I345" s="1" t="s">
        <v>531</v>
      </c>
      <c r="J345" s="1" t="s">
        <v>37</v>
      </c>
      <c r="K345" s="1" t="s">
        <v>834</v>
      </c>
      <c r="L345">
        <v>152</v>
      </c>
      <c r="M345">
        <v>3010</v>
      </c>
      <c r="N345" s="1" t="s">
        <v>20</v>
      </c>
      <c r="O345">
        <v>0</v>
      </c>
      <c r="P345" t="str">
        <f>IF(ISBLANK(Shipments[[#This Row],[Delivery_Date]]),"Pending",IF(Shipments[[#This Row],[Delivery_Date]]&lt;= Shipments[[#This Row],[Promised_Delivery_Date]],"On Time","Delayed"))</f>
        <v>On Time</v>
      </c>
    </row>
    <row r="346" spans="1:16" x14ac:dyDescent="0.25">
      <c r="A346" s="1" t="s">
        <v>835</v>
      </c>
      <c r="B346" s="8">
        <v>46112</v>
      </c>
      <c r="C346" s="1" t="str">
        <f>TEXT(Shipments[[#This Row],[Order_Date]],"MMM")</f>
        <v>Mar</v>
      </c>
      <c r="D346" s="8">
        <v>46113</v>
      </c>
      <c r="E346" s="8">
        <v>46114</v>
      </c>
      <c r="F346" s="8">
        <v>46114</v>
      </c>
      <c r="G346" s="1" t="s">
        <v>74</v>
      </c>
      <c r="H346" s="1" t="s">
        <v>455</v>
      </c>
      <c r="I346" s="1" t="s">
        <v>456</v>
      </c>
      <c r="J346" s="1" t="s">
        <v>18</v>
      </c>
      <c r="K346" s="1" t="s">
        <v>836</v>
      </c>
      <c r="L346">
        <v>206</v>
      </c>
      <c r="M346">
        <v>7440</v>
      </c>
      <c r="N346" s="1" t="s">
        <v>20</v>
      </c>
      <c r="O346">
        <v>0</v>
      </c>
      <c r="P346" t="str">
        <f>IF(ISBLANK(Shipments[[#This Row],[Delivery_Date]]),"Pending",IF(Shipments[[#This Row],[Delivery_Date]]&lt;= Shipments[[#This Row],[Promised_Delivery_Date]],"On Time","Delayed"))</f>
        <v>On Time</v>
      </c>
    </row>
    <row r="347" spans="1:16" x14ac:dyDescent="0.25">
      <c r="A347" s="1" t="s">
        <v>837</v>
      </c>
      <c r="B347" s="8">
        <v>46112</v>
      </c>
      <c r="C347" s="1" t="str">
        <f>TEXT(Shipments[[#This Row],[Order_Date]],"MMM")</f>
        <v>Mar</v>
      </c>
      <c r="D347" s="8">
        <v>46112</v>
      </c>
      <c r="E347" s="8">
        <v>46114</v>
      </c>
      <c r="F347" s="8">
        <v>46115</v>
      </c>
      <c r="G347" s="1" t="s">
        <v>15</v>
      </c>
      <c r="H347" s="1" t="s">
        <v>16</v>
      </c>
      <c r="I347" s="1" t="s">
        <v>17</v>
      </c>
      <c r="J347" s="1" t="s">
        <v>31</v>
      </c>
      <c r="K347" s="1" t="s">
        <v>838</v>
      </c>
      <c r="L347">
        <v>509</v>
      </c>
      <c r="M347">
        <v>1860</v>
      </c>
      <c r="N347" s="1" t="s">
        <v>20</v>
      </c>
      <c r="O347">
        <v>0</v>
      </c>
      <c r="P347" t="str">
        <f>IF(ISBLANK(Shipments[[#This Row],[Delivery_Date]]),"Pending",IF(Shipments[[#This Row],[Delivery_Date]]&lt;= Shipments[[#This Row],[Promised_Delivery_Date]],"On Time","Delayed"))</f>
        <v>On Time</v>
      </c>
    </row>
    <row r="348" spans="1:16" x14ac:dyDescent="0.25">
      <c r="A348" s="1" t="s">
        <v>839</v>
      </c>
      <c r="B348" s="8">
        <v>46112</v>
      </c>
      <c r="C348" s="1" t="str">
        <f>TEXT(Shipments[[#This Row],[Order_Date]],"MMM")</f>
        <v>Mar</v>
      </c>
      <c r="D348" s="8">
        <v>46113</v>
      </c>
      <c r="E348" s="8">
        <v>46116</v>
      </c>
      <c r="F348" s="8">
        <v>46116</v>
      </c>
      <c r="G348" s="1" t="s">
        <v>40</v>
      </c>
      <c r="H348" s="1" t="s">
        <v>23</v>
      </c>
      <c r="I348" s="1" t="s">
        <v>292</v>
      </c>
      <c r="J348" s="1" t="s">
        <v>49</v>
      </c>
      <c r="K348" s="1" t="s">
        <v>840</v>
      </c>
      <c r="L348">
        <v>684</v>
      </c>
      <c r="M348">
        <v>2790</v>
      </c>
      <c r="N348" s="1" t="s">
        <v>20</v>
      </c>
      <c r="O348">
        <v>0</v>
      </c>
      <c r="P348" t="str">
        <f>IF(ISBLANK(Shipments[[#This Row],[Delivery_Date]]),"Pending",IF(Shipments[[#This Row],[Delivery_Date]]&lt;= Shipments[[#This Row],[Promised_Delivery_Date]],"On Time","Delayed"))</f>
        <v>On Time</v>
      </c>
    </row>
    <row r="349" spans="1:16" x14ac:dyDescent="0.25">
      <c r="A349" s="1" t="s">
        <v>841</v>
      </c>
      <c r="B349" s="8">
        <v>46112</v>
      </c>
      <c r="C349" s="1" t="str">
        <f>TEXT(Shipments[[#This Row],[Order_Date]],"MMM")</f>
        <v>Mar</v>
      </c>
      <c r="D349" s="8">
        <v>46113</v>
      </c>
      <c r="E349" s="8">
        <v>46115</v>
      </c>
      <c r="F349" s="8">
        <v>46115</v>
      </c>
      <c r="G349" s="1" t="s">
        <v>22</v>
      </c>
      <c r="H349" s="1" t="s">
        <v>332</v>
      </c>
      <c r="I349" s="1" t="s">
        <v>333</v>
      </c>
      <c r="J349" s="1" t="s">
        <v>25</v>
      </c>
      <c r="K349" s="1" t="s">
        <v>842</v>
      </c>
      <c r="L349">
        <v>469</v>
      </c>
      <c r="M349">
        <v>7180</v>
      </c>
      <c r="N349" s="1" t="s">
        <v>20</v>
      </c>
      <c r="O349">
        <v>0</v>
      </c>
      <c r="P349" t="str">
        <f>IF(ISBLANK(Shipments[[#This Row],[Delivery_Date]]),"Pending",IF(Shipments[[#This Row],[Delivery_Date]]&lt;= Shipments[[#This Row],[Promised_Delivery_Date]],"On Time","Delayed"))</f>
        <v>On Time</v>
      </c>
    </row>
    <row r="350" spans="1:16" x14ac:dyDescent="0.25">
      <c r="A350" s="1" t="s">
        <v>843</v>
      </c>
      <c r="B350" s="8">
        <v>46112</v>
      </c>
      <c r="C350" s="1" t="str">
        <f>TEXT(Shipments[[#This Row],[Order_Date]],"MMM")</f>
        <v>Mar</v>
      </c>
      <c r="D350" s="8">
        <v>46114</v>
      </c>
      <c r="E350" s="8">
        <v>46115</v>
      </c>
      <c r="F350" s="8">
        <v>46116</v>
      </c>
      <c r="G350" s="1" t="s">
        <v>74</v>
      </c>
      <c r="H350" s="1" t="s">
        <v>149</v>
      </c>
      <c r="I350" s="1" t="s">
        <v>150</v>
      </c>
      <c r="J350" s="1" t="s">
        <v>80</v>
      </c>
      <c r="K350" s="1" t="s">
        <v>844</v>
      </c>
      <c r="L350">
        <v>175</v>
      </c>
      <c r="M350">
        <v>1760</v>
      </c>
      <c r="N350" s="1" t="s">
        <v>20</v>
      </c>
      <c r="O350">
        <v>0</v>
      </c>
      <c r="P350" t="str">
        <f>IF(ISBLANK(Shipments[[#This Row],[Delivery_Date]]),"Pending",IF(Shipments[[#This Row],[Delivery_Date]]&lt;= Shipments[[#This Row],[Promised_Delivery_Date]],"On Time","Delayed"))</f>
        <v>On Time</v>
      </c>
    </row>
    <row r="351" spans="1:16" x14ac:dyDescent="0.25">
      <c r="A351" s="1" t="s">
        <v>845</v>
      </c>
      <c r="B351" s="8">
        <v>46112</v>
      </c>
      <c r="C351" s="1" t="str">
        <f>TEXT(Shipments[[#This Row],[Order_Date]],"MMM")</f>
        <v>Mar</v>
      </c>
      <c r="D351" s="8">
        <v>46112</v>
      </c>
      <c r="E351" s="8">
        <v>46113</v>
      </c>
      <c r="F351" s="8">
        <v>46113</v>
      </c>
      <c r="G351" s="1" t="s">
        <v>22</v>
      </c>
      <c r="H351" s="1" t="s">
        <v>23</v>
      </c>
      <c r="I351" s="1" t="s">
        <v>24</v>
      </c>
      <c r="J351" s="1" t="s">
        <v>25</v>
      </c>
      <c r="K351" s="1" t="s">
        <v>846</v>
      </c>
      <c r="L351">
        <v>279</v>
      </c>
      <c r="M351">
        <v>6800</v>
      </c>
      <c r="N351" s="1" t="s">
        <v>20</v>
      </c>
      <c r="O351">
        <v>0</v>
      </c>
      <c r="P351" t="str">
        <f>IF(ISBLANK(Shipments[[#This Row],[Delivery_Date]]),"Pending",IF(Shipments[[#This Row],[Delivery_Date]]&lt;= Shipments[[#This Row],[Promised_Delivery_Date]],"On Time","Delayed"))</f>
        <v>On Time</v>
      </c>
    </row>
    <row r="352" spans="1:16" x14ac:dyDescent="0.25">
      <c r="A352" s="1" t="s">
        <v>847</v>
      </c>
      <c r="B352" s="8">
        <v>46113</v>
      </c>
      <c r="C352" s="1" t="str">
        <f>TEXT(Shipments[[#This Row],[Order_Date]],"MMM")</f>
        <v>Apr</v>
      </c>
      <c r="D352" s="8">
        <v>46114</v>
      </c>
      <c r="E352" s="8">
        <v>46116</v>
      </c>
      <c r="F352" s="8">
        <v>46116</v>
      </c>
      <c r="G352" s="1" t="s">
        <v>15</v>
      </c>
      <c r="H352" s="1" t="s">
        <v>41</v>
      </c>
      <c r="I352" s="1" t="s">
        <v>129</v>
      </c>
      <c r="J352" s="1" t="s">
        <v>18</v>
      </c>
      <c r="K352" s="1" t="s">
        <v>848</v>
      </c>
      <c r="L352">
        <v>591</v>
      </c>
      <c r="M352">
        <v>6600</v>
      </c>
      <c r="N352" s="1" t="s">
        <v>20</v>
      </c>
      <c r="O352">
        <v>0</v>
      </c>
      <c r="P352" t="str">
        <f>IF(ISBLANK(Shipments[[#This Row],[Delivery_Date]]),"Pending",IF(Shipments[[#This Row],[Delivery_Date]]&lt;= Shipments[[#This Row],[Promised_Delivery_Date]],"On Time","Delayed"))</f>
        <v>On Time</v>
      </c>
    </row>
    <row r="353" spans="1:16" x14ac:dyDescent="0.25">
      <c r="A353" s="1" t="s">
        <v>849</v>
      </c>
      <c r="B353" s="8">
        <v>46113</v>
      </c>
      <c r="C353" s="1" t="str">
        <f>TEXT(Shipments[[#This Row],[Order_Date]],"MMM")</f>
        <v>Apr</v>
      </c>
      <c r="D353" s="8">
        <v>46114</v>
      </c>
      <c r="E353" s="8">
        <v>46118</v>
      </c>
      <c r="F353" s="8">
        <v>46116</v>
      </c>
      <c r="G353" s="1" t="s">
        <v>22</v>
      </c>
      <c r="H353" s="1" t="s">
        <v>179</v>
      </c>
      <c r="I353" s="1" t="s">
        <v>229</v>
      </c>
      <c r="J353" s="1" t="s">
        <v>67</v>
      </c>
      <c r="K353" s="1" t="s">
        <v>850</v>
      </c>
      <c r="L353">
        <v>858</v>
      </c>
      <c r="M353">
        <v>11720</v>
      </c>
      <c r="N353" s="1" t="s">
        <v>90</v>
      </c>
      <c r="O353">
        <v>1</v>
      </c>
      <c r="P353" t="str">
        <f>IF(ISBLANK(Shipments[[#This Row],[Delivery_Date]]),"Pending",IF(Shipments[[#This Row],[Delivery_Date]]&lt;= Shipments[[#This Row],[Promised_Delivery_Date]],"On Time","Delayed"))</f>
        <v>Delayed</v>
      </c>
    </row>
    <row r="354" spans="1:16" x14ac:dyDescent="0.25">
      <c r="A354" s="1" t="s">
        <v>851</v>
      </c>
      <c r="B354" s="8">
        <v>46114</v>
      </c>
      <c r="C354" s="1" t="str">
        <f>TEXT(Shipments[[#This Row],[Order_Date]],"MMM")</f>
        <v>Apr</v>
      </c>
      <c r="D354" s="8">
        <v>46116</v>
      </c>
      <c r="E354" s="8">
        <v>46119</v>
      </c>
      <c r="F354" s="8">
        <v>46119</v>
      </c>
      <c r="G354" s="1" t="s">
        <v>22</v>
      </c>
      <c r="H354" s="1" t="s">
        <v>41</v>
      </c>
      <c r="I354" s="1" t="s">
        <v>207</v>
      </c>
      <c r="J354" s="1" t="s">
        <v>80</v>
      </c>
      <c r="K354" s="1" t="s">
        <v>852</v>
      </c>
      <c r="L354">
        <v>839</v>
      </c>
      <c r="M354">
        <v>1950</v>
      </c>
      <c r="N354" s="1" t="s">
        <v>90</v>
      </c>
      <c r="O354">
        <v>1</v>
      </c>
      <c r="P354" t="str">
        <f>IF(ISBLANK(Shipments[[#This Row],[Delivery_Date]]),"Pending",IF(Shipments[[#This Row],[Delivery_Date]]&lt;= Shipments[[#This Row],[Promised_Delivery_Date]],"On Time","Delayed"))</f>
        <v>On Time</v>
      </c>
    </row>
    <row r="355" spans="1:16" x14ac:dyDescent="0.25">
      <c r="A355" s="1" t="s">
        <v>853</v>
      </c>
      <c r="B355" s="8">
        <v>46114</v>
      </c>
      <c r="C355" s="1" t="str">
        <f>TEXT(Shipments[[#This Row],[Order_Date]],"MMM")</f>
        <v>Apr</v>
      </c>
      <c r="D355" s="8">
        <v>46118</v>
      </c>
      <c r="E355" s="8">
        <v>46121</v>
      </c>
      <c r="F355" s="8">
        <v>46121</v>
      </c>
      <c r="G355" s="1" t="s">
        <v>16</v>
      </c>
      <c r="H355" s="1" t="s">
        <v>132</v>
      </c>
      <c r="I355" s="1" t="s">
        <v>133</v>
      </c>
      <c r="J355" s="1" t="s">
        <v>31</v>
      </c>
      <c r="K355" s="1" t="s">
        <v>854</v>
      </c>
      <c r="L355">
        <v>801</v>
      </c>
      <c r="M355">
        <v>2600</v>
      </c>
      <c r="N355" s="1" t="s">
        <v>20</v>
      </c>
      <c r="O355">
        <v>0</v>
      </c>
      <c r="P355" t="str">
        <f>IF(ISBLANK(Shipments[[#This Row],[Delivery_Date]]),"Pending",IF(Shipments[[#This Row],[Delivery_Date]]&lt;= Shipments[[#This Row],[Promised_Delivery_Date]],"On Time","Delayed"))</f>
        <v>On Time</v>
      </c>
    </row>
    <row r="356" spans="1:16" x14ac:dyDescent="0.25">
      <c r="A356" s="1" t="s">
        <v>855</v>
      </c>
      <c r="B356" s="8">
        <v>46114</v>
      </c>
      <c r="C356" s="1" t="str">
        <f>TEXT(Shipments[[#This Row],[Order_Date]],"MMM")</f>
        <v>Apr</v>
      </c>
      <c r="D356" s="8">
        <v>46114</v>
      </c>
      <c r="E356" s="8">
        <v>46115</v>
      </c>
      <c r="F356" s="8">
        <v>46115</v>
      </c>
      <c r="G356" s="1" t="s">
        <v>40</v>
      </c>
      <c r="H356" s="1" t="s">
        <v>115</v>
      </c>
      <c r="I356" s="1" t="s">
        <v>116</v>
      </c>
      <c r="J356" s="1" t="s">
        <v>25</v>
      </c>
      <c r="K356" s="1" t="s">
        <v>856</v>
      </c>
      <c r="L356">
        <v>225</v>
      </c>
      <c r="M356">
        <v>8210</v>
      </c>
      <c r="N356" s="1" t="s">
        <v>20</v>
      </c>
      <c r="O356">
        <v>0</v>
      </c>
      <c r="P356" t="str">
        <f>IF(ISBLANK(Shipments[[#This Row],[Delivery_Date]]),"Pending",IF(Shipments[[#This Row],[Delivery_Date]]&lt;= Shipments[[#This Row],[Promised_Delivery_Date]],"On Time","Delayed"))</f>
        <v>On Time</v>
      </c>
    </row>
    <row r="357" spans="1:16" x14ac:dyDescent="0.25">
      <c r="A357" s="1" t="s">
        <v>857</v>
      </c>
      <c r="B357" s="8">
        <v>46115</v>
      </c>
      <c r="C357" s="1" t="str">
        <f>TEXT(Shipments[[#This Row],[Order_Date]],"MMM")</f>
        <v>Apr</v>
      </c>
      <c r="D357" s="8">
        <v>46116</v>
      </c>
      <c r="E357" s="8">
        <v>46118</v>
      </c>
      <c r="F357" s="8">
        <v>46118</v>
      </c>
      <c r="G357" s="1" t="s">
        <v>22</v>
      </c>
      <c r="H357" s="1" t="s">
        <v>332</v>
      </c>
      <c r="I357" s="1" t="s">
        <v>333</v>
      </c>
      <c r="J357" s="1" t="s">
        <v>146</v>
      </c>
      <c r="K357" s="1" t="s">
        <v>858</v>
      </c>
      <c r="L357">
        <v>469</v>
      </c>
      <c r="M357">
        <v>2540</v>
      </c>
      <c r="N357" s="1" t="s">
        <v>20</v>
      </c>
      <c r="O357">
        <v>0</v>
      </c>
      <c r="P357" t="str">
        <f>IF(ISBLANK(Shipments[[#This Row],[Delivery_Date]]),"Pending",IF(Shipments[[#This Row],[Delivery_Date]]&lt;= Shipments[[#This Row],[Promised_Delivery_Date]],"On Time","Delayed"))</f>
        <v>On Time</v>
      </c>
    </row>
    <row r="358" spans="1:16" x14ac:dyDescent="0.25">
      <c r="A358" s="1" t="s">
        <v>859</v>
      </c>
      <c r="B358" s="8">
        <v>46115</v>
      </c>
      <c r="C358" s="1" t="str">
        <f>TEXT(Shipments[[#This Row],[Order_Date]],"MMM")</f>
        <v>Apr</v>
      </c>
      <c r="D358" s="8">
        <v>46118</v>
      </c>
      <c r="E358" s="8">
        <v>46119</v>
      </c>
      <c r="F358" s="8">
        <v>46119</v>
      </c>
      <c r="G358" s="1" t="s">
        <v>40</v>
      </c>
      <c r="H358" s="1" t="s">
        <v>55</v>
      </c>
      <c r="I358" s="1" t="s">
        <v>70</v>
      </c>
      <c r="J358" s="1" t="s">
        <v>18</v>
      </c>
      <c r="K358" s="1" t="s">
        <v>860</v>
      </c>
      <c r="L358">
        <v>264</v>
      </c>
      <c r="M358">
        <v>13120</v>
      </c>
      <c r="N358" s="1" t="s">
        <v>20</v>
      </c>
      <c r="O358">
        <v>0</v>
      </c>
      <c r="P358" t="str">
        <f>IF(ISBLANK(Shipments[[#This Row],[Delivery_Date]]),"Pending",IF(Shipments[[#This Row],[Delivery_Date]]&lt;= Shipments[[#This Row],[Promised_Delivery_Date]],"On Time","Delayed"))</f>
        <v>On Time</v>
      </c>
    </row>
    <row r="359" spans="1:16" x14ac:dyDescent="0.25">
      <c r="A359" s="1" t="s">
        <v>861</v>
      </c>
      <c r="B359" s="8">
        <v>46115</v>
      </c>
      <c r="C359" s="1" t="str">
        <f>TEXT(Shipments[[#This Row],[Order_Date]],"MMM")</f>
        <v>Apr</v>
      </c>
      <c r="D359" s="8">
        <v>46118</v>
      </c>
      <c r="E359" s="8">
        <v>46120</v>
      </c>
      <c r="F359" s="8">
        <v>46120</v>
      </c>
      <c r="G359" s="1" t="s">
        <v>34</v>
      </c>
      <c r="H359" s="1" t="s">
        <v>41</v>
      </c>
      <c r="I359" s="1" t="s">
        <v>83</v>
      </c>
      <c r="J359" s="1" t="s">
        <v>67</v>
      </c>
      <c r="K359" s="1" t="s">
        <v>862</v>
      </c>
      <c r="L359">
        <v>601</v>
      </c>
      <c r="M359">
        <v>6490</v>
      </c>
      <c r="N359" s="1" t="s">
        <v>20</v>
      </c>
      <c r="O359">
        <v>0</v>
      </c>
      <c r="P359" t="str">
        <f>IF(ISBLANK(Shipments[[#This Row],[Delivery_Date]]),"Pending",IF(Shipments[[#This Row],[Delivery_Date]]&lt;= Shipments[[#This Row],[Promised_Delivery_Date]],"On Time","Delayed"))</f>
        <v>On Time</v>
      </c>
    </row>
    <row r="360" spans="1:16" x14ac:dyDescent="0.25">
      <c r="A360" s="1" t="s">
        <v>863</v>
      </c>
      <c r="B360" s="8">
        <v>46115</v>
      </c>
      <c r="C360" s="1" t="str">
        <f>TEXT(Shipments[[#This Row],[Order_Date]],"MMM")</f>
        <v>Apr</v>
      </c>
      <c r="D360" s="8">
        <v>46118</v>
      </c>
      <c r="E360" s="8">
        <v>46120</v>
      </c>
      <c r="F360" s="8">
        <v>46119</v>
      </c>
      <c r="G360" s="1" t="s">
        <v>28</v>
      </c>
      <c r="H360" s="1" t="s">
        <v>59</v>
      </c>
      <c r="I360" s="1" t="s">
        <v>226</v>
      </c>
      <c r="J360" s="1" t="s">
        <v>18</v>
      </c>
      <c r="K360" s="1" t="s">
        <v>864</v>
      </c>
      <c r="L360">
        <v>348</v>
      </c>
      <c r="M360">
        <v>11860</v>
      </c>
      <c r="N360" s="1" t="s">
        <v>20</v>
      </c>
      <c r="O360">
        <v>0</v>
      </c>
      <c r="P360" t="str">
        <f>IF(ISBLANK(Shipments[[#This Row],[Delivery_Date]]),"Pending",IF(Shipments[[#This Row],[Delivery_Date]]&lt;= Shipments[[#This Row],[Promised_Delivery_Date]],"On Time","Delayed"))</f>
        <v>Delayed</v>
      </c>
    </row>
    <row r="361" spans="1:16" x14ac:dyDescent="0.25">
      <c r="A361" s="1" t="s">
        <v>865</v>
      </c>
      <c r="B361" s="8">
        <v>46115</v>
      </c>
      <c r="C361" s="1" t="str">
        <f>TEXT(Shipments[[#This Row],[Order_Date]],"MMM")</f>
        <v>Apr</v>
      </c>
      <c r="D361" s="8">
        <v>46116</v>
      </c>
      <c r="E361" s="8">
        <v>46118</v>
      </c>
      <c r="F361" s="8">
        <v>46118</v>
      </c>
      <c r="G361" s="1" t="s">
        <v>74</v>
      </c>
      <c r="H361" s="1" t="s">
        <v>201</v>
      </c>
      <c r="I361" s="1" t="s">
        <v>344</v>
      </c>
      <c r="J361" s="1" t="s">
        <v>84</v>
      </c>
      <c r="K361" s="1" t="s">
        <v>866</v>
      </c>
      <c r="L361">
        <v>599</v>
      </c>
      <c r="M361">
        <v>5970</v>
      </c>
      <c r="N361" s="1" t="s">
        <v>20</v>
      </c>
      <c r="O361">
        <v>1</v>
      </c>
      <c r="P361" t="str">
        <f>IF(ISBLANK(Shipments[[#This Row],[Delivery_Date]]),"Pending",IF(Shipments[[#This Row],[Delivery_Date]]&lt;= Shipments[[#This Row],[Promised_Delivery_Date]],"On Time","Delayed"))</f>
        <v>On Time</v>
      </c>
    </row>
    <row r="362" spans="1:16" x14ac:dyDescent="0.25">
      <c r="A362" s="1" t="s">
        <v>867</v>
      </c>
      <c r="B362" s="8">
        <v>46115</v>
      </c>
      <c r="C362" s="1" t="str">
        <f>TEXT(Shipments[[#This Row],[Order_Date]],"MMM")</f>
        <v>Apr</v>
      </c>
      <c r="D362" s="8">
        <v>46116</v>
      </c>
      <c r="E362" s="8">
        <v>46118</v>
      </c>
      <c r="F362" s="8">
        <v>46118</v>
      </c>
      <c r="G362" s="1" t="s">
        <v>34</v>
      </c>
      <c r="H362" s="1" t="s">
        <v>40</v>
      </c>
      <c r="I362" s="1" t="s">
        <v>142</v>
      </c>
      <c r="J362" s="1" t="s">
        <v>84</v>
      </c>
      <c r="K362" s="1" t="s">
        <v>868</v>
      </c>
      <c r="L362">
        <v>541</v>
      </c>
      <c r="M362">
        <v>6300</v>
      </c>
      <c r="N362" s="1" t="s">
        <v>20</v>
      </c>
      <c r="O362">
        <v>0</v>
      </c>
      <c r="P362" t="str">
        <f>IF(ISBLANK(Shipments[[#This Row],[Delivery_Date]]),"Pending",IF(Shipments[[#This Row],[Delivery_Date]]&lt;= Shipments[[#This Row],[Promised_Delivery_Date]],"On Time","Delayed"))</f>
        <v>On Time</v>
      </c>
    </row>
    <row r="363" spans="1:16" x14ac:dyDescent="0.25">
      <c r="A363" s="1" t="s">
        <v>869</v>
      </c>
      <c r="B363" s="8">
        <v>46115</v>
      </c>
      <c r="C363" s="1" t="str">
        <f>TEXT(Shipments[[#This Row],[Order_Date]],"MMM")</f>
        <v>Apr</v>
      </c>
      <c r="D363" s="8">
        <v>46118</v>
      </c>
      <c r="E363" s="8">
        <v>46120</v>
      </c>
      <c r="F363" s="8">
        <v>46119</v>
      </c>
      <c r="G363" s="1" t="s">
        <v>40</v>
      </c>
      <c r="H363" s="1" t="s">
        <v>41</v>
      </c>
      <c r="I363" s="1" t="s">
        <v>42</v>
      </c>
      <c r="J363" s="1" t="s">
        <v>67</v>
      </c>
      <c r="K363" s="1" t="s">
        <v>870</v>
      </c>
      <c r="L363">
        <v>416</v>
      </c>
      <c r="M363">
        <v>10180</v>
      </c>
      <c r="N363" s="1" t="s">
        <v>20</v>
      </c>
      <c r="O363">
        <v>0</v>
      </c>
      <c r="P363" t="str">
        <f>IF(ISBLANK(Shipments[[#This Row],[Delivery_Date]]),"Pending",IF(Shipments[[#This Row],[Delivery_Date]]&lt;= Shipments[[#This Row],[Promised_Delivery_Date]],"On Time","Delayed"))</f>
        <v>Delayed</v>
      </c>
    </row>
    <row r="364" spans="1:16" x14ac:dyDescent="0.25">
      <c r="A364" s="1" t="s">
        <v>871</v>
      </c>
      <c r="B364" s="8">
        <v>46115</v>
      </c>
      <c r="C364" s="1" t="str">
        <f>TEXT(Shipments[[#This Row],[Order_Date]],"MMM")</f>
        <v>Apr</v>
      </c>
      <c r="D364" s="8">
        <v>46118</v>
      </c>
      <c r="E364" s="8">
        <v>46120</v>
      </c>
      <c r="F364" s="8">
        <v>46120</v>
      </c>
      <c r="G364" s="1" t="s">
        <v>34</v>
      </c>
      <c r="H364" s="1" t="s">
        <v>107</v>
      </c>
      <c r="I364" s="1" t="s">
        <v>108</v>
      </c>
      <c r="J364" s="1" t="s">
        <v>49</v>
      </c>
      <c r="K364" s="1" t="s">
        <v>872</v>
      </c>
      <c r="L364">
        <v>385</v>
      </c>
      <c r="M364">
        <v>2210</v>
      </c>
      <c r="N364" s="1" t="s">
        <v>20</v>
      </c>
      <c r="O364">
        <v>0</v>
      </c>
      <c r="P364" t="str">
        <f>IF(ISBLANK(Shipments[[#This Row],[Delivery_Date]]),"Pending",IF(Shipments[[#This Row],[Delivery_Date]]&lt;= Shipments[[#This Row],[Promised_Delivery_Date]],"On Time","Delayed"))</f>
        <v>On Time</v>
      </c>
    </row>
    <row r="365" spans="1:16" x14ac:dyDescent="0.25">
      <c r="A365" s="1" t="s">
        <v>873</v>
      </c>
      <c r="B365" s="8">
        <v>46116</v>
      </c>
      <c r="C365" s="1" t="str">
        <f>TEXT(Shipments[[#This Row],[Order_Date]],"MMM")</f>
        <v>Apr</v>
      </c>
      <c r="D365" s="8">
        <v>46118</v>
      </c>
      <c r="E365" s="8">
        <v>46119</v>
      </c>
      <c r="F365" s="8">
        <v>46119</v>
      </c>
      <c r="G365" s="1" t="s">
        <v>22</v>
      </c>
      <c r="H365" s="1" t="s">
        <v>47</v>
      </c>
      <c r="I365" s="1" t="s">
        <v>48</v>
      </c>
      <c r="J365" s="1" t="s">
        <v>67</v>
      </c>
      <c r="K365" s="1" t="s">
        <v>874</v>
      </c>
      <c r="L365">
        <v>322</v>
      </c>
      <c r="M365">
        <v>14060</v>
      </c>
      <c r="N365" s="1" t="s">
        <v>20</v>
      </c>
      <c r="O365">
        <v>0</v>
      </c>
      <c r="P365" t="str">
        <f>IF(ISBLANK(Shipments[[#This Row],[Delivery_Date]]),"Pending",IF(Shipments[[#This Row],[Delivery_Date]]&lt;= Shipments[[#This Row],[Promised_Delivery_Date]],"On Time","Delayed"))</f>
        <v>On Time</v>
      </c>
    </row>
    <row r="366" spans="1:16" x14ac:dyDescent="0.25">
      <c r="A366" s="1" t="s">
        <v>875</v>
      </c>
      <c r="B366" s="8">
        <v>46116</v>
      </c>
      <c r="C366" s="1" t="str">
        <f>TEXT(Shipments[[#This Row],[Order_Date]],"MMM")</f>
        <v>Apr</v>
      </c>
      <c r="D366" s="8">
        <v>46118</v>
      </c>
      <c r="E366" s="8">
        <v>46120</v>
      </c>
      <c r="F366" s="8">
        <v>46121</v>
      </c>
      <c r="G366" s="1" t="s">
        <v>59</v>
      </c>
      <c r="H366" s="1" t="s">
        <v>16</v>
      </c>
      <c r="I366" s="1" t="s">
        <v>355</v>
      </c>
      <c r="J366" s="1" t="s">
        <v>80</v>
      </c>
      <c r="K366" s="1" t="s">
        <v>876</v>
      </c>
      <c r="L366">
        <v>577</v>
      </c>
      <c r="M366">
        <v>2700</v>
      </c>
      <c r="N366" s="1" t="s">
        <v>20</v>
      </c>
      <c r="O366">
        <v>0</v>
      </c>
      <c r="P366" t="str">
        <f>IF(ISBLANK(Shipments[[#This Row],[Delivery_Date]]),"Pending",IF(Shipments[[#This Row],[Delivery_Date]]&lt;= Shipments[[#This Row],[Promised_Delivery_Date]],"On Time","Delayed"))</f>
        <v>On Time</v>
      </c>
    </row>
    <row r="367" spans="1:16" x14ac:dyDescent="0.25">
      <c r="A367" s="1" t="s">
        <v>877</v>
      </c>
      <c r="B367" s="8">
        <v>46116</v>
      </c>
      <c r="C367" s="1" t="str">
        <f>TEXT(Shipments[[#This Row],[Order_Date]],"MMM")</f>
        <v>Apr</v>
      </c>
      <c r="D367" s="8">
        <v>46118</v>
      </c>
      <c r="E367" s="8">
        <v>46120</v>
      </c>
      <c r="F367" s="8">
        <v>46120</v>
      </c>
      <c r="G367" s="1" t="s">
        <v>34</v>
      </c>
      <c r="H367" s="1" t="s">
        <v>15</v>
      </c>
      <c r="I367" s="1" t="s">
        <v>259</v>
      </c>
      <c r="J367" s="1" t="s">
        <v>62</v>
      </c>
      <c r="K367" s="1" t="s">
        <v>878</v>
      </c>
      <c r="L367">
        <v>849</v>
      </c>
      <c r="M367">
        <v>6810</v>
      </c>
      <c r="N367" s="1" t="s">
        <v>20</v>
      </c>
      <c r="O367">
        <v>0</v>
      </c>
      <c r="P367" t="str">
        <f>IF(ISBLANK(Shipments[[#This Row],[Delivery_Date]]),"Pending",IF(Shipments[[#This Row],[Delivery_Date]]&lt;= Shipments[[#This Row],[Promised_Delivery_Date]],"On Time","Delayed"))</f>
        <v>On Time</v>
      </c>
    </row>
    <row r="368" spans="1:16" x14ac:dyDescent="0.25">
      <c r="A368" s="1" t="s">
        <v>879</v>
      </c>
      <c r="B368" s="8">
        <v>46116</v>
      </c>
      <c r="C368" s="1" t="str">
        <f>TEXT(Shipments[[#This Row],[Order_Date]],"MMM")</f>
        <v>Apr</v>
      </c>
      <c r="D368" s="8">
        <v>46116</v>
      </c>
      <c r="E368" s="8">
        <v>46119</v>
      </c>
      <c r="F368" s="8">
        <v>46118</v>
      </c>
      <c r="G368" s="1" t="s">
        <v>28</v>
      </c>
      <c r="H368" s="1" t="s">
        <v>167</v>
      </c>
      <c r="I368" s="1" t="s">
        <v>168</v>
      </c>
      <c r="J368" s="1" t="s">
        <v>18</v>
      </c>
      <c r="K368" s="1" t="s">
        <v>880</v>
      </c>
      <c r="L368">
        <v>803</v>
      </c>
      <c r="M368">
        <v>7910</v>
      </c>
      <c r="N368" s="1" t="s">
        <v>20</v>
      </c>
      <c r="O368">
        <v>0</v>
      </c>
      <c r="P368" t="str">
        <f>IF(ISBLANK(Shipments[[#This Row],[Delivery_Date]]),"Pending",IF(Shipments[[#This Row],[Delivery_Date]]&lt;= Shipments[[#This Row],[Promised_Delivery_Date]],"On Time","Delayed"))</f>
        <v>Delayed</v>
      </c>
    </row>
    <row r="369" spans="1:16" x14ac:dyDescent="0.25">
      <c r="A369" s="1" t="s">
        <v>881</v>
      </c>
      <c r="B369" s="8">
        <v>46116</v>
      </c>
      <c r="C369" s="1" t="str">
        <f>TEXT(Shipments[[#This Row],[Order_Date]],"MMM")</f>
        <v>Apr</v>
      </c>
      <c r="D369" s="8">
        <v>46118</v>
      </c>
      <c r="E369" s="8">
        <v>46120</v>
      </c>
      <c r="F369" s="8">
        <v>46120</v>
      </c>
      <c r="G369" s="1" t="s">
        <v>59</v>
      </c>
      <c r="H369" s="1" t="s">
        <v>16</v>
      </c>
      <c r="I369" s="1" t="s">
        <v>355</v>
      </c>
      <c r="J369" s="1" t="s">
        <v>52</v>
      </c>
      <c r="K369" s="1" t="s">
        <v>882</v>
      </c>
      <c r="L369">
        <v>577</v>
      </c>
      <c r="M369">
        <v>4810</v>
      </c>
      <c r="N369" s="1" t="s">
        <v>20</v>
      </c>
      <c r="O369">
        <v>0</v>
      </c>
      <c r="P369" t="str">
        <f>IF(ISBLANK(Shipments[[#This Row],[Delivery_Date]]),"Pending",IF(Shipments[[#This Row],[Delivery_Date]]&lt;= Shipments[[#This Row],[Promised_Delivery_Date]],"On Time","Delayed"))</f>
        <v>On Time</v>
      </c>
    </row>
    <row r="370" spans="1:16" x14ac:dyDescent="0.25">
      <c r="A370" s="1" t="s">
        <v>883</v>
      </c>
      <c r="B370" s="8">
        <v>46117</v>
      </c>
      <c r="C370" s="1" t="str">
        <f>TEXT(Shipments[[#This Row],[Order_Date]],"MMM")</f>
        <v>Apr</v>
      </c>
      <c r="D370" s="8">
        <v>46118</v>
      </c>
      <c r="E370" s="8">
        <v>46120</v>
      </c>
      <c r="F370" s="8">
        <v>46120</v>
      </c>
      <c r="G370" s="1" t="s">
        <v>22</v>
      </c>
      <c r="H370" s="1" t="s">
        <v>92</v>
      </c>
      <c r="I370" s="1" t="s">
        <v>93</v>
      </c>
      <c r="J370" s="1" t="s">
        <v>62</v>
      </c>
      <c r="K370" s="1" t="s">
        <v>884</v>
      </c>
      <c r="L370">
        <v>570</v>
      </c>
      <c r="M370">
        <v>11000</v>
      </c>
      <c r="N370" s="1" t="s">
        <v>20</v>
      </c>
      <c r="O370">
        <v>0</v>
      </c>
      <c r="P370" t="str">
        <f>IF(ISBLANK(Shipments[[#This Row],[Delivery_Date]]),"Pending",IF(Shipments[[#This Row],[Delivery_Date]]&lt;= Shipments[[#This Row],[Promised_Delivery_Date]],"On Time","Delayed"))</f>
        <v>On Time</v>
      </c>
    </row>
    <row r="371" spans="1:16" x14ac:dyDescent="0.25">
      <c r="A371" s="1" t="s">
        <v>885</v>
      </c>
      <c r="B371" s="8">
        <v>46117</v>
      </c>
      <c r="C371" s="1" t="str">
        <f>TEXT(Shipments[[#This Row],[Order_Date]],"MMM")</f>
        <v>Apr</v>
      </c>
      <c r="D371" s="8">
        <v>46119</v>
      </c>
      <c r="E371" s="8">
        <v>46120</v>
      </c>
      <c r="F371" s="8">
        <v>46120</v>
      </c>
      <c r="G371" s="1" t="s">
        <v>15</v>
      </c>
      <c r="H371" s="1" t="s">
        <v>241</v>
      </c>
      <c r="I371" s="1" t="s">
        <v>242</v>
      </c>
      <c r="J371" s="1" t="s">
        <v>84</v>
      </c>
      <c r="K371" s="1" t="s">
        <v>886</v>
      </c>
      <c r="L371">
        <v>351</v>
      </c>
      <c r="M371">
        <v>7340</v>
      </c>
      <c r="N371" s="1" t="s">
        <v>20</v>
      </c>
      <c r="O371">
        <v>0</v>
      </c>
      <c r="P371" t="str">
        <f>IF(ISBLANK(Shipments[[#This Row],[Delivery_Date]]),"Pending",IF(Shipments[[#This Row],[Delivery_Date]]&lt;= Shipments[[#This Row],[Promised_Delivery_Date]],"On Time","Delayed"))</f>
        <v>On Time</v>
      </c>
    </row>
    <row r="372" spans="1:16" x14ac:dyDescent="0.25">
      <c r="A372" s="1" t="s">
        <v>887</v>
      </c>
      <c r="B372" s="8">
        <v>46118</v>
      </c>
      <c r="C372" s="1" t="str">
        <f>TEXT(Shipments[[#This Row],[Order_Date]],"MMM")</f>
        <v>Apr</v>
      </c>
      <c r="D372" s="8">
        <v>46121</v>
      </c>
      <c r="E372" s="8">
        <v>46123</v>
      </c>
      <c r="F372" s="8">
        <v>46123</v>
      </c>
      <c r="G372" s="1" t="s">
        <v>16</v>
      </c>
      <c r="H372" s="1" t="s">
        <v>530</v>
      </c>
      <c r="I372" s="1" t="s">
        <v>531</v>
      </c>
      <c r="J372" s="1" t="s">
        <v>49</v>
      </c>
      <c r="K372" s="1" t="s">
        <v>888</v>
      </c>
      <c r="L372">
        <v>152</v>
      </c>
      <c r="M372">
        <v>1830</v>
      </c>
      <c r="N372" s="1" t="s">
        <v>20</v>
      </c>
      <c r="O372">
        <v>0</v>
      </c>
      <c r="P372" t="str">
        <f>IF(ISBLANK(Shipments[[#This Row],[Delivery_Date]]),"Pending",IF(Shipments[[#This Row],[Delivery_Date]]&lt;= Shipments[[#This Row],[Promised_Delivery_Date]],"On Time","Delayed"))</f>
        <v>On Time</v>
      </c>
    </row>
    <row r="373" spans="1:16" x14ac:dyDescent="0.25">
      <c r="A373" s="1" t="s">
        <v>889</v>
      </c>
      <c r="B373" s="8">
        <v>46118</v>
      </c>
      <c r="C373" s="1" t="str">
        <f>TEXT(Shipments[[#This Row],[Order_Date]],"MMM")</f>
        <v>Apr</v>
      </c>
      <c r="D373" s="8">
        <v>46119</v>
      </c>
      <c r="E373" s="8">
        <v>46121</v>
      </c>
      <c r="F373" s="8">
        <v>46121</v>
      </c>
      <c r="G373" s="1" t="s">
        <v>34</v>
      </c>
      <c r="H373" s="1" t="s">
        <v>15</v>
      </c>
      <c r="I373" s="1" t="s">
        <v>259</v>
      </c>
      <c r="J373" s="1" t="s">
        <v>67</v>
      </c>
      <c r="K373" s="1" t="s">
        <v>890</v>
      </c>
      <c r="L373">
        <v>849</v>
      </c>
      <c r="M373">
        <v>7130</v>
      </c>
      <c r="N373" s="1" t="s">
        <v>20</v>
      </c>
      <c r="O373">
        <v>0</v>
      </c>
      <c r="P373" t="str">
        <f>IF(ISBLANK(Shipments[[#This Row],[Delivery_Date]]),"Pending",IF(Shipments[[#This Row],[Delivery_Date]]&lt;= Shipments[[#This Row],[Promised_Delivery_Date]],"On Time","Delayed"))</f>
        <v>On Time</v>
      </c>
    </row>
    <row r="374" spans="1:16" x14ac:dyDescent="0.25">
      <c r="A374" s="1" t="s">
        <v>891</v>
      </c>
      <c r="B374" s="8">
        <v>46120</v>
      </c>
      <c r="C374" s="1" t="str">
        <f>TEXT(Shipments[[#This Row],[Order_Date]],"MMM")</f>
        <v>Apr</v>
      </c>
      <c r="D374" s="8">
        <v>46120</v>
      </c>
      <c r="E374" s="8">
        <v>46123</v>
      </c>
      <c r="F374" s="8">
        <v>46122</v>
      </c>
      <c r="G374" s="1" t="s">
        <v>74</v>
      </c>
      <c r="H374" s="1" t="s">
        <v>402</v>
      </c>
      <c r="I374" s="1" t="s">
        <v>403</v>
      </c>
      <c r="J374" s="1" t="s">
        <v>84</v>
      </c>
      <c r="K374" s="1" t="s">
        <v>892</v>
      </c>
      <c r="L374">
        <v>455</v>
      </c>
      <c r="M374">
        <v>2540</v>
      </c>
      <c r="N374" s="1" t="s">
        <v>20</v>
      </c>
      <c r="O374">
        <v>0</v>
      </c>
      <c r="P374" t="str">
        <f>IF(ISBLANK(Shipments[[#This Row],[Delivery_Date]]),"Pending",IF(Shipments[[#This Row],[Delivery_Date]]&lt;= Shipments[[#This Row],[Promised_Delivery_Date]],"On Time","Delayed"))</f>
        <v>Delayed</v>
      </c>
    </row>
    <row r="375" spans="1:16" x14ac:dyDescent="0.25">
      <c r="A375" s="1" t="s">
        <v>893</v>
      </c>
      <c r="B375" s="8">
        <v>46120</v>
      </c>
      <c r="C375" s="1" t="str">
        <f>TEXT(Shipments[[#This Row],[Order_Date]],"MMM")</f>
        <v>Apr</v>
      </c>
      <c r="D375" s="8">
        <v>46121</v>
      </c>
      <c r="E375" s="8">
        <v>46123</v>
      </c>
      <c r="F375" s="8">
        <v>46123</v>
      </c>
      <c r="G375" s="1" t="s">
        <v>59</v>
      </c>
      <c r="H375" s="1" t="s">
        <v>183</v>
      </c>
      <c r="I375" s="1" t="s">
        <v>894</v>
      </c>
      <c r="J375" s="1" t="s">
        <v>67</v>
      </c>
      <c r="K375" s="1" t="s">
        <v>895</v>
      </c>
      <c r="L375">
        <v>583</v>
      </c>
      <c r="M375">
        <v>8290</v>
      </c>
      <c r="N375" s="1" t="s">
        <v>20</v>
      </c>
      <c r="O375">
        <v>0</v>
      </c>
      <c r="P375" t="str">
        <f>IF(ISBLANK(Shipments[[#This Row],[Delivery_Date]]),"Pending",IF(Shipments[[#This Row],[Delivery_Date]]&lt;= Shipments[[#This Row],[Promised_Delivery_Date]],"On Time","Delayed"))</f>
        <v>On Time</v>
      </c>
    </row>
    <row r="376" spans="1:16" x14ac:dyDescent="0.25">
      <c r="A376" s="1" t="s">
        <v>896</v>
      </c>
      <c r="B376" s="8">
        <v>46120</v>
      </c>
      <c r="C376" s="1" t="str">
        <f>TEXT(Shipments[[#This Row],[Order_Date]],"MMM")</f>
        <v>Apr</v>
      </c>
      <c r="D376" s="8">
        <v>46123</v>
      </c>
      <c r="E376" s="8">
        <v>46124</v>
      </c>
      <c r="F376" s="8">
        <v>46124</v>
      </c>
      <c r="G376" s="1" t="s">
        <v>34</v>
      </c>
      <c r="H376" s="1" t="s">
        <v>55</v>
      </c>
      <c r="I376" s="1" t="s">
        <v>56</v>
      </c>
      <c r="J376" s="1" t="s">
        <v>71</v>
      </c>
      <c r="K376" s="1" t="s">
        <v>897</v>
      </c>
      <c r="L376">
        <v>288</v>
      </c>
      <c r="M376">
        <v>1100</v>
      </c>
      <c r="N376" s="1" t="s">
        <v>20</v>
      </c>
      <c r="O376">
        <v>0</v>
      </c>
      <c r="P376" t="str">
        <f>IF(ISBLANK(Shipments[[#This Row],[Delivery_Date]]),"Pending",IF(Shipments[[#This Row],[Delivery_Date]]&lt;= Shipments[[#This Row],[Promised_Delivery_Date]],"On Time","Delayed"))</f>
        <v>On Time</v>
      </c>
    </row>
    <row r="377" spans="1:16" x14ac:dyDescent="0.25">
      <c r="A377" s="1" t="s">
        <v>898</v>
      </c>
      <c r="B377" s="8">
        <v>46121</v>
      </c>
      <c r="C377" s="1" t="str">
        <f>TEXT(Shipments[[#This Row],[Order_Date]],"MMM")</f>
        <v>Apr</v>
      </c>
      <c r="D377" s="8">
        <v>46125</v>
      </c>
      <c r="E377" s="8">
        <v>46128</v>
      </c>
      <c r="F377" s="8">
        <v>46128</v>
      </c>
      <c r="G377" s="1" t="s">
        <v>22</v>
      </c>
      <c r="H377" s="1" t="s">
        <v>201</v>
      </c>
      <c r="I377" s="1" t="s">
        <v>202</v>
      </c>
      <c r="J377" s="1" t="s">
        <v>146</v>
      </c>
      <c r="K377" s="1" t="s">
        <v>899</v>
      </c>
      <c r="L377">
        <v>1138</v>
      </c>
      <c r="M377">
        <v>2820</v>
      </c>
      <c r="N377" s="1" t="s">
        <v>20</v>
      </c>
      <c r="O377">
        <v>0</v>
      </c>
      <c r="P377" t="str">
        <f>IF(ISBLANK(Shipments[[#This Row],[Delivery_Date]]),"Pending",IF(Shipments[[#This Row],[Delivery_Date]]&lt;= Shipments[[#This Row],[Promised_Delivery_Date]],"On Time","Delayed"))</f>
        <v>On Time</v>
      </c>
    </row>
    <row r="378" spans="1:16" x14ac:dyDescent="0.25">
      <c r="A378" s="1" t="s">
        <v>900</v>
      </c>
      <c r="B378" s="8">
        <v>46121</v>
      </c>
      <c r="C378" s="1" t="str">
        <f>TEXT(Shipments[[#This Row],[Order_Date]],"MMM")</f>
        <v>Apr</v>
      </c>
      <c r="D378" s="8">
        <v>46125</v>
      </c>
      <c r="E378" s="8">
        <v>46127</v>
      </c>
      <c r="F378" s="8">
        <v>46126</v>
      </c>
      <c r="G378" s="1" t="s">
        <v>15</v>
      </c>
      <c r="H378" s="1" t="s">
        <v>315</v>
      </c>
      <c r="I378" s="1" t="s">
        <v>316</v>
      </c>
      <c r="J378" s="1" t="s">
        <v>37</v>
      </c>
      <c r="K378" s="1" t="s">
        <v>901</v>
      </c>
      <c r="L378">
        <v>286</v>
      </c>
      <c r="M378">
        <v>460</v>
      </c>
      <c r="N378" s="1" t="s">
        <v>20</v>
      </c>
      <c r="O378">
        <v>0</v>
      </c>
      <c r="P378" t="str">
        <f>IF(ISBLANK(Shipments[[#This Row],[Delivery_Date]]),"Pending",IF(Shipments[[#This Row],[Delivery_Date]]&lt;= Shipments[[#This Row],[Promised_Delivery_Date]],"On Time","Delayed"))</f>
        <v>Delayed</v>
      </c>
    </row>
    <row r="379" spans="1:16" x14ac:dyDescent="0.25">
      <c r="A379" s="1" t="s">
        <v>902</v>
      </c>
      <c r="B379" s="8">
        <v>46121</v>
      </c>
      <c r="C379" s="1" t="str">
        <f>TEXT(Shipments[[#This Row],[Order_Date]],"MMM")</f>
        <v>Apr</v>
      </c>
      <c r="D379" s="8">
        <v>46123</v>
      </c>
      <c r="E379" s="8">
        <v>46125</v>
      </c>
      <c r="F379" s="8">
        <v>46125</v>
      </c>
      <c r="G379" s="1" t="s">
        <v>22</v>
      </c>
      <c r="H379" s="1" t="s">
        <v>40</v>
      </c>
      <c r="I379" s="1" t="s">
        <v>79</v>
      </c>
      <c r="J379" s="1" t="s">
        <v>25</v>
      </c>
      <c r="K379" s="1" t="s">
        <v>903</v>
      </c>
      <c r="L379">
        <v>936</v>
      </c>
      <c r="M379">
        <v>9840</v>
      </c>
      <c r="N379" s="1" t="s">
        <v>20</v>
      </c>
      <c r="O379">
        <v>0</v>
      </c>
      <c r="P379" t="str">
        <f>IF(ISBLANK(Shipments[[#This Row],[Delivery_Date]]),"Pending",IF(Shipments[[#This Row],[Delivery_Date]]&lt;= Shipments[[#This Row],[Promised_Delivery_Date]],"On Time","Delayed"))</f>
        <v>On Time</v>
      </c>
    </row>
    <row r="380" spans="1:16" x14ac:dyDescent="0.25">
      <c r="A380" s="1" t="s">
        <v>904</v>
      </c>
      <c r="B380" s="8">
        <v>46121</v>
      </c>
      <c r="C380" s="1" t="str">
        <f>TEXT(Shipments[[#This Row],[Order_Date]],"MMM")</f>
        <v>Apr</v>
      </c>
      <c r="D380" s="8">
        <v>46122</v>
      </c>
      <c r="E380" s="8">
        <v>46124</v>
      </c>
      <c r="F380" s="8">
        <v>46124</v>
      </c>
      <c r="G380" s="1" t="s">
        <v>59</v>
      </c>
      <c r="H380" s="1" t="s">
        <v>16</v>
      </c>
      <c r="I380" s="1" t="s">
        <v>355</v>
      </c>
      <c r="J380" s="1" t="s">
        <v>18</v>
      </c>
      <c r="K380" s="1" t="s">
        <v>905</v>
      </c>
      <c r="L380">
        <v>577</v>
      </c>
      <c r="M380">
        <v>5700</v>
      </c>
      <c r="N380" s="1" t="s">
        <v>20</v>
      </c>
      <c r="O380">
        <v>0</v>
      </c>
      <c r="P380" t="str">
        <f>IF(ISBLANK(Shipments[[#This Row],[Delivery_Date]]),"Pending",IF(Shipments[[#This Row],[Delivery_Date]]&lt;= Shipments[[#This Row],[Promised_Delivery_Date]],"On Time","Delayed"))</f>
        <v>On Time</v>
      </c>
    </row>
    <row r="381" spans="1:16" x14ac:dyDescent="0.25">
      <c r="A381" s="1" t="s">
        <v>906</v>
      </c>
      <c r="B381" s="8">
        <v>46121</v>
      </c>
      <c r="C381" s="1" t="str">
        <f>TEXT(Shipments[[#This Row],[Order_Date]],"MMM")</f>
        <v>Apr</v>
      </c>
      <c r="D381" s="8">
        <v>46122</v>
      </c>
      <c r="E381" s="8">
        <v>46123</v>
      </c>
      <c r="F381" s="8">
        <v>46123</v>
      </c>
      <c r="G381" s="1" t="s">
        <v>28</v>
      </c>
      <c r="H381" s="1" t="s">
        <v>59</v>
      </c>
      <c r="I381" s="1" t="s">
        <v>226</v>
      </c>
      <c r="J381" s="1" t="s">
        <v>37</v>
      </c>
      <c r="K381" s="1" t="s">
        <v>907</v>
      </c>
      <c r="L381">
        <v>348</v>
      </c>
      <c r="M381">
        <v>1210</v>
      </c>
      <c r="N381" s="1" t="s">
        <v>20</v>
      </c>
      <c r="O381">
        <v>0</v>
      </c>
      <c r="P381" t="str">
        <f>IF(ISBLANK(Shipments[[#This Row],[Delivery_Date]]),"Pending",IF(Shipments[[#This Row],[Delivery_Date]]&lt;= Shipments[[#This Row],[Promised_Delivery_Date]],"On Time","Delayed"))</f>
        <v>On Time</v>
      </c>
    </row>
    <row r="382" spans="1:16" x14ac:dyDescent="0.25">
      <c r="A382" s="1" t="s">
        <v>908</v>
      </c>
      <c r="B382" s="8">
        <v>46121</v>
      </c>
      <c r="C382" s="1" t="str">
        <f>TEXT(Shipments[[#This Row],[Order_Date]],"MMM")</f>
        <v>Apr</v>
      </c>
      <c r="D382" s="8">
        <v>46123</v>
      </c>
      <c r="E382" s="8">
        <v>46125</v>
      </c>
      <c r="F382" s="8">
        <v>46124</v>
      </c>
      <c r="G382" s="1" t="s">
        <v>74</v>
      </c>
      <c r="H382" s="1" t="s">
        <v>197</v>
      </c>
      <c r="I382" s="1" t="s">
        <v>198</v>
      </c>
      <c r="J382" s="1" t="s">
        <v>146</v>
      </c>
      <c r="K382" s="1" t="s">
        <v>909</v>
      </c>
      <c r="L382">
        <v>290</v>
      </c>
      <c r="M382">
        <v>610</v>
      </c>
      <c r="N382" s="1" t="s">
        <v>20</v>
      </c>
      <c r="O382">
        <v>0</v>
      </c>
      <c r="P382" t="str">
        <f>IF(ISBLANK(Shipments[[#This Row],[Delivery_Date]]),"Pending",IF(Shipments[[#This Row],[Delivery_Date]]&lt;= Shipments[[#This Row],[Promised_Delivery_Date]],"On Time","Delayed"))</f>
        <v>Delayed</v>
      </c>
    </row>
    <row r="383" spans="1:16" x14ac:dyDescent="0.25">
      <c r="A383" s="1" t="s">
        <v>910</v>
      </c>
      <c r="B383" s="8">
        <v>46121</v>
      </c>
      <c r="C383" s="1" t="str">
        <f>TEXT(Shipments[[#This Row],[Order_Date]],"MMM")</f>
        <v>Apr</v>
      </c>
      <c r="D383" s="8">
        <v>46122</v>
      </c>
      <c r="E383" s="8">
        <v>46124</v>
      </c>
      <c r="F383" s="8">
        <v>46124</v>
      </c>
      <c r="G383" s="1" t="s">
        <v>22</v>
      </c>
      <c r="H383" s="1" t="s">
        <v>171</v>
      </c>
      <c r="I383" s="1" t="s">
        <v>172</v>
      </c>
      <c r="J383" s="1" t="s">
        <v>146</v>
      </c>
      <c r="K383" s="1" t="s">
        <v>911</v>
      </c>
      <c r="L383">
        <v>615</v>
      </c>
      <c r="M383">
        <v>2500</v>
      </c>
      <c r="N383" s="1" t="s">
        <v>20</v>
      </c>
      <c r="O383">
        <v>0</v>
      </c>
      <c r="P383" t="str">
        <f>IF(ISBLANK(Shipments[[#This Row],[Delivery_Date]]),"Pending",IF(Shipments[[#This Row],[Delivery_Date]]&lt;= Shipments[[#This Row],[Promised_Delivery_Date]],"On Time","Delayed"))</f>
        <v>On Time</v>
      </c>
    </row>
    <row r="384" spans="1:16" x14ac:dyDescent="0.25">
      <c r="A384" s="1" t="s">
        <v>912</v>
      </c>
      <c r="B384" s="8">
        <v>46121</v>
      </c>
      <c r="C384" s="1" t="str">
        <f>TEXT(Shipments[[#This Row],[Order_Date]],"MMM")</f>
        <v>Apr</v>
      </c>
      <c r="D384" s="8">
        <v>46122</v>
      </c>
      <c r="E384" s="8">
        <v>46124</v>
      </c>
      <c r="F384" s="8">
        <v>46124</v>
      </c>
      <c r="G384" s="1" t="s">
        <v>28</v>
      </c>
      <c r="H384" s="1" t="s">
        <v>167</v>
      </c>
      <c r="I384" s="1" t="s">
        <v>168</v>
      </c>
      <c r="J384" s="1" t="s">
        <v>62</v>
      </c>
      <c r="K384" s="1" t="s">
        <v>913</v>
      </c>
      <c r="L384">
        <v>803</v>
      </c>
      <c r="M384">
        <v>6420</v>
      </c>
      <c r="N384" s="1" t="s">
        <v>20</v>
      </c>
      <c r="O384">
        <v>0</v>
      </c>
      <c r="P384" t="str">
        <f>IF(ISBLANK(Shipments[[#This Row],[Delivery_Date]]),"Pending",IF(Shipments[[#This Row],[Delivery_Date]]&lt;= Shipments[[#This Row],[Promised_Delivery_Date]],"On Time","Delayed"))</f>
        <v>On Time</v>
      </c>
    </row>
    <row r="385" spans="1:16" x14ac:dyDescent="0.25">
      <c r="A385" s="1" t="s">
        <v>914</v>
      </c>
      <c r="B385" s="8">
        <v>46122</v>
      </c>
      <c r="C385" s="1" t="str">
        <f>TEXT(Shipments[[#This Row],[Order_Date]],"MMM")</f>
        <v>Apr</v>
      </c>
      <c r="D385" s="8">
        <v>46123</v>
      </c>
      <c r="E385" s="8">
        <v>46124</v>
      </c>
      <c r="F385" s="8">
        <v>46124</v>
      </c>
      <c r="G385" s="1" t="s">
        <v>40</v>
      </c>
      <c r="H385" s="1" t="s">
        <v>55</v>
      </c>
      <c r="I385" s="1" t="s">
        <v>70</v>
      </c>
      <c r="J385" s="1" t="s">
        <v>62</v>
      </c>
      <c r="K385" s="1" t="s">
        <v>915</v>
      </c>
      <c r="L385">
        <v>264</v>
      </c>
      <c r="M385">
        <v>6530</v>
      </c>
      <c r="N385" s="1" t="s">
        <v>20</v>
      </c>
      <c r="O385">
        <v>0</v>
      </c>
      <c r="P385" t="str">
        <f>IF(ISBLANK(Shipments[[#This Row],[Delivery_Date]]),"Pending",IF(Shipments[[#This Row],[Delivery_Date]]&lt;= Shipments[[#This Row],[Promised_Delivery_Date]],"On Time","Delayed"))</f>
        <v>On Time</v>
      </c>
    </row>
    <row r="386" spans="1:16" x14ac:dyDescent="0.25">
      <c r="A386" s="1" t="s">
        <v>916</v>
      </c>
      <c r="B386" s="8">
        <v>46122</v>
      </c>
      <c r="C386" s="1" t="str">
        <f>TEXT(Shipments[[#This Row],[Order_Date]],"MMM")</f>
        <v>Apr</v>
      </c>
      <c r="D386" s="8">
        <v>46123</v>
      </c>
      <c r="E386" s="8">
        <v>46125</v>
      </c>
      <c r="F386" s="8">
        <v>46125</v>
      </c>
      <c r="G386" s="1" t="s">
        <v>40</v>
      </c>
      <c r="H386" s="1" t="s">
        <v>34</v>
      </c>
      <c r="I386" s="1" t="s">
        <v>279</v>
      </c>
      <c r="J386" s="1" t="s">
        <v>18</v>
      </c>
      <c r="K386" s="1" t="s">
        <v>917</v>
      </c>
      <c r="L386">
        <v>546</v>
      </c>
      <c r="M386">
        <v>7770</v>
      </c>
      <c r="N386" s="1" t="s">
        <v>20</v>
      </c>
      <c r="O386">
        <v>0</v>
      </c>
      <c r="P386" t="str">
        <f>IF(ISBLANK(Shipments[[#This Row],[Delivery_Date]]),"Pending",IF(Shipments[[#This Row],[Delivery_Date]]&lt;= Shipments[[#This Row],[Promised_Delivery_Date]],"On Time","Delayed"))</f>
        <v>On Time</v>
      </c>
    </row>
    <row r="387" spans="1:16" x14ac:dyDescent="0.25">
      <c r="A387" s="1" t="s">
        <v>918</v>
      </c>
      <c r="B387" s="8">
        <v>46122</v>
      </c>
      <c r="C387" s="1" t="str">
        <f>TEXT(Shipments[[#This Row],[Order_Date]],"MMM")</f>
        <v>Apr</v>
      </c>
      <c r="D387" s="8">
        <v>46125</v>
      </c>
      <c r="E387" s="8">
        <v>46128</v>
      </c>
      <c r="F387" s="8">
        <v>46128</v>
      </c>
      <c r="G387" s="1" t="s">
        <v>59</v>
      </c>
      <c r="H387" s="1" t="s">
        <v>183</v>
      </c>
      <c r="I387" s="1" t="s">
        <v>894</v>
      </c>
      <c r="J387" s="1" t="s">
        <v>49</v>
      </c>
      <c r="K387" s="1" t="s">
        <v>919</v>
      </c>
      <c r="L387">
        <v>583</v>
      </c>
      <c r="M387">
        <v>1670</v>
      </c>
      <c r="N387" s="1" t="s">
        <v>20</v>
      </c>
      <c r="O387">
        <v>0</v>
      </c>
      <c r="P387" t="str">
        <f>IF(ISBLANK(Shipments[[#This Row],[Delivery_Date]]),"Pending",IF(Shipments[[#This Row],[Delivery_Date]]&lt;= Shipments[[#This Row],[Promised_Delivery_Date]],"On Time","Delayed"))</f>
        <v>On Time</v>
      </c>
    </row>
    <row r="388" spans="1:16" x14ac:dyDescent="0.25">
      <c r="A388" s="1" t="s">
        <v>920</v>
      </c>
      <c r="B388" s="8">
        <v>46122</v>
      </c>
      <c r="C388" s="1" t="str">
        <f>TEXT(Shipments[[#This Row],[Order_Date]],"MMM")</f>
        <v>Apr</v>
      </c>
      <c r="D388" s="8">
        <v>46123</v>
      </c>
      <c r="E388" s="8">
        <v>46125</v>
      </c>
      <c r="F388" s="8">
        <v>46125</v>
      </c>
      <c r="G388" s="1" t="s">
        <v>16</v>
      </c>
      <c r="H388" s="1" t="s">
        <v>167</v>
      </c>
      <c r="I388" s="1" t="s">
        <v>256</v>
      </c>
      <c r="J388" s="1" t="s">
        <v>71</v>
      </c>
      <c r="K388" s="1" t="s">
        <v>921</v>
      </c>
      <c r="L388">
        <v>621</v>
      </c>
      <c r="M388">
        <v>820</v>
      </c>
      <c r="N388" s="1" t="s">
        <v>20</v>
      </c>
      <c r="O388">
        <v>0</v>
      </c>
      <c r="P388" t="str">
        <f>IF(ISBLANK(Shipments[[#This Row],[Delivery_Date]]),"Pending",IF(Shipments[[#This Row],[Delivery_Date]]&lt;= Shipments[[#This Row],[Promised_Delivery_Date]],"On Time","Delayed"))</f>
        <v>On Time</v>
      </c>
    </row>
    <row r="389" spans="1:16" x14ac:dyDescent="0.25">
      <c r="A389" s="1" t="s">
        <v>922</v>
      </c>
      <c r="B389" s="8">
        <v>46123</v>
      </c>
      <c r="C389" s="1" t="str">
        <f>TEXT(Shipments[[#This Row],[Order_Date]],"MMM")</f>
        <v>Apr</v>
      </c>
      <c r="D389" s="8">
        <v>46123</v>
      </c>
      <c r="E389" s="8">
        <v>46127</v>
      </c>
      <c r="F389" s="8">
        <v>46126</v>
      </c>
      <c r="G389" s="1" t="s">
        <v>22</v>
      </c>
      <c r="H389" s="1" t="s">
        <v>34</v>
      </c>
      <c r="I389" s="1" t="s">
        <v>187</v>
      </c>
      <c r="J389" s="1" t="s">
        <v>84</v>
      </c>
      <c r="K389" s="1" t="s">
        <v>923</v>
      </c>
      <c r="L389">
        <v>1465</v>
      </c>
      <c r="M389">
        <v>4970</v>
      </c>
      <c r="N389" s="1" t="s">
        <v>20</v>
      </c>
      <c r="O389">
        <v>0</v>
      </c>
      <c r="P389" t="str">
        <f>IF(ISBLANK(Shipments[[#This Row],[Delivery_Date]]),"Pending",IF(Shipments[[#This Row],[Delivery_Date]]&lt;= Shipments[[#This Row],[Promised_Delivery_Date]],"On Time","Delayed"))</f>
        <v>Delayed</v>
      </c>
    </row>
    <row r="390" spans="1:16" x14ac:dyDescent="0.25">
      <c r="A390" s="1" t="s">
        <v>924</v>
      </c>
      <c r="B390" s="8">
        <v>46123</v>
      </c>
      <c r="C390" s="1" t="str">
        <f>TEXT(Shipments[[#This Row],[Order_Date]],"MMM")</f>
        <v>Apr</v>
      </c>
      <c r="D390" s="8">
        <v>46125</v>
      </c>
      <c r="E390" s="8">
        <v>46127</v>
      </c>
      <c r="F390" s="8">
        <v>46127</v>
      </c>
      <c r="G390" s="1" t="s">
        <v>28</v>
      </c>
      <c r="H390" s="1" t="s">
        <v>16</v>
      </c>
      <c r="I390" s="1" t="s">
        <v>96</v>
      </c>
      <c r="J390" s="1" t="s">
        <v>62</v>
      </c>
      <c r="K390" s="1" t="s">
        <v>925</v>
      </c>
      <c r="L390">
        <v>643</v>
      </c>
      <c r="M390">
        <v>5980</v>
      </c>
      <c r="N390" s="1" t="s">
        <v>20</v>
      </c>
      <c r="O390">
        <v>0</v>
      </c>
      <c r="P390" t="str">
        <f>IF(ISBLANK(Shipments[[#This Row],[Delivery_Date]]),"Pending",IF(Shipments[[#This Row],[Delivery_Date]]&lt;= Shipments[[#This Row],[Promised_Delivery_Date]],"On Time","Delayed"))</f>
        <v>On Time</v>
      </c>
    </row>
    <row r="391" spans="1:16" x14ac:dyDescent="0.25">
      <c r="A391" s="1" t="s">
        <v>926</v>
      </c>
      <c r="B391" s="8">
        <v>46123</v>
      </c>
      <c r="C391" s="1" t="str">
        <f>TEXT(Shipments[[#This Row],[Order_Date]],"MMM")</f>
        <v>Apr</v>
      </c>
      <c r="D391" s="8">
        <v>46125</v>
      </c>
      <c r="E391" s="8">
        <v>46128</v>
      </c>
      <c r="F391" s="8">
        <v>46127</v>
      </c>
      <c r="G391" s="1" t="s">
        <v>74</v>
      </c>
      <c r="H391" s="1" t="s">
        <v>87</v>
      </c>
      <c r="I391" s="1" t="s">
        <v>88</v>
      </c>
      <c r="J391" s="1" t="s">
        <v>62</v>
      </c>
      <c r="K391" s="1" t="s">
        <v>927</v>
      </c>
      <c r="L391">
        <v>604</v>
      </c>
      <c r="M391">
        <v>8800</v>
      </c>
      <c r="N391" s="1" t="s">
        <v>20</v>
      </c>
      <c r="O391">
        <v>0</v>
      </c>
      <c r="P391" t="str">
        <f>IF(ISBLANK(Shipments[[#This Row],[Delivery_Date]]),"Pending",IF(Shipments[[#This Row],[Delivery_Date]]&lt;= Shipments[[#This Row],[Promised_Delivery_Date]],"On Time","Delayed"))</f>
        <v>Delayed</v>
      </c>
    </row>
    <row r="392" spans="1:16" x14ac:dyDescent="0.25">
      <c r="A392" s="1" t="s">
        <v>928</v>
      </c>
      <c r="B392" s="8">
        <v>46123</v>
      </c>
      <c r="C392" s="1" t="str">
        <f>TEXT(Shipments[[#This Row],[Order_Date]],"MMM")</f>
        <v>Apr</v>
      </c>
      <c r="D392" s="8">
        <v>46123</v>
      </c>
      <c r="E392" s="8">
        <v>46130</v>
      </c>
      <c r="F392" s="8">
        <v>46126</v>
      </c>
      <c r="G392" s="1" t="s">
        <v>22</v>
      </c>
      <c r="H392" s="1" t="s">
        <v>40</v>
      </c>
      <c r="I392" s="1" t="s">
        <v>79</v>
      </c>
      <c r="J392" s="1" t="s">
        <v>80</v>
      </c>
      <c r="K392" s="1" t="s">
        <v>929</v>
      </c>
      <c r="L392">
        <v>936</v>
      </c>
      <c r="M392">
        <v>2020</v>
      </c>
      <c r="N392" s="1" t="s">
        <v>20</v>
      </c>
      <c r="O392">
        <v>0</v>
      </c>
      <c r="P392" t="str">
        <f>IF(ISBLANK(Shipments[[#This Row],[Delivery_Date]]),"Pending",IF(Shipments[[#This Row],[Delivery_Date]]&lt;= Shipments[[#This Row],[Promised_Delivery_Date]],"On Time","Delayed"))</f>
        <v>Delayed</v>
      </c>
    </row>
    <row r="393" spans="1:16" x14ac:dyDescent="0.25">
      <c r="A393" s="1" t="s">
        <v>930</v>
      </c>
      <c r="B393" s="8">
        <v>46123</v>
      </c>
      <c r="C393" s="1" t="str">
        <f>TEXT(Shipments[[#This Row],[Order_Date]],"MMM")</f>
        <v>Apr</v>
      </c>
      <c r="D393" s="8">
        <v>46126</v>
      </c>
      <c r="E393" s="8">
        <v>46129</v>
      </c>
      <c r="F393" s="8">
        <v>46129</v>
      </c>
      <c r="G393" s="1" t="s">
        <v>28</v>
      </c>
      <c r="H393" s="1" t="s">
        <v>183</v>
      </c>
      <c r="I393" s="1" t="s">
        <v>184</v>
      </c>
      <c r="J393" s="1" t="s">
        <v>49</v>
      </c>
      <c r="K393" s="1" t="s">
        <v>931</v>
      </c>
      <c r="L393">
        <v>699</v>
      </c>
      <c r="M393">
        <v>1490</v>
      </c>
      <c r="N393" s="1" t="s">
        <v>20</v>
      </c>
      <c r="O393">
        <v>0</v>
      </c>
      <c r="P393" t="str">
        <f>IF(ISBLANK(Shipments[[#This Row],[Delivery_Date]]),"Pending",IF(Shipments[[#This Row],[Delivery_Date]]&lt;= Shipments[[#This Row],[Promised_Delivery_Date]],"On Time","Delayed"))</f>
        <v>On Time</v>
      </c>
    </row>
    <row r="394" spans="1:16" x14ac:dyDescent="0.25">
      <c r="A394" s="1" t="s">
        <v>932</v>
      </c>
      <c r="B394" s="8">
        <v>46123</v>
      </c>
      <c r="C394" s="1" t="str">
        <f>TEXT(Shipments[[#This Row],[Order_Date]],"MMM")</f>
        <v>Apr</v>
      </c>
      <c r="D394" s="8">
        <v>46126</v>
      </c>
      <c r="E394" s="8">
        <v>46128</v>
      </c>
      <c r="F394" s="8">
        <v>46128</v>
      </c>
      <c r="G394" s="1" t="s">
        <v>28</v>
      </c>
      <c r="H394" s="1" t="s">
        <v>295</v>
      </c>
      <c r="I394" s="1" t="s">
        <v>661</v>
      </c>
      <c r="J394" s="1" t="s">
        <v>62</v>
      </c>
      <c r="K394" s="1" t="s">
        <v>933</v>
      </c>
      <c r="L394">
        <v>504</v>
      </c>
      <c r="M394">
        <v>13580</v>
      </c>
      <c r="N394" s="1" t="s">
        <v>20</v>
      </c>
      <c r="O394">
        <v>0</v>
      </c>
      <c r="P394" t="str">
        <f>IF(ISBLANK(Shipments[[#This Row],[Delivery_Date]]),"Pending",IF(Shipments[[#This Row],[Delivery_Date]]&lt;= Shipments[[#This Row],[Promised_Delivery_Date]],"On Time","Delayed"))</f>
        <v>On Time</v>
      </c>
    </row>
    <row r="395" spans="1:16" x14ac:dyDescent="0.25">
      <c r="A395" s="1" t="s">
        <v>934</v>
      </c>
      <c r="B395" s="8">
        <v>46123</v>
      </c>
      <c r="C395" s="1" t="str">
        <f>TEXT(Shipments[[#This Row],[Order_Date]],"MMM")</f>
        <v>Apr</v>
      </c>
      <c r="D395" s="8">
        <v>46125</v>
      </c>
      <c r="E395" s="8">
        <v>46128</v>
      </c>
      <c r="F395" s="8">
        <v>46127</v>
      </c>
      <c r="G395" s="1" t="s">
        <v>74</v>
      </c>
      <c r="H395" s="1" t="s">
        <v>75</v>
      </c>
      <c r="I395" s="1" t="s">
        <v>76</v>
      </c>
      <c r="J395" s="1" t="s">
        <v>25</v>
      </c>
      <c r="K395" s="1" t="s">
        <v>935</v>
      </c>
      <c r="L395">
        <v>1159</v>
      </c>
      <c r="M395">
        <v>14590</v>
      </c>
      <c r="N395" s="1" t="s">
        <v>20</v>
      </c>
      <c r="O395">
        <v>0</v>
      </c>
      <c r="P395" t="str">
        <f>IF(ISBLANK(Shipments[[#This Row],[Delivery_Date]]),"Pending",IF(Shipments[[#This Row],[Delivery_Date]]&lt;= Shipments[[#This Row],[Promised_Delivery_Date]],"On Time","Delayed"))</f>
        <v>Delayed</v>
      </c>
    </row>
    <row r="396" spans="1:16" x14ac:dyDescent="0.25">
      <c r="A396" s="1" t="s">
        <v>936</v>
      </c>
      <c r="B396" s="8">
        <v>46123</v>
      </c>
      <c r="C396" s="1" t="str">
        <f>TEXT(Shipments[[#This Row],[Order_Date]],"MMM")</f>
        <v>Apr</v>
      </c>
      <c r="D396" s="8">
        <v>46125</v>
      </c>
      <c r="E396" s="8">
        <v>46126</v>
      </c>
      <c r="F396" s="8">
        <v>46126</v>
      </c>
      <c r="G396" s="1" t="s">
        <v>22</v>
      </c>
      <c r="H396" s="1" t="s">
        <v>47</v>
      </c>
      <c r="I396" s="1" t="s">
        <v>48</v>
      </c>
      <c r="J396" s="1" t="s">
        <v>146</v>
      </c>
      <c r="K396" s="1" t="s">
        <v>937</v>
      </c>
      <c r="L396">
        <v>322</v>
      </c>
      <c r="M396">
        <v>1590</v>
      </c>
      <c r="N396" s="1" t="s">
        <v>20</v>
      </c>
      <c r="O396">
        <v>0</v>
      </c>
      <c r="P396" t="str">
        <f>IF(ISBLANK(Shipments[[#This Row],[Delivery_Date]]),"Pending",IF(Shipments[[#This Row],[Delivery_Date]]&lt;= Shipments[[#This Row],[Promised_Delivery_Date]],"On Time","Delayed"))</f>
        <v>On Time</v>
      </c>
    </row>
    <row r="397" spans="1:16" x14ac:dyDescent="0.25">
      <c r="A397" s="1" t="s">
        <v>938</v>
      </c>
      <c r="B397" s="8">
        <v>46123</v>
      </c>
      <c r="C397" s="1" t="str">
        <f>TEXT(Shipments[[#This Row],[Order_Date]],"MMM")</f>
        <v>Apr</v>
      </c>
      <c r="D397" s="8">
        <v>46123</v>
      </c>
      <c r="E397" s="8">
        <v>46124</v>
      </c>
      <c r="F397" s="8">
        <v>46124</v>
      </c>
      <c r="G397" s="1" t="s">
        <v>22</v>
      </c>
      <c r="H397" s="1" t="s">
        <v>23</v>
      </c>
      <c r="I397" s="1" t="s">
        <v>24</v>
      </c>
      <c r="J397" s="1" t="s">
        <v>67</v>
      </c>
      <c r="K397" s="1" t="s">
        <v>939</v>
      </c>
      <c r="L397">
        <v>279</v>
      </c>
      <c r="M397">
        <v>11840</v>
      </c>
      <c r="N397" s="1" t="s">
        <v>20</v>
      </c>
      <c r="O397">
        <v>0</v>
      </c>
      <c r="P397" t="str">
        <f>IF(ISBLANK(Shipments[[#This Row],[Delivery_Date]]),"Pending",IF(Shipments[[#This Row],[Delivery_Date]]&lt;= Shipments[[#This Row],[Promised_Delivery_Date]],"On Time","Delayed"))</f>
        <v>On Time</v>
      </c>
    </row>
    <row r="398" spans="1:16" x14ac:dyDescent="0.25">
      <c r="A398" s="1" t="s">
        <v>940</v>
      </c>
      <c r="B398" s="8">
        <v>46124</v>
      </c>
      <c r="C398" s="1" t="str">
        <f>TEXT(Shipments[[#This Row],[Order_Date]],"MMM")</f>
        <v>Apr</v>
      </c>
      <c r="D398" s="8">
        <v>46126</v>
      </c>
      <c r="E398" s="8">
        <v>46128</v>
      </c>
      <c r="F398" s="8">
        <v>46129</v>
      </c>
      <c r="G398" s="1" t="s">
        <v>22</v>
      </c>
      <c r="H398" s="1" t="s">
        <v>332</v>
      </c>
      <c r="I398" s="1" t="s">
        <v>333</v>
      </c>
      <c r="J398" s="1" t="s">
        <v>49</v>
      </c>
      <c r="K398" s="1" t="s">
        <v>941</v>
      </c>
      <c r="L398">
        <v>469</v>
      </c>
      <c r="M398">
        <v>2830</v>
      </c>
      <c r="N398" s="1" t="s">
        <v>20</v>
      </c>
      <c r="O398">
        <v>0</v>
      </c>
      <c r="P398" t="str">
        <f>IF(ISBLANK(Shipments[[#This Row],[Delivery_Date]]),"Pending",IF(Shipments[[#This Row],[Delivery_Date]]&lt;= Shipments[[#This Row],[Promised_Delivery_Date]],"On Time","Delayed"))</f>
        <v>On Time</v>
      </c>
    </row>
    <row r="399" spans="1:16" x14ac:dyDescent="0.25">
      <c r="A399" s="1" t="s">
        <v>942</v>
      </c>
      <c r="B399" s="8">
        <v>46124</v>
      </c>
      <c r="C399" s="1" t="str">
        <f>TEXT(Shipments[[#This Row],[Order_Date]],"MMM")</f>
        <v>Apr</v>
      </c>
      <c r="D399" s="8">
        <v>46125</v>
      </c>
      <c r="E399" s="8">
        <v>46128</v>
      </c>
      <c r="F399" s="8">
        <v>46128</v>
      </c>
      <c r="G399" s="1" t="s">
        <v>28</v>
      </c>
      <c r="H399" s="1" t="s">
        <v>183</v>
      </c>
      <c r="I399" s="1" t="s">
        <v>184</v>
      </c>
      <c r="J399" s="1" t="s">
        <v>80</v>
      </c>
      <c r="K399" s="1" t="s">
        <v>943</v>
      </c>
      <c r="L399">
        <v>699</v>
      </c>
      <c r="M399">
        <v>2080</v>
      </c>
      <c r="N399" s="1" t="s">
        <v>20</v>
      </c>
      <c r="O399">
        <v>0</v>
      </c>
      <c r="P399" t="str">
        <f>IF(ISBLANK(Shipments[[#This Row],[Delivery_Date]]),"Pending",IF(Shipments[[#This Row],[Delivery_Date]]&lt;= Shipments[[#This Row],[Promised_Delivery_Date]],"On Time","Delayed"))</f>
        <v>On Time</v>
      </c>
    </row>
    <row r="400" spans="1:16" x14ac:dyDescent="0.25">
      <c r="A400" s="1" t="s">
        <v>944</v>
      </c>
      <c r="B400" s="8">
        <v>46124</v>
      </c>
      <c r="C400" s="1" t="str">
        <f>TEXT(Shipments[[#This Row],[Order_Date]],"MMM")</f>
        <v>Apr</v>
      </c>
      <c r="D400" s="8">
        <v>46125</v>
      </c>
      <c r="E400" s="8">
        <v>46126</v>
      </c>
      <c r="F400" s="8">
        <v>46127</v>
      </c>
      <c r="G400" s="1" t="s">
        <v>16</v>
      </c>
      <c r="H400" s="1" t="s">
        <v>530</v>
      </c>
      <c r="I400" s="1" t="s">
        <v>531</v>
      </c>
      <c r="J400" s="1" t="s">
        <v>31</v>
      </c>
      <c r="K400" s="1" t="s">
        <v>945</v>
      </c>
      <c r="L400">
        <v>152</v>
      </c>
      <c r="M400">
        <v>4170</v>
      </c>
      <c r="N400" s="1" t="s">
        <v>20</v>
      </c>
      <c r="O400">
        <v>0</v>
      </c>
      <c r="P400" t="str">
        <f>IF(ISBLANK(Shipments[[#This Row],[Delivery_Date]]),"Pending",IF(Shipments[[#This Row],[Delivery_Date]]&lt;= Shipments[[#This Row],[Promised_Delivery_Date]],"On Time","Delayed"))</f>
        <v>On Time</v>
      </c>
    </row>
    <row r="401" spans="1:16" x14ac:dyDescent="0.25">
      <c r="A401" s="1" t="s">
        <v>946</v>
      </c>
      <c r="B401" s="8">
        <v>46125</v>
      </c>
      <c r="C401" s="1" t="str">
        <f>TEXT(Shipments[[#This Row],[Order_Date]],"MMM")</f>
        <v>Apr</v>
      </c>
      <c r="D401" s="8">
        <v>46126</v>
      </c>
      <c r="E401" s="8">
        <v>46127</v>
      </c>
      <c r="F401" s="8">
        <v>46127</v>
      </c>
      <c r="G401" s="1" t="s">
        <v>59</v>
      </c>
      <c r="H401" s="1" t="s">
        <v>288</v>
      </c>
      <c r="I401" s="1" t="s">
        <v>289</v>
      </c>
      <c r="J401" s="1" t="s">
        <v>71</v>
      </c>
      <c r="K401" s="1" t="s">
        <v>947</v>
      </c>
      <c r="L401">
        <v>374</v>
      </c>
      <c r="M401">
        <v>1480</v>
      </c>
      <c r="N401" s="1" t="s">
        <v>20</v>
      </c>
      <c r="O401">
        <v>0</v>
      </c>
      <c r="P401" t="str">
        <f>IF(ISBLANK(Shipments[[#This Row],[Delivery_Date]]),"Pending",IF(Shipments[[#This Row],[Delivery_Date]]&lt;= Shipments[[#This Row],[Promised_Delivery_Date]],"On Time","Delayed"))</f>
        <v>On Time</v>
      </c>
    </row>
    <row r="402" spans="1:16" x14ac:dyDescent="0.25">
      <c r="A402" s="1" t="s">
        <v>948</v>
      </c>
      <c r="B402" s="8">
        <v>46125</v>
      </c>
      <c r="C402" s="1" t="str">
        <f>TEXT(Shipments[[#This Row],[Order_Date]],"MMM")</f>
        <v>Apr</v>
      </c>
      <c r="D402" s="8">
        <v>46125</v>
      </c>
      <c r="E402" s="8">
        <v>46127</v>
      </c>
      <c r="F402" s="8">
        <v>46127</v>
      </c>
      <c r="G402" s="1" t="s">
        <v>59</v>
      </c>
      <c r="H402" s="1" t="s">
        <v>16</v>
      </c>
      <c r="I402" s="1" t="s">
        <v>355</v>
      </c>
      <c r="J402" s="1" t="s">
        <v>18</v>
      </c>
      <c r="K402" s="1" t="s">
        <v>949</v>
      </c>
      <c r="L402">
        <v>577</v>
      </c>
      <c r="M402">
        <v>9770</v>
      </c>
      <c r="N402" s="1" t="s">
        <v>20</v>
      </c>
      <c r="O402">
        <v>0</v>
      </c>
      <c r="P402" t="str">
        <f>IF(ISBLANK(Shipments[[#This Row],[Delivery_Date]]),"Pending",IF(Shipments[[#This Row],[Delivery_Date]]&lt;= Shipments[[#This Row],[Promised_Delivery_Date]],"On Time","Delayed"))</f>
        <v>On Time</v>
      </c>
    </row>
    <row r="403" spans="1:16" x14ac:dyDescent="0.25">
      <c r="A403" s="1" t="s">
        <v>950</v>
      </c>
      <c r="B403" s="8">
        <v>46125</v>
      </c>
      <c r="C403" s="1" t="str">
        <f>TEXT(Shipments[[#This Row],[Order_Date]],"MMM")</f>
        <v>Apr</v>
      </c>
      <c r="D403" s="8">
        <v>46127</v>
      </c>
      <c r="E403" s="8">
        <v>46129</v>
      </c>
      <c r="F403" s="8">
        <v>46129</v>
      </c>
      <c r="G403" s="1" t="s">
        <v>34</v>
      </c>
      <c r="H403" s="1" t="s">
        <v>16</v>
      </c>
      <c r="I403" s="1" t="s">
        <v>126</v>
      </c>
      <c r="J403" s="1" t="s">
        <v>62</v>
      </c>
      <c r="K403" s="1" t="s">
        <v>951</v>
      </c>
      <c r="L403">
        <v>716</v>
      </c>
      <c r="M403">
        <v>8950</v>
      </c>
      <c r="N403" s="1" t="s">
        <v>20</v>
      </c>
      <c r="O403">
        <v>0</v>
      </c>
      <c r="P403" t="str">
        <f>IF(ISBLANK(Shipments[[#This Row],[Delivery_Date]]),"Pending",IF(Shipments[[#This Row],[Delivery_Date]]&lt;= Shipments[[#This Row],[Promised_Delivery_Date]],"On Time","Delayed"))</f>
        <v>On Time</v>
      </c>
    </row>
    <row r="404" spans="1:16" x14ac:dyDescent="0.25">
      <c r="A404" s="1" t="s">
        <v>952</v>
      </c>
      <c r="B404" s="8">
        <v>46125</v>
      </c>
      <c r="C404" s="1" t="str">
        <f>TEXT(Shipments[[#This Row],[Order_Date]],"MMM")</f>
        <v>Apr</v>
      </c>
      <c r="D404" s="8">
        <v>46127</v>
      </c>
      <c r="E404" s="8">
        <v>46129</v>
      </c>
      <c r="F404" s="8">
        <v>46129</v>
      </c>
      <c r="G404" s="1" t="s">
        <v>22</v>
      </c>
      <c r="H404" s="1" t="s">
        <v>171</v>
      </c>
      <c r="I404" s="1" t="s">
        <v>172</v>
      </c>
      <c r="J404" s="1" t="s">
        <v>25</v>
      </c>
      <c r="K404" s="1" t="s">
        <v>953</v>
      </c>
      <c r="L404">
        <v>615</v>
      </c>
      <c r="M404">
        <v>15040</v>
      </c>
      <c r="N404" s="1" t="s">
        <v>20</v>
      </c>
      <c r="O404">
        <v>0</v>
      </c>
      <c r="P404" t="str">
        <f>IF(ISBLANK(Shipments[[#This Row],[Delivery_Date]]),"Pending",IF(Shipments[[#This Row],[Delivery_Date]]&lt;= Shipments[[#This Row],[Promised_Delivery_Date]],"On Time","Delayed"))</f>
        <v>On Time</v>
      </c>
    </row>
    <row r="405" spans="1:16" x14ac:dyDescent="0.25">
      <c r="A405" s="1" t="s">
        <v>954</v>
      </c>
      <c r="B405" s="8">
        <v>46125</v>
      </c>
      <c r="C405" s="1" t="str">
        <f>TEXT(Shipments[[#This Row],[Order_Date]],"MMM")</f>
        <v>Apr</v>
      </c>
      <c r="D405" s="8">
        <v>46126</v>
      </c>
      <c r="E405" s="8">
        <v>46130</v>
      </c>
      <c r="F405" s="8">
        <v>46128</v>
      </c>
      <c r="G405" s="1" t="s">
        <v>22</v>
      </c>
      <c r="H405" s="1" t="s">
        <v>92</v>
      </c>
      <c r="I405" s="1" t="s">
        <v>93</v>
      </c>
      <c r="J405" s="1" t="s">
        <v>67</v>
      </c>
      <c r="K405" s="1" t="s">
        <v>955</v>
      </c>
      <c r="L405">
        <v>570</v>
      </c>
      <c r="M405">
        <v>13180</v>
      </c>
      <c r="N405" s="1" t="s">
        <v>20</v>
      </c>
      <c r="O405">
        <v>0</v>
      </c>
      <c r="P405" t="str">
        <f>IF(ISBLANK(Shipments[[#This Row],[Delivery_Date]]),"Pending",IF(Shipments[[#This Row],[Delivery_Date]]&lt;= Shipments[[#This Row],[Promised_Delivery_Date]],"On Time","Delayed"))</f>
        <v>Delayed</v>
      </c>
    </row>
    <row r="406" spans="1:16" x14ac:dyDescent="0.25">
      <c r="A406" s="1" t="s">
        <v>956</v>
      </c>
      <c r="B406" s="8">
        <v>46126</v>
      </c>
      <c r="C406" s="1" t="str">
        <f>TEXT(Shipments[[#This Row],[Order_Date]],"MMM")</f>
        <v>Apr</v>
      </c>
      <c r="D406" s="8">
        <v>46126</v>
      </c>
      <c r="E406" s="8">
        <v>46128</v>
      </c>
      <c r="F406" s="8">
        <v>46128</v>
      </c>
      <c r="G406" s="1" t="s">
        <v>22</v>
      </c>
      <c r="H406" s="1" t="s">
        <v>241</v>
      </c>
      <c r="I406" s="1" t="s">
        <v>366</v>
      </c>
      <c r="J406" s="1" t="s">
        <v>62</v>
      </c>
      <c r="K406" s="1" t="s">
        <v>957</v>
      </c>
      <c r="L406">
        <v>807</v>
      </c>
      <c r="M406">
        <v>5300</v>
      </c>
      <c r="N406" s="1" t="s">
        <v>20</v>
      </c>
      <c r="O406">
        <v>0</v>
      </c>
      <c r="P406" t="str">
        <f>IF(ISBLANK(Shipments[[#This Row],[Delivery_Date]]),"Pending",IF(Shipments[[#This Row],[Delivery_Date]]&lt;= Shipments[[#This Row],[Promised_Delivery_Date]],"On Time","Delayed"))</f>
        <v>On Time</v>
      </c>
    </row>
    <row r="407" spans="1:16" x14ac:dyDescent="0.25">
      <c r="A407" s="1" t="s">
        <v>958</v>
      </c>
      <c r="B407" s="8">
        <v>46126</v>
      </c>
      <c r="C407" s="1" t="str">
        <f>TEXT(Shipments[[#This Row],[Order_Date]],"MMM")</f>
        <v>Apr</v>
      </c>
      <c r="D407" s="8">
        <v>46128</v>
      </c>
      <c r="E407" s="8">
        <v>46129</v>
      </c>
      <c r="F407" s="8">
        <v>46129</v>
      </c>
      <c r="G407" s="1" t="s">
        <v>34</v>
      </c>
      <c r="H407" s="1" t="s">
        <v>35</v>
      </c>
      <c r="I407" s="1" t="s">
        <v>36</v>
      </c>
      <c r="J407" s="1" t="s">
        <v>71</v>
      </c>
      <c r="K407" s="1" t="s">
        <v>959</v>
      </c>
      <c r="L407">
        <v>174</v>
      </c>
      <c r="M407">
        <v>810</v>
      </c>
      <c r="N407" s="1" t="s">
        <v>20</v>
      </c>
      <c r="O407">
        <v>0</v>
      </c>
      <c r="P407" t="str">
        <f>IF(ISBLANK(Shipments[[#This Row],[Delivery_Date]]),"Pending",IF(Shipments[[#This Row],[Delivery_Date]]&lt;= Shipments[[#This Row],[Promised_Delivery_Date]],"On Time","Delayed"))</f>
        <v>On Time</v>
      </c>
    </row>
    <row r="408" spans="1:16" x14ac:dyDescent="0.25">
      <c r="A408" s="1" t="s">
        <v>960</v>
      </c>
      <c r="B408" s="8">
        <v>46126</v>
      </c>
      <c r="C408" s="1" t="str">
        <f>TEXT(Shipments[[#This Row],[Order_Date]],"MMM")</f>
        <v>Apr</v>
      </c>
      <c r="D408" s="8">
        <v>46127</v>
      </c>
      <c r="E408" s="8">
        <v>46128</v>
      </c>
      <c r="F408" s="8">
        <v>46128</v>
      </c>
      <c r="G408" s="1" t="s">
        <v>15</v>
      </c>
      <c r="H408" s="1" t="s">
        <v>241</v>
      </c>
      <c r="I408" s="1" t="s">
        <v>242</v>
      </c>
      <c r="J408" s="1" t="s">
        <v>71</v>
      </c>
      <c r="K408" s="1" t="s">
        <v>961</v>
      </c>
      <c r="L408">
        <v>351</v>
      </c>
      <c r="M408">
        <v>1980</v>
      </c>
      <c r="N408" s="1" t="s">
        <v>20</v>
      </c>
      <c r="O408">
        <v>0</v>
      </c>
      <c r="P408" t="str">
        <f>IF(ISBLANK(Shipments[[#This Row],[Delivery_Date]]),"Pending",IF(Shipments[[#This Row],[Delivery_Date]]&lt;= Shipments[[#This Row],[Promised_Delivery_Date]],"On Time","Delayed"))</f>
        <v>On Time</v>
      </c>
    </row>
    <row r="409" spans="1:16" x14ac:dyDescent="0.25">
      <c r="A409" s="1" t="s">
        <v>962</v>
      </c>
      <c r="B409" s="8">
        <v>46126</v>
      </c>
      <c r="C409" s="1" t="str">
        <f>TEXT(Shipments[[#This Row],[Order_Date]],"MMM")</f>
        <v>Apr</v>
      </c>
      <c r="D409" s="8">
        <v>46126</v>
      </c>
      <c r="E409" s="8">
        <v>46129</v>
      </c>
      <c r="F409" s="8">
        <v>46129</v>
      </c>
      <c r="G409" s="1" t="s">
        <v>34</v>
      </c>
      <c r="H409" s="1" t="s">
        <v>59</v>
      </c>
      <c r="I409" s="1" t="s">
        <v>538</v>
      </c>
      <c r="J409" s="1" t="s">
        <v>49</v>
      </c>
      <c r="K409" s="1" t="s">
        <v>963</v>
      </c>
      <c r="L409">
        <v>1006</v>
      </c>
      <c r="M409">
        <v>2750</v>
      </c>
      <c r="N409" s="1" t="s">
        <v>20</v>
      </c>
      <c r="O409">
        <v>0</v>
      </c>
      <c r="P409" t="str">
        <f>IF(ISBLANK(Shipments[[#This Row],[Delivery_Date]]),"Pending",IF(Shipments[[#This Row],[Delivery_Date]]&lt;= Shipments[[#This Row],[Promised_Delivery_Date]],"On Time","Delayed"))</f>
        <v>On Time</v>
      </c>
    </row>
    <row r="410" spans="1:16" x14ac:dyDescent="0.25">
      <c r="A410" s="1" t="s">
        <v>964</v>
      </c>
      <c r="B410" s="8">
        <v>46126</v>
      </c>
      <c r="C410" s="1" t="str">
        <f>TEXT(Shipments[[#This Row],[Order_Date]],"MMM")</f>
        <v>Apr</v>
      </c>
      <c r="D410" s="8">
        <v>46126</v>
      </c>
      <c r="E410" s="8">
        <v>46128</v>
      </c>
      <c r="F410" s="8">
        <v>46128</v>
      </c>
      <c r="G410" s="1" t="s">
        <v>16</v>
      </c>
      <c r="H410" s="1" t="s">
        <v>167</v>
      </c>
      <c r="I410" s="1" t="s">
        <v>256</v>
      </c>
      <c r="J410" s="1" t="s">
        <v>37</v>
      </c>
      <c r="K410" s="1" t="s">
        <v>965</v>
      </c>
      <c r="L410">
        <v>621</v>
      </c>
      <c r="M410">
        <v>1400</v>
      </c>
      <c r="N410" s="1" t="s">
        <v>20</v>
      </c>
      <c r="O410">
        <v>0</v>
      </c>
      <c r="P410" t="str">
        <f>IF(ISBLANK(Shipments[[#This Row],[Delivery_Date]]),"Pending",IF(Shipments[[#This Row],[Delivery_Date]]&lt;= Shipments[[#This Row],[Promised_Delivery_Date]],"On Time","Delayed"))</f>
        <v>On Time</v>
      </c>
    </row>
    <row r="411" spans="1:16" x14ac:dyDescent="0.25">
      <c r="A411" s="1" t="s">
        <v>966</v>
      </c>
      <c r="B411" s="8">
        <v>46126</v>
      </c>
      <c r="C411" s="1" t="str">
        <f>TEXT(Shipments[[#This Row],[Order_Date]],"MMM")</f>
        <v>Apr</v>
      </c>
      <c r="D411" s="8">
        <v>46126</v>
      </c>
      <c r="E411" s="8">
        <v>46127</v>
      </c>
      <c r="F411" s="8">
        <v>46128</v>
      </c>
      <c r="G411" s="1" t="s">
        <v>59</v>
      </c>
      <c r="H411" s="1" t="s">
        <v>295</v>
      </c>
      <c r="I411" s="1" t="s">
        <v>296</v>
      </c>
      <c r="J411" s="1" t="s">
        <v>31</v>
      </c>
      <c r="K411" s="1" t="s">
        <v>967</v>
      </c>
      <c r="L411">
        <v>366</v>
      </c>
      <c r="M411">
        <v>840</v>
      </c>
      <c r="N411" s="1" t="s">
        <v>20</v>
      </c>
      <c r="O411">
        <v>0</v>
      </c>
      <c r="P411" t="str">
        <f>IF(ISBLANK(Shipments[[#This Row],[Delivery_Date]]),"Pending",IF(Shipments[[#This Row],[Delivery_Date]]&lt;= Shipments[[#This Row],[Promised_Delivery_Date]],"On Time","Delayed"))</f>
        <v>On Time</v>
      </c>
    </row>
    <row r="412" spans="1:16" x14ac:dyDescent="0.25">
      <c r="A412" s="1" t="s">
        <v>968</v>
      </c>
      <c r="B412" s="8">
        <v>46126</v>
      </c>
      <c r="C412" s="1" t="str">
        <f>TEXT(Shipments[[#This Row],[Order_Date]],"MMM")</f>
        <v>Apr</v>
      </c>
      <c r="D412" s="8">
        <v>46126</v>
      </c>
      <c r="E412" s="8">
        <v>46130</v>
      </c>
      <c r="F412" s="8">
        <v>46129</v>
      </c>
      <c r="G412" s="1" t="s">
        <v>28</v>
      </c>
      <c r="H412" s="1" t="s">
        <v>167</v>
      </c>
      <c r="I412" s="1" t="s">
        <v>168</v>
      </c>
      <c r="J412" s="1" t="s">
        <v>31</v>
      </c>
      <c r="K412" s="1" t="s">
        <v>969</v>
      </c>
      <c r="L412">
        <v>803</v>
      </c>
      <c r="M412">
        <v>2020</v>
      </c>
      <c r="N412" s="1" t="s">
        <v>20</v>
      </c>
      <c r="O412">
        <v>0</v>
      </c>
      <c r="P412" t="str">
        <f>IF(ISBLANK(Shipments[[#This Row],[Delivery_Date]]),"Pending",IF(Shipments[[#This Row],[Delivery_Date]]&lt;= Shipments[[#This Row],[Promised_Delivery_Date]],"On Time","Delayed"))</f>
        <v>Delayed</v>
      </c>
    </row>
    <row r="413" spans="1:16" x14ac:dyDescent="0.25">
      <c r="A413" s="1" t="s">
        <v>970</v>
      </c>
      <c r="B413" s="8">
        <v>46127</v>
      </c>
      <c r="C413" s="1" t="str">
        <f>TEXT(Shipments[[#This Row],[Order_Date]],"MMM")</f>
        <v>Apr</v>
      </c>
      <c r="D413" s="8">
        <v>46128</v>
      </c>
      <c r="E413" s="8">
        <v>46130</v>
      </c>
      <c r="F413" s="8">
        <v>46129</v>
      </c>
      <c r="G413" s="1" t="s">
        <v>34</v>
      </c>
      <c r="H413" s="1" t="s">
        <v>252</v>
      </c>
      <c r="I413" s="1" t="s">
        <v>253</v>
      </c>
      <c r="J413" s="1" t="s">
        <v>71</v>
      </c>
      <c r="K413" s="1" t="s">
        <v>971</v>
      </c>
      <c r="L413">
        <v>438</v>
      </c>
      <c r="M413">
        <v>1240</v>
      </c>
      <c r="N413" s="1" t="s">
        <v>20</v>
      </c>
      <c r="O413">
        <v>0</v>
      </c>
      <c r="P413" t="str">
        <f>IF(ISBLANK(Shipments[[#This Row],[Delivery_Date]]),"Pending",IF(Shipments[[#This Row],[Delivery_Date]]&lt;= Shipments[[#This Row],[Promised_Delivery_Date]],"On Time","Delayed"))</f>
        <v>Delayed</v>
      </c>
    </row>
    <row r="414" spans="1:16" x14ac:dyDescent="0.25">
      <c r="A414" s="1" t="s">
        <v>972</v>
      </c>
      <c r="B414" s="8">
        <v>46127</v>
      </c>
      <c r="C414" s="1" t="str">
        <f>TEXT(Shipments[[#This Row],[Order_Date]],"MMM")</f>
        <v>Apr</v>
      </c>
      <c r="D414" s="8">
        <v>46129</v>
      </c>
      <c r="E414" s="8">
        <v>46130</v>
      </c>
      <c r="F414" s="8">
        <v>46130</v>
      </c>
      <c r="G414" s="1" t="s">
        <v>34</v>
      </c>
      <c r="H414" s="1" t="s">
        <v>35</v>
      </c>
      <c r="I414" s="1" t="s">
        <v>36</v>
      </c>
      <c r="J414" s="1" t="s">
        <v>62</v>
      </c>
      <c r="K414" s="1" t="s">
        <v>973</v>
      </c>
      <c r="L414">
        <v>174</v>
      </c>
      <c r="M414">
        <v>9280</v>
      </c>
      <c r="N414" s="1" t="s">
        <v>20</v>
      </c>
      <c r="O414">
        <v>0</v>
      </c>
      <c r="P414" t="str">
        <f>IF(ISBLANK(Shipments[[#This Row],[Delivery_Date]]),"Pending",IF(Shipments[[#This Row],[Delivery_Date]]&lt;= Shipments[[#This Row],[Promised_Delivery_Date]],"On Time","Delayed"))</f>
        <v>On Time</v>
      </c>
    </row>
    <row r="415" spans="1:16" x14ac:dyDescent="0.25">
      <c r="A415" s="1" t="s">
        <v>974</v>
      </c>
      <c r="B415" s="8">
        <v>46127</v>
      </c>
      <c r="C415" s="1" t="str">
        <f>TEXT(Shipments[[#This Row],[Order_Date]],"MMM")</f>
        <v>Apr</v>
      </c>
      <c r="D415" s="8">
        <v>46127</v>
      </c>
      <c r="E415" s="8">
        <v>46130</v>
      </c>
      <c r="F415" s="8">
        <v>46130</v>
      </c>
      <c r="G415" s="1" t="s">
        <v>16</v>
      </c>
      <c r="H415" s="1" t="s">
        <v>132</v>
      </c>
      <c r="I415" s="1" t="s">
        <v>133</v>
      </c>
      <c r="J415" s="1" t="s">
        <v>80</v>
      </c>
      <c r="K415" s="1" t="s">
        <v>975</v>
      </c>
      <c r="L415">
        <v>801</v>
      </c>
      <c r="M415">
        <v>2910</v>
      </c>
      <c r="N415" s="1" t="s">
        <v>20</v>
      </c>
      <c r="O415">
        <v>0</v>
      </c>
      <c r="P415" t="str">
        <f>IF(ISBLANK(Shipments[[#This Row],[Delivery_Date]]),"Pending",IF(Shipments[[#This Row],[Delivery_Date]]&lt;= Shipments[[#This Row],[Promised_Delivery_Date]],"On Time","Delayed"))</f>
        <v>On Time</v>
      </c>
    </row>
    <row r="416" spans="1:16" x14ac:dyDescent="0.25">
      <c r="A416" s="1" t="s">
        <v>976</v>
      </c>
      <c r="B416" s="8">
        <v>46127</v>
      </c>
      <c r="C416" s="1" t="str">
        <f>TEXT(Shipments[[#This Row],[Order_Date]],"MMM")</f>
        <v>Apr</v>
      </c>
      <c r="D416" s="8">
        <v>46127</v>
      </c>
      <c r="E416" s="8">
        <v>46129</v>
      </c>
      <c r="F416" s="8">
        <v>46130</v>
      </c>
      <c r="G416" s="1" t="s">
        <v>34</v>
      </c>
      <c r="H416" s="1" t="s">
        <v>65</v>
      </c>
      <c r="I416" s="1" t="s">
        <v>66</v>
      </c>
      <c r="J416" s="1" t="s">
        <v>49</v>
      </c>
      <c r="K416" s="1" t="s">
        <v>977</v>
      </c>
      <c r="L416">
        <v>645</v>
      </c>
      <c r="M416">
        <v>4330</v>
      </c>
      <c r="N416" s="1" t="s">
        <v>20</v>
      </c>
      <c r="O416">
        <v>0</v>
      </c>
      <c r="P416" t="str">
        <f>IF(ISBLANK(Shipments[[#This Row],[Delivery_Date]]),"Pending",IF(Shipments[[#This Row],[Delivery_Date]]&lt;= Shipments[[#This Row],[Promised_Delivery_Date]],"On Time","Delayed"))</f>
        <v>On Time</v>
      </c>
    </row>
    <row r="417" spans="1:16" x14ac:dyDescent="0.25">
      <c r="A417" s="1" t="s">
        <v>978</v>
      </c>
      <c r="B417" s="8">
        <v>46127</v>
      </c>
      <c r="C417" s="1" t="str">
        <f>TEXT(Shipments[[#This Row],[Order_Date]],"MMM")</f>
        <v>Apr</v>
      </c>
      <c r="D417" s="8">
        <v>46127</v>
      </c>
      <c r="E417" s="8">
        <v>46129</v>
      </c>
      <c r="F417" s="8">
        <v>46129</v>
      </c>
      <c r="G417" s="1" t="s">
        <v>34</v>
      </c>
      <c r="H417" s="1" t="s">
        <v>41</v>
      </c>
      <c r="I417" s="1" t="s">
        <v>83</v>
      </c>
      <c r="J417" s="1" t="s">
        <v>37</v>
      </c>
      <c r="K417" s="1" t="s">
        <v>979</v>
      </c>
      <c r="L417">
        <v>601</v>
      </c>
      <c r="M417">
        <v>1600</v>
      </c>
      <c r="N417" s="1" t="s">
        <v>20</v>
      </c>
      <c r="O417">
        <v>0</v>
      </c>
      <c r="P417" t="str">
        <f>IF(ISBLANK(Shipments[[#This Row],[Delivery_Date]]),"Pending",IF(Shipments[[#This Row],[Delivery_Date]]&lt;= Shipments[[#This Row],[Promised_Delivery_Date]],"On Time","Delayed"))</f>
        <v>On Time</v>
      </c>
    </row>
    <row r="418" spans="1:16" x14ac:dyDescent="0.25">
      <c r="A418" s="1" t="s">
        <v>980</v>
      </c>
      <c r="B418" s="8">
        <v>46128</v>
      </c>
      <c r="C418" s="1" t="str">
        <f>TEXT(Shipments[[#This Row],[Order_Date]],"MMM")</f>
        <v>Apr</v>
      </c>
      <c r="D418" s="8">
        <v>46130</v>
      </c>
      <c r="E418" s="8">
        <v>46132</v>
      </c>
      <c r="F418" s="8">
        <v>46132</v>
      </c>
      <c r="G418" s="1" t="s">
        <v>22</v>
      </c>
      <c r="H418" s="1" t="s">
        <v>47</v>
      </c>
      <c r="I418" s="1" t="s">
        <v>48</v>
      </c>
      <c r="J418" s="1" t="s">
        <v>80</v>
      </c>
      <c r="K418" s="1" t="s">
        <v>981</v>
      </c>
      <c r="L418">
        <v>322</v>
      </c>
      <c r="M418">
        <v>3630</v>
      </c>
      <c r="N418" s="1" t="s">
        <v>20</v>
      </c>
      <c r="O418">
        <v>0</v>
      </c>
      <c r="P418" t="str">
        <f>IF(ISBLANK(Shipments[[#This Row],[Delivery_Date]]),"Pending",IF(Shipments[[#This Row],[Delivery_Date]]&lt;= Shipments[[#This Row],[Promised_Delivery_Date]],"On Time","Delayed"))</f>
        <v>On Time</v>
      </c>
    </row>
    <row r="419" spans="1:16" x14ac:dyDescent="0.25">
      <c r="A419" s="1" t="s">
        <v>982</v>
      </c>
      <c r="B419" s="8">
        <v>46128</v>
      </c>
      <c r="C419" s="1" t="str">
        <f>TEXT(Shipments[[#This Row],[Order_Date]],"MMM")</f>
        <v>Apr</v>
      </c>
      <c r="D419" s="8">
        <v>46129</v>
      </c>
      <c r="E419" s="8">
        <v>46131</v>
      </c>
      <c r="F419" s="8">
        <v>46130</v>
      </c>
      <c r="G419" s="1" t="s">
        <v>28</v>
      </c>
      <c r="H419" s="1" t="s">
        <v>59</v>
      </c>
      <c r="I419" s="1" t="s">
        <v>226</v>
      </c>
      <c r="J419" s="1" t="s">
        <v>37</v>
      </c>
      <c r="K419" s="1" t="s">
        <v>983</v>
      </c>
      <c r="L419">
        <v>348</v>
      </c>
      <c r="M419">
        <v>2370</v>
      </c>
      <c r="N419" s="1" t="s">
        <v>20</v>
      </c>
      <c r="O419">
        <v>0</v>
      </c>
      <c r="P419" t="str">
        <f>IF(ISBLANK(Shipments[[#This Row],[Delivery_Date]]),"Pending",IF(Shipments[[#This Row],[Delivery_Date]]&lt;= Shipments[[#This Row],[Promised_Delivery_Date]],"On Time","Delayed"))</f>
        <v>Delayed</v>
      </c>
    </row>
    <row r="420" spans="1:16" x14ac:dyDescent="0.25">
      <c r="A420" s="1" t="s">
        <v>984</v>
      </c>
      <c r="B420" s="8">
        <v>46128</v>
      </c>
      <c r="C420" s="1" t="str">
        <f>TEXT(Shipments[[#This Row],[Order_Date]],"MMM")</f>
        <v>Apr</v>
      </c>
      <c r="D420" s="8">
        <v>46128</v>
      </c>
      <c r="E420" s="8">
        <v>46131</v>
      </c>
      <c r="F420" s="8">
        <v>46131</v>
      </c>
      <c r="G420" s="1" t="s">
        <v>22</v>
      </c>
      <c r="H420" s="1" t="s">
        <v>179</v>
      </c>
      <c r="I420" s="1" t="s">
        <v>229</v>
      </c>
      <c r="J420" s="1" t="s">
        <v>31</v>
      </c>
      <c r="K420" s="1" t="s">
        <v>985</v>
      </c>
      <c r="L420">
        <v>858</v>
      </c>
      <c r="M420">
        <v>2480</v>
      </c>
      <c r="N420" s="1" t="s">
        <v>20</v>
      </c>
      <c r="O420">
        <v>0</v>
      </c>
      <c r="P420" t="str">
        <f>IF(ISBLANK(Shipments[[#This Row],[Delivery_Date]]),"Pending",IF(Shipments[[#This Row],[Delivery_Date]]&lt;= Shipments[[#This Row],[Promised_Delivery_Date]],"On Time","Delayed"))</f>
        <v>On Time</v>
      </c>
    </row>
    <row r="421" spans="1:16" x14ac:dyDescent="0.25">
      <c r="A421" s="1" t="s">
        <v>986</v>
      </c>
      <c r="B421" s="8">
        <v>46128</v>
      </c>
      <c r="C421" s="1" t="str">
        <f>TEXT(Shipments[[#This Row],[Order_Date]],"MMM")</f>
        <v>Apr</v>
      </c>
      <c r="D421" s="8">
        <v>46128</v>
      </c>
      <c r="E421" s="8">
        <v>46130</v>
      </c>
      <c r="F421" s="8">
        <v>46130</v>
      </c>
      <c r="G421" s="1" t="s">
        <v>74</v>
      </c>
      <c r="H421" s="1" t="s">
        <v>201</v>
      </c>
      <c r="I421" s="1" t="s">
        <v>344</v>
      </c>
      <c r="J421" s="1" t="s">
        <v>146</v>
      </c>
      <c r="K421" s="1" t="s">
        <v>987</v>
      </c>
      <c r="L421">
        <v>599</v>
      </c>
      <c r="M421">
        <v>1150</v>
      </c>
      <c r="N421" s="1" t="s">
        <v>20</v>
      </c>
      <c r="O421">
        <v>0</v>
      </c>
      <c r="P421" t="str">
        <f>IF(ISBLANK(Shipments[[#This Row],[Delivery_Date]]),"Pending",IF(Shipments[[#This Row],[Delivery_Date]]&lt;= Shipments[[#This Row],[Promised_Delivery_Date]],"On Time","Delayed"))</f>
        <v>On Time</v>
      </c>
    </row>
    <row r="422" spans="1:16" x14ac:dyDescent="0.25">
      <c r="A422" s="1" t="s">
        <v>988</v>
      </c>
      <c r="B422" s="8">
        <v>46128</v>
      </c>
      <c r="C422" s="1" t="str">
        <f>TEXT(Shipments[[#This Row],[Order_Date]],"MMM")</f>
        <v>Apr</v>
      </c>
      <c r="D422" s="8">
        <v>46128</v>
      </c>
      <c r="E422" s="8">
        <v>46129</v>
      </c>
      <c r="F422" s="8">
        <v>46129</v>
      </c>
      <c r="G422" s="1" t="s">
        <v>74</v>
      </c>
      <c r="H422" s="1" t="s">
        <v>149</v>
      </c>
      <c r="I422" s="1" t="s">
        <v>150</v>
      </c>
      <c r="J422" s="1" t="s">
        <v>37</v>
      </c>
      <c r="K422" s="1" t="s">
        <v>989</v>
      </c>
      <c r="L422">
        <v>175</v>
      </c>
      <c r="M422">
        <v>690</v>
      </c>
      <c r="N422" s="1" t="s">
        <v>20</v>
      </c>
      <c r="O422">
        <v>0</v>
      </c>
      <c r="P422" t="str">
        <f>IF(ISBLANK(Shipments[[#This Row],[Delivery_Date]]),"Pending",IF(Shipments[[#This Row],[Delivery_Date]]&lt;= Shipments[[#This Row],[Promised_Delivery_Date]],"On Time","Delayed"))</f>
        <v>On Time</v>
      </c>
    </row>
    <row r="423" spans="1:16" x14ac:dyDescent="0.25">
      <c r="A423" s="1" t="s">
        <v>990</v>
      </c>
      <c r="B423" s="8">
        <v>46128</v>
      </c>
      <c r="C423" s="1" t="str">
        <f>TEXT(Shipments[[#This Row],[Order_Date]],"MMM")</f>
        <v>Apr</v>
      </c>
      <c r="D423" s="8">
        <v>46129</v>
      </c>
      <c r="E423" s="8">
        <v>46130</v>
      </c>
      <c r="F423" s="8">
        <v>46131</v>
      </c>
      <c r="G423" s="1" t="s">
        <v>28</v>
      </c>
      <c r="H423" s="1" t="s">
        <v>59</v>
      </c>
      <c r="I423" s="1" t="s">
        <v>226</v>
      </c>
      <c r="J423" s="1" t="s">
        <v>49</v>
      </c>
      <c r="K423" s="1" t="s">
        <v>991</v>
      </c>
      <c r="L423">
        <v>348</v>
      </c>
      <c r="M423">
        <v>1710</v>
      </c>
      <c r="N423" s="1" t="s">
        <v>20</v>
      </c>
      <c r="O423">
        <v>0</v>
      </c>
      <c r="P423" t="str">
        <f>IF(ISBLANK(Shipments[[#This Row],[Delivery_Date]]),"Pending",IF(Shipments[[#This Row],[Delivery_Date]]&lt;= Shipments[[#This Row],[Promised_Delivery_Date]],"On Time","Delayed"))</f>
        <v>On Time</v>
      </c>
    </row>
    <row r="424" spans="1:16" x14ac:dyDescent="0.25">
      <c r="A424" s="1" t="s">
        <v>992</v>
      </c>
      <c r="B424" s="8">
        <v>46129</v>
      </c>
      <c r="C424" s="1" t="str">
        <f>TEXT(Shipments[[#This Row],[Order_Date]],"MMM")</f>
        <v>Apr</v>
      </c>
      <c r="D424" s="8">
        <v>46130</v>
      </c>
      <c r="E424" s="8">
        <v>46131</v>
      </c>
      <c r="F424" s="8">
        <v>46132</v>
      </c>
      <c r="G424" s="1" t="s">
        <v>22</v>
      </c>
      <c r="H424" s="1" t="s">
        <v>332</v>
      </c>
      <c r="I424" s="1" t="s">
        <v>333</v>
      </c>
      <c r="J424" s="1" t="s">
        <v>25</v>
      </c>
      <c r="K424" s="1" t="s">
        <v>993</v>
      </c>
      <c r="L424">
        <v>469</v>
      </c>
      <c r="M424">
        <v>6390</v>
      </c>
      <c r="N424" s="1" t="s">
        <v>20</v>
      </c>
      <c r="O424">
        <v>0</v>
      </c>
      <c r="P424" t="str">
        <f>IF(ISBLANK(Shipments[[#This Row],[Delivery_Date]]),"Pending",IF(Shipments[[#This Row],[Delivery_Date]]&lt;= Shipments[[#This Row],[Promised_Delivery_Date]],"On Time","Delayed"))</f>
        <v>On Time</v>
      </c>
    </row>
    <row r="425" spans="1:16" x14ac:dyDescent="0.25">
      <c r="A425" s="1" t="s">
        <v>994</v>
      </c>
      <c r="B425" s="8">
        <v>46129</v>
      </c>
      <c r="C425" s="1" t="str">
        <f>TEXT(Shipments[[#This Row],[Order_Date]],"MMM")</f>
        <v>Apr</v>
      </c>
      <c r="D425" s="8">
        <v>46129</v>
      </c>
      <c r="E425" s="8">
        <v>46131</v>
      </c>
      <c r="F425" s="8">
        <v>46131</v>
      </c>
      <c r="G425" s="1" t="s">
        <v>16</v>
      </c>
      <c r="H425" s="1" t="s">
        <v>530</v>
      </c>
      <c r="I425" s="1" t="s">
        <v>531</v>
      </c>
      <c r="J425" s="1" t="s">
        <v>49</v>
      </c>
      <c r="K425" s="1" t="s">
        <v>995</v>
      </c>
      <c r="L425">
        <v>152</v>
      </c>
      <c r="M425">
        <v>2290</v>
      </c>
      <c r="N425" s="1" t="s">
        <v>20</v>
      </c>
      <c r="O425">
        <v>0</v>
      </c>
      <c r="P425" t="str">
        <f>IF(ISBLANK(Shipments[[#This Row],[Delivery_Date]]),"Pending",IF(Shipments[[#This Row],[Delivery_Date]]&lt;= Shipments[[#This Row],[Promised_Delivery_Date]],"On Time","Delayed"))</f>
        <v>On Time</v>
      </c>
    </row>
    <row r="426" spans="1:16" x14ac:dyDescent="0.25">
      <c r="A426" s="1" t="s">
        <v>996</v>
      </c>
      <c r="B426" s="8">
        <v>46129</v>
      </c>
      <c r="C426" s="1" t="str">
        <f>TEXT(Shipments[[#This Row],[Order_Date]],"MMM")</f>
        <v>Apr</v>
      </c>
      <c r="D426" s="8">
        <v>46132</v>
      </c>
      <c r="E426" s="8">
        <v>46134</v>
      </c>
      <c r="F426" s="8">
        <v>46134</v>
      </c>
      <c r="G426" s="1" t="s">
        <v>28</v>
      </c>
      <c r="H426" s="1" t="s">
        <v>183</v>
      </c>
      <c r="I426" s="1" t="s">
        <v>184</v>
      </c>
      <c r="J426" s="1" t="s">
        <v>67</v>
      </c>
      <c r="K426" s="1" t="s">
        <v>997</v>
      </c>
      <c r="L426">
        <v>699</v>
      </c>
      <c r="M426">
        <v>7870</v>
      </c>
      <c r="N426" s="1" t="s">
        <v>20</v>
      </c>
      <c r="O426">
        <v>0</v>
      </c>
      <c r="P426" t="str">
        <f>IF(ISBLANK(Shipments[[#This Row],[Delivery_Date]]),"Pending",IF(Shipments[[#This Row],[Delivery_Date]]&lt;= Shipments[[#This Row],[Promised_Delivery_Date]],"On Time","Delayed"))</f>
        <v>On Time</v>
      </c>
    </row>
    <row r="427" spans="1:16" x14ac:dyDescent="0.25">
      <c r="A427" s="1" t="s">
        <v>998</v>
      </c>
      <c r="B427" s="8">
        <v>46129</v>
      </c>
      <c r="C427" s="1" t="str">
        <f>TEXT(Shipments[[#This Row],[Order_Date]],"MMM")</f>
        <v>Apr</v>
      </c>
      <c r="D427" s="8">
        <v>46129</v>
      </c>
      <c r="E427" s="8">
        <v>46131</v>
      </c>
      <c r="F427" s="8">
        <v>46131</v>
      </c>
      <c r="G427" s="1" t="s">
        <v>74</v>
      </c>
      <c r="H427" s="1" t="s">
        <v>111</v>
      </c>
      <c r="I427" s="1" t="s">
        <v>112</v>
      </c>
      <c r="J427" s="1" t="s">
        <v>37</v>
      </c>
      <c r="K427" s="1" t="s">
        <v>999</v>
      </c>
      <c r="L427">
        <v>419</v>
      </c>
      <c r="M427">
        <v>1490</v>
      </c>
      <c r="N427" s="1" t="s">
        <v>20</v>
      </c>
      <c r="O427">
        <v>0</v>
      </c>
      <c r="P427" t="str">
        <f>IF(ISBLANK(Shipments[[#This Row],[Delivery_Date]]),"Pending",IF(Shipments[[#This Row],[Delivery_Date]]&lt;= Shipments[[#This Row],[Promised_Delivery_Date]],"On Time","Delayed"))</f>
        <v>On Time</v>
      </c>
    </row>
    <row r="428" spans="1:16" x14ac:dyDescent="0.25">
      <c r="A428" s="1" t="s">
        <v>1000</v>
      </c>
      <c r="B428" s="8">
        <v>46129</v>
      </c>
      <c r="C428" s="1" t="str">
        <f>TEXT(Shipments[[#This Row],[Order_Date]],"MMM")</f>
        <v>Apr</v>
      </c>
      <c r="D428" s="8">
        <v>46132</v>
      </c>
      <c r="E428" s="8">
        <v>46133</v>
      </c>
      <c r="F428" s="8">
        <v>46134</v>
      </c>
      <c r="G428" s="1" t="s">
        <v>59</v>
      </c>
      <c r="H428" s="1" t="s">
        <v>28</v>
      </c>
      <c r="I428" s="1" t="s">
        <v>379</v>
      </c>
      <c r="J428" s="1" t="s">
        <v>31</v>
      </c>
      <c r="K428" s="1" t="s">
        <v>1001</v>
      </c>
      <c r="L428">
        <v>343</v>
      </c>
      <c r="M428">
        <v>1490</v>
      </c>
      <c r="N428" s="1" t="s">
        <v>20</v>
      </c>
      <c r="O428">
        <v>0</v>
      </c>
      <c r="P428" t="str">
        <f>IF(ISBLANK(Shipments[[#This Row],[Delivery_Date]]),"Pending",IF(Shipments[[#This Row],[Delivery_Date]]&lt;= Shipments[[#This Row],[Promised_Delivery_Date]],"On Time","Delayed"))</f>
        <v>On Time</v>
      </c>
    </row>
    <row r="429" spans="1:16" x14ac:dyDescent="0.25">
      <c r="A429" s="1" t="s">
        <v>1002</v>
      </c>
      <c r="B429" s="8">
        <v>46130</v>
      </c>
      <c r="C429" s="1" t="str">
        <f>TEXT(Shipments[[#This Row],[Order_Date]],"MMM")</f>
        <v>Apr</v>
      </c>
      <c r="D429" s="8">
        <v>46130</v>
      </c>
      <c r="E429" s="8">
        <v>46132</v>
      </c>
      <c r="F429" s="8">
        <v>46133</v>
      </c>
      <c r="G429" s="1" t="s">
        <v>34</v>
      </c>
      <c r="H429" s="1" t="s">
        <v>41</v>
      </c>
      <c r="I429" s="1" t="s">
        <v>83</v>
      </c>
      <c r="J429" s="1" t="s">
        <v>49</v>
      </c>
      <c r="K429" s="1" t="s">
        <v>1003</v>
      </c>
      <c r="L429">
        <v>601</v>
      </c>
      <c r="M429">
        <v>2720</v>
      </c>
      <c r="N429" s="1" t="s">
        <v>20</v>
      </c>
      <c r="O429">
        <v>0</v>
      </c>
      <c r="P429" t="str">
        <f>IF(ISBLANK(Shipments[[#This Row],[Delivery_Date]]),"Pending",IF(Shipments[[#This Row],[Delivery_Date]]&lt;= Shipments[[#This Row],[Promised_Delivery_Date]],"On Time","Delayed"))</f>
        <v>On Time</v>
      </c>
    </row>
    <row r="430" spans="1:16" x14ac:dyDescent="0.25">
      <c r="A430" s="1" t="s">
        <v>1004</v>
      </c>
      <c r="B430" s="8">
        <v>46130</v>
      </c>
      <c r="C430" s="1" t="str">
        <f>TEXT(Shipments[[#This Row],[Order_Date]],"MMM")</f>
        <v>Apr</v>
      </c>
      <c r="D430" s="8">
        <v>46130</v>
      </c>
      <c r="E430" s="8">
        <v>46132</v>
      </c>
      <c r="F430" s="8">
        <v>46132</v>
      </c>
      <c r="G430" s="1" t="s">
        <v>22</v>
      </c>
      <c r="H430" s="1" t="s">
        <v>171</v>
      </c>
      <c r="I430" s="1" t="s">
        <v>172</v>
      </c>
      <c r="J430" s="1" t="s">
        <v>71</v>
      </c>
      <c r="K430" s="1" t="s">
        <v>1005</v>
      </c>
      <c r="L430">
        <v>615</v>
      </c>
      <c r="M430">
        <v>2550</v>
      </c>
      <c r="N430" s="1" t="s">
        <v>20</v>
      </c>
      <c r="O430">
        <v>0</v>
      </c>
      <c r="P430" t="str">
        <f>IF(ISBLANK(Shipments[[#This Row],[Delivery_Date]]),"Pending",IF(Shipments[[#This Row],[Delivery_Date]]&lt;= Shipments[[#This Row],[Promised_Delivery_Date]],"On Time","Delayed"))</f>
        <v>On Time</v>
      </c>
    </row>
    <row r="431" spans="1:16" x14ac:dyDescent="0.25">
      <c r="A431" s="1" t="s">
        <v>1006</v>
      </c>
      <c r="B431" s="8">
        <v>46130</v>
      </c>
      <c r="C431" s="1" t="str">
        <f>TEXT(Shipments[[#This Row],[Order_Date]],"MMM")</f>
        <v>Apr</v>
      </c>
      <c r="D431" s="8">
        <v>46132</v>
      </c>
      <c r="E431" s="8">
        <v>46134</v>
      </c>
      <c r="F431" s="8">
        <v>46134</v>
      </c>
      <c r="G431" s="1" t="s">
        <v>15</v>
      </c>
      <c r="H431" s="1" t="s">
        <v>16</v>
      </c>
      <c r="I431" s="1" t="s">
        <v>17</v>
      </c>
      <c r="J431" s="1" t="s">
        <v>71</v>
      </c>
      <c r="K431" s="1" t="s">
        <v>1007</v>
      </c>
      <c r="L431">
        <v>509</v>
      </c>
      <c r="M431">
        <v>1050</v>
      </c>
      <c r="N431" s="1" t="s">
        <v>20</v>
      </c>
      <c r="O431">
        <v>0</v>
      </c>
      <c r="P431" t="str">
        <f>IF(ISBLANK(Shipments[[#This Row],[Delivery_Date]]),"Pending",IF(Shipments[[#This Row],[Delivery_Date]]&lt;= Shipments[[#This Row],[Promised_Delivery_Date]],"On Time","Delayed"))</f>
        <v>On Time</v>
      </c>
    </row>
    <row r="432" spans="1:16" x14ac:dyDescent="0.25">
      <c r="A432" s="1" t="s">
        <v>1008</v>
      </c>
      <c r="B432" s="8">
        <v>46130</v>
      </c>
      <c r="C432" s="1" t="str">
        <f>TEXT(Shipments[[#This Row],[Order_Date]],"MMM")</f>
        <v>Apr</v>
      </c>
      <c r="D432" s="8">
        <v>46132</v>
      </c>
      <c r="E432" s="8">
        <v>46133</v>
      </c>
      <c r="F432" s="8">
        <v>46133</v>
      </c>
      <c r="G432" s="1" t="s">
        <v>22</v>
      </c>
      <c r="H432" s="1" t="s">
        <v>23</v>
      </c>
      <c r="I432" s="1" t="s">
        <v>24</v>
      </c>
      <c r="J432" s="1" t="s">
        <v>146</v>
      </c>
      <c r="K432" s="1" t="s">
        <v>1009</v>
      </c>
      <c r="L432">
        <v>279</v>
      </c>
      <c r="M432">
        <v>830</v>
      </c>
      <c r="N432" s="1" t="s">
        <v>20</v>
      </c>
      <c r="O432">
        <v>0</v>
      </c>
      <c r="P432" t="str">
        <f>IF(ISBLANK(Shipments[[#This Row],[Delivery_Date]]),"Pending",IF(Shipments[[#This Row],[Delivery_Date]]&lt;= Shipments[[#This Row],[Promised_Delivery_Date]],"On Time","Delayed"))</f>
        <v>On Time</v>
      </c>
    </row>
    <row r="433" spans="1:16" x14ac:dyDescent="0.25">
      <c r="A433" s="1" t="s">
        <v>1010</v>
      </c>
      <c r="B433" s="8">
        <v>46130</v>
      </c>
      <c r="C433" s="1" t="str">
        <f>TEXT(Shipments[[#This Row],[Order_Date]],"MMM")</f>
        <v>Apr</v>
      </c>
      <c r="D433" s="8">
        <v>46132</v>
      </c>
      <c r="E433" s="8">
        <v>46133</v>
      </c>
      <c r="F433" s="8">
        <v>46134</v>
      </c>
      <c r="G433" s="1" t="s">
        <v>22</v>
      </c>
      <c r="H433" s="1" t="s">
        <v>122</v>
      </c>
      <c r="I433" s="1" t="s">
        <v>123</v>
      </c>
      <c r="J433" s="1" t="s">
        <v>31</v>
      </c>
      <c r="K433" s="1" t="s">
        <v>1011</v>
      </c>
      <c r="L433">
        <v>242</v>
      </c>
      <c r="M433">
        <v>2670</v>
      </c>
      <c r="N433" s="1" t="s">
        <v>20</v>
      </c>
      <c r="O433">
        <v>0</v>
      </c>
      <c r="P433" t="str">
        <f>IF(ISBLANK(Shipments[[#This Row],[Delivery_Date]]),"Pending",IF(Shipments[[#This Row],[Delivery_Date]]&lt;= Shipments[[#This Row],[Promised_Delivery_Date]],"On Time","Delayed"))</f>
        <v>On Time</v>
      </c>
    </row>
    <row r="434" spans="1:16" x14ac:dyDescent="0.25">
      <c r="A434" s="1" t="s">
        <v>1012</v>
      </c>
      <c r="B434" s="8">
        <v>46130</v>
      </c>
      <c r="C434" s="1" t="str">
        <f>TEXT(Shipments[[#This Row],[Order_Date]],"MMM")</f>
        <v>Apr</v>
      </c>
      <c r="D434" s="8">
        <v>46133</v>
      </c>
      <c r="E434" s="8">
        <v>46134</v>
      </c>
      <c r="F434" s="8">
        <v>46134</v>
      </c>
      <c r="G434" s="1" t="s">
        <v>22</v>
      </c>
      <c r="H434" s="1" t="s">
        <v>210</v>
      </c>
      <c r="I434" s="1" t="s">
        <v>211</v>
      </c>
      <c r="J434" s="1" t="s">
        <v>25</v>
      </c>
      <c r="K434" s="1" t="s">
        <v>1013</v>
      </c>
      <c r="L434">
        <v>264</v>
      </c>
      <c r="M434">
        <v>13310</v>
      </c>
      <c r="N434" s="1" t="s">
        <v>20</v>
      </c>
      <c r="O434">
        <v>0</v>
      </c>
      <c r="P434" t="str">
        <f>IF(ISBLANK(Shipments[[#This Row],[Delivery_Date]]),"Pending",IF(Shipments[[#This Row],[Delivery_Date]]&lt;= Shipments[[#This Row],[Promised_Delivery_Date]],"On Time","Delayed"))</f>
        <v>On Time</v>
      </c>
    </row>
    <row r="435" spans="1:16" x14ac:dyDescent="0.25">
      <c r="A435" s="1" t="s">
        <v>1014</v>
      </c>
      <c r="B435" s="8">
        <v>46130</v>
      </c>
      <c r="C435" s="1" t="str">
        <f>TEXT(Shipments[[#This Row],[Order_Date]],"MMM")</f>
        <v>Apr</v>
      </c>
      <c r="D435" s="8">
        <v>46133</v>
      </c>
      <c r="E435" s="8">
        <v>46136</v>
      </c>
      <c r="F435" s="8">
        <v>46136</v>
      </c>
      <c r="G435" s="1" t="s">
        <v>34</v>
      </c>
      <c r="H435" s="1" t="s">
        <v>65</v>
      </c>
      <c r="I435" s="1" t="s">
        <v>66</v>
      </c>
      <c r="J435" s="1" t="s">
        <v>80</v>
      </c>
      <c r="K435" s="1" t="s">
        <v>1015</v>
      </c>
      <c r="L435">
        <v>645</v>
      </c>
      <c r="M435">
        <v>2790</v>
      </c>
      <c r="N435" s="1" t="s">
        <v>20</v>
      </c>
      <c r="O435">
        <v>0</v>
      </c>
      <c r="P435" t="str">
        <f>IF(ISBLANK(Shipments[[#This Row],[Delivery_Date]]),"Pending",IF(Shipments[[#This Row],[Delivery_Date]]&lt;= Shipments[[#This Row],[Promised_Delivery_Date]],"On Time","Delayed"))</f>
        <v>On Time</v>
      </c>
    </row>
    <row r="436" spans="1:16" x14ac:dyDescent="0.25">
      <c r="A436" s="1" t="s">
        <v>1016</v>
      </c>
      <c r="B436" s="8">
        <v>46131</v>
      </c>
      <c r="C436" s="1" t="str">
        <f>TEXT(Shipments[[#This Row],[Order_Date]],"MMM")</f>
        <v>Apr</v>
      </c>
      <c r="D436" s="8">
        <v>46132</v>
      </c>
      <c r="E436" s="8">
        <v>46133</v>
      </c>
      <c r="F436" s="8">
        <v>46134</v>
      </c>
      <c r="G436" s="1" t="s">
        <v>28</v>
      </c>
      <c r="H436" s="1" t="s">
        <v>214</v>
      </c>
      <c r="I436" s="1" t="s">
        <v>461</v>
      </c>
      <c r="J436" s="1" t="s">
        <v>52</v>
      </c>
      <c r="K436" s="1" t="s">
        <v>1017</v>
      </c>
      <c r="L436">
        <v>435</v>
      </c>
      <c r="M436">
        <v>6500</v>
      </c>
      <c r="N436" s="1" t="s">
        <v>20</v>
      </c>
      <c r="O436">
        <v>0</v>
      </c>
      <c r="P436" t="str">
        <f>IF(ISBLANK(Shipments[[#This Row],[Delivery_Date]]),"Pending",IF(Shipments[[#This Row],[Delivery_Date]]&lt;= Shipments[[#This Row],[Promised_Delivery_Date]],"On Time","Delayed"))</f>
        <v>On Time</v>
      </c>
    </row>
    <row r="437" spans="1:16" x14ac:dyDescent="0.25">
      <c r="A437" s="1" t="s">
        <v>1018</v>
      </c>
      <c r="B437" s="8">
        <v>46131</v>
      </c>
      <c r="C437" s="1" t="str">
        <f>TEXT(Shipments[[#This Row],[Order_Date]],"MMM")</f>
        <v>Apr</v>
      </c>
      <c r="D437" s="8">
        <v>46132</v>
      </c>
      <c r="E437" s="8">
        <v>46133</v>
      </c>
      <c r="F437" s="8">
        <v>46133</v>
      </c>
      <c r="G437" s="1" t="s">
        <v>40</v>
      </c>
      <c r="H437" s="1" t="s">
        <v>115</v>
      </c>
      <c r="I437" s="1" t="s">
        <v>116</v>
      </c>
      <c r="J437" s="1" t="s">
        <v>37</v>
      </c>
      <c r="K437" s="1" t="s">
        <v>1019</v>
      </c>
      <c r="L437">
        <v>225</v>
      </c>
      <c r="M437">
        <v>2030</v>
      </c>
      <c r="N437" s="1" t="s">
        <v>20</v>
      </c>
      <c r="O437">
        <v>0</v>
      </c>
      <c r="P437" t="str">
        <f>IF(ISBLANK(Shipments[[#This Row],[Delivery_Date]]),"Pending",IF(Shipments[[#This Row],[Delivery_Date]]&lt;= Shipments[[#This Row],[Promised_Delivery_Date]],"On Time","Delayed"))</f>
        <v>On Time</v>
      </c>
    </row>
    <row r="438" spans="1:16" x14ac:dyDescent="0.25">
      <c r="A438" s="1" t="s">
        <v>1020</v>
      </c>
      <c r="B438" s="8">
        <v>46131</v>
      </c>
      <c r="C438" s="1" t="str">
        <f>TEXT(Shipments[[#This Row],[Order_Date]],"MMM")</f>
        <v>Apr</v>
      </c>
      <c r="D438" s="8">
        <v>46132</v>
      </c>
      <c r="E438" s="8">
        <v>46134</v>
      </c>
      <c r="F438" s="8">
        <v>46133</v>
      </c>
      <c r="G438" s="1" t="s">
        <v>74</v>
      </c>
      <c r="H438" s="1" t="s">
        <v>197</v>
      </c>
      <c r="I438" s="1" t="s">
        <v>198</v>
      </c>
      <c r="J438" s="1" t="s">
        <v>84</v>
      </c>
      <c r="K438" s="1" t="s">
        <v>1021</v>
      </c>
      <c r="L438">
        <v>290</v>
      </c>
      <c r="M438">
        <v>6160</v>
      </c>
      <c r="N438" s="1" t="s">
        <v>20</v>
      </c>
      <c r="O438">
        <v>0</v>
      </c>
      <c r="P438" t="str">
        <f>IF(ISBLANK(Shipments[[#This Row],[Delivery_Date]]),"Pending",IF(Shipments[[#This Row],[Delivery_Date]]&lt;= Shipments[[#This Row],[Promised_Delivery_Date]],"On Time","Delayed"))</f>
        <v>Delayed</v>
      </c>
    </row>
    <row r="439" spans="1:16" x14ac:dyDescent="0.25">
      <c r="A439" s="1" t="s">
        <v>1022</v>
      </c>
      <c r="B439" s="8">
        <v>46131</v>
      </c>
      <c r="C439" s="1" t="str">
        <f>TEXT(Shipments[[#This Row],[Order_Date]],"MMM")</f>
        <v>Apr</v>
      </c>
      <c r="D439" s="8">
        <v>46132</v>
      </c>
      <c r="E439" s="8">
        <v>46134</v>
      </c>
      <c r="F439" s="8">
        <v>46134</v>
      </c>
      <c r="G439" s="1" t="s">
        <v>15</v>
      </c>
      <c r="H439" s="1" t="s">
        <v>132</v>
      </c>
      <c r="I439" s="1" t="s">
        <v>236</v>
      </c>
      <c r="J439" s="1" t="s">
        <v>80</v>
      </c>
      <c r="K439" s="1" t="s">
        <v>1023</v>
      </c>
      <c r="L439">
        <v>297</v>
      </c>
      <c r="M439">
        <v>1910</v>
      </c>
      <c r="N439" s="1" t="s">
        <v>20</v>
      </c>
      <c r="O439">
        <v>0</v>
      </c>
      <c r="P439" t="str">
        <f>IF(ISBLANK(Shipments[[#This Row],[Delivery_Date]]),"Pending",IF(Shipments[[#This Row],[Delivery_Date]]&lt;= Shipments[[#This Row],[Promised_Delivery_Date]],"On Time","Delayed"))</f>
        <v>On Time</v>
      </c>
    </row>
    <row r="440" spans="1:16" x14ac:dyDescent="0.25">
      <c r="A440" s="1" t="s">
        <v>1024</v>
      </c>
      <c r="B440" s="8">
        <v>46132</v>
      </c>
      <c r="C440" s="1" t="str">
        <f>TEXT(Shipments[[#This Row],[Order_Date]],"MMM")</f>
        <v>Apr</v>
      </c>
      <c r="D440" s="8">
        <v>46134</v>
      </c>
      <c r="E440" s="8">
        <v>46136</v>
      </c>
      <c r="F440" s="8">
        <v>46136</v>
      </c>
      <c r="G440" s="1" t="s">
        <v>22</v>
      </c>
      <c r="H440" s="1" t="s">
        <v>40</v>
      </c>
      <c r="I440" s="1" t="s">
        <v>79</v>
      </c>
      <c r="J440" s="1" t="s">
        <v>62</v>
      </c>
      <c r="K440" s="1" t="s">
        <v>1025</v>
      </c>
      <c r="L440">
        <v>936</v>
      </c>
      <c r="M440">
        <v>8500</v>
      </c>
      <c r="N440" s="1" t="s">
        <v>20</v>
      </c>
      <c r="O440">
        <v>0</v>
      </c>
      <c r="P440" t="str">
        <f>IF(ISBLANK(Shipments[[#This Row],[Delivery_Date]]),"Pending",IF(Shipments[[#This Row],[Delivery_Date]]&lt;= Shipments[[#This Row],[Promised_Delivery_Date]],"On Time","Delayed"))</f>
        <v>On Time</v>
      </c>
    </row>
    <row r="441" spans="1:16" x14ac:dyDescent="0.25">
      <c r="A441" s="1" t="s">
        <v>1026</v>
      </c>
      <c r="B441" s="8">
        <v>46132</v>
      </c>
      <c r="C441" s="1" t="str">
        <f>TEXT(Shipments[[#This Row],[Order_Date]],"MMM")</f>
        <v>Apr</v>
      </c>
      <c r="D441" s="8">
        <v>46134</v>
      </c>
      <c r="E441" s="8">
        <v>46138</v>
      </c>
      <c r="F441" s="8">
        <v>46136</v>
      </c>
      <c r="G441" s="1" t="s">
        <v>22</v>
      </c>
      <c r="H441" s="1" t="s">
        <v>171</v>
      </c>
      <c r="I441" s="1" t="s">
        <v>172</v>
      </c>
      <c r="J441" s="1" t="s">
        <v>37</v>
      </c>
      <c r="K441" s="1" t="s">
        <v>1027</v>
      </c>
      <c r="L441">
        <v>615</v>
      </c>
      <c r="M441">
        <v>1330</v>
      </c>
      <c r="N441" s="1" t="s">
        <v>20</v>
      </c>
      <c r="O441">
        <v>0</v>
      </c>
      <c r="P441" t="str">
        <f>IF(ISBLANK(Shipments[[#This Row],[Delivery_Date]]),"Pending",IF(Shipments[[#This Row],[Delivery_Date]]&lt;= Shipments[[#This Row],[Promised_Delivery_Date]],"On Time","Delayed"))</f>
        <v>Delayed</v>
      </c>
    </row>
    <row r="442" spans="1:16" x14ac:dyDescent="0.25">
      <c r="A442" s="1" t="s">
        <v>1028</v>
      </c>
      <c r="B442" s="8">
        <v>46132</v>
      </c>
      <c r="C442" s="1" t="str">
        <f>TEXT(Shipments[[#This Row],[Order_Date]],"MMM")</f>
        <v>Apr</v>
      </c>
      <c r="D442" s="8">
        <v>46133</v>
      </c>
      <c r="E442" s="8">
        <v>46135</v>
      </c>
      <c r="F442" s="8">
        <v>46135</v>
      </c>
      <c r="G442" s="1" t="s">
        <v>28</v>
      </c>
      <c r="H442" s="1" t="s">
        <v>183</v>
      </c>
      <c r="I442" s="1" t="s">
        <v>184</v>
      </c>
      <c r="J442" s="1" t="s">
        <v>52</v>
      </c>
      <c r="K442" s="1" t="s">
        <v>1029</v>
      </c>
      <c r="L442">
        <v>699</v>
      </c>
      <c r="M442">
        <v>5430</v>
      </c>
      <c r="N442" s="1" t="s">
        <v>20</v>
      </c>
      <c r="O442">
        <v>0</v>
      </c>
      <c r="P442" t="str">
        <f>IF(ISBLANK(Shipments[[#This Row],[Delivery_Date]]),"Pending",IF(Shipments[[#This Row],[Delivery_Date]]&lt;= Shipments[[#This Row],[Promised_Delivery_Date]],"On Time","Delayed"))</f>
        <v>On Time</v>
      </c>
    </row>
    <row r="443" spans="1:16" x14ac:dyDescent="0.25">
      <c r="A443" s="1" t="s">
        <v>1030</v>
      </c>
      <c r="B443" s="8">
        <v>46132</v>
      </c>
      <c r="C443" s="1" t="str">
        <f>TEXT(Shipments[[#This Row],[Order_Date]],"MMM")</f>
        <v>Apr</v>
      </c>
      <c r="D443" s="8">
        <v>46132</v>
      </c>
      <c r="E443" s="8">
        <v>46134</v>
      </c>
      <c r="F443" s="8">
        <v>46134</v>
      </c>
      <c r="G443" s="1" t="s">
        <v>15</v>
      </c>
      <c r="H443" s="1" t="s">
        <v>16</v>
      </c>
      <c r="I443" s="1" t="s">
        <v>17</v>
      </c>
      <c r="J443" s="1" t="s">
        <v>84</v>
      </c>
      <c r="K443" s="1" t="s">
        <v>1031</v>
      </c>
      <c r="L443">
        <v>509</v>
      </c>
      <c r="M443">
        <v>6740</v>
      </c>
      <c r="N443" s="1" t="s">
        <v>20</v>
      </c>
      <c r="O443">
        <v>0</v>
      </c>
      <c r="P443" t="str">
        <f>IF(ISBLANK(Shipments[[#This Row],[Delivery_Date]]),"Pending",IF(Shipments[[#This Row],[Delivery_Date]]&lt;= Shipments[[#This Row],[Promised_Delivery_Date]],"On Time","Delayed"))</f>
        <v>On Time</v>
      </c>
    </row>
    <row r="444" spans="1:16" x14ac:dyDescent="0.25">
      <c r="A444" s="1" t="s">
        <v>1032</v>
      </c>
      <c r="B444" s="8">
        <v>46132</v>
      </c>
      <c r="C444" s="1" t="str">
        <f>TEXT(Shipments[[#This Row],[Order_Date]],"MMM")</f>
        <v>Apr</v>
      </c>
      <c r="D444" s="8">
        <v>46132</v>
      </c>
      <c r="E444" s="8">
        <v>46135</v>
      </c>
      <c r="F444" s="8">
        <v>46133</v>
      </c>
      <c r="G444" s="1" t="s">
        <v>34</v>
      </c>
      <c r="H444" s="1" t="s">
        <v>252</v>
      </c>
      <c r="I444" s="1" t="s">
        <v>253</v>
      </c>
      <c r="J444" s="1" t="s">
        <v>84</v>
      </c>
      <c r="K444" s="1" t="s">
        <v>1033</v>
      </c>
      <c r="L444">
        <v>438</v>
      </c>
      <c r="M444">
        <v>7180</v>
      </c>
      <c r="N444" s="1" t="s">
        <v>20</v>
      </c>
      <c r="O444">
        <v>1</v>
      </c>
      <c r="P444" t="str">
        <f>IF(ISBLANK(Shipments[[#This Row],[Delivery_Date]]),"Pending",IF(Shipments[[#This Row],[Delivery_Date]]&lt;= Shipments[[#This Row],[Promised_Delivery_Date]],"On Time","Delayed"))</f>
        <v>Delayed</v>
      </c>
    </row>
    <row r="445" spans="1:16" x14ac:dyDescent="0.25">
      <c r="A445" s="1" t="s">
        <v>1034</v>
      </c>
      <c r="B445" s="8">
        <v>46132</v>
      </c>
      <c r="C445" s="1" t="str">
        <f>TEXT(Shipments[[#This Row],[Order_Date]],"MMM")</f>
        <v>Apr</v>
      </c>
      <c r="D445" s="8">
        <v>46135</v>
      </c>
      <c r="E445" s="8">
        <v>46138</v>
      </c>
      <c r="F445" s="8">
        <v>46138</v>
      </c>
      <c r="G445" s="1" t="s">
        <v>34</v>
      </c>
      <c r="H445" s="1" t="s">
        <v>59</v>
      </c>
      <c r="I445" s="1" t="s">
        <v>538</v>
      </c>
      <c r="J445" s="1" t="s">
        <v>49</v>
      </c>
      <c r="K445" s="1" t="s">
        <v>1035</v>
      </c>
      <c r="L445">
        <v>1006</v>
      </c>
      <c r="M445">
        <v>3940</v>
      </c>
      <c r="N445" s="1" t="s">
        <v>20</v>
      </c>
      <c r="O445">
        <v>0</v>
      </c>
      <c r="P445" t="str">
        <f>IF(ISBLANK(Shipments[[#This Row],[Delivery_Date]]),"Pending",IF(Shipments[[#This Row],[Delivery_Date]]&lt;= Shipments[[#This Row],[Promised_Delivery_Date]],"On Time","Delayed"))</f>
        <v>On Time</v>
      </c>
    </row>
    <row r="446" spans="1:16" x14ac:dyDescent="0.25">
      <c r="A446" s="1" t="s">
        <v>1036</v>
      </c>
      <c r="B446" s="8">
        <v>46132</v>
      </c>
      <c r="C446" s="1" t="str">
        <f>TEXT(Shipments[[#This Row],[Order_Date]],"MMM")</f>
        <v>Apr</v>
      </c>
      <c r="D446" s="8">
        <v>46134</v>
      </c>
      <c r="E446" s="8">
        <v>46136</v>
      </c>
      <c r="F446" s="8">
        <v>46136</v>
      </c>
      <c r="G446" s="1" t="s">
        <v>59</v>
      </c>
      <c r="H446" s="1" t="s">
        <v>183</v>
      </c>
      <c r="I446" s="1" t="s">
        <v>894</v>
      </c>
      <c r="J446" s="1" t="s">
        <v>62</v>
      </c>
      <c r="K446" s="1" t="s">
        <v>1037</v>
      </c>
      <c r="L446">
        <v>583</v>
      </c>
      <c r="M446">
        <v>13790</v>
      </c>
      <c r="N446" s="1" t="s">
        <v>20</v>
      </c>
      <c r="O446">
        <v>0</v>
      </c>
      <c r="P446" t="str">
        <f>IF(ISBLANK(Shipments[[#This Row],[Delivery_Date]]),"Pending",IF(Shipments[[#This Row],[Delivery_Date]]&lt;= Shipments[[#This Row],[Promised_Delivery_Date]],"On Time","Delayed"))</f>
        <v>On Time</v>
      </c>
    </row>
    <row r="447" spans="1:16" x14ac:dyDescent="0.25">
      <c r="A447" s="1" t="s">
        <v>1038</v>
      </c>
      <c r="B447" s="8">
        <v>46132</v>
      </c>
      <c r="C447" s="1" t="str">
        <f>TEXT(Shipments[[#This Row],[Order_Date]],"MMM")</f>
        <v>Apr</v>
      </c>
      <c r="D447" s="8">
        <v>46133</v>
      </c>
      <c r="E447" s="8">
        <v>46135</v>
      </c>
      <c r="F447" s="8">
        <v>46135</v>
      </c>
      <c r="G447" s="1" t="s">
        <v>34</v>
      </c>
      <c r="H447" s="1" t="s">
        <v>41</v>
      </c>
      <c r="I447" s="1" t="s">
        <v>83</v>
      </c>
      <c r="J447" s="1" t="s">
        <v>71</v>
      </c>
      <c r="K447" s="1" t="s">
        <v>1039</v>
      </c>
      <c r="L447">
        <v>601</v>
      </c>
      <c r="M447">
        <v>960</v>
      </c>
      <c r="N447" s="1" t="s">
        <v>20</v>
      </c>
      <c r="O447">
        <v>0</v>
      </c>
      <c r="P447" t="str">
        <f>IF(ISBLANK(Shipments[[#This Row],[Delivery_Date]]),"Pending",IF(Shipments[[#This Row],[Delivery_Date]]&lt;= Shipments[[#This Row],[Promised_Delivery_Date]],"On Time","Delayed"))</f>
        <v>On Time</v>
      </c>
    </row>
    <row r="448" spans="1:16" x14ac:dyDescent="0.25">
      <c r="A448" s="1" t="s">
        <v>1040</v>
      </c>
      <c r="B448" s="8">
        <v>46132</v>
      </c>
      <c r="C448" s="1" t="str">
        <f>TEXT(Shipments[[#This Row],[Order_Date]],"MMM")</f>
        <v>Apr</v>
      </c>
      <c r="D448" s="8">
        <v>46133</v>
      </c>
      <c r="E448" s="8">
        <v>46134</v>
      </c>
      <c r="F448" s="8">
        <v>46135</v>
      </c>
      <c r="G448" s="1" t="s">
        <v>59</v>
      </c>
      <c r="H448" s="1" t="s">
        <v>295</v>
      </c>
      <c r="I448" s="1" t="s">
        <v>296</v>
      </c>
      <c r="J448" s="1" t="s">
        <v>49</v>
      </c>
      <c r="K448" s="1" t="s">
        <v>1041</v>
      </c>
      <c r="L448">
        <v>366</v>
      </c>
      <c r="M448">
        <v>2290</v>
      </c>
      <c r="N448" s="1" t="s">
        <v>20</v>
      </c>
      <c r="O448">
        <v>0</v>
      </c>
      <c r="P448" t="str">
        <f>IF(ISBLANK(Shipments[[#This Row],[Delivery_Date]]),"Pending",IF(Shipments[[#This Row],[Delivery_Date]]&lt;= Shipments[[#This Row],[Promised_Delivery_Date]],"On Time","Delayed"))</f>
        <v>On Time</v>
      </c>
    </row>
    <row r="449" spans="1:16" x14ac:dyDescent="0.25">
      <c r="A449" s="1" t="s">
        <v>1042</v>
      </c>
      <c r="B449" s="8">
        <v>46132</v>
      </c>
      <c r="C449" s="1" t="str">
        <f>TEXT(Shipments[[#This Row],[Order_Date]],"MMM")</f>
        <v>Apr</v>
      </c>
      <c r="D449" s="8">
        <v>46134</v>
      </c>
      <c r="E449" s="8">
        <v>46136</v>
      </c>
      <c r="F449" s="8">
        <v>46136</v>
      </c>
      <c r="G449" s="1" t="s">
        <v>16</v>
      </c>
      <c r="H449" s="1" t="s">
        <v>99</v>
      </c>
      <c r="I449" s="1" t="s">
        <v>190</v>
      </c>
      <c r="J449" s="1" t="s">
        <v>52</v>
      </c>
      <c r="K449" s="1" t="s">
        <v>1043</v>
      </c>
      <c r="L449">
        <v>569</v>
      </c>
      <c r="M449">
        <v>8570</v>
      </c>
      <c r="N449" s="1" t="s">
        <v>20</v>
      </c>
      <c r="O449">
        <v>0</v>
      </c>
      <c r="P449" t="str">
        <f>IF(ISBLANK(Shipments[[#This Row],[Delivery_Date]]),"Pending",IF(Shipments[[#This Row],[Delivery_Date]]&lt;= Shipments[[#This Row],[Promised_Delivery_Date]],"On Time","Delayed"))</f>
        <v>On Time</v>
      </c>
    </row>
    <row r="450" spans="1:16" x14ac:dyDescent="0.25">
      <c r="A450" s="1" t="s">
        <v>1044</v>
      </c>
      <c r="B450" s="8">
        <v>46133</v>
      </c>
      <c r="C450" s="1" t="str">
        <f>TEXT(Shipments[[#This Row],[Order_Date]],"MMM")</f>
        <v>Apr</v>
      </c>
      <c r="D450" s="8">
        <v>46135</v>
      </c>
      <c r="E450" s="8">
        <v>46137</v>
      </c>
      <c r="F450" s="8">
        <v>46138</v>
      </c>
      <c r="G450" s="1" t="s">
        <v>22</v>
      </c>
      <c r="H450" s="1" t="s">
        <v>92</v>
      </c>
      <c r="I450" s="1" t="s">
        <v>93</v>
      </c>
      <c r="J450" s="1" t="s">
        <v>49</v>
      </c>
      <c r="K450" s="1" t="s">
        <v>1045</v>
      </c>
      <c r="L450">
        <v>570</v>
      </c>
      <c r="M450">
        <v>2990</v>
      </c>
      <c r="N450" s="1" t="s">
        <v>20</v>
      </c>
      <c r="O450">
        <v>0</v>
      </c>
      <c r="P450" t="str">
        <f>IF(ISBLANK(Shipments[[#This Row],[Delivery_Date]]),"Pending",IF(Shipments[[#This Row],[Delivery_Date]]&lt;= Shipments[[#This Row],[Promised_Delivery_Date]],"On Time","Delayed"))</f>
        <v>On Time</v>
      </c>
    </row>
    <row r="451" spans="1:16" x14ac:dyDescent="0.25">
      <c r="A451" s="1" t="s">
        <v>1046</v>
      </c>
      <c r="B451" s="8">
        <v>46133</v>
      </c>
      <c r="C451" s="1" t="str">
        <f>TEXT(Shipments[[#This Row],[Order_Date]],"MMM")</f>
        <v>Apr</v>
      </c>
      <c r="D451" s="8">
        <v>46135</v>
      </c>
      <c r="E451" s="8">
        <v>46137</v>
      </c>
      <c r="F451" s="8">
        <v>46137</v>
      </c>
      <c r="G451" s="1" t="s">
        <v>59</v>
      </c>
      <c r="H451" s="1" t="s">
        <v>295</v>
      </c>
      <c r="I451" s="1" t="s">
        <v>296</v>
      </c>
      <c r="J451" s="1" t="s">
        <v>49</v>
      </c>
      <c r="K451" s="1" t="s">
        <v>1047</v>
      </c>
      <c r="L451">
        <v>366</v>
      </c>
      <c r="M451">
        <v>3870</v>
      </c>
      <c r="N451" s="1" t="s">
        <v>20</v>
      </c>
      <c r="O451">
        <v>0</v>
      </c>
      <c r="P451" t="str">
        <f>IF(ISBLANK(Shipments[[#This Row],[Delivery_Date]]),"Pending",IF(Shipments[[#This Row],[Delivery_Date]]&lt;= Shipments[[#This Row],[Promised_Delivery_Date]],"On Time","Delayed"))</f>
        <v>On Time</v>
      </c>
    </row>
    <row r="452" spans="1:16" x14ac:dyDescent="0.25">
      <c r="A452" s="1" t="s">
        <v>1048</v>
      </c>
      <c r="B452" s="8">
        <v>46133</v>
      </c>
      <c r="C452" s="1" t="str">
        <f>TEXT(Shipments[[#This Row],[Order_Date]],"MMM")</f>
        <v>Apr</v>
      </c>
      <c r="D452" s="8">
        <v>46136</v>
      </c>
      <c r="E452" s="8">
        <v>46138</v>
      </c>
      <c r="F452" s="8">
        <v>46137</v>
      </c>
      <c r="G452" s="1" t="s">
        <v>40</v>
      </c>
      <c r="H452" s="1" t="s">
        <v>522</v>
      </c>
      <c r="I452" s="1" t="s">
        <v>523</v>
      </c>
      <c r="J452" s="1" t="s">
        <v>62</v>
      </c>
      <c r="K452" s="1" t="s">
        <v>1049</v>
      </c>
      <c r="L452">
        <v>263</v>
      </c>
      <c r="M452">
        <v>6520</v>
      </c>
      <c r="N452" s="1" t="s">
        <v>20</v>
      </c>
      <c r="O452">
        <v>0</v>
      </c>
      <c r="P452" t="str">
        <f>IF(ISBLANK(Shipments[[#This Row],[Delivery_Date]]),"Pending",IF(Shipments[[#This Row],[Delivery_Date]]&lt;= Shipments[[#This Row],[Promised_Delivery_Date]],"On Time","Delayed"))</f>
        <v>Delayed</v>
      </c>
    </row>
    <row r="453" spans="1:16" x14ac:dyDescent="0.25">
      <c r="A453" s="1" t="s">
        <v>1050</v>
      </c>
      <c r="B453" s="8">
        <v>46133</v>
      </c>
      <c r="C453" s="1" t="str">
        <f>TEXT(Shipments[[#This Row],[Order_Date]],"MMM")</f>
        <v>Apr</v>
      </c>
      <c r="D453" s="8">
        <v>46134</v>
      </c>
      <c r="E453" s="8">
        <v>46137</v>
      </c>
      <c r="F453" s="8">
        <v>46135</v>
      </c>
      <c r="G453" s="1" t="s">
        <v>40</v>
      </c>
      <c r="H453" s="1" t="s">
        <v>522</v>
      </c>
      <c r="I453" s="1" t="s">
        <v>523</v>
      </c>
      <c r="J453" s="1" t="s">
        <v>18</v>
      </c>
      <c r="K453" s="1" t="s">
        <v>1051</v>
      </c>
      <c r="L453">
        <v>263</v>
      </c>
      <c r="M453">
        <v>10250</v>
      </c>
      <c r="N453" s="1" t="s">
        <v>90</v>
      </c>
      <c r="O453">
        <v>0</v>
      </c>
      <c r="P453" t="str">
        <f>IF(ISBLANK(Shipments[[#This Row],[Delivery_Date]]),"Pending",IF(Shipments[[#This Row],[Delivery_Date]]&lt;= Shipments[[#This Row],[Promised_Delivery_Date]],"On Time","Delayed"))</f>
        <v>Delayed</v>
      </c>
    </row>
    <row r="454" spans="1:16" x14ac:dyDescent="0.25">
      <c r="A454" s="1" t="s">
        <v>1052</v>
      </c>
      <c r="B454" s="8">
        <v>46133</v>
      </c>
      <c r="C454" s="1" t="str">
        <f>TEXT(Shipments[[#This Row],[Order_Date]],"MMM")</f>
        <v>Apr</v>
      </c>
      <c r="D454" s="8">
        <v>46134</v>
      </c>
      <c r="E454" s="8">
        <v>46136</v>
      </c>
      <c r="F454" s="8">
        <v>46136</v>
      </c>
      <c r="G454" s="1" t="s">
        <v>34</v>
      </c>
      <c r="H454" s="1" t="s">
        <v>40</v>
      </c>
      <c r="I454" s="1" t="s">
        <v>142</v>
      </c>
      <c r="J454" s="1" t="s">
        <v>67</v>
      </c>
      <c r="K454" s="1" t="s">
        <v>1053</v>
      </c>
      <c r="L454">
        <v>541</v>
      </c>
      <c r="M454">
        <v>5700</v>
      </c>
      <c r="N454" s="1" t="s">
        <v>20</v>
      </c>
      <c r="O454">
        <v>0</v>
      </c>
      <c r="P454" t="str">
        <f>IF(ISBLANK(Shipments[[#This Row],[Delivery_Date]]),"Pending",IF(Shipments[[#This Row],[Delivery_Date]]&lt;= Shipments[[#This Row],[Promised_Delivery_Date]],"On Time","Delayed"))</f>
        <v>On Time</v>
      </c>
    </row>
    <row r="455" spans="1:16" x14ac:dyDescent="0.25">
      <c r="A455" s="1" t="s">
        <v>1054</v>
      </c>
      <c r="B455" s="8">
        <v>46134</v>
      </c>
      <c r="C455" s="1" t="str">
        <f>TEXT(Shipments[[#This Row],[Order_Date]],"MMM")</f>
        <v>Apr</v>
      </c>
      <c r="D455" s="8">
        <v>46135</v>
      </c>
      <c r="E455" s="8">
        <v>46136</v>
      </c>
      <c r="F455" s="8">
        <v>46136</v>
      </c>
      <c r="G455" s="1" t="s">
        <v>34</v>
      </c>
      <c r="H455" s="1" t="s">
        <v>99</v>
      </c>
      <c r="I455" s="1" t="s">
        <v>119</v>
      </c>
      <c r="J455" s="1" t="s">
        <v>37</v>
      </c>
      <c r="K455" s="1" t="s">
        <v>1055</v>
      </c>
      <c r="L455">
        <v>159</v>
      </c>
      <c r="M455">
        <v>1250</v>
      </c>
      <c r="N455" s="1" t="s">
        <v>20</v>
      </c>
      <c r="O455">
        <v>0</v>
      </c>
      <c r="P455" t="str">
        <f>IF(ISBLANK(Shipments[[#This Row],[Delivery_Date]]),"Pending",IF(Shipments[[#This Row],[Delivery_Date]]&lt;= Shipments[[#This Row],[Promised_Delivery_Date]],"On Time","Delayed"))</f>
        <v>On Time</v>
      </c>
    </row>
    <row r="456" spans="1:16" x14ac:dyDescent="0.25">
      <c r="A456" s="1" t="s">
        <v>1056</v>
      </c>
      <c r="B456" s="8">
        <v>46134</v>
      </c>
      <c r="C456" s="1" t="str">
        <f>TEXT(Shipments[[#This Row],[Order_Date]],"MMM")</f>
        <v>Apr</v>
      </c>
      <c r="D456" s="8">
        <v>46135</v>
      </c>
      <c r="E456" s="8">
        <v>46138</v>
      </c>
      <c r="F456" s="8">
        <v>46138</v>
      </c>
      <c r="G456" s="1" t="s">
        <v>34</v>
      </c>
      <c r="H456" s="1" t="s">
        <v>22</v>
      </c>
      <c r="I456" s="1" t="s">
        <v>145</v>
      </c>
      <c r="J456" s="1" t="s">
        <v>25</v>
      </c>
      <c r="K456" s="1" t="s">
        <v>1057</v>
      </c>
      <c r="L456">
        <v>1443</v>
      </c>
      <c r="M456">
        <v>5460</v>
      </c>
      <c r="N456" s="1" t="s">
        <v>20</v>
      </c>
      <c r="O456">
        <v>0</v>
      </c>
      <c r="P456" t="str">
        <f>IF(ISBLANK(Shipments[[#This Row],[Delivery_Date]]),"Pending",IF(Shipments[[#This Row],[Delivery_Date]]&lt;= Shipments[[#This Row],[Promised_Delivery_Date]],"On Time","Delayed"))</f>
        <v>On Time</v>
      </c>
    </row>
    <row r="457" spans="1:16" x14ac:dyDescent="0.25">
      <c r="A457" s="1" t="s">
        <v>1058</v>
      </c>
      <c r="B457" s="8">
        <v>46134</v>
      </c>
      <c r="C457" s="1" t="str">
        <f>TEXT(Shipments[[#This Row],[Order_Date]],"MMM")</f>
        <v>Apr</v>
      </c>
      <c r="D457" s="8">
        <v>46136</v>
      </c>
      <c r="E457" s="8">
        <v>46137</v>
      </c>
      <c r="F457" s="8">
        <v>46137</v>
      </c>
      <c r="G457" s="1" t="s">
        <v>28</v>
      </c>
      <c r="H457" s="1" t="s">
        <v>136</v>
      </c>
      <c r="I457" s="1" t="s">
        <v>137</v>
      </c>
      <c r="J457" s="1" t="s">
        <v>18</v>
      </c>
      <c r="K457" s="1" t="s">
        <v>1059</v>
      </c>
      <c r="L457">
        <v>334</v>
      </c>
      <c r="M457">
        <v>5730</v>
      </c>
      <c r="N457" s="1" t="s">
        <v>20</v>
      </c>
      <c r="O457">
        <v>0</v>
      </c>
      <c r="P457" t="str">
        <f>IF(ISBLANK(Shipments[[#This Row],[Delivery_Date]]),"Pending",IF(Shipments[[#This Row],[Delivery_Date]]&lt;= Shipments[[#This Row],[Promised_Delivery_Date]],"On Time","Delayed"))</f>
        <v>On Time</v>
      </c>
    </row>
    <row r="458" spans="1:16" x14ac:dyDescent="0.25">
      <c r="A458" s="1" t="s">
        <v>1060</v>
      </c>
      <c r="B458" s="8">
        <v>46134</v>
      </c>
      <c r="C458" s="1" t="str">
        <f>TEXT(Shipments[[#This Row],[Order_Date]],"MMM")</f>
        <v>Apr</v>
      </c>
      <c r="D458" s="8">
        <v>46135</v>
      </c>
      <c r="E458" s="8">
        <v>46137</v>
      </c>
      <c r="F458" s="8">
        <v>46137</v>
      </c>
      <c r="G458" s="1" t="s">
        <v>22</v>
      </c>
      <c r="H458" s="1" t="s">
        <v>40</v>
      </c>
      <c r="I458" s="1" t="s">
        <v>79</v>
      </c>
      <c r="J458" s="1" t="s">
        <v>25</v>
      </c>
      <c r="K458" s="1" t="s">
        <v>1061</v>
      </c>
      <c r="L458">
        <v>936</v>
      </c>
      <c r="M458">
        <v>7570</v>
      </c>
      <c r="N458" s="1" t="s">
        <v>20</v>
      </c>
      <c r="O458">
        <v>0</v>
      </c>
      <c r="P458" t="str">
        <f>IF(ISBLANK(Shipments[[#This Row],[Delivery_Date]]),"Pending",IF(Shipments[[#This Row],[Delivery_Date]]&lt;= Shipments[[#This Row],[Promised_Delivery_Date]],"On Time","Delayed"))</f>
        <v>On Time</v>
      </c>
    </row>
    <row r="459" spans="1:16" x14ac:dyDescent="0.25">
      <c r="A459" s="1" t="s">
        <v>1062</v>
      </c>
      <c r="B459" s="8">
        <v>46134</v>
      </c>
      <c r="C459" s="1" t="str">
        <f>TEXT(Shipments[[#This Row],[Order_Date]],"MMM")</f>
        <v>Apr</v>
      </c>
      <c r="D459" s="8">
        <v>46134</v>
      </c>
      <c r="E459" s="8">
        <v>46136</v>
      </c>
      <c r="F459" s="8">
        <v>46135</v>
      </c>
      <c r="G459" s="1" t="s">
        <v>22</v>
      </c>
      <c r="H459" s="1" t="s">
        <v>122</v>
      </c>
      <c r="I459" s="1" t="s">
        <v>123</v>
      </c>
      <c r="J459" s="1" t="s">
        <v>146</v>
      </c>
      <c r="K459" s="1" t="s">
        <v>1063</v>
      </c>
      <c r="L459">
        <v>242</v>
      </c>
      <c r="M459">
        <v>1030</v>
      </c>
      <c r="N459" s="1" t="s">
        <v>20</v>
      </c>
      <c r="O459">
        <v>0</v>
      </c>
      <c r="P459" t="str">
        <f>IF(ISBLANK(Shipments[[#This Row],[Delivery_Date]]),"Pending",IF(Shipments[[#This Row],[Delivery_Date]]&lt;= Shipments[[#This Row],[Promised_Delivery_Date]],"On Time","Delayed"))</f>
        <v>Delayed</v>
      </c>
    </row>
    <row r="460" spans="1:16" x14ac:dyDescent="0.25">
      <c r="A460" s="1" t="s">
        <v>1064</v>
      </c>
      <c r="B460" s="8">
        <v>46135</v>
      </c>
      <c r="C460" s="1" t="str">
        <f>TEXT(Shipments[[#This Row],[Order_Date]],"MMM")</f>
        <v>Apr</v>
      </c>
      <c r="D460" s="8">
        <v>46135</v>
      </c>
      <c r="E460" s="8">
        <v>46138</v>
      </c>
      <c r="F460" s="8">
        <v>46138</v>
      </c>
      <c r="G460" s="1" t="s">
        <v>22</v>
      </c>
      <c r="H460" s="1" t="s">
        <v>241</v>
      </c>
      <c r="I460" s="1" t="s">
        <v>366</v>
      </c>
      <c r="J460" s="1" t="s">
        <v>80</v>
      </c>
      <c r="K460" s="1" t="s">
        <v>1065</v>
      </c>
      <c r="L460">
        <v>807</v>
      </c>
      <c r="M460">
        <v>1980</v>
      </c>
      <c r="N460" s="1" t="s">
        <v>20</v>
      </c>
      <c r="O460">
        <v>0</v>
      </c>
      <c r="P460" t="str">
        <f>IF(ISBLANK(Shipments[[#This Row],[Delivery_Date]]),"Pending",IF(Shipments[[#This Row],[Delivery_Date]]&lt;= Shipments[[#This Row],[Promised_Delivery_Date]],"On Time","Delayed"))</f>
        <v>On Time</v>
      </c>
    </row>
    <row r="461" spans="1:16" x14ac:dyDescent="0.25">
      <c r="A461" s="1" t="s">
        <v>1066</v>
      </c>
      <c r="B461" s="8">
        <v>46135</v>
      </c>
      <c r="C461" s="1" t="str">
        <f>TEXT(Shipments[[#This Row],[Order_Date]],"MMM")</f>
        <v>Apr</v>
      </c>
      <c r="D461" s="8">
        <v>46135</v>
      </c>
      <c r="E461" s="8">
        <v>46137</v>
      </c>
      <c r="F461" s="8">
        <v>46137</v>
      </c>
      <c r="G461" s="1" t="s">
        <v>40</v>
      </c>
      <c r="H461" s="1" t="s">
        <v>34</v>
      </c>
      <c r="I461" s="1" t="s">
        <v>279</v>
      </c>
      <c r="J461" s="1" t="s">
        <v>67</v>
      </c>
      <c r="K461" s="1" t="s">
        <v>1067</v>
      </c>
      <c r="L461">
        <v>546</v>
      </c>
      <c r="M461">
        <v>3760</v>
      </c>
      <c r="N461" s="1" t="s">
        <v>20</v>
      </c>
      <c r="O461">
        <v>0</v>
      </c>
      <c r="P461" t="str">
        <f>IF(ISBLANK(Shipments[[#This Row],[Delivery_Date]]),"Pending",IF(Shipments[[#This Row],[Delivery_Date]]&lt;= Shipments[[#This Row],[Promised_Delivery_Date]],"On Time","Delayed"))</f>
        <v>On Time</v>
      </c>
    </row>
    <row r="462" spans="1:16" x14ac:dyDescent="0.25">
      <c r="A462" s="1" t="s">
        <v>1068</v>
      </c>
      <c r="B462" s="8">
        <v>46136</v>
      </c>
      <c r="C462" s="1" t="str">
        <f>TEXT(Shipments[[#This Row],[Order_Date]],"MMM")</f>
        <v>Apr</v>
      </c>
      <c r="D462" s="8">
        <v>46139</v>
      </c>
      <c r="E462" s="8">
        <v>46141</v>
      </c>
      <c r="F462" s="8">
        <v>46141</v>
      </c>
      <c r="G462" s="1" t="s">
        <v>22</v>
      </c>
      <c r="H462" s="1" t="s">
        <v>179</v>
      </c>
      <c r="I462" s="1" t="s">
        <v>229</v>
      </c>
      <c r="J462" s="1" t="s">
        <v>67</v>
      </c>
      <c r="K462" s="1" t="s">
        <v>1069</v>
      </c>
      <c r="L462">
        <v>858</v>
      </c>
      <c r="M462">
        <v>8970</v>
      </c>
      <c r="N462" s="1" t="s">
        <v>20</v>
      </c>
      <c r="O462">
        <v>0</v>
      </c>
      <c r="P462" t="str">
        <f>IF(ISBLANK(Shipments[[#This Row],[Delivery_Date]]),"Pending",IF(Shipments[[#This Row],[Delivery_Date]]&lt;= Shipments[[#This Row],[Promised_Delivery_Date]],"On Time","Delayed"))</f>
        <v>On Time</v>
      </c>
    </row>
    <row r="463" spans="1:16" x14ac:dyDescent="0.25">
      <c r="A463" s="1" t="s">
        <v>1070</v>
      </c>
      <c r="B463" s="8">
        <v>46136</v>
      </c>
      <c r="C463" s="1" t="str">
        <f>TEXT(Shipments[[#This Row],[Order_Date]],"MMM")</f>
        <v>Apr</v>
      </c>
      <c r="D463" s="8">
        <v>46137</v>
      </c>
      <c r="E463" s="8">
        <v>46138</v>
      </c>
      <c r="F463" s="8">
        <v>46138</v>
      </c>
      <c r="G463" s="1" t="s">
        <v>22</v>
      </c>
      <c r="H463" s="1" t="s">
        <v>47</v>
      </c>
      <c r="I463" s="1" t="s">
        <v>48</v>
      </c>
      <c r="J463" s="1" t="s">
        <v>25</v>
      </c>
      <c r="K463" s="1" t="s">
        <v>1071</v>
      </c>
      <c r="L463">
        <v>322</v>
      </c>
      <c r="M463">
        <v>9900</v>
      </c>
      <c r="N463" s="1" t="s">
        <v>20</v>
      </c>
      <c r="O463">
        <v>0</v>
      </c>
      <c r="P463" t="str">
        <f>IF(ISBLANK(Shipments[[#This Row],[Delivery_Date]]),"Pending",IF(Shipments[[#This Row],[Delivery_Date]]&lt;= Shipments[[#This Row],[Promised_Delivery_Date]],"On Time","Delayed"))</f>
        <v>On Time</v>
      </c>
    </row>
    <row r="464" spans="1:16" x14ac:dyDescent="0.25">
      <c r="A464" s="1" t="s">
        <v>1072</v>
      </c>
      <c r="B464" s="8">
        <v>46136</v>
      </c>
      <c r="C464" s="1" t="str">
        <f>TEXT(Shipments[[#This Row],[Order_Date]],"MMM")</f>
        <v>Apr</v>
      </c>
      <c r="D464" s="8">
        <v>46137</v>
      </c>
      <c r="E464" s="8">
        <v>46139</v>
      </c>
      <c r="F464" s="8">
        <v>46139</v>
      </c>
      <c r="G464" s="1" t="s">
        <v>15</v>
      </c>
      <c r="H464" s="1" t="s">
        <v>99</v>
      </c>
      <c r="I464" s="1" t="s">
        <v>100</v>
      </c>
      <c r="J464" s="1" t="s">
        <v>84</v>
      </c>
      <c r="K464" s="1" t="s">
        <v>1073</v>
      </c>
      <c r="L464">
        <v>727</v>
      </c>
      <c r="M464">
        <v>7080</v>
      </c>
      <c r="N464" s="1" t="s">
        <v>20</v>
      </c>
      <c r="O464">
        <v>0</v>
      </c>
      <c r="P464" t="str">
        <f>IF(ISBLANK(Shipments[[#This Row],[Delivery_Date]]),"Pending",IF(Shipments[[#This Row],[Delivery_Date]]&lt;= Shipments[[#This Row],[Promised_Delivery_Date]],"On Time","Delayed"))</f>
        <v>On Time</v>
      </c>
    </row>
    <row r="465" spans="1:16" x14ac:dyDescent="0.25">
      <c r="A465" s="1" t="s">
        <v>1074</v>
      </c>
      <c r="B465" s="8">
        <v>46136</v>
      </c>
      <c r="C465" s="1" t="str">
        <f>TEXT(Shipments[[#This Row],[Order_Date]],"MMM")</f>
        <v>Apr</v>
      </c>
      <c r="D465" s="8">
        <v>46136</v>
      </c>
      <c r="E465" s="8">
        <v>46137</v>
      </c>
      <c r="F465" s="8">
        <v>46138</v>
      </c>
      <c r="G465" s="1" t="s">
        <v>74</v>
      </c>
      <c r="H465" s="1" t="s">
        <v>197</v>
      </c>
      <c r="I465" s="1" t="s">
        <v>198</v>
      </c>
      <c r="J465" s="1" t="s">
        <v>31</v>
      </c>
      <c r="K465" s="1" t="s">
        <v>1075</v>
      </c>
      <c r="L465">
        <v>290</v>
      </c>
      <c r="M465">
        <v>1620</v>
      </c>
      <c r="N465" s="1" t="s">
        <v>20</v>
      </c>
      <c r="O465">
        <v>0</v>
      </c>
      <c r="P465" t="str">
        <f>IF(ISBLANK(Shipments[[#This Row],[Delivery_Date]]),"Pending",IF(Shipments[[#This Row],[Delivery_Date]]&lt;= Shipments[[#This Row],[Promised_Delivery_Date]],"On Time","Delayed"))</f>
        <v>On Time</v>
      </c>
    </row>
    <row r="466" spans="1:16" x14ac:dyDescent="0.25">
      <c r="A466" s="1" t="s">
        <v>1076</v>
      </c>
      <c r="B466" s="8">
        <v>46137</v>
      </c>
      <c r="C466" s="1" t="str">
        <f>TEXT(Shipments[[#This Row],[Order_Date]],"MMM")</f>
        <v>Apr</v>
      </c>
      <c r="D466" s="8">
        <v>46137</v>
      </c>
      <c r="E466" s="8">
        <v>46139</v>
      </c>
      <c r="F466" s="8">
        <v>46140</v>
      </c>
      <c r="G466" s="1" t="s">
        <v>34</v>
      </c>
      <c r="H466" s="1" t="s">
        <v>16</v>
      </c>
      <c r="I466" s="1" t="s">
        <v>126</v>
      </c>
      <c r="J466" s="1" t="s">
        <v>31</v>
      </c>
      <c r="K466" s="1" t="s">
        <v>1077</v>
      </c>
      <c r="L466">
        <v>716</v>
      </c>
      <c r="M466">
        <v>1670</v>
      </c>
      <c r="N466" s="1" t="s">
        <v>20</v>
      </c>
      <c r="O466">
        <v>0</v>
      </c>
      <c r="P466" t="str">
        <f>IF(ISBLANK(Shipments[[#This Row],[Delivery_Date]]),"Pending",IF(Shipments[[#This Row],[Delivery_Date]]&lt;= Shipments[[#This Row],[Promised_Delivery_Date]],"On Time","Delayed"))</f>
        <v>On Time</v>
      </c>
    </row>
    <row r="467" spans="1:16" x14ac:dyDescent="0.25">
      <c r="A467" s="1" t="s">
        <v>1078</v>
      </c>
      <c r="B467" s="8">
        <v>46137</v>
      </c>
      <c r="C467" s="1" t="str">
        <f>TEXT(Shipments[[#This Row],[Order_Date]],"MMM")</f>
        <v>Apr</v>
      </c>
      <c r="D467" s="8">
        <v>46139</v>
      </c>
      <c r="E467" s="8">
        <v>46141</v>
      </c>
      <c r="F467" s="8">
        <v>46141</v>
      </c>
      <c r="G467" s="1" t="s">
        <v>59</v>
      </c>
      <c r="H467" s="1" t="s">
        <v>183</v>
      </c>
      <c r="I467" s="1" t="s">
        <v>894</v>
      </c>
      <c r="J467" s="1" t="s">
        <v>71</v>
      </c>
      <c r="K467" s="1" t="s">
        <v>1079</v>
      </c>
      <c r="L467">
        <v>583</v>
      </c>
      <c r="M467">
        <v>1890</v>
      </c>
      <c r="N467" s="1" t="s">
        <v>20</v>
      </c>
      <c r="O467">
        <v>0</v>
      </c>
      <c r="P467" t="str">
        <f>IF(ISBLANK(Shipments[[#This Row],[Delivery_Date]]),"Pending",IF(Shipments[[#This Row],[Delivery_Date]]&lt;= Shipments[[#This Row],[Promised_Delivery_Date]],"On Time","Delayed"))</f>
        <v>On Time</v>
      </c>
    </row>
    <row r="468" spans="1:16" x14ac:dyDescent="0.25">
      <c r="A468" s="1" t="s">
        <v>1080</v>
      </c>
      <c r="B468" s="8">
        <v>46137</v>
      </c>
      <c r="C468" s="1" t="str">
        <f>TEXT(Shipments[[#This Row],[Order_Date]],"MMM")</f>
        <v>Apr</v>
      </c>
      <c r="D468" s="8">
        <v>46137</v>
      </c>
      <c r="E468" s="8">
        <v>46139</v>
      </c>
      <c r="F468" s="8">
        <v>46140</v>
      </c>
      <c r="G468" s="1" t="s">
        <v>16</v>
      </c>
      <c r="H468" s="1" t="s">
        <v>15</v>
      </c>
      <c r="I468" s="1" t="s">
        <v>249</v>
      </c>
      <c r="J468" s="1" t="s">
        <v>31</v>
      </c>
      <c r="K468" s="1" t="s">
        <v>1081</v>
      </c>
      <c r="L468">
        <v>509</v>
      </c>
      <c r="M468">
        <v>4300</v>
      </c>
      <c r="N468" s="1" t="s">
        <v>20</v>
      </c>
      <c r="O468">
        <v>0</v>
      </c>
      <c r="P468" t="str">
        <f>IF(ISBLANK(Shipments[[#This Row],[Delivery_Date]]),"Pending",IF(Shipments[[#This Row],[Delivery_Date]]&lt;= Shipments[[#This Row],[Promised_Delivery_Date]],"On Time","Delayed"))</f>
        <v>On Time</v>
      </c>
    </row>
    <row r="469" spans="1:16" x14ac:dyDescent="0.25">
      <c r="A469" s="1" t="s">
        <v>1082</v>
      </c>
      <c r="B469" s="8">
        <v>46138</v>
      </c>
      <c r="C469" s="1" t="str">
        <f>TEXT(Shipments[[#This Row],[Order_Date]],"MMM")</f>
        <v>Apr</v>
      </c>
      <c r="D469" s="8">
        <v>46139</v>
      </c>
      <c r="E469" s="8">
        <v>46141</v>
      </c>
      <c r="F469" s="8">
        <v>46141</v>
      </c>
      <c r="G469" s="1" t="s">
        <v>74</v>
      </c>
      <c r="H469" s="1" t="s">
        <v>201</v>
      </c>
      <c r="I469" s="1" t="s">
        <v>344</v>
      </c>
      <c r="J469" s="1" t="s">
        <v>84</v>
      </c>
      <c r="K469" s="1" t="s">
        <v>1083</v>
      </c>
      <c r="L469">
        <v>599</v>
      </c>
      <c r="M469">
        <v>13110</v>
      </c>
      <c r="N469" s="1" t="s">
        <v>20</v>
      </c>
      <c r="O469">
        <v>0</v>
      </c>
      <c r="P469" t="str">
        <f>IF(ISBLANK(Shipments[[#This Row],[Delivery_Date]]),"Pending",IF(Shipments[[#This Row],[Delivery_Date]]&lt;= Shipments[[#This Row],[Promised_Delivery_Date]],"On Time","Delayed"))</f>
        <v>On Time</v>
      </c>
    </row>
    <row r="470" spans="1:16" x14ac:dyDescent="0.25">
      <c r="A470" s="1" t="s">
        <v>1084</v>
      </c>
      <c r="B470" s="8">
        <v>46139</v>
      </c>
      <c r="C470" s="1" t="str">
        <f>TEXT(Shipments[[#This Row],[Order_Date]],"MMM")</f>
        <v>Apr</v>
      </c>
      <c r="D470" s="8">
        <v>46141</v>
      </c>
      <c r="E470" s="8">
        <v>46143</v>
      </c>
      <c r="F470" s="8">
        <v>46143</v>
      </c>
      <c r="G470" s="1" t="s">
        <v>28</v>
      </c>
      <c r="H470" s="1" t="s">
        <v>167</v>
      </c>
      <c r="I470" s="1" t="s">
        <v>168</v>
      </c>
      <c r="J470" s="1" t="s">
        <v>52</v>
      </c>
      <c r="K470" s="1" t="s">
        <v>1085</v>
      </c>
      <c r="L470">
        <v>803</v>
      </c>
      <c r="M470">
        <v>6080</v>
      </c>
      <c r="N470" s="1" t="s">
        <v>20</v>
      </c>
      <c r="O470">
        <v>0</v>
      </c>
      <c r="P470" t="str">
        <f>IF(ISBLANK(Shipments[[#This Row],[Delivery_Date]]),"Pending",IF(Shipments[[#This Row],[Delivery_Date]]&lt;= Shipments[[#This Row],[Promised_Delivery_Date]],"On Time","Delayed"))</f>
        <v>On Time</v>
      </c>
    </row>
    <row r="471" spans="1:16" x14ac:dyDescent="0.25">
      <c r="A471" s="1" t="s">
        <v>1086</v>
      </c>
      <c r="B471" s="8">
        <v>46139</v>
      </c>
      <c r="C471" s="1" t="str">
        <f>TEXT(Shipments[[#This Row],[Order_Date]],"MMM")</f>
        <v>Apr</v>
      </c>
      <c r="D471" s="8">
        <v>46139</v>
      </c>
      <c r="E471" s="8">
        <v>46140</v>
      </c>
      <c r="F471" s="8">
        <v>46140</v>
      </c>
      <c r="G471" s="1" t="s">
        <v>59</v>
      </c>
      <c r="H471" s="1" t="s">
        <v>60</v>
      </c>
      <c r="I471" s="1" t="s">
        <v>61</v>
      </c>
      <c r="J471" s="1" t="s">
        <v>71</v>
      </c>
      <c r="K471" s="1" t="s">
        <v>1087</v>
      </c>
      <c r="L471">
        <v>148</v>
      </c>
      <c r="M471">
        <v>2240</v>
      </c>
      <c r="N471" s="1" t="s">
        <v>20</v>
      </c>
      <c r="O471">
        <v>0</v>
      </c>
      <c r="P471" t="str">
        <f>IF(ISBLANK(Shipments[[#This Row],[Delivery_Date]]),"Pending",IF(Shipments[[#This Row],[Delivery_Date]]&lt;= Shipments[[#This Row],[Promised_Delivery_Date]],"On Time","Delayed"))</f>
        <v>On Time</v>
      </c>
    </row>
    <row r="472" spans="1:16" x14ac:dyDescent="0.25">
      <c r="A472" s="1" t="s">
        <v>1088</v>
      </c>
      <c r="B472" s="8">
        <v>46140</v>
      </c>
      <c r="C472" s="1" t="str">
        <f>TEXT(Shipments[[#This Row],[Order_Date]],"MMM")</f>
        <v>Apr</v>
      </c>
      <c r="D472" s="8">
        <v>46141</v>
      </c>
      <c r="E472" s="8">
        <v>46144</v>
      </c>
      <c r="F472" s="8">
        <v>46144</v>
      </c>
      <c r="G472" s="1" t="s">
        <v>22</v>
      </c>
      <c r="H472" s="1" t="s">
        <v>34</v>
      </c>
      <c r="I472" s="1" t="s">
        <v>187</v>
      </c>
      <c r="J472" s="1" t="s">
        <v>67</v>
      </c>
      <c r="K472" s="1" t="s">
        <v>1089</v>
      </c>
      <c r="L472">
        <v>1465</v>
      </c>
      <c r="M472">
        <v>5710</v>
      </c>
      <c r="N472" s="1" t="s">
        <v>20</v>
      </c>
      <c r="O472">
        <v>0</v>
      </c>
      <c r="P472" t="str">
        <f>IF(ISBLANK(Shipments[[#This Row],[Delivery_Date]]),"Pending",IF(Shipments[[#This Row],[Delivery_Date]]&lt;= Shipments[[#This Row],[Promised_Delivery_Date]],"On Time","Delayed"))</f>
        <v>On Time</v>
      </c>
    </row>
    <row r="473" spans="1:16" x14ac:dyDescent="0.25">
      <c r="A473" s="1" t="s">
        <v>1090</v>
      </c>
      <c r="B473" s="8">
        <v>46140</v>
      </c>
      <c r="C473" s="1" t="str">
        <f>TEXT(Shipments[[#This Row],[Order_Date]],"MMM")</f>
        <v>Apr</v>
      </c>
      <c r="D473" s="8">
        <v>46141</v>
      </c>
      <c r="E473" s="8">
        <v>46144</v>
      </c>
      <c r="F473" s="8">
        <v>46144</v>
      </c>
      <c r="G473" s="1" t="s">
        <v>22</v>
      </c>
      <c r="H473" s="1" t="s">
        <v>201</v>
      </c>
      <c r="I473" s="1" t="s">
        <v>202</v>
      </c>
      <c r="J473" s="1" t="s">
        <v>67</v>
      </c>
      <c r="K473" s="1" t="s">
        <v>1091</v>
      </c>
      <c r="L473">
        <v>1138</v>
      </c>
      <c r="M473">
        <v>15840</v>
      </c>
      <c r="N473" s="1" t="s">
        <v>20</v>
      </c>
      <c r="O473">
        <v>0</v>
      </c>
      <c r="P473" t="str">
        <f>IF(ISBLANK(Shipments[[#This Row],[Delivery_Date]]),"Pending",IF(Shipments[[#This Row],[Delivery_Date]]&lt;= Shipments[[#This Row],[Promised_Delivery_Date]],"On Time","Delayed"))</f>
        <v>On Time</v>
      </c>
    </row>
    <row r="474" spans="1:16" x14ac:dyDescent="0.25">
      <c r="A474" s="1" t="s">
        <v>1092</v>
      </c>
      <c r="B474" s="8">
        <v>46140</v>
      </c>
      <c r="C474" s="1" t="str">
        <f>TEXT(Shipments[[#This Row],[Order_Date]],"MMM")</f>
        <v>Apr</v>
      </c>
      <c r="D474" s="8">
        <v>46140</v>
      </c>
      <c r="E474" s="8">
        <v>46142</v>
      </c>
      <c r="F474" s="8">
        <v>46142</v>
      </c>
      <c r="G474" s="1" t="s">
        <v>22</v>
      </c>
      <c r="H474" s="1" t="s">
        <v>332</v>
      </c>
      <c r="I474" s="1" t="s">
        <v>333</v>
      </c>
      <c r="J474" s="1" t="s">
        <v>67</v>
      </c>
      <c r="K474" s="1" t="s">
        <v>1093</v>
      </c>
      <c r="L474">
        <v>469</v>
      </c>
      <c r="M474">
        <v>4770</v>
      </c>
      <c r="N474" s="1" t="s">
        <v>20</v>
      </c>
      <c r="O474">
        <v>0</v>
      </c>
      <c r="P474" t="str">
        <f>IF(ISBLANK(Shipments[[#This Row],[Delivery_Date]]),"Pending",IF(Shipments[[#This Row],[Delivery_Date]]&lt;= Shipments[[#This Row],[Promised_Delivery_Date]],"On Time","Delayed"))</f>
        <v>On Time</v>
      </c>
    </row>
    <row r="475" spans="1:16" x14ac:dyDescent="0.25">
      <c r="A475" s="1" t="s">
        <v>1094</v>
      </c>
      <c r="B475" s="8">
        <v>46141</v>
      </c>
      <c r="C475" s="1" t="str">
        <f>TEXT(Shipments[[#This Row],[Order_Date]],"MMM")</f>
        <v>Apr</v>
      </c>
      <c r="D475" s="8">
        <v>46141</v>
      </c>
      <c r="E475" s="8">
        <v>46143</v>
      </c>
      <c r="F475" s="8">
        <v>46144</v>
      </c>
      <c r="G475" s="1" t="s">
        <v>74</v>
      </c>
      <c r="H475" s="1" t="s">
        <v>111</v>
      </c>
      <c r="I475" s="1" t="s">
        <v>112</v>
      </c>
      <c r="J475" s="1" t="s">
        <v>31</v>
      </c>
      <c r="K475" s="1" t="s">
        <v>1095</v>
      </c>
      <c r="L475">
        <v>419</v>
      </c>
      <c r="M475">
        <v>980</v>
      </c>
      <c r="N475" s="1" t="s">
        <v>20</v>
      </c>
      <c r="O475">
        <v>0</v>
      </c>
      <c r="P475" t="str">
        <f>IF(ISBLANK(Shipments[[#This Row],[Delivery_Date]]),"Pending",IF(Shipments[[#This Row],[Delivery_Date]]&lt;= Shipments[[#This Row],[Promised_Delivery_Date]],"On Time","Delayed"))</f>
        <v>On Time</v>
      </c>
    </row>
    <row r="476" spans="1:16" x14ac:dyDescent="0.25">
      <c r="A476" s="1" t="s">
        <v>1096</v>
      </c>
      <c r="B476" s="8">
        <v>46141</v>
      </c>
      <c r="C476" s="1" t="str">
        <f>TEXT(Shipments[[#This Row],[Order_Date]],"MMM")</f>
        <v>Apr</v>
      </c>
      <c r="D476" s="8">
        <v>46143</v>
      </c>
      <c r="E476" s="8">
        <v>46145</v>
      </c>
      <c r="F476" s="8">
        <v>46144</v>
      </c>
      <c r="G476" s="1" t="s">
        <v>74</v>
      </c>
      <c r="H476" s="1" t="s">
        <v>197</v>
      </c>
      <c r="I476" s="1" t="s">
        <v>198</v>
      </c>
      <c r="J476" s="1" t="s">
        <v>84</v>
      </c>
      <c r="K476" s="1" t="s">
        <v>1097</v>
      </c>
      <c r="L476">
        <v>290</v>
      </c>
      <c r="M476">
        <v>3690</v>
      </c>
      <c r="N476" s="1" t="s">
        <v>20</v>
      </c>
      <c r="O476">
        <v>0</v>
      </c>
      <c r="P476" t="str">
        <f>IF(ISBLANK(Shipments[[#This Row],[Delivery_Date]]),"Pending",IF(Shipments[[#This Row],[Delivery_Date]]&lt;= Shipments[[#This Row],[Promised_Delivery_Date]],"On Time","Delayed"))</f>
        <v>Delayed</v>
      </c>
    </row>
    <row r="477" spans="1:16" x14ac:dyDescent="0.25">
      <c r="A477" s="1" t="s">
        <v>1098</v>
      </c>
      <c r="B477" s="8">
        <v>46141</v>
      </c>
      <c r="C477" s="1" t="str">
        <f>TEXT(Shipments[[#This Row],[Order_Date]],"MMM")</f>
        <v>Apr</v>
      </c>
      <c r="D477" s="8">
        <v>46142</v>
      </c>
      <c r="E477" s="8">
        <v>46144</v>
      </c>
      <c r="F477" s="8">
        <v>46144</v>
      </c>
      <c r="G477" s="1" t="s">
        <v>34</v>
      </c>
      <c r="H477" s="1" t="s">
        <v>40</v>
      </c>
      <c r="I477" s="1" t="s">
        <v>142</v>
      </c>
      <c r="J477" s="1" t="s">
        <v>25</v>
      </c>
      <c r="K477" s="1" t="s">
        <v>1099</v>
      </c>
      <c r="L477">
        <v>541</v>
      </c>
      <c r="M477">
        <v>6160</v>
      </c>
      <c r="N477" s="1" t="s">
        <v>20</v>
      </c>
      <c r="O477">
        <v>0</v>
      </c>
      <c r="P477" t="str">
        <f>IF(ISBLANK(Shipments[[#This Row],[Delivery_Date]]),"Pending",IF(Shipments[[#This Row],[Delivery_Date]]&lt;= Shipments[[#This Row],[Promised_Delivery_Date]],"On Time","Delayed"))</f>
        <v>On Time</v>
      </c>
    </row>
    <row r="478" spans="1:16" x14ac:dyDescent="0.25">
      <c r="A478" s="1" t="s">
        <v>1100</v>
      </c>
      <c r="B478" s="8">
        <v>46141</v>
      </c>
      <c r="C478" s="1" t="str">
        <f>TEXT(Shipments[[#This Row],[Order_Date]],"MMM")</f>
        <v>Apr</v>
      </c>
      <c r="D478" s="8">
        <v>46141</v>
      </c>
      <c r="E478" s="8">
        <v>46143</v>
      </c>
      <c r="F478" s="8">
        <v>46143</v>
      </c>
      <c r="G478" s="1" t="s">
        <v>28</v>
      </c>
      <c r="H478" s="1" t="s">
        <v>29</v>
      </c>
      <c r="I478" s="1" t="s">
        <v>30</v>
      </c>
      <c r="J478" s="1" t="s">
        <v>52</v>
      </c>
      <c r="K478" s="1" t="s">
        <v>1101</v>
      </c>
      <c r="L478">
        <v>467</v>
      </c>
      <c r="M478">
        <v>12000</v>
      </c>
      <c r="N478" s="1" t="s">
        <v>20</v>
      </c>
      <c r="O478">
        <v>0</v>
      </c>
      <c r="P478" t="str">
        <f>IF(ISBLANK(Shipments[[#This Row],[Delivery_Date]]),"Pending",IF(Shipments[[#This Row],[Delivery_Date]]&lt;= Shipments[[#This Row],[Promised_Delivery_Date]],"On Time","Delayed"))</f>
        <v>On Time</v>
      </c>
    </row>
    <row r="479" spans="1:16" x14ac:dyDescent="0.25">
      <c r="A479" s="1" t="s">
        <v>1102</v>
      </c>
      <c r="B479" s="8">
        <v>46142</v>
      </c>
      <c r="C479" s="1" t="str">
        <f>TEXT(Shipments[[#This Row],[Order_Date]],"MMM")</f>
        <v>Apr</v>
      </c>
      <c r="D479" s="8">
        <v>46142</v>
      </c>
      <c r="E479" s="8">
        <v>46144</v>
      </c>
      <c r="F479" s="8">
        <v>46144</v>
      </c>
      <c r="G479" s="1" t="s">
        <v>16</v>
      </c>
      <c r="H479" s="1" t="s">
        <v>99</v>
      </c>
      <c r="I479" s="1" t="s">
        <v>190</v>
      </c>
      <c r="J479" s="1" t="s">
        <v>18</v>
      </c>
      <c r="K479" s="1" t="s">
        <v>1103</v>
      </c>
      <c r="L479">
        <v>569</v>
      </c>
      <c r="M479">
        <v>13730</v>
      </c>
      <c r="N479" s="1" t="s">
        <v>20</v>
      </c>
      <c r="O479">
        <v>0</v>
      </c>
      <c r="P479" t="str">
        <f>IF(ISBLANK(Shipments[[#This Row],[Delivery_Date]]),"Pending",IF(Shipments[[#This Row],[Delivery_Date]]&lt;= Shipments[[#This Row],[Promised_Delivery_Date]],"On Time","Delayed"))</f>
        <v>On Time</v>
      </c>
    </row>
    <row r="480" spans="1:16" x14ac:dyDescent="0.25">
      <c r="A480" s="1" t="s">
        <v>1104</v>
      </c>
      <c r="B480" s="8">
        <v>46142</v>
      </c>
      <c r="C480" s="1" t="str">
        <f>TEXT(Shipments[[#This Row],[Order_Date]],"MMM")</f>
        <v>Apr</v>
      </c>
      <c r="D480" s="8">
        <v>46143</v>
      </c>
      <c r="E480" s="8">
        <v>46144</v>
      </c>
      <c r="F480" s="8">
        <v>46144</v>
      </c>
      <c r="G480" s="1" t="s">
        <v>59</v>
      </c>
      <c r="H480" s="1" t="s">
        <v>295</v>
      </c>
      <c r="I480" s="1" t="s">
        <v>296</v>
      </c>
      <c r="J480" s="1" t="s">
        <v>71</v>
      </c>
      <c r="K480" s="1" t="s">
        <v>1105</v>
      </c>
      <c r="L480">
        <v>366</v>
      </c>
      <c r="M480">
        <v>220</v>
      </c>
      <c r="N480" s="1" t="s">
        <v>20</v>
      </c>
      <c r="O480">
        <v>0</v>
      </c>
      <c r="P480" t="str">
        <f>IF(ISBLANK(Shipments[[#This Row],[Delivery_Date]]),"Pending",IF(Shipments[[#This Row],[Delivery_Date]]&lt;= Shipments[[#This Row],[Promised_Delivery_Date]],"On Time","Delayed"))</f>
        <v>On Time</v>
      </c>
    </row>
    <row r="481" spans="1:16" x14ac:dyDescent="0.25">
      <c r="A481" s="1" t="s">
        <v>1106</v>
      </c>
      <c r="B481" s="8">
        <v>46142</v>
      </c>
      <c r="C481" s="1" t="str">
        <f>TEXT(Shipments[[#This Row],[Order_Date]],"MMM")</f>
        <v>Apr</v>
      </c>
      <c r="D481" s="8">
        <v>46143</v>
      </c>
      <c r="E481" s="8">
        <v>46144</v>
      </c>
      <c r="F481" s="8">
        <v>46145</v>
      </c>
      <c r="G481" s="1" t="s">
        <v>16</v>
      </c>
      <c r="H481" s="1" t="s">
        <v>530</v>
      </c>
      <c r="I481" s="1" t="s">
        <v>531</v>
      </c>
      <c r="J481" s="1" t="s">
        <v>31</v>
      </c>
      <c r="K481" s="1" t="s">
        <v>1107</v>
      </c>
      <c r="L481">
        <v>152</v>
      </c>
      <c r="M481">
        <v>2980</v>
      </c>
      <c r="N481" s="1" t="s">
        <v>20</v>
      </c>
      <c r="O481">
        <v>0</v>
      </c>
      <c r="P481" t="str">
        <f>IF(ISBLANK(Shipments[[#This Row],[Delivery_Date]]),"Pending",IF(Shipments[[#This Row],[Delivery_Date]]&lt;= Shipments[[#This Row],[Promised_Delivery_Date]],"On Time","Delayed"))</f>
        <v>On Time</v>
      </c>
    </row>
    <row r="482" spans="1:16" x14ac:dyDescent="0.25">
      <c r="A482" s="1" t="s">
        <v>1108</v>
      </c>
      <c r="B482" s="8">
        <v>46142</v>
      </c>
      <c r="C482" s="1" t="str">
        <f>TEXT(Shipments[[#This Row],[Order_Date]],"MMM")</f>
        <v>Apr</v>
      </c>
      <c r="D482" s="8">
        <v>46143</v>
      </c>
      <c r="E482" s="8">
        <v>46144</v>
      </c>
      <c r="F482" s="8">
        <v>46144</v>
      </c>
      <c r="G482" s="1" t="s">
        <v>22</v>
      </c>
      <c r="H482" s="1" t="s">
        <v>103</v>
      </c>
      <c r="I482" s="1" t="s">
        <v>104</v>
      </c>
      <c r="J482" s="1" t="s">
        <v>146</v>
      </c>
      <c r="K482" s="1" t="s">
        <v>1109</v>
      </c>
      <c r="L482">
        <v>252</v>
      </c>
      <c r="M482">
        <v>1600</v>
      </c>
      <c r="N482" s="1" t="s">
        <v>20</v>
      </c>
      <c r="O482">
        <v>0</v>
      </c>
      <c r="P482" t="str">
        <f>IF(ISBLANK(Shipments[[#This Row],[Delivery_Date]]),"Pending",IF(Shipments[[#This Row],[Delivery_Date]]&lt;= Shipments[[#This Row],[Promised_Delivery_Date]],"On Time","Delayed"))</f>
        <v>On Time</v>
      </c>
    </row>
    <row r="483" spans="1:16" x14ac:dyDescent="0.25">
      <c r="A483" s="1" t="s">
        <v>1110</v>
      </c>
      <c r="B483" s="8">
        <v>46143</v>
      </c>
      <c r="C483" s="1" t="str">
        <f>TEXT(Shipments[[#This Row],[Order_Date]],"MMM")</f>
        <v>May</v>
      </c>
      <c r="D483" s="8">
        <v>46146</v>
      </c>
      <c r="E483" s="8">
        <v>46148</v>
      </c>
      <c r="F483" s="8">
        <v>46148</v>
      </c>
      <c r="G483" s="1" t="s">
        <v>16</v>
      </c>
      <c r="H483" s="1" t="s">
        <v>132</v>
      </c>
      <c r="I483" s="1" t="s">
        <v>133</v>
      </c>
      <c r="J483" s="1" t="s">
        <v>18</v>
      </c>
      <c r="K483" s="1" t="s">
        <v>1111</v>
      </c>
      <c r="L483">
        <v>801</v>
      </c>
      <c r="M483">
        <v>11090</v>
      </c>
      <c r="N483" s="1" t="s">
        <v>20</v>
      </c>
      <c r="O483">
        <v>0</v>
      </c>
      <c r="P483" t="str">
        <f>IF(ISBLANK(Shipments[[#This Row],[Delivery_Date]]),"Pending",IF(Shipments[[#This Row],[Delivery_Date]]&lt;= Shipments[[#This Row],[Promised_Delivery_Date]],"On Time","Delayed"))</f>
        <v>On Time</v>
      </c>
    </row>
    <row r="484" spans="1:16" x14ac:dyDescent="0.25">
      <c r="A484" s="1" t="s">
        <v>1112</v>
      </c>
      <c r="B484" s="8">
        <v>46143</v>
      </c>
      <c r="C484" s="1" t="str">
        <f>TEXT(Shipments[[#This Row],[Order_Date]],"MMM")</f>
        <v>May</v>
      </c>
      <c r="D484" s="8">
        <v>46144</v>
      </c>
      <c r="E484" s="8">
        <v>46145</v>
      </c>
      <c r="F484" s="8">
        <v>46145</v>
      </c>
      <c r="G484" s="1" t="s">
        <v>74</v>
      </c>
      <c r="H484" s="1" t="s">
        <v>149</v>
      </c>
      <c r="I484" s="1" t="s">
        <v>150</v>
      </c>
      <c r="J484" s="1" t="s">
        <v>37</v>
      </c>
      <c r="K484" s="1" t="s">
        <v>1113</v>
      </c>
      <c r="L484">
        <v>175</v>
      </c>
      <c r="M484">
        <v>810</v>
      </c>
      <c r="N484" s="1" t="s">
        <v>20</v>
      </c>
      <c r="O484">
        <v>0</v>
      </c>
      <c r="P484" t="str">
        <f>IF(ISBLANK(Shipments[[#This Row],[Delivery_Date]]),"Pending",IF(Shipments[[#This Row],[Delivery_Date]]&lt;= Shipments[[#This Row],[Promised_Delivery_Date]],"On Time","Delayed"))</f>
        <v>On Time</v>
      </c>
    </row>
    <row r="485" spans="1:16" x14ac:dyDescent="0.25">
      <c r="A485" s="1" t="s">
        <v>1114</v>
      </c>
      <c r="B485" s="8">
        <v>46143</v>
      </c>
      <c r="C485" s="1" t="str">
        <f>TEXT(Shipments[[#This Row],[Order_Date]],"MMM")</f>
        <v>May</v>
      </c>
      <c r="D485" s="8">
        <v>46143</v>
      </c>
      <c r="E485" s="8">
        <v>46144</v>
      </c>
      <c r="F485" s="8">
        <v>46145</v>
      </c>
      <c r="G485" s="1" t="s">
        <v>34</v>
      </c>
      <c r="H485" s="1" t="s">
        <v>99</v>
      </c>
      <c r="I485" s="1" t="s">
        <v>119</v>
      </c>
      <c r="J485" s="1" t="s">
        <v>49</v>
      </c>
      <c r="K485" s="1" t="s">
        <v>1115</v>
      </c>
      <c r="L485">
        <v>159</v>
      </c>
      <c r="M485">
        <v>4840</v>
      </c>
      <c r="N485" s="1" t="s">
        <v>20</v>
      </c>
      <c r="O485">
        <v>0</v>
      </c>
      <c r="P485" t="str">
        <f>IF(ISBLANK(Shipments[[#This Row],[Delivery_Date]]),"Pending",IF(Shipments[[#This Row],[Delivery_Date]]&lt;= Shipments[[#This Row],[Promised_Delivery_Date]],"On Time","Delayed"))</f>
        <v>On Time</v>
      </c>
    </row>
    <row r="486" spans="1:16" x14ac:dyDescent="0.25">
      <c r="A486" s="1" t="s">
        <v>1116</v>
      </c>
      <c r="B486" s="8">
        <v>46144</v>
      </c>
      <c r="C486" s="1" t="str">
        <f>TEXT(Shipments[[#This Row],[Order_Date]],"MMM")</f>
        <v>May</v>
      </c>
      <c r="D486" s="8">
        <v>46146</v>
      </c>
      <c r="E486" s="8">
        <v>46147</v>
      </c>
      <c r="F486" s="8">
        <v>46147</v>
      </c>
      <c r="G486" s="1" t="s">
        <v>22</v>
      </c>
      <c r="H486" s="1" t="s">
        <v>122</v>
      </c>
      <c r="I486" s="1" t="s">
        <v>123</v>
      </c>
      <c r="J486" s="1" t="s">
        <v>84</v>
      </c>
      <c r="K486" s="1" t="s">
        <v>1117</v>
      </c>
      <c r="L486">
        <v>242</v>
      </c>
      <c r="M486">
        <v>6120</v>
      </c>
      <c r="N486" s="1" t="s">
        <v>20</v>
      </c>
      <c r="O486">
        <v>0</v>
      </c>
      <c r="P486" t="str">
        <f>IF(ISBLANK(Shipments[[#This Row],[Delivery_Date]]),"Pending",IF(Shipments[[#This Row],[Delivery_Date]]&lt;= Shipments[[#This Row],[Promised_Delivery_Date]],"On Time","Delayed"))</f>
        <v>On Time</v>
      </c>
    </row>
    <row r="487" spans="1:16" x14ac:dyDescent="0.25">
      <c r="A487" s="1" t="s">
        <v>1118</v>
      </c>
      <c r="B487" s="8">
        <v>46144</v>
      </c>
      <c r="C487" s="1" t="str">
        <f>TEXT(Shipments[[#This Row],[Order_Date]],"MMM")</f>
        <v>May</v>
      </c>
      <c r="D487" s="8">
        <v>46146</v>
      </c>
      <c r="E487" s="8">
        <v>46147</v>
      </c>
      <c r="F487" s="8">
        <v>46147</v>
      </c>
      <c r="G487" s="1" t="s">
        <v>59</v>
      </c>
      <c r="H487" s="1" t="s">
        <v>28</v>
      </c>
      <c r="I487" s="1" t="s">
        <v>379</v>
      </c>
      <c r="J487" s="1" t="s">
        <v>84</v>
      </c>
      <c r="K487" s="1" t="s">
        <v>1119</v>
      </c>
      <c r="L487">
        <v>343</v>
      </c>
      <c r="M487">
        <v>6290</v>
      </c>
      <c r="N487" s="1" t="s">
        <v>20</v>
      </c>
      <c r="O487">
        <v>0</v>
      </c>
      <c r="P487" t="str">
        <f>IF(ISBLANK(Shipments[[#This Row],[Delivery_Date]]),"Pending",IF(Shipments[[#This Row],[Delivery_Date]]&lt;= Shipments[[#This Row],[Promised_Delivery_Date]],"On Time","Delayed"))</f>
        <v>On Time</v>
      </c>
    </row>
    <row r="488" spans="1:16" x14ac:dyDescent="0.25">
      <c r="A488" s="1" t="s">
        <v>1120</v>
      </c>
      <c r="B488" s="8">
        <v>46144</v>
      </c>
      <c r="C488" s="1" t="str">
        <f>TEXT(Shipments[[#This Row],[Order_Date]],"MMM")</f>
        <v>May</v>
      </c>
      <c r="D488" s="8">
        <v>46144</v>
      </c>
      <c r="E488" s="8">
        <v>46146</v>
      </c>
      <c r="F488" s="8">
        <v>46146</v>
      </c>
      <c r="G488" s="1" t="s">
        <v>28</v>
      </c>
      <c r="H488" s="1" t="s">
        <v>59</v>
      </c>
      <c r="I488" s="1" t="s">
        <v>226</v>
      </c>
      <c r="J488" s="1" t="s">
        <v>31</v>
      </c>
      <c r="K488" s="1" t="s">
        <v>1121</v>
      </c>
      <c r="L488">
        <v>348</v>
      </c>
      <c r="M488">
        <v>3350</v>
      </c>
      <c r="N488" s="1" t="s">
        <v>20</v>
      </c>
      <c r="O488">
        <v>0</v>
      </c>
      <c r="P488" t="str">
        <f>IF(ISBLANK(Shipments[[#This Row],[Delivery_Date]]),"Pending",IF(Shipments[[#This Row],[Delivery_Date]]&lt;= Shipments[[#This Row],[Promised_Delivery_Date]],"On Time","Delayed"))</f>
        <v>On Time</v>
      </c>
    </row>
    <row r="489" spans="1:16" x14ac:dyDescent="0.25">
      <c r="A489" s="1" t="s">
        <v>1122</v>
      </c>
      <c r="B489" s="8">
        <v>46144</v>
      </c>
      <c r="C489" s="1" t="str">
        <f>TEXT(Shipments[[#This Row],[Order_Date]],"MMM")</f>
        <v>May</v>
      </c>
      <c r="D489" s="8">
        <v>46146</v>
      </c>
      <c r="E489" s="8">
        <v>46147</v>
      </c>
      <c r="F489" s="8">
        <v>46147</v>
      </c>
      <c r="G489" s="1" t="s">
        <v>22</v>
      </c>
      <c r="H489" s="1" t="s">
        <v>103</v>
      </c>
      <c r="I489" s="1" t="s">
        <v>104</v>
      </c>
      <c r="J489" s="1" t="s">
        <v>62</v>
      </c>
      <c r="K489" s="1" t="s">
        <v>1123</v>
      </c>
      <c r="L489">
        <v>252</v>
      </c>
      <c r="M489">
        <v>8840</v>
      </c>
      <c r="N489" s="1" t="s">
        <v>20</v>
      </c>
      <c r="O489">
        <v>0</v>
      </c>
      <c r="P489" t="str">
        <f>IF(ISBLANK(Shipments[[#This Row],[Delivery_Date]]),"Pending",IF(Shipments[[#This Row],[Delivery_Date]]&lt;= Shipments[[#This Row],[Promised_Delivery_Date]],"On Time","Delayed"))</f>
        <v>On Time</v>
      </c>
    </row>
    <row r="490" spans="1:16" x14ac:dyDescent="0.25">
      <c r="A490" s="1" t="s">
        <v>1124</v>
      </c>
      <c r="B490" s="8">
        <v>46144</v>
      </c>
      <c r="C490" s="1" t="str">
        <f>TEXT(Shipments[[#This Row],[Order_Date]],"MMM")</f>
        <v>May</v>
      </c>
      <c r="D490" s="8">
        <v>46144</v>
      </c>
      <c r="E490" s="8">
        <v>46145</v>
      </c>
      <c r="F490" s="8">
        <v>46145</v>
      </c>
      <c r="G490" s="1" t="s">
        <v>59</v>
      </c>
      <c r="H490" s="1" t="s">
        <v>60</v>
      </c>
      <c r="I490" s="1" t="s">
        <v>61</v>
      </c>
      <c r="J490" s="1" t="s">
        <v>62</v>
      </c>
      <c r="K490" s="1" t="s">
        <v>1125</v>
      </c>
      <c r="L490">
        <v>148</v>
      </c>
      <c r="M490">
        <v>9210</v>
      </c>
      <c r="N490" s="1" t="s">
        <v>20</v>
      </c>
      <c r="O490">
        <v>0</v>
      </c>
      <c r="P490" t="str">
        <f>IF(ISBLANK(Shipments[[#This Row],[Delivery_Date]]),"Pending",IF(Shipments[[#This Row],[Delivery_Date]]&lt;= Shipments[[#This Row],[Promised_Delivery_Date]],"On Time","Delayed"))</f>
        <v>On Time</v>
      </c>
    </row>
    <row r="491" spans="1:16" x14ac:dyDescent="0.25">
      <c r="A491" s="1" t="s">
        <v>1126</v>
      </c>
      <c r="B491" s="8">
        <v>46144</v>
      </c>
      <c r="C491" s="1" t="str">
        <f>TEXT(Shipments[[#This Row],[Order_Date]],"MMM")</f>
        <v>May</v>
      </c>
      <c r="D491" s="8">
        <v>46144</v>
      </c>
      <c r="E491" s="8">
        <v>46147</v>
      </c>
      <c r="F491" s="8">
        <v>46148</v>
      </c>
      <c r="G491" s="1" t="s">
        <v>34</v>
      </c>
      <c r="H491" s="1" t="s">
        <v>22</v>
      </c>
      <c r="I491" s="1" t="s">
        <v>145</v>
      </c>
      <c r="J491" s="1" t="s">
        <v>49</v>
      </c>
      <c r="K491" s="1" t="s">
        <v>1127</v>
      </c>
      <c r="L491">
        <v>1443</v>
      </c>
      <c r="M491">
        <v>1620</v>
      </c>
      <c r="N491" s="1" t="s">
        <v>20</v>
      </c>
      <c r="O491">
        <v>0</v>
      </c>
      <c r="P491" t="str">
        <f>IF(ISBLANK(Shipments[[#This Row],[Delivery_Date]]),"Pending",IF(Shipments[[#This Row],[Delivery_Date]]&lt;= Shipments[[#This Row],[Promised_Delivery_Date]],"On Time","Delayed"))</f>
        <v>On Time</v>
      </c>
    </row>
    <row r="492" spans="1:16" x14ac:dyDescent="0.25">
      <c r="A492" s="1" t="s">
        <v>1128</v>
      </c>
      <c r="B492" s="8">
        <v>46144</v>
      </c>
      <c r="C492" s="1" t="str">
        <f>TEXT(Shipments[[#This Row],[Order_Date]],"MMM")</f>
        <v>May</v>
      </c>
      <c r="D492" s="8">
        <v>46144</v>
      </c>
      <c r="E492" s="8">
        <v>46146</v>
      </c>
      <c r="F492" s="8">
        <v>46146</v>
      </c>
      <c r="G492" s="1" t="s">
        <v>22</v>
      </c>
      <c r="H492" s="1" t="s">
        <v>171</v>
      </c>
      <c r="I492" s="1" t="s">
        <v>172</v>
      </c>
      <c r="J492" s="1" t="s">
        <v>52</v>
      </c>
      <c r="K492" s="1" t="s">
        <v>1129</v>
      </c>
      <c r="L492">
        <v>615</v>
      </c>
      <c r="M492">
        <v>4400</v>
      </c>
      <c r="N492" s="1" t="s">
        <v>20</v>
      </c>
      <c r="O492">
        <v>0</v>
      </c>
      <c r="P492" t="str">
        <f>IF(ISBLANK(Shipments[[#This Row],[Delivery_Date]]),"Pending",IF(Shipments[[#This Row],[Delivery_Date]]&lt;= Shipments[[#This Row],[Promised_Delivery_Date]],"On Time","Delayed"))</f>
        <v>On Time</v>
      </c>
    </row>
    <row r="493" spans="1:16" x14ac:dyDescent="0.25">
      <c r="A493" s="1" t="s">
        <v>1130</v>
      </c>
      <c r="B493" s="8">
        <v>46144</v>
      </c>
      <c r="C493" s="1" t="str">
        <f>TEXT(Shipments[[#This Row],[Order_Date]],"MMM")</f>
        <v>May</v>
      </c>
      <c r="D493" s="8">
        <v>46147</v>
      </c>
      <c r="E493" s="8">
        <v>46148</v>
      </c>
      <c r="F493" s="8">
        <v>46149</v>
      </c>
      <c r="G493" s="1" t="s">
        <v>40</v>
      </c>
      <c r="H493" s="1" t="s">
        <v>252</v>
      </c>
      <c r="I493" s="1" t="s">
        <v>268</v>
      </c>
      <c r="J493" s="1" t="s">
        <v>31</v>
      </c>
      <c r="K493" s="1" t="s">
        <v>1131</v>
      </c>
      <c r="L493">
        <v>110</v>
      </c>
      <c r="M493">
        <v>3200</v>
      </c>
      <c r="N493" s="1" t="s">
        <v>20</v>
      </c>
      <c r="O493">
        <v>0</v>
      </c>
      <c r="P493" t="str">
        <f>IF(ISBLANK(Shipments[[#This Row],[Delivery_Date]]),"Pending",IF(Shipments[[#This Row],[Delivery_Date]]&lt;= Shipments[[#This Row],[Promised_Delivery_Date]],"On Time","Delayed"))</f>
        <v>On Time</v>
      </c>
    </row>
    <row r="494" spans="1:16" x14ac:dyDescent="0.25">
      <c r="A494" s="1" t="s">
        <v>1132</v>
      </c>
      <c r="B494" s="8">
        <v>46144</v>
      </c>
      <c r="C494" s="1" t="str">
        <f>TEXT(Shipments[[#This Row],[Order_Date]],"MMM")</f>
        <v>May</v>
      </c>
      <c r="D494" s="8">
        <v>46147</v>
      </c>
      <c r="E494" s="8">
        <v>46149</v>
      </c>
      <c r="F494" s="8">
        <v>46149</v>
      </c>
      <c r="G494" s="1" t="s">
        <v>22</v>
      </c>
      <c r="H494" s="1" t="s">
        <v>92</v>
      </c>
      <c r="I494" s="1" t="s">
        <v>93</v>
      </c>
      <c r="J494" s="1" t="s">
        <v>67</v>
      </c>
      <c r="K494" s="1" t="s">
        <v>1133</v>
      </c>
      <c r="L494">
        <v>570</v>
      </c>
      <c r="M494">
        <v>6510</v>
      </c>
      <c r="N494" s="1" t="s">
        <v>20</v>
      </c>
      <c r="O494">
        <v>0</v>
      </c>
      <c r="P494" t="str">
        <f>IF(ISBLANK(Shipments[[#This Row],[Delivery_Date]]),"Pending",IF(Shipments[[#This Row],[Delivery_Date]]&lt;= Shipments[[#This Row],[Promised_Delivery_Date]],"On Time","Delayed"))</f>
        <v>On Time</v>
      </c>
    </row>
    <row r="495" spans="1:16" x14ac:dyDescent="0.25">
      <c r="A495" s="1" t="s">
        <v>1134</v>
      </c>
      <c r="B495" s="8">
        <v>46146</v>
      </c>
      <c r="C495" s="1" t="str">
        <f>TEXT(Shipments[[#This Row],[Order_Date]],"MMM")</f>
        <v>May</v>
      </c>
      <c r="D495" s="8">
        <v>46147</v>
      </c>
      <c r="E495" s="8">
        <v>46149</v>
      </c>
      <c r="F495" s="8">
        <v>46149</v>
      </c>
      <c r="G495" s="1" t="s">
        <v>74</v>
      </c>
      <c r="H495" s="1" t="s">
        <v>87</v>
      </c>
      <c r="I495" s="1" t="s">
        <v>88</v>
      </c>
      <c r="J495" s="1" t="s">
        <v>25</v>
      </c>
      <c r="K495" s="1" t="s">
        <v>1135</v>
      </c>
      <c r="L495">
        <v>604</v>
      </c>
      <c r="M495">
        <v>8180</v>
      </c>
      <c r="N495" s="1" t="s">
        <v>20</v>
      </c>
      <c r="O495">
        <v>0</v>
      </c>
      <c r="P495" t="str">
        <f>IF(ISBLANK(Shipments[[#This Row],[Delivery_Date]]),"Pending",IF(Shipments[[#This Row],[Delivery_Date]]&lt;= Shipments[[#This Row],[Promised_Delivery_Date]],"On Time","Delayed"))</f>
        <v>On Time</v>
      </c>
    </row>
    <row r="496" spans="1:16" x14ac:dyDescent="0.25">
      <c r="A496" s="1" t="s">
        <v>1136</v>
      </c>
      <c r="B496" s="8">
        <v>46146</v>
      </c>
      <c r="C496" s="1" t="str">
        <f>TEXT(Shipments[[#This Row],[Order_Date]],"MMM")</f>
        <v>May</v>
      </c>
      <c r="D496" s="8">
        <v>46149</v>
      </c>
      <c r="E496" s="8">
        <v>46151</v>
      </c>
      <c r="F496" s="8">
        <v>46151</v>
      </c>
      <c r="G496" s="1" t="s">
        <v>34</v>
      </c>
      <c r="H496" s="1" t="s">
        <v>65</v>
      </c>
      <c r="I496" s="1" t="s">
        <v>66</v>
      </c>
      <c r="J496" s="1" t="s">
        <v>67</v>
      </c>
      <c r="K496" s="1" t="s">
        <v>1137</v>
      </c>
      <c r="L496">
        <v>645</v>
      </c>
      <c r="M496">
        <v>15340</v>
      </c>
      <c r="N496" s="1" t="s">
        <v>20</v>
      </c>
      <c r="O496">
        <v>0</v>
      </c>
      <c r="P496" t="str">
        <f>IF(ISBLANK(Shipments[[#This Row],[Delivery_Date]]),"Pending",IF(Shipments[[#This Row],[Delivery_Date]]&lt;= Shipments[[#This Row],[Promised_Delivery_Date]],"On Time","Delayed"))</f>
        <v>On Time</v>
      </c>
    </row>
    <row r="497" spans="1:16" x14ac:dyDescent="0.25">
      <c r="A497" s="1" t="s">
        <v>1138</v>
      </c>
      <c r="B497" s="8">
        <v>46146</v>
      </c>
      <c r="C497" s="1" t="str">
        <f>TEXT(Shipments[[#This Row],[Order_Date]],"MMM")</f>
        <v>May</v>
      </c>
      <c r="D497" s="8">
        <v>46146</v>
      </c>
      <c r="E497" s="8">
        <v>46148</v>
      </c>
      <c r="F497" s="8">
        <v>46149</v>
      </c>
      <c r="G497" s="1" t="s">
        <v>34</v>
      </c>
      <c r="H497" s="1" t="s">
        <v>41</v>
      </c>
      <c r="I497" s="1" t="s">
        <v>83</v>
      </c>
      <c r="J497" s="1" t="s">
        <v>80</v>
      </c>
      <c r="K497" s="1" t="s">
        <v>1139</v>
      </c>
      <c r="L497">
        <v>601</v>
      </c>
      <c r="M497">
        <v>1600</v>
      </c>
      <c r="N497" s="1" t="s">
        <v>20</v>
      </c>
      <c r="O497">
        <v>0</v>
      </c>
      <c r="P497" t="str">
        <f>IF(ISBLANK(Shipments[[#This Row],[Delivery_Date]]),"Pending",IF(Shipments[[#This Row],[Delivery_Date]]&lt;= Shipments[[#This Row],[Promised_Delivery_Date]],"On Time","Delayed"))</f>
        <v>On Time</v>
      </c>
    </row>
    <row r="498" spans="1:16" x14ac:dyDescent="0.25">
      <c r="A498" s="1" t="s">
        <v>1140</v>
      </c>
      <c r="B498" s="8">
        <v>46147</v>
      </c>
      <c r="C498" s="1" t="str">
        <f>TEXT(Shipments[[#This Row],[Order_Date]],"MMM")</f>
        <v>May</v>
      </c>
      <c r="D498" s="8">
        <v>46150</v>
      </c>
      <c r="E498" s="8">
        <v>46153</v>
      </c>
      <c r="F498" s="8">
        <v>46152</v>
      </c>
      <c r="G498" s="1" t="s">
        <v>34</v>
      </c>
      <c r="H498" s="1" t="s">
        <v>59</v>
      </c>
      <c r="I498" s="1" t="s">
        <v>538</v>
      </c>
      <c r="J498" s="1" t="s">
        <v>52</v>
      </c>
      <c r="K498" s="1" t="s">
        <v>1141</v>
      </c>
      <c r="L498">
        <v>1006</v>
      </c>
      <c r="M498">
        <v>9670</v>
      </c>
      <c r="N498" s="1" t="s">
        <v>20</v>
      </c>
      <c r="O498">
        <v>0</v>
      </c>
      <c r="P498" t="str">
        <f>IF(ISBLANK(Shipments[[#This Row],[Delivery_Date]]),"Pending",IF(Shipments[[#This Row],[Delivery_Date]]&lt;= Shipments[[#This Row],[Promised_Delivery_Date]],"On Time","Delayed"))</f>
        <v>Delayed</v>
      </c>
    </row>
    <row r="499" spans="1:16" x14ac:dyDescent="0.25">
      <c r="A499" s="1" t="s">
        <v>1142</v>
      </c>
      <c r="B499" s="8">
        <v>46147</v>
      </c>
      <c r="C499" s="1" t="str">
        <f>TEXT(Shipments[[#This Row],[Order_Date]],"MMM")</f>
        <v>May</v>
      </c>
      <c r="D499" s="8">
        <v>46147</v>
      </c>
      <c r="E499" s="8">
        <v>46149</v>
      </c>
      <c r="F499" s="8">
        <v>46149</v>
      </c>
      <c r="G499" s="1" t="s">
        <v>16</v>
      </c>
      <c r="H499" s="1" t="s">
        <v>15</v>
      </c>
      <c r="I499" s="1" t="s">
        <v>249</v>
      </c>
      <c r="J499" s="1" t="s">
        <v>18</v>
      </c>
      <c r="K499" s="1" t="s">
        <v>1143</v>
      </c>
      <c r="L499">
        <v>509</v>
      </c>
      <c r="M499">
        <v>7640</v>
      </c>
      <c r="N499" s="1" t="s">
        <v>20</v>
      </c>
      <c r="O499">
        <v>0</v>
      </c>
      <c r="P499" t="str">
        <f>IF(ISBLANK(Shipments[[#This Row],[Delivery_Date]]),"Pending",IF(Shipments[[#This Row],[Delivery_Date]]&lt;= Shipments[[#This Row],[Promised_Delivery_Date]],"On Time","Delayed"))</f>
        <v>On Time</v>
      </c>
    </row>
    <row r="500" spans="1:16" x14ac:dyDescent="0.25">
      <c r="A500" s="1" t="s">
        <v>1144</v>
      </c>
      <c r="B500" s="8">
        <v>46147</v>
      </c>
      <c r="C500" s="1" t="str">
        <f>TEXT(Shipments[[#This Row],[Order_Date]],"MMM")</f>
        <v>May</v>
      </c>
      <c r="D500" s="8">
        <v>46149</v>
      </c>
      <c r="E500" s="8">
        <v>46150</v>
      </c>
      <c r="F500" s="8">
        <v>46150</v>
      </c>
      <c r="G500" s="1" t="s">
        <v>28</v>
      </c>
      <c r="H500" s="1" t="s">
        <v>59</v>
      </c>
      <c r="I500" s="1" t="s">
        <v>226</v>
      </c>
      <c r="J500" s="1" t="s">
        <v>18</v>
      </c>
      <c r="K500" s="1" t="s">
        <v>1145</v>
      </c>
      <c r="L500">
        <v>348</v>
      </c>
      <c r="M500">
        <v>8620</v>
      </c>
      <c r="N500" s="1" t="s">
        <v>20</v>
      </c>
      <c r="O500">
        <v>0</v>
      </c>
      <c r="P500" t="str">
        <f>IF(ISBLANK(Shipments[[#This Row],[Delivery_Date]]),"Pending",IF(Shipments[[#This Row],[Delivery_Date]]&lt;= Shipments[[#This Row],[Promised_Delivery_Date]],"On Time","Delayed"))</f>
        <v>On Time</v>
      </c>
    </row>
    <row r="501" spans="1:16" x14ac:dyDescent="0.25">
      <c r="A501" s="1" t="s">
        <v>1146</v>
      </c>
      <c r="B501" s="8">
        <v>46147</v>
      </c>
      <c r="C501" s="1" t="str">
        <f>TEXT(Shipments[[#This Row],[Order_Date]],"MMM")</f>
        <v>May</v>
      </c>
      <c r="D501" s="8">
        <v>46148</v>
      </c>
      <c r="E501" s="8">
        <v>46149</v>
      </c>
      <c r="F501" s="8">
        <v>46149</v>
      </c>
      <c r="G501" s="1" t="s">
        <v>16</v>
      </c>
      <c r="H501" s="1" t="s">
        <v>530</v>
      </c>
      <c r="I501" s="1" t="s">
        <v>531</v>
      </c>
      <c r="J501" s="1" t="s">
        <v>37</v>
      </c>
      <c r="K501" s="1" t="s">
        <v>1147</v>
      </c>
      <c r="L501">
        <v>152</v>
      </c>
      <c r="M501">
        <v>1750</v>
      </c>
      <c r="N501" s="1" t="s">
        <v>20</v>
      </c>
      <c r="O501">
        <v>0</v>
      </c>
      <c r="P501" t="str">
        <f>IF(ISBLANK(Shipments[[#This Row],[Delivery_Date]]),"Pending",IF(Shipments[[#This Row],[Delivery_Date]]&lt;= Shipments[[#This Row],[Promised_Delivery_Date]],"On Time","Delayed"))</f>
        <v>On Time</v>
      </c>
    </row>
    <row r="502" spans="1:16" x14ac:dyDescent="0.25">
      <c r="A502" s="1" t="s">
        <v>1148</v>
      </c>
      <c r="B502" s="8">
        <v>46147</v>
      </c>
      <c r="C502" s="1" t="str">
        <f>TEXT(Shipments[[#This Row],[Order_Date]],"MMM")</f>
        <v>May</v>
      </c>
      <c r="D502" s="8">
        <v>46147</v>
      </c>
      <c r="E502" s="8">
        <v>46149</v>
      </c>
      <c r="F502" s="8">
        <v>46149</v>
      </c>
      <c r="G502" s="1" t="s">
        <v>40</v>
      </c>
      <c r="H502" s="1" t="s">
        <v>23</v>
      </c>
      <c r="I502" s="1" t="s">
        <v>292</v>
      </c>
      <c r="J502" s="1" t="s">
        <v>67</v>
      </c>
      <c r="K502" s="1" t="s">
        <v>1149</v>
      </c>
      <c r="L502">
        <v>684</v>
      </c>
      <c r="M502">
        <v>8330</v>
      </c>
      <c r="N502" s="1" t="s">
        <v>20</v>
      </c>
      <c r="O502">
        <v>0</v>
      </c>
      <c r="P502" t="str">
        <f>IF(ISBLANK(Shipments[[#This Row],[Delivery_Date]]),"Pending",IF(Shipments[[#This Row],[Delivery_Date]]&lt;= Shipments[[#This Row],[Promised_Delivery_Date]],"On Time","Delayed"))</f>
        <v>On Time</v>
      </c>
    </row>
    <row r="503" spans="1:16" x14ac:dyDescent="0.25">
      <c r="A503" s="1" t="s">
        <v>1150</v>
      </c>
      <c r="B503" s="8">
        <v>46148</v>
      </c>
      <c r="C503" s="1" t="str">
        <f>TEXT(Shipments[[#This Row],[Order_Date]],"MMM")</f>
        <v>May</v>
      </c>
      <c r="D503" s="8">
        <v>46149</v>
      </c>
      <c r="E503" s="8">
        <v>46150</v>
      </c>
      <c r="F503" s="8">
        <v>46151</v>
      </c>
      <c r="G503" s="1" t="s">
        <v>59</v>
      </c>
      <c r="H503" s="1" t="s">
        <v>684</v>
      </c>
      <c r="I503" s="1" t="s">
        <v>685</v>
      </c>
      <c r="J503" s="1" t="s">
        <v>71</v>
      </c>
      <c r="K503" s="1" t="s">
        <v>1151</v>
      </c>
      <c r="L503">
        <v>423</v>
      </c>
      <c r="M503">
        <v>1030</v>
      </c>
      <c r="N503" s="1" t="s">
        <v>20</v>
      </c>
      <c r="O503">
        <v>0</v>
      </c>
      <c r="P503" t="str">
        <f>IF(ISBLANK(Shipments[[#This Row],[Delivery_Date]]),"Pending",IF(Shipments[[#This Row],[Delivery_Date]]&lt;= Shipments[[#This Row],[Promised_Delivery_Date]],"On Time","Delayed"))</f>
        <v>On Time</v>
      </c>
    </row>
    <row r="504" spans="1:16" x14ac:dyDescent="0.25">
      <c r="A504" s="1" t="s">
        <v>1152</v>
      </c>
      <c r="B504" s="8">
        <v>46148</v>
      </c>
      <c r="C504" s="1" t="str">
        <f>TEXT(Shipments[[#This Row],[Order_Date]],"MMM")</f>
        <v>May</v>
      </c>
      <c r="D504" s="8">
        <v>46148</v>
      </c>
      <c r="E504" s="8">
        <v>46150</v>
      </c>
      <c r="F504" s="8">
        <v>46150</v>
      </c>
      <c r="G504" s="1" t="s">
        <v>28</v>
      </c>
      <c r="H504" s="1" t="s">
        <v>16</v>
      </c>
      <c r="I504" s="1" t="s">
        <v>96</v>
      </c>
      <c r="J504" s="1" t="s">
        <v>18</v>
      </c>
      <c r="K504" s="1" t="s">
        <v>1153</v>
      </c>
      <c r="L504">
        <v>643</v>
      </c>
      <c r="M504">
        <v>5880</v>
      </c>
      <c r="N504" s="1" t="s">
        <v>20</v>
      </c>
      <c r="O504">
        <v>0</v>
      </c>
      <c r="P504" t="str">
        <f>IF(ISBLANK(Shipments[[#This Row],[Delivery_Date]]),"Pending",IF(Shipments[[#This Row],[Delivery_Date]]&lt;= Shipments[[#This Row],[Promised_Delivery_Date]],"On Time","Delayed"))</f>
        <v>On Time</v>
      </c>
    </row>
    <row r="505" spans="1:16" x14ac:dyDescent="0.25">
      <c r="A505" s="1" t="s">
        <v>1154</v>
      </c>
      <c r="B505" s="8">
        <v>46148</v>
      </c>
      <c r="C505" s="1" t="str">
        <f>TEXT(Shipments[[#This Row],[Order_Date]],"MMM")</f>
        <v>May</v>
      </c>
      <c r="D505" s="8">
        <v>46149</v>
      </c>
      <c r="E505" s="8">
        <v>46150</v>
      </c>
      <c r="F505" s="8">
        <v>46150</v>
      </c>
      <c r="G505" s="1" t="s">
        <v>74</v>
      </c>
      <c r="H505" s="1" t="s">
        <v>197</v>
      </c>
      <c r="I505" s="1" t="s">
        <v>198</v>
      </c>
      <c r="J505" s="1" t="s">
        <v>25</v>
      </c>
      <c r="K505" s="1" t="s">
        <v>1155</v>
      </c>
      <c r="L505">
        <v>290</v>
      </c>
      <c r="M505">
        <v>6470</v>
      </c>
      <c r="N505" s="1" t="s">
        <v>20</v>
      </c>
      <c r="O505">
        <v>0</v>
      </c>
      <c r="P505" t="str">
        <f>IF(ISBLANK(Shipments[[#This Row],[Delivery_Date]]),"Pending",IF(Shipments[[#This Row],[Delivery_Date]]&lt;= Shipments[[#This Row],[Promised_Delivery_Date]],"On Time","Delayed"))</f>
        <v>On Time</v>
      </c>
    </row>
    <row r="506" spans="1:16" x14ac:dyDescent="0.25">
      <c r="A506" s="1" t="s">
        <v>1156</v>
      </c>
      <c r="B506" s="8">
        <v>46149</v>
      </c>
      <c r="C506" s="1" t="str">
        <f>TEXT(Shipments[[#This Row],[Order_Date]],"MMM")</f>
        <v>May</v>
      </c>
      <c r="D506" s="8">
        <v>46150</v>
      </c>
      <c r="E506" s="8">
        <v>46151</v>
      </c>
      <c r="F506" s="8">
        <v>46151</v>
      </c>
      <c r="G506" s="1" t="s">
        <v>15</v>
      </c>
      <c r="H506" s="1" t="s">
        <v>241</v>
      </c>
      <c r="I506" s="1" t="s">
        <v>242</v>
      </c>
      <c r="J506" s="1" t="s">
        <v>71</v>
      </c>
      <c r="K506" s="1" t="s">
        <v>1157</v>
      </c>
      <c r="L506">
        <v>351</v>
      </c>
      <c r="M506">
        <v>910</v>
      </c>
      <c r="N506" s="1" t="s">
        <v>20</v>
      </c>
      <c r="O506">
        <v>0</v>
      </c>
      <c r="P506" t="str">
        <f>IF(ISBLANK(Shipments[[#This Row],[Delivery_Date]]),"Pending",IF(Shipments[[#This Row],[Delivery_Date]]&lt;= Shipments[[#This Row],[Promised_Delivery_Date]],"On Time","Delayed"))</f>
        <v>On Time</v>
      </c>
    </row>
    <row r="507" spans="1:16" x14ac:dyDescent="0.25">
      <c r="A507" s="1" t="s">
        <v>1158</v>
      </c>
      <c r="B507" s="8">
        <v>46149</v>
      </c>
      <c r="C507" s="1" t="str">
        <f>TEXT(Shipments[[#This Row],[Order_Date]],"MMM")</f>
        <v>May</v>
      </c>
      <c r="D507" s="8">
        <v>46150</v>
      </c>
      <c r="E507" s="8">
        <v>46152</v>
      </c>
      <c r="F507" s="8">
        <v>46152</v>
      </c>
      <c r="G507" s="1" t="s">
        <v>16</v>
      </c>
      <c r="H507" s="1" t="s">
        <v>132</v>
      </c>
      <c r="I507" s="1" t="s">
        <v>133</v>
      </c>
      <c r="J507" s="1" t="s">
        <v>18</v>
      </c>
      <c r="K507" s="1" t="s">
        <v>1159</v>
      </c>
      <c r="L507">
        <v>801</v>
      </c>
      <c r="M507">
        <v>13480</v>
      </c>
      <c r="N507" s="1" t="s">
        <v>20</v>
      </c>
      <c r="O507">
        <v>0</v>
      </c>
      <c r="P507" t="str">
        <f>IF(ISBLANK(Shipments[[#This Row],[Delivery_Date]]),"Pending",IF(Shipments[[#This Row],[Delivery_Date]]&lt;= Shipments[[#This Row],[Promised_Delivery_Date]],"On Time","Delayed"))</f>
        <v>On Time</v>
      </c>
    </row>
    <row r="508" spans="1:16" x14ac:dyDescent="0.25">
      <c r="A508" s="1" t="s">
        <v>1160</v>
      </c>
      <c r="B508" s="8">
        <v>46149</v>
      </c>
      <c r="C508" s="1" t="str">
        <f>TEXT(Shipments[[#This Row],[Order_Date]],"MMM")</f>
        <v>May</v>
      </c>
      <c r="D508" s="8">
        <v>46149</v>
      </c>
      <c r="E508" s="8">
        <v>46150</v>
      </c>
      <c r="F508" s="8">
        <v>46151</v>
      </c>
      <c r="G508" s="1" t="s">
        <v>16</v>
      </c>
      <c r="H508" s="1" t="s">
        <v>214</v>
      </c>
      <c r="I508" s="1" t="s">
        <v>215</v>
      </c>
      <c r="J508" s="1" t="s">
        <v>31</v>
      </c>
      <c r="K508" s="1" t="s">
        <v>1161</v>
      </c>
      <c r="L508">
        <v>280</v>
      </c>
      <c r="M508">
        <v>2530</v>
      </c>
      <c r="N508" s="1" t="s">
        <v>20</v>
      </c>
      <c r="O508">
        <v>0</v>
      </c>
      <c r="P508" t="str">
        <f>IF(ISBLANK(Shipments[[#This Row],[Delivery_Date]]),"Pending",IF(Shipments[[#This Row],[Delivery_Date]]&lt;= Shipments[[#This Row],[Promised_Delivery_Date]],"On Time","Delayed"))</f>
        <v>On Time</v>
      </c>
    </row>
    <row r="509" spans="1:16" x14ac:dyDescent="0.25">
      <c r="A509" s="1" t="s">
        <v>1162</v>
      </c>
      <c r="B509" s="8">
        <v>46150</v>
      </c>
      <c r="C509" s="1" t="str">
        <f>TEXT(Shipments[[#This Row],[Order_Date]],"MMM")</f>
        <v>May</v>
      </c>
      <c r="D509" s="8">
        <v>46150</v>
      </c>
      <c r="E509" s="8">
        <v>46151</v>
      </c>
      <c r="F509" s="8">
        <v>46151</v>
      </c>
      <c r="G509" s="1" t="s">
        <v>74</v>
      </c>
      <c r="H509" s="1" t="s">
        <v>197</v>
      </c>
      <c r="I509" s="1" t="s">
        <v>198</v>
      </c>
      <c r="J509" s="1" t="s">
        <v>25</v>
      </c>
      <c r="K509" s="1" t="s">
        <v>1163</v>
      </c>
      <c r="L509">
        <v>290</v>
      </c>
      <c r="M509">
        <v>8290</v>
      </c>
      <c r="N509" s="1" t="s">
        <v>20</v>
      </c>
      <c r="O509">
        <v>0</v>
      </c>
      <c r="P509" t="str">
        <f>IF(ISBLANK(Shipments[[#This Row],[Delivery_Date]]),"Pending",IF(Shipments[[#This Row],[Delivery_Date]]&lt;= Shipments[[#This Row],[Promised_Delivery_Date]],"On Time","Delayed"))</f>
        <v>On Time</v>
      </c>
    </row>
    <row r="510" spans="1:16" x14ac:dyDescent="0.25">
      <c r="A510" s="1" t="s">
        <v>1164</v>
      </c>
      <c r="B510" s="8">
        <v>46150</v>
      </c>
      <c r="C510" s="1" t="str">
        <f>TEXT(Shipments[[#This Row],[Order_Date]],"MMM")</f>
        <v>May</v>
      </c>
      <c r="D510" s="8">
        <v>46153</v>
      </c>
      <c r="E510" s="8">
        <v>46156</v>
      </c>
      <c r="F510" s="8">
        <v>46156</v>
      </c>
      <c r="G510" s="1" t="s">
        <v>34</v>
      </c>
      <c r="H510" s="1" t="s">
        <v>15</v>
      </c>
      <c r="I510" s="1" t="s">
        <v>259</v>
      </c>
      <c r="J510" s="1" t="s">
        <v>49</v>
      </c>
      <c r="K510" s="1" t="s">
        <v>1165</v>
      </c>
      <c r="L510">
        <v>849</v>
      </c>
      <c r="M510">
        <v>1680</v>
      </c>
      <c r="N510" s="1" t="s">
        <v>20</v>
      </c>
      <c r="O510">
        <v>0</v>
      </c>
      <c r="P510" t="str">
        <f>IF(ISBLANK(Shipments[[#This Row],[Delivery_Date]]),"Pending",IF(Shipments[[#This Row],[Delivery_Date]]&lt;= Shipments[[#This Row],[Promised_Delivery_Date]],"On Time","Delayed"))</f>
        <v>On Time</v>
      </c>
    </row>
    <row r="511" spans="1:16" x14ac:dyDescent="0.25">
      <c r="A511" s="1" t="s">
        <v>1166</v>
      </c>
      <c r="B511" s="8">
        <v>46150</v>
      </c>
      <c r="C511" s="1" t="str">
        <f>TEXT(Shipments[[#This Row],[Order_Date]],"MMM")</f>
        <v>May</v>
      </c>
      <c r="D511" s="8">
        <v>46153</v>
      </c>
      <c r="E511" s="8">
        <v>46155</v>
      </c>
      <c r="F511" s="8">
        <v>46154</v>
      </c>
      <c r="G511" s="1" t="s">
        <v>34</v>
      </c>
      <c r="H511" s="1" t="s">
        <v>107</v>
      </c>
      <c r="I511" s="1" t="s">
        <v>108</v>
      </c>
      <c r="J511" s="1" t="s">
        <v>67</v>
      </c>
      <c r="K511" s="1" t="s">
        <v>1167</v>
      </c>
      <c r="L511">
        <v>385</v>
      </c>
      <c r="M511">
        <v>4450</v>
      </c>
      <c r="N511" s="1" t="s">
        <v>20</v>
      </c>
      <c r="O511">
        <v>0</v>
      </c>
      <c r="P511" t="str">
        <f>IF(ISBLANK(Shipments[[#This Row],[Delivery_Date]]),"Pending",IF(Shipments[[#This Row],[Delivery_Date]]&lt;= Shipments[[#This Row],[Promised_Delivery_Date]],"On Time","Delayed"))</f>
        <v>Delayed</v>
      </c>
    </row>
    <row r="512" spans="1:16" x14ac:dyDescent="0.25">
      <c r="A512" s="1" t="s">
        <v>1168</v>
      </c>
      <c r="B512" s="8">
        <v>46150</v>
      </c>
      <c r="C512" s="1" t="str">
        <f>TEXT(Shipments[[#This Row],[Order_Date]],"MMM")</f>
        <v>May</v>
      </c>
      <c r="D512" s="8">
        <v>46151</v>
      </c>
      <c r="E512" s="8">
        <v>46153</v>
      </c>
      <c r="F512" s="8">
        <v>46153</v>
      </c>
      <c r="G512" s="1" t="s">
        <v>34</v>
      </c>
      <c r="H512" s="1" t="s">
        <v>15</v>
      </c>
      <c r="I512" s="1" t="s">
        <v>259</v>
      </c>
      <c r="J512" s="1" t="s">
        <v>67</v>
      </c>
      <c r="K512" s="1" t="s">
        <v>1169</v>
      </c>
      <c r="L512">
        <v>849</v>
      </c>
      <c r="M512">
        <v>10370</v>
      </c>
      <c r="N512" s="1" t="s">
        <v>20</v>
      </c>
      <c r="O512">
        <v>0</v>
      </c>
      <c r="P512" t="str">
        <f>IF(ISBLANK(Shipments[[#This Row],[Delivery_Date]]),"Pending",IF(Shipments[[#This Row],[Delivery_Date]]&lt;= Shipments[[#This Row],[Promised_Delivery_Date]],"On Time","Delayed"))</f>
        <v>On Time</v>
      </c>
    </row>
    <row r="513" spans="1:16" x14ac:dyDescent="0.25">
      <c r="A513" s="1" t="s">
        <v>1170</v>
      </c>
      <c r="B513" s="8">
        <v>46150</v>
      </c>
      <c r="C513" s="1" t="str">
        <f>TEXT(Shipments[[#This Row],[Order_Date]],"MMM")</f>
        <v>May</v>
      </c>
      <c r="D513" s="8">
        <v>46150</v>
      </c>
      <c r="E513" s="8">
        <v>46153</v>
      </c>
      <c r="F513" s="8">
        <v>46153</v>
      </c>
      <c r="G513" s="1" t="s">
        <v>16</v>
      </c>
      <c r="H513" s="1" t="s">
        <v>167</v>
      </c>
      <c r="I513" s="1" t="s">
        <v>256</v>
      </c>
      <c r="J513" s="1" t="s">
        <v>31</v>
      </c>
      <c r="K513" s="1" t="s">
        <v>1171</v>
      </c>
      <c r="L513">
        <v>621</v>
      </c>
      <c r="M513">
        <v>1270</v>
      </c>
      <c r="N513" s="1" t="s">
        <v>20</v>
      </c>
      <c r="O513">
        <v>0</v>
      </c>
      <c r="P513" t="str">
        <f>IF(ISBLANK(Shipments[[#This Row],[Delivery_Date]]),"Pending",IF(Shipments[[#This Row],[Delivery_Date]]&lt;= Shipments[[#This Row],[Promised_Delivery_Date]],"On Time","Delayed"))</f>
        <v>On Time</v>
      </c>
    </row>
    <row r="514" spans="1:16" x14ac:dyDescent="0.25">
      <c r="A514" s="1" t="s">
        <v>1172</v>
      </c>
      <c r="B514" s="8">
        <v>46151</v>
      </c>
      <c r="C514" s="1" t="str">
        <f>TEXT(Shipments[[#This Row],[Order_Date]],"MMM")</f>
        <v>May</v>
      </c>
      <c r="D514" s="8">
        <v>46153</v>
      </c>
      <c r="E514" s="8">
        <v>46154</v>
      </c>
      <c r="F514" s="8">
        <v>46155</v>
      </c>
      <c r="G514" s="1" t="s">
        <v>40</v>
      </c>
      <c r="H514" s="1" t="s">
        <v>522</v>
      </c>
      <c r="I514" s="1" t="s">
        <v>523</v>
      </c>
      <c r="J514" s="1" t="s">
        <v>49</v>
      </c>
      <c r="K514" s="1" t="s">
        <v>1173</v>
      </c>
      <c r="L514">
        <v>263</v>
      </c>
      <c r="M514">
        <v>5490</v>
      </c>
      <c r="N514" s="1" t="s">
        <v>20</v>
      </c>
      <c r="O514">
        <v>0</v>
      </c>
      <c r="P514" t="str">
        <f>IF(ISBLANK(Shipments[[#This Row],[Delivery_Date]]),"Pending",IF(Shipments[[#This Row],[Delivery_Date]]&lt;= Shipments[[#This Row],[Promised_Delivery_Date]],"On Time","Delayed"))</f>
        <v>On Time</v>
      </c>
    </row>
    <row r="515" spans="1:16" x14ac:dyDescent="0.25">
      <c r="A515" s="1" t="s">
        <v>1174</v>
      </c>
      <c r="B515" s="8">
        <v>46152</v>
      </c>
      <c r="C515" s="1" t="str">
        <f>TEXT(Shipments[[#This Row],[Order_Date]],"MMM")</f>
        <v>May</v>
      </c>
      <c r="D515" s="8">
        <v>46153</v>
      </c>
      <c r="E515" s="8">
        <v>46155</v>
      </c>
      <c r="F515" s="8">
        <v>46155</v>
      </c>
      <c r="G515" s="1" t="s">
        <v>40</v>
      </c>
      <c r="H515" s="1" t="s">
        <v>23</v>
      </c>
      <c r="I515" s="1" t="s">
        <v>292</v>
      </c>
      <c r="J515" s="1" t="s">
        <v>71</v>
      </c>
      <c r="K515" s="1" t="s">
        <v>1175</v>
      </c>
      <c r="L515">
        <v>684</v>
      </c>
      <c r="M515">
        <v>2600</v>
      </c>
      <c r="N515" s="1" t="s">
        <v>20</v>
      </c>
      <c r="O515">
        <v>0</v>
      </c>
      <c r="P515" t="str">
        <f>IF(ISBLANK(Shipments[[#This Row],[Delivery_Date]]),"Pending",IF(Shipments[[#This Row],[Delivery_Date]]&lt;= Shipments[[#This Row],[Promised_Delivery_Date]],"On Time","Delayed"))</f>
        <v>On Time</v>
      </c>
    </row>
    <row r="516" spans="1:16" x14ac:dyDescent="0.25">
      <c r="A516" s="1" t="s">
        <v>1176</v>
      </c>
      <c r="B516" s="8">
        <v>46152</v>
      </c>
      <c r="C516" s="1" t="str">
        <f>TEXT(Shipments[[#This Row],[Order_Date]],"MMM")</f>
        <v>May</v>
      </c>
      <c r="D516" s="8">
        <v>46153</v>
      </c>
      <c r="E516" s="8">
        <v>46155</v>
      </c>
      <c r="F516" s="8">
        <v>46155</v>
      </c>
      <c r="G516" s="1" t="s">
        <v>34</v>
      </c>
      <c r="H516" s="1" t="s">
        <v>41</v>
      </c>
      <c r="I516" s="1" t="s">
        <v>83</v>
      </c>
      <c r="J516" s="1" t="s">
        <v>67</v>
      </c>
      <c r="K516" s="1" t="s">
        <v>1177</v>
      </c>
      <c r="L516">
        <v>601</v>
      </c>
      <c r="M516">
        <v>8980</v>
      </c>
      <c r="N516" s="1" t="s">
        <v>20</v>
      </c>
      <c r="O516">
        <v>0</v>
      </c>
      <c r="P516" t="str">
        <f>IF(ISBLANK(Shipments[[#This Row],[Delivery_Date]]),"Pending",IF(Shipments[[#This Row],[Delivery_Date]]&lt;= Shipments[[#This Row],[Promised_Delivery_Date]],"On Time","Delayed"))</f>
        <v>On Time</v>
      </c>
    </row>
    <row r="517" spans="1:16" x14ac:dyDescent="0.25">
      <c r="A517" s="1" t="s">
        <v>1178</v>
      </c>
      <c r="B517" s="8">
        <v>46152</v>
      </c>
      <c r="C517" s="1" t="str">
        <f>TEXT(Shipments[[#This Row],[Order_Date]],"MMM")</f>
        <v>May</v>
      </c>
      <c r="D517" s="8">
        <v>46153</v>
      </c>
      <c r="E517" s="8">
        <v>46154</v>
      </c>
      <c r="F517" s="8">
        <v>46154</v>
      </c>
      <c r="G517" s="1" t="s">
        <v>34</v>
      </c>
      <c r="H517" s="1" t="s">
        <v>35</v>
      </c>
      <c r="I517" s="1" t="s">
        <v>36</v>
      </c>
      <c r="J517" s="1" t="s">
        <v>25</v>
      </c>
      <c r="K517" s="1" t="s">
        <v>1179</v>
      </c>
      <c r="L517">
        <v>174</v>
      </c>
      <c r="M517">
        <v>6330</v>
      </c>
      <c r="N517" s="1" t="s">
        <v>20</v>
      </c>
      <c r="O517">
        <v>0</v>
      </c>
      <c r="P517" t="str">
        <f>IF(ISBLANK(Shipments[[#This Row],[Delivery_Date]]),"Pending",IF(Shipments[[#This Row],[Delivery_Date]]&lt;= Shipments[[#This Row],[Promised_Delivery_Date]],"On Time","Delayed"))</f>
        <v>On Time</v>
      </c>
    </row>
    <row r="518" spans="1:16" x14ac:dyDescent="0.25">
      <c r="A518" s="1" t="s">
        <v>1180</v>
      </c>
      <c r="B518" s="8">
        <v>46153</v>
      </c>
      <c r="C518" s="1" t="str">
        <f>TEXT(Shipments[[#This Row],[Order_Date]],"MMM")</f>
        <v>May</v>
      </c>
      <c r="D518" s="8">
        <v>46155</v>
      </c>
      <c r="E518" s="8">
        <v>46157</v>
      </c>
      <c r="F518" s="8">
        <v>46157</v>
      </c>
      <c r="G518" s="1" t="s">
        <v>34</v>
      </c>
      <c r="H518" s="1" t="s">
        <v>41</v>
      </c>
      <c r="I518" s="1" t="s">
        <v>83</v>
      </c>
      <c r="J518" s="1" t="s">
        <v>67</v>
      </c>
      <c r="K518" s="1" t="s">
        <v>1181</v>
      </c>
      <c r="L518">
        <v>601</v>
      </c>
      <c r="M518">
        <v>13420</v>
      </c>
      <c r="N518" s="1" t="s">
        <v>20</v>
      </c>
      <c r="O518">
        <v>0</v>
      </c>
      <c r="P518" t="str">
        <f>IF(ISBLANK(Shipments[[#This Row],[Delivery_Date]]),"Pending",IF(Shipments[[#This Row],[Delivery_Date]]&lt;= Shipments[[#This Row],[Promised_Delivery_Date]],"On Time","Delayed"))</f>
        <v>On Time</v>
      </c>
    </row>
    <row r="519" spans="1:16" x14ac:dyDescent="0.25">
      <c r="A519" s="1" t="s">
        <v>1182</v>
      </c>
      <c r="B519" s="8">
        <v>46153</v>
      </c>
      <c r="C519" s="1" t="str">
        <f>TEXT(Shipments[[#This Row],[Order_Date]],"MMM")</f>
        <v>May</v>
      </c>
      <c r="D519" s="8">
        <v>46154</v>
      </c>
      <c r="E519" s="8">
        <v>46156</v>
      </c>
      <c r="F519" s="8">
        <v>46155</v>
      </c>
      <c r="G519" s="1" t="s">
        <v>22</v>
      </c>
      <c r="H519" s="1" t="s">
        <v>103</v>
      </c>
      <c r="I519" s="1" t="s">
        <v>104</v>
      </c>
      <c r="J519" s="1" t="s">
        <v>67</v>
      </c>
      <c r="K519" s="1" t="s">
        <v>1183</v>
      </c>
      <c r="L519">
        <v>252</v>
      </c>
      <c r="M519">
        <v>7760</v>
      </c>
      <c r="N519" s="1" t="s">
        <v>20</v>
      </c>
      <c r="O519">
        <v>0</v>
      </c>
      <c r="P519" t="str">
        <f>IF(ISBLANK(Shipments[[#This Row],[Delivery_Date]]),"Pending",IF(Shipments[[#This Row],[Delivery_Date]]&lt;= Shipments[[#This Row],[Promised_Delivery_Date]],"On Time","Delayed"))</f>
        <v>Delayed</v>
      </c>
    </row>
    <row r="520" spans="1:16" x14ac:dyDescent="0.25">
      <c r="A520" s="1" t="s">
        <v>1184</v>
      </c>
      <c r="B520" s="8">
        <v>46153</v>
      </c>
      <c r="C520" s="1" t="str">
        <f>TEXT(Shipments[[#This Row],[Order_Date]],"MMM")</f>
        <v>May</v>
      </c>
      <c r="D520" s="8">
        <v>46153</v>
      </c>
      <c r="E520" s="8">
        <v>46154</v>
      </c>
      <c r="F520" s="8">
        <v>46154</v>
      </c>
      <c r="G520" s="1" t="s">
        <v>16</v>
      </c>
      <c r="H520" s="1" t="s">
        <v>530</v>
      </c>
      <c r="I520" s="1" t="s">
        <v>531</v>
      </c>
      <c r="J520" s="1" t="s">
        <v>25</v>
      </c>
      <c r="K520" s="1" t="s">
        <v>1185</v>
      </c>
      <c r="L520">
        <v>152</v>
      </c>
      <c r="M520">
        <v>8800</v>
      </c>
      <c r="N520" s="1" t="s">
        <v>20</v>
      </c>
      <c r="O520">
        <v>0</v>
      </c>
      <c r="P520" t="str">
        <f>IF(ISBLANK(Shipments[[#This Row],[Delivery_Date]]),"Pending",IF(Shipments[[#This Row],[Delivery_Date]]&lt;= Shipments[[#This Row],[Promised_Delivery_Date]],"On Time","Delayed"))</f>
        <v>On Time</v>
      </c>
    </row>
    <row r="521" spans="1:16" x14ac:dyDescent="0.25">
      <c r="A521" s="1" t="s">
        <v>1186</v>
      </c>
      <c r="B521" s="8">
        <v>46153</v>
      </c>
      <c r="C521" s="1" t="str">
        <f>TEXT(Shipments[[#This Row],[Order_Date]],"MMM")</f>
        <v>May</v>
      </c>
      <c r="D521" s="8">
        <v>46156</v>
      </c>
      <c r="E521" s="8">
        <v>46157</v>
      </c>
      <c r="F521" s="8">
        <v>46158</v>
      </c>
      <c r="G521" s="1" t="s">
        <v>59</v>
      </c>
      <c r="H521" s="1" t="s">
        <v>29</v>
      </c>
      <c r="I521" s="1" t="s">
        <v>440</v>
      </c>
      <c r="J521" s="1" t="s">
        <v>67</v>
      </c>
      <c r="K521" s="1" t="s">
        <v>1187</v>
      </c>
      <c r="L521">
        <v>448</v>
      </c>
      <c r="M521">
        <v>5430</v>
      </c>
      <c r="N521" s="1" t="s">
        <v>20</v>
      </c>
      <c r="O521">
        <v>0</v>
      </c>
      <c r="P521" t="str">
        <f>IF(ISBLANK(Shipments[[#This Row],[Delivery_Date]]),"Pending",IF(Shipments[[#This Row],[Delivery_Date]]&lt;= Shipments[[#This Row],[Promised_Delivery_Date]],"On Time","Delayed"))</f>
        <v>On Time</v>
      </c>
    </row>
    <row r="522" spans="1:16" x14ac:dyDescent="0.25">
      <c r="A522" s="1" t="s">
        <v>1188</v>
      </c>
      <c r="B522" s="8">
        <v>46153</v>
      </c>
      <c r="C522" s="1" t="str">
        <f>TEXT(Shipments[[#This Row],[Order_Date]],"MMM")</f>
        <v>May</v>
      </c>
      <c r="D522" s="8">
        <v>46153</v>
      </c>
      <c r="E522" s="8">
        <v>46154</v>
      </c>
      <c r="F522" s="8">
        <v>46154</v>
      </c>
      <c r="G522" s="1" t="s">
        <v>74</v>
      </c>
      <c r="H522" s="1" t="s">
        <v>197</v>
      </c>
      <c r="I522" s="1" t="s">
        <v>198</v>
      </c>
      <c r="J522" s="1" t="s">
        <v>84</v>
      </c>
      <c r="K522" s="1" t="s">
        <v>1189</v>
      </c>
      <c r="L522">
        <v>290</v>
      </c>
      <c r="M522">
        <v>11380</v>
      </c>
      <c r="N522" s="1" t="s">
        <v>20</v>
      </c>
      <c r="O522">
        <v>0</v>
      </c>
      <c r="P522" t="str">
        <f>IF(ISBLANK(Shipments[[#This Row],[Delivery_Date]]),"Pending",IF(Shipments[[#This Row],[Delivery_Date]]&lt;= Shipments[[#This Row],[Promised_Delivery_Date]],"On Time","Delayed"))</f>
        <v>On Time</v>
      </c>
    </row>
    <row r="523" spans="1:16" x14ac:dyDescent="0.25">
      <c r="A523" s="1" t="s">
        <v>1190</v>
      </c>
      <c r="B523" s="8">
        <v>46153</v>
      </c>
      <c r="C523" s="1" t="str">
        <f>TEXT(Shipments[[#This Row],[Order_Date]],"MMM")</f>
        <v>May</v>
      </c>
      <c r="D523" s="8">
        <v>46153</v>
      </c>
      <c r="E523" s="8">
        <v>46154</v>
      </c>
      <c r="F523" s="8">
        <v>46154</v>
      </c>
      <c r="G523" s="1" t="s">
        <v>22</v>
      </c>
      <c r="H523" s="1" t="s">
        <v>47</v>
      </c>
      <c r="I523" s="1" t="s">
        <v>48</v>
      </c>
      <c r="J523" s="1" t="s">
        <v>37</v>
      </c>
      <c r="K523" s="1" t="s">
        <v>1191</v>
      </c>
      <c r="L523">
        <v>322</v>
      </c>
      <c r="M523">
        <v>280</v>
      </c>
      <c r="N523" s="1" t="s">
        <v>20</v>
      </c>
      <c r="O523">
        <v>0</v>
      </c>
      <c r="P523" t="str">
        <f>IF(ISBLANK(Shipments[[#This Row],[Delivery_Date]]),"Pending",IF(Shipments[[#This Row],[Delivery_Date]]&lt;= Shipments[[#This Row],[Promised_Delivery_Date]],"On Time","Delayed"))</f>
        <v>On Time</v>
      </c>
    </row>
    <row r="524" spans="1:16" x14ac:dyDescent="0.25">
      <c r="A524" s="1" t="s">
        <v>1192</v>
      </c>
      <c r="B524" s="8">
        <v>46154</v>
      </c>
      <c r="C524" s="1" t="str">
        <f>TEXT(Shipments[[#This Row],[Order_Date]],"MMM")</f>
        <v>May</v>
      </c>
      <c r="D524" s="8">
        <v>46155</v>
      </c>
      <c r="E524" s="8">
        <v>46157</v>
      </c>
      <c r="F524" s="8">
        <v>46157</v>
      </c>
      <c r="G524" s="1" t="s">
        <v>74</v>
      </c>
      <c r="H524" s="1" t="s">
        <v>201</v>
      </c>
      <c r="I524" s="1" t="s">
        <v>344</v>
      </c>
      <c r="J524" s="1" t="s">
        <v>146</v>
      </c>
      <c r="K524" s="1" t="s">
        <v>1193</v>
      </c>
      <c r="L524">
        <v>599</v>
      </c>
      <c r="M524">
        <v>1130</v>
      </c>
      <c r="N524" s="1" t="s">
        <v>20</v>
      </c>
      <c r="O524">
        <v>0</v>
      </c>
      <c r="P524" t="str">
        <f>IF(ISBLANK(Shipments[[#This Row],[Delivery_Date]]),"Pending",IF(Shipments[[#This Row],[Delivery_Date]]&lt;= Shipments[[#This Row],[Promised_Delivery_Date]],"On Time","Delayed"))</f>
        <v>On Time</v>
      </c>
    </row>
    <row r="525" spans="1:16" x14ac:dyDescent="0.25">
      <c r="A525" s="1" t="s">
        <v>1194</v>
      </c>
      <c r="B525" s="8">
        <v>46155</v>
      </c>
      <c r="C525" s="1" t="str">
        <f>TEXT(Shipments[[#This Row],[Order_Date]],"MMM")</f>
        <v>May</v>
      </c>
      <c r="D525" s="8">
        <v>46157</v>
      </c>
      <c r="E525" s="8">
        <v>46161</v>
      </c>
      <c r="F525" s="8">
        <v>46160</v>
      </c>
      <c r="G525" s="1" t="s">
        <v>22</v>
      </c>
      <c r="H525" s="1" t="s">
        <v>241</v>
      </c>
      <c r="I525" s="1" t="s">
        <v>366</v>
      </c>
      <c r="J525" s="1" t="s">
        <v>49</v>
      </c>
      <c r="K525" s="1" t="s">
        <v>1195</v>
      </c>
      <c r="L525">
        <v>807</v>
      </c>
      <c r="M525">
        <v>3470</v>
      </c>
      <c r="N525" s="1" t="s">
        <v>20</v>
      </c>
      <c r="O525">
        <v>0</v>
      </c>
      <c r="P525" t="str">
        <f>IF(ISBLANK(Shipments[[#This Row],[Delivery_Date]]),"Pending",IF(Shipments[[#This Row],[Delivery_Date]]&lt;= Shipments[[#This Row],[Promised_Delivery_Date]],"On Time","Delayed"))</f>
        <v>Delayed</v>
      </c>
    </row>
    <row r="526" spans="1:16" x14ac:dyDescent="0.25">
      <c r="A526" s="1" t="s">
        <v>1196</v>
      </c>
      <c r="B526" s="8">
        <v>46155</v>
      </c>
      <c r="C526" s="1" t="str">
        <f>TEXT(Shipments[[#This Row],[Order_Date]],"MMM")</f>
        <v>May</v>
      </c>
      <c r="D526" s="8">
        <v>46156</v>
      </c>
      <c r="E526" s="8">
        <v>46157</v>
      </c>
      <c r="F526" s="8">
        <v>46157</v>
      </c>
      <c r="G526" s="1" t="s">
        <v>34</v>
      </c>
      <c r="H526" s="1" t="s">
        <v>55</v>
      </c>
      <c r="I526" s="1" t="s">
        <v>56</v>
      </c>
      <c r="J526" s="1" t="s">
        <v>25</v>
      </c>
      <c r="K526" s="1" t="s">
        <v>1197</v>
      </c>
      <c r="L526">
        <v>288</v>
      </c>
      <c r="M526">
        <v>13590</v>
      </c>
      <c r="N526" s="1" t="s">
        <v>20</v>
      </c>
      <c r="O526">
        <v>0</v>
      </c>
      <c r="P526" t="str">
        <f>IF(ISBLANK(Shipments[[#This Row],[Delivery_Date]]),"Pending",IF(Shipments[[#This Row],[Delivery_Date]]&lt;= Shipments[[#This Row],[Promised_Delivery_Date]],"On Time","Delayed"))</f>
        <v>On Time</v>
      </c>
    </row>
    <row r="527" spans="1:16" x14ac:dyDescent="0.25">
      <c r="A527" s="1" t="s">
        <v>1198</v>
      </c>
      <c r="B527" s="8">
        <v>46155</v>
      </c>
      <c r="C527" s="1" t="str">
        <f>TEXT(Shipments[[#This Row],[Order_Date]],"MMM")</f>
        <v>May</v>
      </c>
      <c r="D527" s="8">
        <v>46156</v>
      </c>
      <c r="E527" s="8">
        <v>46158</v>
      </c>
      <c r="F527" s="8">
        <v>46158</v>
      </c>
      <c r="G527" s="1" t="s">
        <v>15</v>
      </c>
      <c r="H527" s="1" t="s">
        <v>41</v>
      </c>
      <c r="I527" s="1" t="s">
        <v>129</v>
      </c>
      <c r="J527" s="1" t="s">
        <v>25</v>
      </c>
      <c r="K527" s="1" t="s">
        <v>1199</v>
      </c>
      <c r="L527">
        <v>591</v>
      </c>
      <c r="M527">
        <v>7160</v>
      </c>
      <c r="N527" s="1" t="s">
        <v>20</v>
      </c>
      <c r="O527">
        <v>0</v>
      </c>
      <c r="P527" t="str">
        <f>IF(ISBLANK(Shipments[[#This Row],[Delivery_Date]]),"Pending",IF(Shipments[[#This Row],[Delivery_Date]]&lt;= Shipments[[#This Row],[Promised_Delivery_Date]],"On Time","Delayed"))</f>
        <v>On Time</v>
      </c>
    </row>
    <row r="528" spans="1:16" x14ac:dyDescent="0.25">
      <c r="A528" s="1" t="s">
        <v>1200</v>
      </c>
      <c r="B528" s="8">
        <v>46155</v>
      </c>
      <c r="C528" s="1" t="str">
        <f>TEXT(Shipments[[#This Row],[Order_Date]],"MMM")</f>
        <v>May</v>
      </c>
      <c r="D528" s="8">
        <v>46155</v>
      </c>
      <c r="E528" s="8">
        <v>46157</v>
      </c>
      <c r="F528" s="8">
        <v>46158</v>
      </c>
      <c r="G528" s="1" t="s">
        <v>28</v>
      </c>
      <c r="H528" s="1" t="s">
        <v>167</v>
      </c>
      <c r="I528" s="1" t="s">
        <v>168</v>
      </c>
      <c r="J528" s="1" t="s">
        <v>49</v>
      </c>
      <c r="K528" s="1" t="s">
        <v>1201</v>
      </c>
      <c r="L528">
        <v>803</v>
      </c>
      <c r="M528">
        <v>5050</v>
      </c>
      <c r="N528" s="1" t="s">
        <v>20</v>
      </c>
      <c r="O528">
        <v>0</v>
      </c>
      <c r="P528" t="str">
        <f>IF(ISBLANK(Shipments[[#This Row],[Delivery_Date]]),"Pending",IF(Shipments[[#This Row],[Delivery_Date]]&lt;= Shipments[[#This Row],[Promised_Delivery_Date]],"On Time","Delayed"))</f>
        <v>On Time</v>
      </c>
    </row>
    <row r="529" spans="1:16" x14ac:dyDescent="0.25">
      <c r="A529" s="1" t="s">
        <v>1202</v>
      </c>
      <c r="B529" s="8">
        <v>46155</v>
      </c>
      <c r="C529" s="1" t="str">
        <f>TEXT(Shipments[[#This Row],[Order_Date]],"MMM")</f>
        <v>May</v>
      </c>
      <c r="D529" s="8">
        <v>46156</v>
      </c>
      <c r="E529" s="8">
        <v>46158</v>
      </c>
      <c r="F529" s="8">
        <v>46158</v>
      </c>
      <c r="G529" s="1" t="s">
        <v>59</v>
      </c>
      <c r="H529" s="1" t="s">
        <v>311</v>
      </c>
      <c r="I529" s="1" t="s">
        <v>312</v>
      </c>
      <c r="J529" s="1" t="s">
        <v>18</v>
      </c>
      <c r="K529" s="1" t="s">
        <v>1203</v>
      </c>
      <c r="L529">
        <v>764</v>
      </c>
      <c r="M529">
        <v>8660</v>
      </c>
      <c r="N529" s="1" t="s">
        <v>20</v>
      </c>
      <c r="O529">
        <v>0</v>
      </c>
      <c r="P529" t="str">
        <f>IF(ISBLANK(Shipments[[#This Row],[Delivery_Date]]),"Pending",IF(Shipments[[#This Row],[Delivery_Date]]&lt;= Shipments[[#This Row],[Promised_Delivery_Date]],"On Time","Delayed"))</f>
        <v>On Time</v>
      </c>
    </row>
    <row r="530" spans="1:16" x14ac:dyDescent="0.25">
      <c r="A530" s="1" t="s">
        <v>1204</v>
      </c>
      <c r="B530" s="8">
        <v>46155</v>
      </c>
      <c r="C530" s="1" t="str">
        <f>TEXT(Shipments[[#This Row],[Order_Date]],"MMM")</f>
        <v>May</v>
      </c>
      <c r="D530" s="8">
        <v>46155</v>
      </c>
      <c r="E530" s="8">
        <v>46157</v>
      </c>
      <c r="F530" s="8">
        <v>46156</v>
      </c>
      <c r="G530" s="1" t="s">
        <v>59</v>
      </c>
      <c r="H530" s="1" t="s">
        <v>295</v>
      </c>
      <c r="I530" s="1" t="s">
        <v>296</v>
      </c>
      <c r="J530" s="1" t="s">
        <v>52</v>
      </c>
      <c r="K530" s="1" t="s">
        <v>1205</v>
      </c>
      <c r="L530">
        <v>366</v>
      </c>
      <c r="M530">
        <v>5500</v>
      </c>
      <c r="N530" s="1" t="s">
        <v>20</v>
      </c>
      <c r="O530">
        <v>0</v>
      </c>
      <c r="P530" t="str">
        <f>IF(ISBLANK(Shipments[[#This Row],[Delivery_Date]]),"Pending",IF(Shipments[[#This Row],[Delivery_Date]]&lt;= Shipments[[#This Row],[Promised_Delivery_Date]],"On Time","Delayed"))</f>
        <v>Delayed</v>
      </c>
    </row>
    <row r="531" spans="1:16" x14ac:dyDescent="0.25">
      <c r="A531" s="1" t="s">
        <v>1206</v>
      </c>
      <c r="B531" s="8">
        <v>46156</v>
      </c>
      <c r="C531" s="1" t="str">
        <f>TEXT(Shipments[[#This Row],[Order_Date]],"MMM")</f>
        <v>May</v>
      </c>
      <c r="D531" s="8">
        <v>46156</v>
      </c>
      <c r="E531" s="8">
        <v>46159</v>
      </c>
      <c r="F531" s="8">
        <v>46159</v>
      </c>
      <c r="G531" s="1" t="s">
        <v>59</v>
      </c>
      <c r="H531" s="1" t="s">
        <v>183</v>
      </c>
      <c r="I531" s="1" t="s">
        <v>894</v>
      </c>
      <c r="J531" s="1" t="s">
        <v>80</v>
      </c>
      <c r="K531" s="1" t="s">
        <v>1207</v>
      </c>
      <c r="L531">
        <v>583</v>
      </c>
      <c r="M531">
        <v>5190</v>
      </c>
      <c r="N531" s="1" t="s">
        <v>20</v>
      </c>
      <c r="O531">
        <v>0</v>
      </c>
      <c r="P531" t="str">
        <f>IF(ISBLANK(Shipments[[#This Row],[Delivery_Date]]),"Pending",IF(Shipments[[#This Row],[Delivery_Date]]&lt;= Shipments[[#This Row],[Promised_Delivery_Date]],"On Time","Delayed"))</f>
        <v>On Time</v>
      </c>
    </row>
    <row r="532" spans="1:16" x14ac:dyDescent="0.25">
      <c r="A532" s="1" t="s">
        <v>1208</v>
      </c>
      <c r="B532" s="8">
        <v>46156</v>
      </c>
      <c r="C532" s="1" t="str">
        <f>TEXT(Shipments[[#This Row],[Order_Date]],"MMM")</f>
        <v>May</v>
      </c>
      <c r="D532" s="8">
        <v>46157</v>
      </c>
      <c r="E532" s="8">
        <v>46158</v>
      </c>
      <c r="F532" s="8">
        <v>46159</v>
      </c>
      <c r="G532" s="1" t="s">
        <v>74</v>
      </c>
      <c r="H532" s="1" t="s">
        <v>197</v>
      </c>
      <c r="I532" s="1" t="s">
        <v>198</v>
      </c>
      <c r="J532" s="1" t="s">
        <v>80</v>
      </c>
      <c r="K532" s="1" t="s">
        <v>1209</v>
      </c>
      <c r="L532">
        <v>290</v>
      </c>
      <c r="M532">
        <v>4200</v>
      </c>
      <c r="N532" s="1" t="s">
        <v>20</v>
      </c>
      <c r="O532">
        <v>1</v>
      </c>
      <c r="P532" t="str">
        <f>IF(ISBLANK(Shipments[[#This Row],[Delivery_Date]]),"Pending",IF(Shipments[[#This Row],[Delivery_Date]]&lt;= Shipments[[#This Row],[Promised_Delivery_Date]],"On Time","Delayed"))</f>
        <v>On Time</v>
      </c>
    </row>
    <row r="533" spans="1:16" x14ac:dyDescent="0.25">
      <c r="A533" s="1" t="s">
        <v>1210</v>
      </c>
      <c r="B533" s="8">
        <v>46156</v>
      </c>
      <c r="C533" s="1" t="str">
        <f>TEXT(Shipments[[#This Row],[Order_Date]],"MMM")</f>
        <v>May</v>
      </c>
      <c r="D533" s="8">
        <v>46157</v>
      </c>
      <c r="E533" s="8">
        <v>46159</v>
      </c>
      <c r="F533" s="8">
        <v>46159</v>
      </c>
      <c r="G533" s="1" t="s">
        <v>22</v>
      </c>
      <c r="H533" s="1" t="s">
        <v>179</v>
      </c>
      <c r="I533" s="1" t="s">
        <v>229</v>
      </c>
      <c r="J533" s="1" t="s">
        <v>37</v>
      </c>
      <c r="K533" s="1" t="s">
        <v>1211</v>
      </c>
      <c r="L533">
        <v>858</v>
      </c>
      <c r="M533">
        <v>1700</v>
      </c>
      <c r="N533" s="1" t="s">
        <v>20</v>
      </c>
      <c r="O533">
        <v>0</v>
      </c>
      <c r="P533" t="str">
        <f>IF(ISBLANK(Shipments[[#This Row],[Delivery_Date]]),"Pending",IF(Shipments[[#This Row],[Delivery_Date]]&lt;= Shipments[[#This Row],[Promised_Delivery_Date]],"On Time","Delayed"))</f>
        <v>On Time</v>
      </c>
    </row>
    <row r="534" spans="1:16" x14ac:dyDescent="0.25">
      <c r="A534" s="1" t="s">
        <v>1212</v>
      </c>
      <c r="B534" s="8">
        <v>46156</v>
      </c>
      <c r="C534" s="1" t="str">
        <f>TEXT(Shipments[[#This Row],[Order_Date]],"MMM")</f>
        <v>May</v>
      </c>
      <c r="D534" s="8">
        <v>46160</v>
      </c>
      <c r="E534" s="8">
        <v>46163</v>
      </c>
      <c r="F534" s="8">
        <v>46163</v>
      </c>
      <c r="G534" s="1" t="s">
        <v>34</v>
      </c>
      <c r="H534" s="1" t="s">
        <v>59</v>
      </c>
      <c r="I534" s="1" t="s">
        <v>538</v>
      </c>
      <c r="J534" s="1" t="s">
        <v>31</v>
      </c>
      <c r="K534" s="1" t="s">
        <v>1213</v>
      </c>
      <c r="L534">
        <v>1006</v>
      </c>
      <c r="M534">
        <v>2180</v>
      </c>
      <c r="N534" s="1" t="s">
        <v>20</v>
      </c>
      <c r="O534">
        <v>0</v>
      </c>
      <c r="P534" t="str">
        <f>IF(ISBLANK(Shipments[[#This Row],[Delivery_Date]]),"Pending",IF(Shipments[[#This Row],[Delivery_Date]]&lt;= Shipments[[#This Row],[Promised_Delivery_Date]],"On Time","Delayed"))</f>
        <v>On Time</v>
      </c>
    </row>
    <row r="535" spans="1:16" x14ac:dyDescent="0.25">
      <c r="A535" s="1" t="s">
        <v>1214</v>
      </c>
      <c r="B535" s="8">
        <v>46156</v>
      </c>
      <c r="C535" s="1" t="str">
        <f>TEXT(Shipments[[#This Row],[Order_Date]],"MMM")</f>
        <v>May</v>
      </c>
      <c r="D535" s="8">
        <v>46157</v>
      </c>
      <c r="E535" s="8">
        <v>46158</v>
      </c>
      <c r="F535" s="8">
        <v>46158</v>
      </c>
      <c r="G535" s="1" t="s">
        <v>59</v>
      </c>
      <c r="H535" s="1" t="s">
        <v>60</v>
      </c>
      <c r="I535" s="1" t="s">
        <v>61</v>
      </c>
      <c r="J535" s="1" t="s">
        <v>25</v>
      </c>
      <c r="K535" s="1" t="s">
        <v>1215</v>
      </c>
      <c r="L535">
        <v>148</v>
      </c>
      <c r="M535">
        <v>9300</v>
      </c>
      <c r="N535" s="1" t="s">
        <v>20</v>
      </c>
      <c r="O535">
        <v>0</v>
      </c>
      <c r="P535" t="str">
        <f>IF(ISBLANK(Shipments[[#This Row],[Delivery_Date]]),"Pending",IF(Shipments[[#This Row],[Delivery_Date]]&lt;= Shipments[[#This Row],[Promised_Delivery_Date]],"On Time","Delayed"))</f>
        <v>On Time</v>
      </c>
    </row>
    <row r="536" spans="1:16" x14ac:dyDescent="0.25">
      <c r="A536" s="1" t="s">
        <v>1216</v>
      </c>
      <c r="B536" s="8">
        <v>46157</v>
      </c>
      <c r="C536" s="1" t="str">
        <f>TEXT(Shipments[[#This Row],[Order_Date]],"MMM")</f>
        <v>May</v>
      </c>
      <c r="D536" s="8">
        <v>46157</v>
      </c>
      <c r="E536" s="8">
        <v>46160</v>
      </c>
      <c r="F536" s="8">
        <v>46161</v>
      </c>
      <c r="G536" s="1" t="s">
        <v>22</v>
      </c>
      <c r="H536" s="1" t="s">
        <v>34</v>
      </c>
      <c r="I536" s="1" t="s">
        <v>187</v>
      </c>
      <c r="J536" s="1" t="s">
        <v>31</v>
      </c>
      <c r="K536" s="1" t="s">
        <v>1217</v>
      </c>
      <c r="L536">
        <v>1465</v>
      </c>
      <c r="M536">
        <v>1650</v>
      </c>
      <c r="N536" s="1" t="s">
        <v>20</v>
      </c>
      <c r="O536">
        <v>0</v>
      </c>
      <c r="P536" t="str">
        <f>IF(ISBLANK(Shipments[[#This Row],[Delivery_Date]]),"Pending",IF(Shipments[[#This Row],[Delivery_Date]]&lt;= Shipments[[#This Row],[Promised_Delivery_Date]],"On Time","Delayed"))</f>
        <v>On Time</v>
      </c>
    </row>
    <row r="537" spans="1:16" x14ac:dyDescent="0.25">
      <c r="A537" s="1" t="s">
        <v>1218</v>
      </c>
      <c r="B537" s="8">
        <v>46157</v>
      </c>
      <c r="C537" s="1" t="str">
        <f>TEXT(Shipments[[#This Row],[Order_Date]],"MMM")</f>
        <v>May</v>
      </c>
      <c r="D537" s="8">
        <v>46158</v>
      </c>
      <c r="E537" s="8">
        <v>46159</v>
      </c>
      <c r="F537" s="8">
        <v>46159</v>
      </c>
      <c r="G537" s="1" t="s">
        <v>59</v>
      </c>
      <c r="H537" s="1" t="s">
        <v>28</v>
      </c>
      <c r="I537" s="1" t="s">
        <v>379</v>
      </c>
      <c r="J537" s="1" t="s">
        <v>25</v>
      </c>
      <c r="K537" s="1" t="s">
        <v>1219</v>
      </c>
      <c r="L537">
        <v>343</v>
      </c>
      <c r="M537">
        <v>6340</v>
      </c>
      <c r="N537" s="1" t="s">
        <v>20</v>
      </c>
      <c r="O537">
        <v>0</v>
      </c>
      <c r="P537" t="str">
        <f>IF(ISBLANK(Shipments[[#This Row],[Delivery_Date]]),"Pending",IF(Shipments[[#This Row],[Delivery_Date]]&lt;= Shipments[[#This Row],[Promised_Delivery_Date]],"On Time","Delayed"))</f>
        <v>On Time</v>
      </c>
    </row>
    <row r="538" spans="1:16" x14ac:dyDescent="0.25">
      <c r="A538" s="1" t="s">
        <v>1220</v>
      </c>
      <c r="B538" s="8">
        <v>46157</v>
      </c>
      <c r="C538" s="1" t="str">
        <f>TEXT(Shipments[[#This Row],[Order_Date]],"MMM")</f>
        <v>May</v>
      </c>
      <c r="D538" s="8">
        <v>46158</v>
      </c>
      <c r="E538" s="8">
        <v>46161</v>
      </c>
      <c r="F538" s="8">
        <v>46160</v>
      </c>
      <c r="G538" s="1" t="s">
        <v>22</v>
      </c>
      <c r="H538" s="1" t="s">
        <v>92</v>
      </c>
      <c r="I538" s="1" t="s">
        <v>93</v>
      </c>
      <c r="J538" s="1" t="s">
        <v>67</v>
      </c>
      <c r="K538" s="1" t="s">
        <v>1221</v>
      </c>
      <c r="L538">
        <v>570</v>
      </c>
      <c r="M538">
        <v>7250</v>
      </c>
      <c r="N538" s="1" t="s">
        <v>20</v>
      </c>
      <c r="O538">
        <v>0</v>
      </c>
      <c r="P538" t="str">
        <f>IF(ISBLANK(Shipments[[#This Row],[Delivery_Date]]),"Pending",IF(Shipments[[#This Row],[Delivery_Date]]&lt;= Shipments[[#This Row],[Promised_Delivery_Date]],"On Time","Delayed"))</f>
        <v>Delayed</v>
      </c>
    </row>
    <row r="539" spans="1:16" x14ac:dyDescent="0.25">
      <c r="A539" s="1" t="s">
        <v>1222</v>
      </c>
      <c r="B539" s="8">
        <v>46157</v>
      </c>
      <c r="C539" s="1" t="str">
        <f>TEXT(Shipments[[#This Row],[Order_Date]],"MMM")</f>
        <v>May</v>
      </c>
      <c r="D539" s="8">
        <v>46157</v>
      </c>
      <c r="E539" s="8">
        <v>46158</v>
      </c>
      <c r="F539" s="8">
        <v>46158</v>
      </c>
      <c r="G539" s="1" t="s">
        <v>34</v>
      </c>
      <c r="H539" s="1" t="s">
        <v>35</v>
      </c>
      <c r="I539" s="1" t="s">
        <v>36</v>
      </c>
      <c r="J539" s="1" t="s">
        <v>62</v>
      </c>
      <c r="K539" s="1" t="s">
        <v>1223</v>
      </c>
      <c r="L539">
        <v>174</v>
      </c>
      <c r="M539">
        <v>5300</v>
      </c>
      <c r="N539" s="1" t="s">
        <v>20</v>
      </c>
      <c r="O539">
        <v>0</v>
      </c>
      <c r="P539" t="str">
        <f>IF(ISBLANK(Shipments[[#This Row],[Delivery_Date]]),"Pending",IF(Shipments[[#This Row],[Delivery_Date]]&lt;= Shipments[[#This Row],[Promised_Delivery_Date]],"On Time","Delayed"))</f>
        <v>On Time</v>
      </c>
    </row>
    <row r="540" spans="1:16" x14ac:dyDescent="0.25">
      <c r="A540" s="1" t="s">
        <v>1224</v>
      </c>
      <c r="B540" s="8">
        <v>46158</v>
      </c>
      <c r="C540" s="1" t="str">
        <f>TEXT(Shipments[[#This Row],[Order_Date]],"MMM")</f>
        <v>May</v>
      </c>
      <c r="D540" s="8">
        <v>46161</v>
      </c>
      <c r="E540" s="8">
        <v>46164</v>
      </c>
      <c r="F540" s="8">
        <v>46164</v>
      </c>
      <c r="G540" s="1" t="s">
        <v>22</v>
      </c>
      <c r="H540" s="1" t="s">
        <v>34</v>
      </c>
      <c r="I540" s="1" t="s">
        <v>187</v>
      </c>
      <c r="J540" s="1" t="s">
        <v>146</v>
      </c>
      <c r="K540" s="1" t="s">
        <v>1225</v>
      </c>
      <c r="L540">
        <v>1465</v>
      </c>
      <c r="M540">
        <v>2530</v>
      </c>
      <c r="N540" s="1" t="s">
        <v>20</v>
      </c>
      <c r="O540">
        <v>0</v>
      </c>
      <c r="P540" t="str">
        <f>IF(ISBLANK(Shipments[[#This Row],[Delivery_Date]]),"Pending",IF(Shipments[[#This Row],[Delivery_Date]]&lt;= Shipments[[#This Row],[Promised_Delivery_Date]],"On Time","Delayed"))</f>
        <v>On Time</v>
      </c>
    </row>
    <row r="541" spans="1:16" x14ac:dyDescent="0.25">
      <c r="A541" s="1" t="s">
        <v>1226</v>
      </c>
      <c r="B541" s="8">
        <v>46158</v>
      </c>
      <c r="C541" s="1" t="str">
        <f>TEXT(Shipments[[#This Row],[Order_Date]],"MMM")</f>
        <v>May</v>
      </c>
      <c r="D541" s="8">
        <v>46160</v>
      </c>
      <c r="E541" s="8">
        <v>46162</v>
      </c>
      <c r="F541" s="8">
        <v>46162</v>
      </c>
      <c r="G541" s="1" t="s">
        <v>59</v>
      </c>
      <c r="H541" s="1" t="s">
        <v>29</v>
      </c>
      <c r="I541" s="1" t="s">
        <v>440</v>
      </c>
      <c r="J541" s="1" t="s">
        <v>62</v>
      </c>
      <c r="K541" s="1" t="s">
        <v>1227</v>
      </c>
      <c r="L541">
        <v>448</v>
      </c>
      <c r="M541">
        <v>11450</v>
      </c>
      <c r="N541" s="1" t="s">
        <v>20</v>
      </c>
      <c r="O541">
        <v>0</v>
      </c>
      <c r="P541" t="str">
        <f>IF(ISBLANK(Shipments[[#This Row],[Delivery_Date]]),"Pending",IF(Shipments[[#This Row],[Delivery_Date]]&lt;= Shipments[[#This Row],[Promised_Delivery_Date]],"On Time","Delayed"))</f>
        <v>On Time</v>
      </c>
    </row>
    <row r="542" spans="1:16" x14ac:dyDescent="0.25">
      <c r="A542" s="1" t="s">
        <v>1228</v>
      </c>
      <c r="B542" s="8">
        <v>46159</v>
      </c>
      <c r="C542" s="1" t="str">
        <f>TEXT(Shipments[[#This Row],[Order_Date]],"MMM")</f>
        <v>May</v>
      </c>
      <c r="D542" s="8">
        <v>46162</v>
      </c>
      <c r="E542" s="8">
        <v>46163</v>
      </c>
      <c r="F542" s="8">
        <v>46163</v>
      </c>
      <c r="G542" s="1" t="s">
        <v>28</v>
      </c>
      <c r="H542" s="1" t="s">
        <v>136</v>
      </c>
      <c r="I542" s="1" t="s">
        <v>137</v>
      </c>
      <c r="J542" s="1" t="s">
        <v>25</v>
      </c>
      <c r="K542" s="1" t="s">
        <v>1229</v>
      </c>
      <c r="L542">
        <v>334</v>
      </c>
      <c r="M542">
        <v>10840</v>
      </c>
      <c r="N542" s="1" t="s">
        <v>20</v>
      </c>
      <c r="O542">
        <v>1</v>
      </c>
      <c r="P542" t="str">
        <f>IF(ISBLANK(Shipments[[#This Row],[Delivery_Date]]),"Pending",IF(Shipments[[#This Row],[Delivery_Date]]&lt;= Shipments[[#This Row],[Promised_Delivery_Date]],"On Time","Delayed"))</f>
        <v>On Time</v>
      </c>
    </row>
    <row r="543" spans="1:16" x14ac:dyDescent="0.25">
      <c r="A543" s="1" t="s">
        <v>1230</v>
      </c>
      <c r="B543" s="8">
        <v>46160</v>
      </c>
      <c r="C543" s="1" t="str">
        <f>TEXT(Shipments[[#This Row],[Order_Date]],"MMM")</f>
        <v>May</v>
      </c>
      <c r="D543" s="8">
        <v>46161</v>
      </c>
      <c r="E543" s="8">
        <v>46162</v>
      </c>
      <c r="F543" s="8">
        <v>46162</v>
      </c>
      <c r="G543" s="1" t="s">
        <v>15</v>
      </c>
      <c r="H543" s="1" t="s">
        <v>241</v>
      </c>
      <c r="I543" s="1" t="s">
        <v>242</v>
      </c>
      <c r="J543" s="1" t="s">
        <v>62</v>
      </c>
      <c r="K543" s="1" t="s">
        <v>1231</v>
      </c>
      <c r="L543">
        <v>351</v>
      </c>
      <c r="M543">
        <v>7570</v>
      </c>
      <c r="N543" s="1" t="s">
        <v>20</v>
      </c>
      <c r="O543">
        <v>0</v>
      </c>
      <c r="P543" t="str">
        <f>IF(ISBLANK(Shipments[[#This Row],[Delivery_Date]]),"Pending",IF(Shipments[[#This Row],[Delivery_Date]]&lt;= Shipments[[#This Row],[Promised_Delivery_Date]],"On Time","Delayed"))</f>
        <v>On Time</v>
      </c>
    </row>
    <row r="544" spans="1:16" x14ac:dyDescent="0.25">
      <c r="A544" s="1" t="s">
        <v>1232</v>
      </c>
      <c r="B544" s="8">
        <v>46160</v>
      </c>
      <c r="C544" s="1" t="str">
        <f>TEXT(Shipments[[#This Row],[Order_Date]],"MMM")</f>
        <v>May</v>
      </c>
      <c r="D544" s="8">
        <v>46162</v>
      </c>
      <c r="E544" s="8">
        <v>46163</v>
      </c>
      <c r="F544" s="8">
        <v>46163</v>
      </c>
      <c r="G544" s="1" t="s">
        <v>59</v>
      </c>
      <c r="H544" s="1" t="s">
        <v>28</v>
      </c>
      <c r="I544" s="1" t="s">
        <v>379</v>
      </c>
      <c r="J544" s="1" t="s">
        <v>62</v>
      </c>
      <c r="K544" s="1" t="s">
        <v>1233</v>
      </c>
      <c r="L544">
        <v>343</v>
      </c>
      <c r="M544">
        <v>8550</v>
      </c>
      <c r="N544" s="1" t="s">
        <v>20</v>
      </c>
      <c r="O544">
        <v>0</v>
      </c>
      <c r="P544" t="str">
        <f>IF(ISBLANK(Shipments[[#This Row],[Delivery_Date]]),"Pending",IF(Shipments[[#This Row],[Delivery_Date]]&lt;= Shipments[[#This Row],[Promised_Delivery_Date]],"On Time","Delayed"))</f>
        <v>On Time</v>
      </c>
    </row>
    <row r="545" spans="1:16" x14ac:dyDescent="0.25">
      <c r="A545" s="1" t="s">
        <v>1234</v>
      </c>
      <c r="B545" s="8">
        <v>46160</v>
      </c>
      <c r="C545" s="1" t="str">
        <f>TEXT(Shipments[[#This Row],[Order_Date]],"MMM")</f>
        <v>May</v>
      </c>
      <c r="D545" s="8">
        <v>46161</v>
      </c>
      <c r="E545" s="8">
        <v>46163</v>
      </c>
      <c r="F545" s="8">
        <v>46163</v>
      </c>
      <c r="G545" s="1" t="s">
        <v>34</v>
      </c>
      <c r="H545" s="1" t="s">
        <v>41</v>
      </c>
      <c r="I545" s="1" t="s">
        <v>83</v>
      </c>
      <c r="J545" s="1" t="s">
        <v>67</v>
      </c>
      <c r="K545" s="1" t="s">
        <v>1235</v>
      </c>
      <c r="L545">
        <v>601</v>
      </c>
      <c r="M545">
        <v>8010</v>
      </c>
      <c r="N545" s="1" t="s">
        <v>20</v>
      </c>
      <c r="O545">
        <v>0</v>
      </c>
      <c r="P545" t="str">
        <f>IF(ISBLANK(Shipments[[#This Row],[Delivery_Date]]),"Pending",IF(Shipments[[#This Row],[Delivery_Date]]&lt;= Shipments[[#This Row],[Promised_Delivery_Date]],"On Time","Delayed"))</f>
        <v>On Time</v>
      </c>
    </row>
    <row r="546" spans="1:16" x14ac:dyDescent="0.25">
      <c r="A546" s="1" t="s">
        <v>1236</v>
      </c>
      <c r="B546" s="8">
        <v>46160</v>
      </c>
      <c r="C546" s="1" t="str">
        <f>TEXT(Shipments[[#This Row],[Order_Date]],"MMM")</f>
        <v>May</v>
      </c>
      <c r="D546" s="8">
        <v>46161</v>
      </c>
      <c r="E546" s="8">
        <v>46163</v>
      </c>
      <c r="F546" s="8">
        <v>46163</v>
      </c>
      <c r="G546" s="1" t="s">
        <v>22</v>
      </c>
      <c r="H546" s="1" t="s">
        <v>210</v>
      </c>
      <c r="I546" s="1" t="s">
        <v>211</v>
      </c>
      <c r="J546" s="1" t="s">
        <v>80</v>
      </c>
      <c r="K546" s="1" t="s">
        <v>1237</v>
      </c>
      <c r="L546">
        <v>264</v>
      </c>
      <c r="M546">
        <v>2420</v>
      </c>
      <c r="N546" s="1" t="s">
        <v>20</v>
      </c>
      <c r="O546">
        <v>0</v>
      </c>
      <c r="P546" t="str">
        <f>IF(ISBLANK(Shipments[[#This Row],[Delivery_Date]]),"Pending",IF(Shipments[[#This Row],[Delivery_Date]]&lt;= Shipments[[#This Row],[Promised_Delivery_Date]],"On Time","Delayed"))</f>
        <v>On Time</v>
      </c>
    </row>
    <row r="547" spans="1:16" x14ac:dyDescent="0.25">
      <c r="A547" s="1" t="s">
        <v>1238</v>
      </c>
      <c r="B547" s="8">
        <v>46160</v>
      </c>
      <c r="C547" s="1" t="str">
        <f>TEXT(Shipments[[#This Row],[Order_Date]],"MMM")</f>
        <v>May</v>
      </c>
      <c r="D547" s="8">
        <v>46161</v>
      </c>
      <c r="E547" s="8">
        <v>46162</v>
      </c>
      <c r="F547" s="8">
        <v>46163</v>
      </c>
      <c r="G547" s="1" t="s">
        <v>16</v>
      </c>
      <c r="H547" s="1" t="s">
        <v>214</v>
      </c>
      <c r="I547" s="1" t="s">
        <v>215</v>
      </c>
      <c r="J547" s="1" t="s">
        <v>31</v>
      </c>
      <c r="K547" s="1" t="s">
        <v>1239</v>
      </c>
      <c r="L547">
        <v>280</v>
      </c>
      <c r="M547">
        <v>1800</v>
      </c>
      <c r="N547" s="1" t="s">
        <v>20</v>
      </c>
      <c r="O547">
        <v>0</v>
      </c>
      <c r="P547" t="str">
        <f>IF(ISBLANK(Shipments[[#This Row],[Delivery_Date]]),"Pending",IF(Shipments[[#This Row],[Delivery_Date]]&lt;= Shipments[[#This Row],[Promised_Delivery_Date]],"On Time","Delayed"))</f>
        <v>On Time</v>
      </c>
    </row>
    <row r="548" spans="1:16" x14ac:dyDescent="0.25">
      <c r="A548" s="1" t="s">
        <v>1240</v>
      </c>
      <c r="B548" s="8">
        <v>46161</v>
      </c>
      <c r="C548" s="1" t="str">
        <f>TEXT(Shipments[[#This Row],[Order_Date]],"MMM")</f>
        <v>May</v>
      </c>
      <c r="D548" s="8">
        <v>46162</v>
      </c>
      <c r="E548" s="8">
        <v>46164</v>
      </c>
      <c r="F548" s="8">
        <v>46165</v>
      </c>
      <c r="G548" s="1" t="s">
        <v>22</v>
      </c>
      <c r="H548" s="1" t="s">
        <v>1241</v>
      </c>
      <c r="I548" s="1" t="s">
        <v>1242</v>
      </c>
      <c r="J548" s="1" t="s">
        <v>31</v>
      </c>
      <c r="K548" s="1" t="s">
        <v>1243</v>
      </c>
      <c r="L548">
        <v>502</v>
      </c>
      <c r="M548">
        <v>5220</v>
      </c>
      <c r="N548" s="1" t="s">
        <v>20</v>
      </c>
      <c r="O548">
        <v>0</v>
      </c>
      <c r="P548" t="str">
        <f>IF(ISBLANK(Shipments[[#This Row],[Delivery_Date]]),"Pending",IF(Shipments[[#This Row],[Delivery_Date]]&lt;= Shipments[[#This Row],[Promised_Delivery_Date]],"On Time","Delayed"))</f>
        <v>On Time</v>
      </c>
    </row>
    <row r="549" spans="1:16" x14ac:dyDescent="0.25">
      <c r="A549" s="1" t="s">
        <v>1244</v>
      </c>
      <c r="B549" s="8">
        <v>46162</v>
      </c>
      <c r="C549" s="1" t="str">
        <f>TEXT(Shipments[[#This Row],[Order_Date]],"MMM")</f>
        <v>May</v>
      </c>
      <c r="D549" s="8">
        <v>46163</v>
      </c>
      <c r="E549" s="8">
        <v>46165</v>
      </c>
      <c r="F549" s="8">
        <v>46165</v>
      </c>
      <c r="G549" s="1" t="s">
        <v>22</v>
      </c>
      <c r="H549" s="1" t="s">
        <v>1241</v>
      </c>
      <c r="I549" s="1" t="s">
        <v>1242</v>
      </c>
      <c r="J549" s="1" t="s">
        <v>67</v>
      </c>
      <c r="K549" s="1" t="s">
        <v>1245</v>
      </c>
      <c r="L549">
        <v>502</v>
      </c>
      <c r="M549">
        <v>8640</v>
      </c>
      <c r="N549" s="1" t="s">
        <v>20</v>
      </c>
      <c r="O549">
        <v>0</v>
      </c>
      <c r="P549" t="str">
        <f>IF(ISBLANK(Shipments[[#This Row],[Delivery_Date]]),"Pending",IF(Shipments[[#This Row],[Delivery_Date]]&lt;= Shipments[[#This Row],[Promised_Delivery_Date]],"On Time","Delayed"))</f>
        <v>On Time</v>
      </c>
    </row>
    <row r="550" spans="1:16" x14ac:dyDescent="0.25">
      <c r="A550" s="1" t="s">
        <v>1246</v>
      </c>
      <c r="B550" s="8">
        <v>46162</v>
      </c>
      <c r="C550" s="1" t="str">
        <f>TEXT(Shipments[[#This Row],[Order_Date]],"MMM")</f>
        <v>May</v>
      </c>
      <c r="D550" s="8">
        <v>46164</v>
      </c>
      <c r="E550" s="8">
        <v>46165</v>
      </c>
      <c r="F550" s="8">
        <v>46166</v>
      </c>
      <c r="G550" s="1" t="s">
        <v>34</v>
      </c>
      <c r="H550" s="1" t="s">
        <v>55</v>
      </c>
      <c r="I550" s="1" t="s">
        <v>56</v>
      </c>
      <c r="J550" s="1" t="s">
        <v>80</v>
      </c>
      <c r="K550" s="1" t="s">
        <v>1247</v>
      </c>
      <c r="L550">
        <v>288</v>
      </c>
      <c r="M550">
        <v>840</v>
      </c>
      <c r="N550" s="1" t="s">
        <v>20</v>
      </c>
      <c r="O550">
        <v>0</v>
      </c>
      <c r="P550" t="str">
        <f>IF(ISBLANK(Shipments[[#This Row],[Delivery_Date]]),"Pending",IF(Shipments[[#This Row],[Delivery_Date]]&lt;= Shipments[[#This Row],[Promised_Delivery_Date]],"On Time","Delayed"))</f>
        <v>On Time</v>
      </c>
    </row>
    <row r="551" spans="1:16" x14ac:dyDescent="0.25">
      <c r="A551" s="1" t="s">
        <v>1248</v>
      </c>
      <c r="B551" s="8">
        <v>46162</v>
      </c>
      <c r="C551" s="1" t="str">
        <f>TEXT(Shipments[[#This Row],[Order_Date]],"MMM")</f>
        <v>May</v>
      </c>
      <c r="D551" s="8">
        <v>46164</v>
      </c>
      <c r="E551" s="8">
        <v>46165</v>
      </c>
      <c r="F551" s="8">
        <v>46166</v>
      </c>
      <c r="G551" s="1" t="s">
        <v>74</v>
      </c>
      <c r="H551" s="1" t="s">
        <v>197</v>
      </c>
      <c r="I551" s="1" t="s">
        <v>198</v>
      </c>
      <c r="J551" s="1" t="s">
        <v>80</v>
      </c>
      <c r="K551" s="1" t="s">
        <v>1249</v>
      </c>
      <c r="L551">
        <v>290</v>
      </c>
      <c r="M551">
        <v>2540</v>
      </c>
      <c r="N551" s="1" t="s">
        <v>20</v>
      </c>
      <c r="O551">
        <v>0</v>
      </c>
      <c r="P551" t="str">
        <f>IF(ISBLANK(Shipments[[#This Row],[Delivery_Date]]),"Pending",IF(Shipments[[#This Row],[Delivery_Date]]&lt;= Shipments[[#This Row],[Promised_Delivery_Date]],"On Time","Delayed"))</f>
        <v>On Time</v>
      </c>
    </row>
    <row r="552" spans="1:16" x14ac:dyDescent="0.25">
      <c r="A552" s="1" t="s">
        <v>1250</v>
      </c>
      <c r="B552" s="8">
        <v>46162</v>
      </c>
      <c r="C552" s="1" t="str">
        <f>TEXT(Shipments[[#This Row],[Order_Date]],"MMM")</f>
        <v>May</v>
      </c>
      <c r="D552" s="8">
        <v>46163</v>
      </c>
      <c r="E552" s="8">
        <v>46165</v>
      </c>
      <c r="F552" s="8">
        <v>46165</v>
      </c>
      <c r="G552" s="1" t="s">
        <v>74</v>
      </c>
      <c r="H552" s="1" t="s">
        <v>111</v>
      </c>
      <c r="I552" s="1" t="s">
        <v>112</v>
      </c>
      <c r="J552" s="1" t="s">
        <v>84</v>
      </c>
      <c r="K552" s="1" t="s">
        <v>1251</v>
      </c>
      <c r="L552">
        <v>419</v>
      </c>
      <c r="M552">
        <v>11320</v>
      </c>
      <c r="N552" s="1" t="s">
        <v>20</v>
      </c>
      <c r="O552">
        <v>0</v>
      </c>
      <c r="P552" t="str">
        <f>IF(ISBLANK(Shipments[[#This Row],[Delivery_Date]]),"Pending",IF(Shipments[[#This Row],[Delivery_Date]]&lt;= Shipments[[#This Row],[Promised_Delivery_Date]],"On Time","Delayed"))</f>
        <v>On Time</v>
      </c>
    </row>
    <row r="553" spans="1:16" x14ac:dyDescent="0.25">
      <c r="A553" s="1" t="s">
        <v>1252</v>
      </c>
      <c r="B553" s="8">
        <v>46162</v>
      </c>
      <c r="C553" s="1" t="str">
        <f>TEXT(Shipments[[#This Row],[Order_Date]],"MMM")</f>
        <v>May</v>
      </c>
      <c r="D553" s="8">
        <v>46163</v>
      </c>
      <c r="E553" s="8">
        <v>46167</v>
      </c>
      <c r="F553" s="8">
        <v>46165</v>
      </c>
      <c r="G553" s="1" t="s">
        <v>28</v>
      </c>
      <c r="H553" s="1" t="s">
        <v>167</v>
      </c>
      <c r="I553" s="1" t="s">
        <v>168</v>
      </c>
      <c r="J553" s="1" t="s">
        <v>37</v>
      </c>
      <c r="K553" s="1" t="s">
        <v>1253</v>
      </c>
      <c r="L553">
        <v>803</v>
      </c>
      <c r="M553">
        <v>1900</v>
      </c>
      <c r="N553" s="1" t="s">
        <v>20</v>
      </c>
      <c r="O553">
        <v>0</v>
      </c>
      <c r="P553" t="str">
        <f>IF(ISBLANK(Shipments[[#This Row],[Delivery_Date]]),"Pending",IF(Shipments[[#This Row],[Delivery_Date]]&lt;= Shipments[[#This Row],[Promised_Delivery_Date]],"On Time","Delayed"))</f>
        <v>Delayed</v>
      </c>
    </row>
    <row r="554" spans="1:16" x14ac:dyDescent="0.25">
      <c r="A554" s="1" t="s">
        <v>1254</v>
      </c>
      <c r="B554" s="8">
        <v>46162</v>
      </c>
      <c r="C554" s="1" t="str">
        <f>TEXT(Shipments[[#This Row],[Order_Date]],"MMM")</f>
        <v>May</v>
      </c>
      <c r="D554" s="8">
        <v>46162</v>
      </c>
      <c r="E554" s="8">
        <v>46164</v>
      </c>
      <c r="F554" s="8">
        <v>46164</v>
      </c>
      <c r="G554" s="1" t="s">
        <v>22</v>
      </c>
      <c r="H554" s="1" t="s">
        <v>92</v>
      </c>
      <c r="I554" s="1" t="s">
        <v>93</v>
      </c>
      <c r="J554" s="1" t="s">
        <v>25</v>
      </c>
      <c r="K554" s="1" t="s">
        <v>1255</v>
      </c>
      <c r="L554">
        <v>570</v>
      </c>
      <c r="M554">
        <v>13980</v>
      </c>
      <c r="N554" s="1" t="s">
        <v>20</v>
      </c>
      <c r="O554">
        <v>0</v>
      </c>
      <c r="P554" t="str">
        <f>IF(ISBLANK(Shipments[[#This Row],[Delivery_Date]]),"Pending",IF(Shipments[[#This Row],[Delivery_Date]]&lt;= Shipments[[#This Row],[Promised_Delivery_Date]],"On Time","Delayed"))</f>
        <v>On Time</v>
      </c>
    </row>
    <row r="555" spans="1:16" x14ac:dyDescent="0.25">
      <c r="A555" s="1" t="s">
        <v>1256</v>
      </c>
      <c r="B555" s="8">
        <v>46163</v>
      </c>
      <c r="C555" s="1" t="str">
        <f>TEXT(Shipments[[#This Row],[Order_Date]],"MMM")</f>
        <v>May</v>
      </c>
      <c r="D555" s="8">
        <v>46163</v>
      </c>
      <c r="E555" s="8">
        <v>46165</v>
      </c>
      <c r="F555" s="8">
        <v>46165</v>
      </c>
      <c r="G555" s="1" t="s">
        <v>34</v>
      </c>
      <c r="H555" s="1" t="s">
        <v>41</v>
      </c>
      <c r="I555" s="1" t="s">
        <v>83</v>
      </c>
      <c r="J555" s="1" t="s">
        <v>62</v>
      </c>
      <c r="K555" s="1" t="s">
        <v>1257</v>
      </c>
      <c r="L555">
        <v>601</v>
      </c>
      <c r="M555">
        <v>12200</v>
      </c>
      <c r="N555" s="1" t="s">
        <v>20</v>
      </c>
      <c r="O555">
        <v>0</v>
      </c>
      <c r="P555" t="str">
        <f>IF(ISBLANK(Shipments[[#This Row],[Delivery_Date]]),"Pending",IF(Shipments[[#This Row],[Delivery_Date]]&lt;= Shipments[[#This Row],[Promised_Delivery_Date]],"On Time","Delayed"))</f>
        <v>On Time</v>
      </c>
    </row>
    <row r="556" spans="1:16" x14ac:dyDescent="0.25">
      <c r="A556" s="1" t="s">
        <v>1258</v>
      </c>
      <c r="B556" s="8">
        <v>46163</v>
      </c>
      <c r="C556" s="1" t="str">
        <f>TEXT(Shipments[[#This Row],[Order_Date]],"MMM")</f>
        <v>May</v>
      </c>
      <c r="D556" s="8">
        <v>46163</v>
      </c>
      <c r="E556" s="8">
        <v>46164</v>
      </c>
      <c r="F556" s="8">
        <v>46164</v>
      </c>
      <c r="G556" s="1" t="s">
        <v>59</v>
      </c>
      <c r="H556" s="1" t="s">
        <v>60</v>
      </c>
      <c r="I556" s="1" t="s">
        <v>61</v>
      </c>
      <c r="J556" s="1" t="s">
        <v>71</v>
      </c>
      <c r="K556" s="1" t="s">
        <v>1259</v>
      </c>
      <c r="L556">
        <v>148</v>
      </c>
      <c r="M556">
        <v>1700</v>
      </c>
      <c r="N556" s="1" t="s">
        <v>20</v>
      </c>
      <c r="O556">
        <v>0</v>
      </c>
      <c r="P556" t="str">
        <f>IF(ISBLANK(Shipments[[#This Row],[Delivery_Date]]),"Pending",IF(Shipments[[#This Row],[Delivery_Date]]&lt;= Shipments[[#This Row],[Promised_Delivery_Date]],"On Time","Delayed"))</f>
        <v>On Time</v>
      </c>
    </row>
    <row r="557" spans="1:16" x14ac:dyDescent="0.25">
      <c r="A557" s="1" t="s">
        <v>1260</v>
      </c>
      <c r="B557" s="8">
        <v>46163</v>
      </c>
      <c r="C557" s="1" t="str">
        <f>TEXT(Shipments[[#This Row],[Order_Date]],"MMM")</f>
        <v>May</v>
      </c>
      <c r="D557" s="8">
        <v>46165</v>
      </c>
      <c r="E557" s="8">
        <v>46166</v>
      </c>
      <c r="F557" s="8">
        <v>46166</v>
      </c>
      <c r="G557" s="1" t="s">
        <v>74</v>
      </c>
      <c r="H557" s="1" t="s">
        <v>149</v>
      </c>
      <c r="I557" s="1" t="s">
        <v>150</v>
      </c>
      <c r="J557" s="1" t="s">
        <v>146</v>
      </c>
      <c r="K557" s="1" t="s">
        <v>1261</v>
      </c>
      <c r="L557">
        <v>175</v>
      </c>
      <c r="M557">
        <v>2650</v>
      </c>
      <c r="N557" s="1" t="s">
        <v>20</v>
      </c>
      <c r="O557">
        <v>0</v>
      </c>
      <c r="P557" t="str">
        <f>IF(ISBLANK(Shipments[[#This Row],[Delivery_Date]]),"Pending",IF(Shipments[[#This Row],[Delivery_Date]]&lt;= Shipments[[#This Row],[Promised_Delivery_Date]],"On Time","Delayed"))</f>
        <v>On Time</v>
      </c>
    </row>
    <row r="558" spans="1:16" x14ac:dyDescent="0.25">
      <c r="A558" s="1" t="s">
        <v>1262</v>
      </c>
      <c r="B558" s="8">
        <v>46163</v>
      </c>
      <c r="C558" s="1" t="str">
        <f>TEXT(Shipments[[#This Row],[Order_Date]],"MMM")</f>
        <v>May</v>
      </c>
      <c r="D558" s="8">
        <v>46165</v>
      </c>
      <c r="E558" s="8">
        <v>46167</v>
      </c>
      <c r="F558" s="8">
        <v>46167</v>
      </c>
      <c r="G558" s="1" t="s">
        <v>59</v>
      </c>
      <c r="H558" s="1" t="s">
        <v>311</v>
      </c>
      <c r="I558" s="1" t="s">
        <v>312</v>
      </c>
      <c r="J558" s="1" t="s">
        <v>25</v>
      </c>
      <c r="K558" s="1" t="s">
        <v>1263</v>
      </c>
      <c r="L558">
        <v>764</v>
      </c>
      <c r="M558">
        <v>6820</v>
      </c>
      <c r="N558" s="1" t="s">
        <v>20</v>
      </c>
      <c r="O558">
        <v>0</v>
      </c>
      <c r="P558" t="str">
        <f>IF(ISBLANK(Shipments[[#This Row],[Delivery_Date]]),"Pending",IF(Shipments[[#This Row],[Delivery_Date]]&lt;= Shipments[[#This Row],[Promised_Delivery_Date]],"On Time","Delayed"))</f>
        <v>On Time</v>
      </c>
    </row>
    <row r="559" spans="1:16" x14ac:dyDescent="0.25">
      <c r="A559" s="1" t="s">
        <v>1264</v>
      </c>
      <c r="B559" s="8">
        <v>46163</v>
      </c>
      <c r="C559" s="1" t="str">
        <f>TEXT(Shipments[[#This Row],[Order_Date]],"MMM")</f>
        <v>May</v>
      </c>
      <c r="D559" s="8">
        <v>46164</v>
      </c>
      <c r="E559" s="8">
        <v>46165</v>
      </c>
      <c r="F559" s="8">
        <v>46165</v>
      </c>
      <c r="G559" s="1" t="s">
        <v>15</v>
      </c>
      <c r="H559" s="1" t="s">
        <v>241</v>
      </c>
      <c r="I559" s="1" t="s">
        <v>242</v>
      </c>
      <c r="J559" s="1" t="s">
        <v>62</v>
      </c>
      <c r="K559" s="1" t="s">
        <v>1265</v>
      </c>
      <c r="L559">
        <v>351</v>
      </c>
      <c r="M559">
        <v>5550</v>
      </c>
      <c r="N559" s="1" t="s">
        <v>20</v>
      </c>
      <c r="O559">
        <v>0</v>
      </c>
      <c r="P559" t="str">
        <f>IF(ISBLANK(Shipments[[#This Row],[Delivery_Date]]),"Pending",IF(Shipments[[#This Row],[Delivery_Date]]&lt;= Shipments[[#This Row],[Promised_Delivery_Date]],"On Time","Delayed"))</f>
        <v>On Time</v>
      </c>
    </row>
    <row r="560" spans="1:16" x14ac:dyDescent="0.25">
      <c r="A560" s="1" t="s">
        <v>1266</v>
      </c>
      <c r="B560" s="8">
        <v>46164</v>
      </c>
      <c r="C560" s="1" t="str">
        <f>TEXT(Shipments[[#This Row],[Order_Date]],"MMM")</f>
        <v>May</v>
      </c>
      <c r="D560" s="8">
        <v>46164</v>
      </c>
      <c r="E560" s="8">
        <v>46167</v>
      </c>
      <c r="F560" s="8">
        <v>46167</v>
      </c>
      <c r="G560" s="1" t="s">
        <v>16</v>
      </c>
      <c r="H560" s="1" t="s">
        <v>132</v>
      </c>
      <c r="I560" s="1" t="s">
        <v>133</v>
      </c>
      <c r="J560" s="1" t="s">
        <v>31</v>
      </c>
      <c r="K560" s="1" t="s">
        <v>1267</v>
      </c>
      <c r="L560">
        <v>801</v>
      </c>
      <c r="M560">
        <v>2160</v>
      </c>
      <c r="N560" s="1" t="s">
        <v>20</v>
      </c>
      <c r="O560">
        <v>0</v>
      </c>
      <c r="P560" t="str">
        <f>IF(ISBLANK(Shipments[[#This Row],[Delivery_Date]]),"Pending",IF(Shipments[[#This Row],[Delivery_Date]]&lt;= Shipments[[#This Row],[Promised_Delivery_Date]],"On Time","Delayed"))</f>
        <v>On Time</v>
      </c>
    </row>
    <row r="561" spans="1:16" x14ac:dyDescent="0.25">
      <c r="A561" s="1" t="s">
        <v>1268</v>
      </c>
      <c r="B561" s="8">
        <v>46165</v>
      </c>
      <c r="C561" s="1" t="str">
        <f>TEXT(Shipments[[#This Row],[Order_Date]],"MMM")</f>
        <v>May</v>
      </c>
      <c r="D561" s="8">
        <v>46167</v>
      </c>
      <c r="E561" s="8">
        <v>46169</v>
      </c>
      <c r="F561" s="8">
        <v>46169</v>
      </c>
      <c r="G561" s="1" t="s">
        <v>74</v>
      </c>
      <c r="H561" s="1" t="s">
        <v>402</v>
      </c>
      <c r="I561" s="1" t="s">
        <v>403</v>
      </c>
      <c r="J561" s="1" t="s">
        <v>25</v>
      </c>
      <c r="K561" s="1" t="s">
        <v>1269</v>
      </c>
      <c r="L561">
        <v>455</v>
      </c>
      <c r="M561">
        <v>13690</v>
      </c>
      <c r="N561" s="1" t="s">
        <v>20</v>
      </c>
      <c r="O561">
        <v>0</v>
      </c>
      <c r="P561" t="str">
        <f>IF(ISBLANK(Shipments[[#This Row],[Delivery_Date]]),"Pending",IF(Shipments[[#This Row],[Delivery_Date]]&lt;= Shipments[[#This Row],[Promised_Delivery_Date]],"On Time","Delayed"))</f>
        <v>On Time</v>
      </c>
    </row>
    <row r="562" spans="1:16" x14ac:dyDescent="0.25">
      <c r="A562" s="1" t="s">
        <v>1270</v>
      </c>
      <c r="B562" s="8">
        <v>46165</v>
      </c>
      <c r="C562" s="1" t="str">
        <f>TEXT(Shipments[[#This Row],[Order_Date]],"MMM")</f>
        <v>May</v>
      </c>
      <c r="D562" s="8">
        <v>46167</v>
      </c>
      <c r="E562" s="8">
        <v>46169</v>
      </c>
      <c r="F562" s="8">
        <v>46169</v>
      </c>
      <c r="G562" s="1" t="s">
        <v>22</v>
      </c>
      <c r="H562" s="1" t="s">
        <v>332</v>
      </c>
      <c r="I562" s="1" t="s">
        <v>333</v>
      </c>
      <c r="J562" s="1" t="s">
        <v>25</v>
      </c>
      <c r="K562" s="1" t="s">
        <v>1271</v>
      </c>
      <c r="L562">
        <v>469</v>
      </c>
      <c r="M562">
        <v>6640</v>
      </c>
      <c r="N562" s="1" t="s">
        <v>20</v>
      </c>
      <c r="O562">
        <v>0</v>
      </c>
      <c r="P562" t="str">
        <f>IF(ISBLANK(Shipments[[#This Row],[Delivery_Date]]),"Pending",IF(Shipments[[#This Row],[Delivery_Date]]&lt;= Shipments[[#This Row],[Promised_Delivery_Date]],"On Time","Delayed"))</f>
        <v>On Time</v>
      </c>
    </row>
    <row r="563" spans="1:16" x14ac:dyDescent="0.25">
      <c r="A563" s="1" t="s">
        <v>1272</v>
      </c>
      <c r="B563" s="8">
        <v>46165</v>
      </c>
      <c r="C563" s="1" t="str">
        <f>TEXT(Shipments[[#This Row],[Order_Date]],"MMM")</f>
        <v>May</v>
      </c>
      <c r="D563" s="8">
        <v>46167</v>
      </c>
      <c r="E563" s="8">
        <v>46173</v>
      </c>
      <c r="F563" s="8">
        <v>46169</v>
      </c>
      <c r="G563" s="1" t="s">
        <v>15</v>
      </c>
      <c r="H563" s="1" t="s">
        <v>99</v>
      </c>
      <c r="I563" s="1" t="s">
        <v>100</v>
      </c>
      <c r="J563" s="1" t="s">
        <v>52</v>
      </c>
      <c r="K563" s="1" t="s">
        <v>1273</v>
      </c>
      <c r="L563">
        <v>727</v>
      </c>
      <c r="M563">
        <v>9700</v>
      </c>
      <c r="N563" s="1" t="s">
        <v>20</v>
      </c>
      <c r="O563">
        <v>0</v>
      </c>
      <c r="P563" t="str">
        <f>IF(ISBLANK(Shipments[[#This Row],[Delivery_Date]]),"Pending",IF(Shipments[[#This Row],[Delivery_Date]]&lt;= Shipments[[#This Row],[Promised_Delivery_Date]],"On Time","Delayed"))</f>
        <v>Delayed</v>
      </c>
    </row>
    <row r="564" spans="1:16" x14ac:dyDescent="0.25">
      <c r="A564" s="1" t="s">
        <v>1274</v>
      </c>
      <c r="B564" s="8">
        <v>46165</v>
      </c>
      <c r="C564" s="1" t="str">
        <f>TEXT(Shipments[[#This Row],[Order_Date]],"MMM")</f>
        <v>May</v>
      </c>
      <c r="D564" s="8">
        <v>46167</v>
      </c>
      <c r="E564" s="8">
        <v>46168</v>
      </c>
      <c r="F564" s="8">
        <v>46168</v>
      </c>
      <c r="G564" s="1" t="s">
        <v>74</v>
      </c>
      <c r="H564" s="1" t="s">
        <v>149</v>
      </c>
      <c r="I564" s="1" t="s">
        <v>150</v>
      </c>
      <c r="J564" s="1" t="s">
        <v>71</v>
      </c>
      <c r="K564" s="1" t="s">
        <v>1275</v>
      </c>
      <c r="L564">
        <v>175</v>
      </c>
      <c r="M564">
        <v>990</v>
      </c>
      <c r="N564" s="1" t="s">
        <v>20</v>
      </c>
      <c r="O564">
        <v>0</v>
      </c>
      <c r="P564" t="str">
        <f>IF(ISBLANK(Shipments[[#This Row],[Delivery_Date]]),"Pending",IF(Shipments[[#This Row],[Delivery_Date]]&lt;= Shipments[[#This Row],[Promised_Delivery_Date]],"On Time","Delayed"))</f>
        <v>On Time</v>
      </c>
    </row>
    <row r="565" spans="1:16" x14ac:dyDescent="0.25">
      <c r="A565" s="1" t="s">
        <v>1276</v>
      </c>
      <c r="B565" s="8">
        <v>46165</v>
      </c>
      <c r="C565" s="1" t="str">
        <f>TEXT(Shipments[[#This Row],[Order_Date]],"MMM")</f>
        <v>May</v>
      </c>
      <c r="D565" s="8">
        <v>46167</v>
      </c>
      <c r="E565" s="8">
        <v>46171</v>
      </c>
      <c r="F565" s="8">
        <v>46169</v>
      </c>
      <c r="G565" s="1" t="s">
        <v>28</v>
      </c>
      <c r="H565" s="1" t="s">
        <v>16</v>
      </c>
      <c r="I565" s="1" t="s">
        <v>96</v>
      </c>
      <c r="J565" s="1" t="s">
        <v>52</v>
      </c>
      <c r="K565" s="1" t="s">
        <v>1277</v>
      </c>
      <c r="L565">
        <v>643</v>
      </c>
      <c r="M565">
        <v>10840</v>
      </c>
      <c r="N565" s="1" t="s">
        <v>20</v>
      </c>
      <c r="O565">
        <v>0</v>
      </c>
      <c r="P565" t="str">
        <f>IF(ISBLANK(Shipments[[#This Row],[Delivery_Date]]),"Pending",IF(Shipments[[#This Row],[Delivery_Date]]&lt;= Shipments[[#This Row],[Promised_Delivery_Date]],"On Time","Delayed"))</f>
        <v>Delayed</v>
      </c>
    </row>
    <row r="566" spans="1:16" x14ac:dyDescent="0.25">
      <c r="A566" s="1" t="s">
        <v>1278</v>
      </c>
      <c r="B566" s="8">
        <v>46165</v>
      </c>
      <c r="C566" s="1" t="str">
        <f>TEXT(Shipments[[#This Row],[Order_Date]],"MMM")</f>
        <v>May</v>
      </c>
      <c r="D566" s="8">
        <v>46165</v>
      </c>
      <c r="E566" s="8">
        <v>46167</v>
      </c>
      <c r="F566" s="8">
        <v>46167</v>
      </c>
      <c r="G566" s="1" t="s">
        <v>59</v>
      </c>
      <c r="H566" s="1" t="s">
        <v>29</v>
      </c>
      <c r="I566" s="1" t="s">
        <v>440</v>
      </c>
      <c r="J566" s="1" t="s">
        <v>18</v>
      </c>
      <c r="K566" s="1" t="s">
        <v>1279</v>
      </c>
      <c r="L566">
        <v>448</v>
      </c>
      <c r="M566">
        <v>8850</v>
      </c>
      <c r="N566" s="1" t="s">
        <v>20</v>
      </c>
      <c r="O566">
        <v>0</v>
      </c>
      <c r="P566" t="str">
        <f>IF(ISBLANK(Shipments[[#This Row],[Delivery_Date]]),"Pending",IF(Shipments[[#This Row],[Delivery_Date]]&lt;= Shipments[[#This Row],[Promised_Delivery_Date]],"On Time","Delayed"))</f>
        <v>On Time</v>
      </c>
    </row>
    <row r="567" spans="1:16" x14ac:dyDescent="0.25">
      <c r="A567" s="1" t="s">
        <v>1280</v>
      </c>
      <c r="B567" s="8">
        <v>46166</v>
      </c>
      <c r="C567" s="1" t="str">
        <f>TEXT(Shipments[[#This Row],[Order_Date]],"MMM")</f>
        <v>May</v>
      </c>
      <c r="D567" s="8">
        <v>46167</v>
      </c>
      <c r="E567" s="8">
        <v>46168</v>
      </c>
      <c r="F567" s="8">
        <v>46169</v>
      </c>
      <c r="G567" s="1" t="s">
        <v>74</v>
      </c>
      <c r="H567" s="1" t="s">
        <v>455</v>
      </c>
      <c r="I567" s="1" t="s">
        <v>456</v>
      </c>
      <c r="J567" s="1" t="s">
        <v>49</v>
      </c>
      <c r="K567" s="1" t="s">
        <v>1281</v>
      </c>
      <c r="L567">
        <v>206</v>
      </c>
      <c r="M567">
        <v>2590</v>
      </c>
      <c r="N567" s="1" t="s">
        <v>20</v>
      </c>
      <c r="O567">
        <v>0</v>
      </c>
      <c r="P567" t="str">
        <f>IF(ISBLANK(Shipments[[#This Row],[Delivery_Date]]),"Pending",IF(Shipments[[#This Row],[Delivery_Date]]&lt;= Shipments[[#This Row],[Promised_Delivery_Date]],"On Time","Delayed"))</f>
        <v>On Time</v>
      </c>
    </row>
    <row r="568" spans="1:16" x14ac:dyDescent="0.25">
      <c r="A568" s="1" t="s">
        <v>1282</v>
      </c>
      <c r="B568" s="8">
        <v>46166</v>
      </c>
      <c r="C568" s="1" t="str">
        <f>TEXT(Shipments[[#This Row],[Order_Date]],"MMM")</f>
        <v>May</v>
      </c>
      <c r="D568" s="8">
        <v>46167</v>
      </c>
      <c r="E568" s="8">
        <v>46169</v>
      </c>
      <c r="F568" s="8">
        <v>46170</v>
      </c>
      <c r="G568" s="1" t="s">
        <v>22</v>
      </c>
      <c r="H568" s="1" t="s">
        <v>92</v>
      </c>
      <c r="I568" s="1" t="s">
        <v>93</v>
      </c>
      <c r="J568" s="1" t="s">
        <v>31</v>
      </c>
      <c r="K568" s="1" t="s">
        <v>1283</v>
      </c>
      <c r="L568">
        <v>570</v>
      </c>
      <c r="M568">
        <v>2490</v>
      </c>
      <c r="N568" s="1" t="s">
        <v>20</v>
      </c>
      <c r="O568">
        <v>0</v>
      </c>
      <c r="P568" t="str">
        <f>IF(ISBLANK(Shipments[[#This Row],[Delivery_Date]]),"Pending",IF(Shipments[[#This Row],[Delivery_Date]]&lt;= Shipments[[#This Row],[Promised_Delivery_Date]],"On Time","Delayed"))</f>
        <v>On Time</v>
      </c>
    </row>
    <row r="569" spans="1:16" x14ac:dyDescent="0.25">
      <c r="A569" s="1" t="s">
        <v>1284</v>
      </c>
      <c r="B569" s="8">
        <v>46166</v>
      </c>
      <c r="C569" s="1" t="str">
        <f>TEXT(Shipments[[#This Row],[Order_Date]],"MMM")</f>
        <v>May</v>
      </c>
      <c r="D569" s="8">
        <v>46167</v>
      </c>
      <c r="E569" s="8">
        <v>46169</v>
      </c>
      <c r="F569" s="8">
        <v>46169</v>
      </c>
      <c r="G569" s="1" t="s">
        <v>16</v>
      </c>
      <c r="H569" s="1" t="s">
        <v>530</v>
      </c>
      <c r="I569" s="1" t="s">
        <v>531</v>
      </c>
      <c r="J569" s="1" t="s">
        <v>31</v>
      </c>
      <c r="K569" s="1" t="s">
        <v>1285</v>
      </c>
      <c r="L569">
        <v>152</v>
      </c>
      <c r="M569">
        <v>2250</v>
      </c>
      <c r="N569" s="1" t="s">
        <v>20</v>
      </c>
      <c r="O569">
        <v>0</v>
      </c>
      <c r="P569" t="str">
        <f>IF(ISBLANK(Shipments[[#This Row],[Delivery_Date]]),"Pending",IF(Shipments[[#This Row],[Delivery_Date]]&lt;= Shipments[[#This Row],[Promised_Delivery_Date]],"On Time","Delayed"))</f>
        <v>On Time</v>
      </c>
    </row>
    <row r="570" spans="1:16" x14ac:dyDescent="0.25">
      <c r="A570" s="1" t="s">
        <v>1286</v>
      </c>
      <c r="B570" s="8">
        <v>46166</v>
      </c>
      <c r="C570" s="1" t="str">
        <f>TEXT(Shipments[[#This Row],[Order_Date]],"MMM")</f>
        <v>May</v>
      </c>
      <c r="D570" s="8">
        <v>46167</v>
      </c>
      <c r="E570" s="8">
        <v>46169</v>
      </c>
      <c r="F570" s="8">
        <v>46169</v>
      </c>
      <c r="G570" s="1" t="s">
        <v>16</v>
      </c>
      <c r="H570" s="1" t="s">
        <v>59</v>
      </c>
      <c r="I570" s="1" t="s">
        <v>329</v>
      </c>
      <c r="J570" s="1" t="s">
        <v>18</v>
      </c>
      <c r="K570" s="1" t="s">
        <v>1287</v>
      </c>
      <c r="L570">
        <v>586</v>
      </c>
      <c r="M570">
        <v>7840</v>
      </c>
      <c r="N570" s="1" t="s">
        <v>20</v>
      </c>
      <c r="O570">
        <v>0</v>
      </c>
      <c r="P570" t="str">
        <f>IF(ISBLANK(Shipments[[#This Row],[Delivery_Date]]),"Pending",IF(Shipments[[#This Row],[Delivery_Date]]&lt;= Shipments[[#This Row],[Promised_Delivery_Date]],"On Time","Delayed"))</f>
        <v>On Time</v>
      </c>
    </row>
    <row r="571" spans="1:16" x14ac:dyDescent="0.25">
      <c r="A571" s="1" t="s">
        <v>1288</v>
      </c>
      <c r="B571" s="8">
        <v>46167</v>
      </c>
      <c r="C571" s="1" t="str">
        <f>TEXT(Shipments[[#This Row],[Order_Date]],"MMM")</f>
        <v>May</v>
      </c>
      <c r="D571" s="8">
        <v>46168</v>
      </c>
      <c r="E571" s="8">
        <v>46170</v>
      </c>
      <c r="F571" s="8">
        <v>46171</v>
      </c>
      <c r="G571" s="1" t="s">
        <v>28</v>
      </c>
      <c r="H571" s="1" t="s">
        <v>29</v>
      </c>
      <c r="I571" s="1" t="s">
        <v>30</v>
      </c>
      <c r="J571" s="1" t="s">
        <v>80</v>
      </c>
      <c r="K571" s="1" t="s">
        <v>1289</v>
      </c>
      <c r="L571">
        <v>467</v>
      </c>
      <c r="M571">
        <v>3650</v>
      </c>
      <c r="N571" s="1" t="s">
        <v>20</v>
      </c>
      <c r="O571">
        <v>0</v>
      </c>
      <c r="P571" t="str">
        <f>IF(ISBLANK(Shipments[[#This Row],[Delivery_Date]]),"Pending",IF(Shipments[[#This Row],[Delivery_Date]]&lt;= Shipments[[#This Row],[Promised_Delivery_Date]],"On Time","Delayed"))</f>
        <v>On Time</v>
      </c>
    </row>
    <row r="572" spans="1:16" x14ac:dyDescent="0.25">
      <c r="A572" s="1" t="s">
        <v>1290</v>
      </c>
      <c r="B572" s="8">
        <v>46167</v>
      </c>
      <c r="C572" s="1" t="str">
        <f>TEXT(Shipments[[#This Row],[Order_Date]],"MMM")</f>
        <v>May</v>
      </c>
      <c r="D572" s="8">
        <v>46168</v>
      </c>
      <c r="E572" s="8">
        <v>46171</v>
      </c>
      <c r="F572" s="8">
        <v>46171</v>
      </c>
      <c r="G572" s="1" t="s">
        <v>34</v>
      </c>
      <c r="H572" s="1" t="s">
        <v>15</v>
      </c>
      <c r="I572" s="1" t="s">
        <v>259</v>
      </c>
      <c r="J572" s="1" t="s">
        <v>31</v>
      </c>
      <c r="K572" s="1" t="s">
        <v>1291</v>
      </c>
      <c r="L572">
        <v>849</v>
      </c>
      <c r="M572">
        <v>1140</v>
      </c>
      <c r="N572" s="1" t="s">
        <v>20</v>
      </c>
      <c r="O572">
        <v>0</v>
      </c>
      <c r="P572" t="str">
        <f>IF(ISBLANK(Shipments[[#This Row],[Delivery_Date]]),"Pending",IF(Shipments[[#This Row],[Delivery_Date]]&lt;= Shipments[[#This Row],[Promised_Delivery_Date]],"On Time","Delayed"))</f>
        <v>On Time</v>
      </c>
    </row>
    <row r="573" spans="1:16" x14ac:dyDescent="0.25">
      <c r="A573" s="1" t="s">
        <v>1292</v>
      </c>
      <c r="B573" s="8">
        <v>46167</v>
      </c>
      <c r="C573" s="1" t="str">
        <f>TEXT(Shipments[[#This Row],[Order_Date]],"MMM")</f>
        <v>May</v>
      </c>
      <c r="D573" s="8">
        <v>46168</v>
      </c>
      <c r="E573" s="8">
        <v>46170</v>
      </c>
      <c r="F573" s="8">
        <v>46170</v>
      </c>
      <c r="G573" s="1" t="s">
        <v>28</v>
      </c>
      <c r="H573" s="1" t="s">
        <v>295</v>
      </c>
      <c r="I573" s="1" t="s">
        <v>661</v>
      </c>
      <c r="J573" s="1" t="s">
        <v>52</v>
      </c>
      <c r="K573" s="1" t="s">
        <v>1293</v>
      </c>
      <c r="L573">
        <v>504</v>
      </c>
      <c r="M573">
        <v>5930</v>
      </c>
      <c r="N573" s="1" t="s">
        <v>20</v>
      </c>
      <c r="O573">
        <v>0</v>
      </c>
      <c r="P573" t="str">
        <f>IF(ISBLANK(Shipments[[#This Row],[Delivery_Date]]),"Pending",IF(Shipments[[#This Row],[Delivery_Date]]&lt;= Shipments[[#This Row],[Promised_Delivery_Date]],"On Time","Delayed"))</f>
        <v>On Time</v>
      </c>
    </row>
    <row r="574" spans="1:16" x14ac:dyDescent="0.25">
      <c r="A574" s="1" t="s">
        <v>1294</v>
      </c>
      <c r="B574" s="8">
        <v>46167</v>
      </c>
      <c r="C574" s="1" t="str">
        <f>TEXT(Shipments[[#This Row],[Order_Date]],"MMM")</f>
        <v>May</v>
      </c>
      <c r="D574" s="8">
        <v>46169</v>
      </c>
      <c r="E574" s="8">
        <v>46170</v>
      </c>
      <c r="F574" s="8">
        <v>46171</v>
      </c>
      <c r="G574" s="1" t="s">
        <v>28</v>
      </c>
      <c r="H574" s="1" t="s">
        <v>59</v>
      </c>
      <c r="I574" s="1" t="s">
        <v>226</v>
      </c>
      <c r="J574" s="1" t="s">
        <v>49</v>
      </c>
      <c r="K574" s="1" t="s">
        <v>1295</v>
      </c>
      <c r="L574">
        <v>348</v>
      </c>
      <c r="M574">
        <v>2330</v>
      </c>
      <c r="N574" s="1" t="s">
        <v>20</v>
      </c>
      <c r="O574">
        <v>0</v>
      </c>
      <c r="P574" t="str">
        <f>IF(ISBLANK(Shipments[[#This Row],[Delivery_Date]]),"Pending",IF(Shipments[[#This Row],[Delivery_Date]]&lt;= Shipments[[#This Row],[Promised_Delivery_Date]],"On Time","Delayed"))</f>
        <v>On Time</v>
      </c>
    </row>
    <row r="575" spans="1:16" x14ac:dyDescent="0.25">
      <c r="A575" s="1" t="s">
        <v>1296</v>
      </c>
      <c r="B575" s="8">
        <v>46168</v>
      </c>
      <c r="C575" s="1" t="str">
        <f>TEXT(Shipments[[#This Row],[Order_Date]],"MMM")</f>
        <v>May</v>
      </c>
      <c r="D575" s="8">
        <v>46170</v>
      </c>
      <c r="E575" s="8">
        <v>46173</v>
      </c>
      <c r="F575" s="8">
        <v>46172</v>
      </c>
      <c r="G575" s="1" t="s">
        <v>22</v>
      </c>
      <c r="H575" s="1" t="s">
        <v>40</v>
      </c>
      <c r="I575" s="1" t="s">
        <v>79</v>
      </c>
      <c r="J575" s="1" t="s">
        <v>25</v>
      </c>
      <c r="K575" s="1" t="s">
        <v>1297</v>
      </c>
      <c r="L575">
        <v>936</v>
      </c>
      <c r="M575">
        <v>14070</v>
      </c>
      <c r="N575" s="1" t="s">
        <v>20</v>
      </c>
      <c r="O575">
        <v>0</v>
      </c>
      <c r="P575" t="str">
        <f>IF(ISBLANK(Shipments[[#This Row],[Delivery_Date]]),"Pending",IF(Shipments[[#This Row],[Delivery_Date]]&lt;= Shipments[[#This Row],[Promised_Delivery_Date]],"On Time","Delayed"))</f>
        <v>Delayed</v>
      </c>
    </row>
    <row r="576" spans="1:16" x14ac:dyDescent="0.25">
      <c r="A576" s="1" t="s">
        <v>1298</v>
      </c>
      <c r="B576" s="8">
        <v>46168</v>
      </c>
      <c r="C576" s="1" t="str">
        <f>TEXT(Shipments[[#This Row],[Order_Date]],"MMM")</f>
        <v>May</v>
      </c>
      <c r="D576" s="8">
        <v>46170</v>
      </c>
      <c r="E576" s="8">
        <v>46172</v>
      </c>
      <c r="F576" s="8">
        <v>46172</v>
      </c>
      <c r="G576" s="1" t="s">
        <v>15</v>
      </c>
      <c r="H576" s="1" t="s">
        <v>315</v>
      </c>
      <c r="I576" s="1" t="s">
        <v>316</v>
      </c>
      <c r="J576" s="1" t="s">
        <v>31</v>
      </c>
      <c r="K576" s="1" t="s">
        <v>1299</v>
      </c>
      <c r="L576">
        <v>286</v>
      </c>
      <c r="M576">
        <v>2160</v>
      </c>
      <c r="N576" s="1" t="s">
        <v>20</v>
      </c>
      <c r="O576">
        <v>0</v>
      </c>
      <c r="P576" t="str">
        <f>IF(ISBLANK(Shipments[[#This Row],[Delivery_Date]]),"Pending",IF(Shipments[[#This Row],[Delivery_Date]]&lt;= Shipments[[#This Row],[Promised_Delivery_Date]],"On Time","Delayed"))</f>
        <v>On Time</v>
      </c>
    </row>
    <row r="577" spans="1:16" x14ac:dyDescent="0.25">
      <c r="A577" s="1" t="s">
        <v>1300</v>
      </c>
      <c r="B577" s="8">
        <v>46168</v>
      </c>
      <c r="C577" s="1" t="str">
        <f>TEXT(Shipments[[#This Row],[Order_Date]],"MMM")</f>
        <v>May</v>
      </c>
      <c r="D577" s="8">
        <v>46169</v>
      </c>
      <c r="E577" s="8">
        <v>46172</v>
      </c>
      <c r="F577" s="8">
        <v>46171</v>
      </c>
      <c r="G577" s="1" t="s">
        <v>34</v>
      </c>
      <c r="H577" s="1" t="s">
        <v>59</v>
      </c>
      <c r="I577" s="1" t="s">
        <v>538</v>
      </c>
      <c r="J577" s="1" t="s">
        <v>62</v>
      </c>
      <c r="K577" s="1" t="s">
        <v>1301</v>
      </c>
      <c r="L577">
        <v>1006</v>
      </c>
      <c r="M577">
        <v>13100</v>
      </c>
      <c r="N577" s="1" t="s">
        <v>20</v>
      </c>
      <c r="O577">
        <v>0</v>
      </c>
      <c r="P577" t="str">
        <f>IF(ISBLANK(Shipments[[#This Row],[Delivery_Date]]),"Pending",IF(Shipments[[#This Row],[Delivery_Date]]&lt;= Shipments[[#This Row],[Promised_Delivery_Date]],"On Time","Delayed"))</f>
        <v>Delayed</v>
      </c>
    </row>
    <row r="578" spans="1:16" x14ac:dyDescent="0.25">
      <c r="A578" s="1" t="s">
        <v>1302</v>
      </c>
      <c r="B578" s="8">
        <v>46168</v>
      </c>
      <c r="C578" s="1" t="str">
        <f>TEXT(Shipments[[#This Row],[Order_Date]],"MMM")</f>
        <v>May</v>
      </c>
      <c r="D578" s="8">
        <v>46169</v>
      </c>
      <c r="E578" s="8">
        <v>46172</v>
      </c>
      <c r="F578" s="8">
        <v>46172</v>
      </c>
      <c r="G578" s="1" t="s">
        <v>34</v>
      </c>
      <c r="H578" s="1" t="s">
        <v>59</v>
      </c>
      <c r="I578" s="1" t="s">
        <v>538</v>
      </c>
      <c r="J578" s="1" t="s">
        <v>49</v>
      </c>
      <c r="K578" s="1" t="s">
        <v>1303</v>
      </c>
      <c r="L578">
        <v>1006</v>
      </c>
      <c r="M578">
        <v>1510</v>
      </c>
      <c r="N578" s="1" t="s">
        <v>20</v>
      </c>
      <c r="O578">
        <v>0</v>
      </c>
      <c r="P578" t="str">
        <f>IF(ISBLANK(Shipments[[#This Row],[Delivery_Date]]),"Pending",IF(Shipments[[#This Row],[Delivery_Date]]&lt;= Shipments[[#This Row],[Promised_Delivery_Date]],"On Time","Delayed"))</f>
        <v>On Time</v>
      </c>
    </row>
    <row r="579" spans="1:16" x14ac:dyDescent="0.25">
      <c r="A579" s="1" t="s">
        <v>1304</v>
      </c>
      <c r="B579" s="8">
        <v>46168</v>
      </c>
      <c r="C579" s="1" t="str">
        <f>TEXT(Shipments[[#This Row],[Order_Date]],"MMM")</f>
        <v>May</v>
      </c>
      <c r="D579" s="8">
        <v>46169</v>
      </c>
      <c r="E579" s="8">
        <v>46170</v>
      </c>
      <c r="F579" s="8">
        <v>46171</v>
      </c>
      <c r="G579" s="1" t="s">
        <v>59</v>
      </c>
      <c r="H579" s="1" t="s">
        <v>684</v>
      </c>
      <c r="I579" s="1" t="s">
        <v>685</v>
      </c>
      <c r="J579" s="1" t="s">
        <v>146</v>
      </c>
      <c r="K579" s="1" t="s">
        <v>1305</v>
      </c>
      <c r="L579">
        <v>423</v>
      </c>
      <c r="M579">
        <v>1030</v>
      </c>
      <c r="N579" s="1" t="s">
        <v>20</v>
      </c>
      <c r="O579">
        <v>0</v>
      </c>
      <c r="P579" t="str">
        <f>IF(ISBLANK(Shipments[[#This Row],[Delivery_Date]]),"Pending",IF(Shipments[[#This Row],[Delivery_Date]]&lt;= Shipments[[#This Row],[Promised_Delivery_Date]],"On Time","Delayed"))</f>
        <v>On Time</v>
      </c>
    </row>
    <row r="580" spans="1:16" x14ac:dyDescent="0.25">
      <c r="A580" s="1" t="s">
        <v>1306</v>
      </c>
      <c r="B580" s="8">
        <v>46168</v>
      </c>
      <c r="C580" s="1" t="str">
        <f>TEXT(Shipments[[#This Row],[Order_Date]],"MMM")</f>
        <v>May</v>
      </c>
      <c r="D580" s="8">
        <v>46169</v>
      </c>
      <c r="E580" s="8">
        <v>46170</v>
      </c>
      <c r="F580" s="8">
        <v>46170</v>
      </c>
      <c r="G580" s="1" t="s">
        <v>28</v>
      </c>
      <c r="H580" s="1" t="s">
        <v>136</v>
      </c>
      <c r="I580" s="1" t="s">
        <v>137</v>
      </c>
      <c r="J580" s="1" t="s">
        <v>37</v>
      </c>
      <c r="K580" s="1" t="s">
        <v>1307</v>
      </c>
      <c r="L580">
        <v>334</v>
      </c>
      <c r="M580">
        <v>270</v>
      </c>
      <c r="N580" s="1" t="s">
        <v>20</v>
      </c>
      <c r="O580">
        <v>0</v>
      </c>
      <c r="P580" t="str">
        <f>IF(ISBLANK(Shipments[[#This Row],[Delivery_Date]]),"Pending",IF(Shipments[[#This Row],[Delivery_Date]]&lt;= Shipments[[#This Row],[Promised_Delivery_Date]],"On Time","Delayed"))</f>
        <v>On Time</v>
      </c>
    </row>
    <row r="581" spans="1:16" x14ac:dyDescent="0.25">
      <c r="A581" s="1" t="s">
        <v>1308</v>
      </c>
      <c r="B581" s="8">
        <v>46169</v>
      </c>
      <c r="C581" s="1" t="str">
        <f>TEXT(Shipments[[#This Row],[Order_Date]],"MMM")</f>
        <v>May</v>
      </c>
      <c r="D581" s="8">
        <v>46171</v>
      </c>
      <c r="E581" s="8">
        <v>46173</v>
      </c>
      <c r="F581" s="8">
        <v>46173</v>
      </c>
      <c r="G581" s="1" t="s">
        <v>28</v>
      </c>
      <c r="H581" s="1" t="s">
        <v>183</v>
      </c>
      <c r="I581" s="1" t="s">
        <v>184</v>
      </c>
      <c r="J581" s="1" t="s">
        <v>18</v>
      </c>
      <c r="K581" s="1" t="s">
        <v>1309</v>
      </c>
      <c r="L581">
        <v>699</v>
      </c>
      <c r="M581">
        <v>6530</v>
      </c>
      <c r="N581" s="1" t="s">
        <v>20</v>
      </c>
      <c r="O581">
        <v>0</v>
      </c>
      <c r="P581" t="str">
        <f>IF(ISBLANK(Shipments[[#This Row],[Delivery_Date]]),"Pending",IF(Shipments[[#This Row],[Delivery_Date]]&lt;= Shipments[[#This Row],[Promised_Delivery_Date]],"On Time","Delayed"))</f>
        <v>On Time</v>
      </c>
    </row>
    <row r="582" spans="1:16" x14ac:dyDescent="0.25">
      <c r="A582" s="1" t="s">
        <v>1310</v>
      </c>
      <c r="B582" s="8">
        <v>46169</v>
      </c>
      <c r="C582" s="1" t="str">
        <f>TEXT(Shipments[[#This Row],[Order_Date]],"MMM")</f>
        <v>May</v>
      </c>
      <c r="D582" s="8">
        <v>46170</v>
      </c>
      <c r="E582" s="8">
        <v>46172</v>
      </c>
      <c r="F582" s="8">
        <v>46171</v>
      </c>
      <c r="G582" s="1" t="s">
        <v>34</v>
      </c>
      <c r="H582" s="1" t="s">
        <v>107</v>
      </c>
      <c r="I582" s="1" t="s">
        <v>108</v>
      </c>
      <c r="J582" s="1" t="s">
        <v>84</v>
      </c>
      <c r="K582" s="1" t="s">
        <v>1311</v>
      </c>
      <c r="L582">
        <v>385</v>
      </c>
      <c r="M582">
        <v>9230</v>
      </c>
      <c r="N582" s="1" t="s">
        <v>20</v>
      </c>
      <c r="O582">
        <v>0</v>
      </c>
      <c r="P582" t="str">
        <f>IF(ISBLANK(Shipments[[#This Row],[Delivery_Date]]),"Pending",IF(Shipments[[#This Row],[Delivery_Date]]&lt;= Shipments[[#This Row],[Promised_Delivery_Date]],"On Time","Delayed"))</f>
        <v>Delayed</v>
      </c>
    </row>
    <row r="583" spans="1:16" x14ac:dyDescent="0.25">
      <c r="A583" s="1" t="s">
        <v>1312</v>
      </c>
      <c r="B583" s="8">
        <v>46169</v>
      </c>
      <c r="C583" s="1" t="str">
        <f>TEXT(Shipments[[#This Row],[Order_Date]],"MMM")</f>
        <v>May</v>
      </c>
      <c r="D583" s="8">
        <v>46170</v>
      </c>
      <c r="E583" s="8">
        <v>46172</v>
      </c>
      <c r="F583" s="8">
        <v>46172</v>
      </c>
      <c r="G583" s="1" t="s">
        <v>34</v>
      </c>
      <c r="H583" s="1" t="s">
        <v>41</v>
      </c>
      <c r="I583" s="1" t="s">
        <v>83</v>
      </c>
      <c r="J583" s="1" t="s">
        <v>67</v>
      </c>
      <c r="K583" s="1" t="s">
        <v>1313</v>
      </c>
      <c r="L583">
        <v>601</v>
      </c>
      <c r="M583">
        <v>6820</v>
      </c>
      <c r="N583" s="1" t="s">
        <v>20</v>
      </c>
      <c r="O583">
        <v>0</v>
      </c>
      <c r="P583" t="str">
        <f>IF(ISBLANK(Shipments[[#This Row],[Delivery_Date]]),"Pending",IF(Shipments[[#This Row],[Delivery_Date]]&lt;= Shipments[[#This Row],[Promised_Delivery_Date]],"On Time","Delayed"))</f>
        <v>On Time</v>
      </c>
    </row>
    <row r="584" spans="1:16" x14ac:dyDescent="0.25">
      <c r="A584" s="1" t="s">
        <v>1314</v>
      </c>
      <c r="B584" s="8">
        <v>46169</v>
      </c>
      <c r="C584" s="1" t="str">
        <f>TEXT(Shipments[[#This Row],[Order_Date]],"MMM")</f>
        <v>May</v>
      </c>
      <c r="D584" s="8">
        <v>46170</v>
      </c>
      <c r="E584" s="8">
        <v>46171</v>
      </c>
      <c r="F584" s="8">
        <v>46171</v>
      </c>
      <c r="G584" s="1" t="s">
        <v>22</v>
      </c>
      <c r="H584" s="1" t="s">
        <v>122</v>
      </c>
      <c r="I584" s="1" t="s">
        <v>123</v>
      </c>
      <c r="J584" s="1" t="s">
        <v>84</v>
      </c>
      <c r="K584" s="1" t="s">
        <v>1315</v>
      </c>
      <c r="L584">
        <v>242</v>
      </c>
      <c r="M584">
        <v>6130</v>
      </c>
      <c r="N584" s="1" t="s">
        <v>20</v>
      </c>
      <c r="O584">
        <v>0</v>
      </c>
      <c r="P584" t="str">
        <f>IF(ISBLANK(Shipments[[#This Row],[Delivery_Date]]),"Pending",IF(Shipments[[#This Row],[Delivery_Date]]&lt;= Shipments[[#This Row],[Promised_Delivery_Date]],"On Time","Delayed"))</f>
        <v>On Time</v>
      </c>
    </row>
    <row r="585" spans="1:16" x14ac:dyDescent="0.25">
      <c r="A585" s="1" t="s">
        <v>1316</v>
      </c>
      <c r="B585" s="8">
        <v>46170</v>
      </c>
      <c r="C585" s="1" t="str">
        <f>TEXT(Shipments[[#This Row],[Order_Date]],"MMM")</f>
        <v>May</v>
      </c>
      <c r="D585" s="8">
        <v>46170</v>
      </c>
      <c r="E585" s="8">
        <v>46172</v>
      </c>
      <c r="F585" s="8">
        <v>46172</v>
      </c>
      <c r="G585" s="1" t="s">
        <v>34</v>
      </c>
      <c r="H585" s="1" t="s">
        <v>65</v>
      </c>
      <c r="I585" s="1" t="s">
        <v>66</v>
      </c>
      <c r="J585" s="1" t="s">
        <v>67</v>
      </c>
      <c r="K585" s="1" t="s">
        <v>1317</v>
      </c>
      <c r="L585">
        <v>645</v>
      </c>
      <c r="M585">
        <v>12970</v>
      </c>
      <c r="N585" s="1" t="s">
        <v>20</v>
      </c>
      <c r="O585">
        <v>0</v>
      </c>
      <c r="P585" t="str">
        <f>IF(ISBLANK(Shipments[[#This Row],[Delivery_Date]]),"Pending",IF(Shipments[[#This Row],[Delivery_Date]]&lt;= Shipments[[#This Row],[Promised_Delivery_Date]],"On Time","Delayed"))</f>
        <v>On Time</v>
      </c>
    </row>
    <row r="586" spans="1:16" x14ac:dyDescent="0.25">
      <c r="A586" s="1" t="s">
        <v>1318</v>
      </c>
      <c r="B586" s="8">
        <v>46170</v>
      </c>
      <c r="C586" s="1" t="str">
        <f>TEXT(Shipments[[#This Row],[Order_Date]],"MMM")</f>
        <v>May</v>
      </c>
      <c r="D586" s="8">
        <v>46170</v>
      </c>
      <c r="E586" s="8">
        <v>46172</v>
      </c>
      <c r="F586" s="8">
        <v>46172</v>
      </c>
      <c r="G586" s="1" t="s">
        <v>74</v>
      </c>
      <c r="H586" s="1" t="s">
        <v>201</v>
      </c>
      <c r="I586" s="1" t="s">
        <v>344</v>
      </c>
      <c r="J586" s="1" t="s">
        <v>62</v>
      </c>
      <c r="K586" s="1" t="s">
        <v>1319</v>
      </c>
      <c r="L586">
        <v>599</v>
      </c>
      <c r="M586">
        <v>7690</v>
      </c>
      <c r="N586" s="1" t="s">
        <v>20</v>
      </c>
      <c r="O586">
        <v>0</v>
      </c>
      <c r="P586" t="str">
        <f>IF(ISBLANK(Shipments[[#This Row],[Delivery_Date]]),"Pending",IF(Shipments[[#This Row],[Delivery_Date]]&lt;= Shipments[[#This Row],[Promised_Delivery_Date]],"On Time","Delayed"))</f>
        <v>On Time</v>
      </c>
    </row>
    <row r="587" spans="1:16" x14ac:dyDescent="0.25">
      <c r="A587" s="1" t="s">
        <v>1320</v>
      </c>
      <c r="B587" s="8">
        <v>46170</v>
      </c>
      <c r="C587" s="1" t="str">
        <f>TEXT(Shipments[[#This Row],[Order_Date]],"MMM")</f>
        <v>May</v>
      </c>
      <c r="D587" s="8">
        <v>46172</v>
      </c>
      <c r="E587" s="8">
        <v>46175</v>
      </c>
      <c r="F587" s="8">
        <v>46173</v>
      </c>
      <c r="G587" s="1" t="s">
        <v>59</v>
      </c>
      <c r="H587" s="1" t="s">
        <v>288</v>
      </c>
      <c r="I587" s="1" t="s">
        <v>289</v>
      </c>
      <c r="J587" s="1" t="s">
        <v>71</v>
      </c>
      <c r="K587" s="1" t="s">
        <v>1321</v>
      </c>
      <c r="L587">
        <v>374</v>
      </c>
      <c r="M587">
        <v>1140</v>
      </c>
      <c r="N587" s="1" t="s">
        <v>20</v>
      </c>
      <c r="O587">
        <v>0</v>
      </c>
      <c r="P587" t="str">
        <f>IF(ISBLANK(Shipments[[#This Row],[Delivery_Date]]),"Pending",IF(Shipments[[#This Row],[Delivery_Date]]&lt;= Shipments[[#This Row],[Promised_Delivery_Date]],"On Time","Delayed"))</f>
        <v>Delayed</v>
      </c>
    </row>
    <row r="588" spans="1:16" x14ac:dyDescent="0.25">
      <c r="A588" s="1" t="s">
        <v>1322</v>
      </c>
      <c r="B588" s="8">
        <v>46170</v>
      </c>
      <c r="C588" s="1" t="str">
        <f>TEXT(Shipments[[#This Row],[Order_Date]],"MMM")</f>
        <v>May</v>
      </c>
      <c r="D588" s="8">
        <v>46171</v>
      </c>
      <c r="E588" s="8">
        <v>46173</v>
      </c>
      <c r="F588" s="8">
        <v>46173</v>
      </c>
      <c r="G588" s="1" t="s">
        <v>16</v>
      </c>
      <c r="H588" s="1" t="s">
        <v>132</v>
      </c>
      <c r="I588" s="1" t="s">
        <v>133</v>
      </c>
      <c r="J588" s="1" t="s">
        <v>62</v>
      </c>
      <c r="K588" s="1" t="s">
        <v>1323</v>
      </c>
      <c r="L588">
        <v>801</v>
      </c>
      <c r="M588">
        <v>6100</v>
      </c>
      <c r="N588" s="1" t="s">
        <v>20</v>
      </c>
      <c r="O588">
        <v>0</v>
      </c>
      <c r="P588" t="str">
        <f>IF(ISBLANK(Shipments[[#This Row],[Delivery_Date]]),"Pending",IF(Shipments[[#This Row],[Delivery_Date]]&lt;= Shipments[[#This Row],[Promised_Delivery_Date]],"On Time","Delayed"))</f>
        <v>On Time</v>
      </c>
    </row>
    <row r="589" spans="1:16" x14ac:dyDescent="0.25">
      <c r="A589" s="1" t="s">
        <v>1324</v>
      </c>
      <c r="B589" s="8">
        <v>46170</v>
      </c>
      <c r="C589" s="1" t="str">
        <f>TEXT(Shipments[[#This Row],[Order_Date]],"MMM")</f>
        <v>May</v>
      </c>
      <c r="D589" s="8">
        <v>46170</v>
      </c>
      <c r="E589" s="8">
        <v>46172</v>
      </c>
      <c r="F589" s="8">
        <v>46172</v>
      </c>
      <c r="G589" s="1" t="s">
        <v>16</v>
      </c>
      <c r="H589" s="1" t="s">
        <v>15</v>
      </c>
      <c r="I589" s="1" t="s">
        <v>249</v>
      </c>
      <c r="J589" s="1" t="s">
        <v>52</v>
      </c>
      <c r="K589" s="1" t="s">
        <v>1325</v>
      </c>
      <c r="L589">
        <v>509</v>
      </c>
      <c r="M589">
        <v>13820</v>
      </c>
      <c r="N589" s="1" t="s">
        <v>20</v>
      </c>
      <c r="O589">
        <v>0</v>
      </c>
      <c r="P589" t="str">
        <f>IF(ISBLANK(Shipments[[#This Row],[Delivery_Date]]),"Pending",IF(Shipments[[#This Row],[Delivery_Date]]&lt;= Shipments[[#This Row],[Promised_Delivery_Date]],"On Time","Delayed"))</f>
        <v>On Time</v>
      </c>
    </row>
    <row r="590" spans="1:16" x14ac:dyDescent="0.25">
      <c r="A590" s="1" t="s">
        <v>1326</v>
      </c>
      <c r="B590" s="8">
        <v>46170</v>
      </c>
      <c r="C590" s="1" t="str">
        <f>TEXT(Shipments[[#This Row],[Order_Date]],"MMM")</f>
        <v>May</v>
      </c>
      <c r="D590" s="8">
        <v>46171</v>
      </c>
      <c r="E590" s="8">
        <v>46172</v>
      </c>
      <c r="F590" s="8">
        <v>46172</v>
      </c>
      <c r="G590" s="1" t="s">
        <v>40</v>
      </c>
      <c r="H590" s="1" t="s">
        <v>115</v>
      </c>
      <c r="I590" s="1" t="s">
        <v>116</v>
      </c>
      <c r="J590" s="1" t="s">
        <v>71</v>
      </c>
      <c r="K590" s="1" t="s">
        <v>1327</v>
      </c>
      <c r="L590">
        <v>225</v>
      </c>
      <c r="M590">
        <v>1940</v>
      </c>
      <c r="N590" s="1" t="s">
        <v>20</v>
      </c>
      <c r="O590">
        <v>0</v>
      </c>
      <c r="P590" t="str">
        <f>IF(ISBLANK(Shipments[[#This Row],[Delivery_Date]]),"Pending",IF(Shipments[[#This Row],[Delivery_Date]]&lt;= Shipments[[#This Row],[Promised_Delivery_Date]],"On Time","Delayed"))</f>
        <v>On Time</v>
      </c>
    </row>
    <row r="591" spans="1:16" x14ac:dyDescent="0.25">
      <c r="A591" s="1" t="s">
        <v>1328</v>
      </c>
      <c r="B591" s="8">
        <v>46171</v>
      </c>
      <c r="C591" s="1" t="str">
        <f>TEXT(Shipments[[#This Row],[Order_Date]],"MMM")</f>
        <v>May</v>
      </c>
      <c r="D591" s="8">
        <v>46174</v>
      </c>
      <c r="E591" s="8">
        <v>46175</v>
      </c>
      <c r="F591" s="8">
        <v>46175</v>
      </c>
      <c r="G591" s="1" t="s">
        <v>28</v>
      </c>
      <c r="H591" s="1" t="s">
        <v>59</v>
      </c>
      <c r="I591" s="1" t="s">
        <v>226</v>
      </c>
      <c r="J591" s="1" t="s">
        <v>52</v>
      </c>
      <c r="K591" s="1" t="s">
        <v>1329</v>
      </c>
      <c r="L591">
        <v>348</v>
      </c>
      <c r="M591">
        <v>7490</v>
      </c>
      <c r="N591" s="1" t="s">
        <v>20</v>
      </c>
      <c r="O591">
        <v>0</v>
      </c>
      <c r="P591" t="str">
        <f>IF(ISBLANK(Shipments[[#This Row],[Delivery_Date]]),"Pending",IF(Shipments[[#This Row],[Delivery_Date]]&lt;= Shipments[[#This Row],[Promised_Delivery_Date]],"On Time","Delayed"))</f>
        <v>On Time</v>
      </c>
    </row>
    <row r="592" spans="1:16" x14ac:dyDescent="0.25">
      <c r="A592" s="1" t="s">
        <v>1330</v>
      </c>
      <c r="B592" s="8">
        <v>46171</v>
      </c>
      <c r="C592" s="1" t="str">
        <f>TEXT(Shipments[[#This Row],[Order_Date]],"MMM")</f>
        <v>May</v>
      </c>
      <c r="D592" s="8">
        <v>46172</v>
      </c>
      <c r="E592" s="8">
        <v>46175</v>
      </c>
      <c r="F592" s="8">
        <v>46175</v>
      </c>
      <c r="G592" s="1" t="s">
        <v>22</v>
      </c>
      <c r="H592" s="1" t="s">
        <v>201</v>
      </c>
      <c r="I592" s="1" t="s">
        <v>202</v>
      </c>
      <c r="J592" s="1" t="s">
        <v>146</v>
      </c>
      <c r="K592" s="1" t="s">
        <v>1331</v>
      </c>
      <c r="L592">
        <v>1138</v>
      </c>
      <c r="M592">
        <v>1350</v>
      </c>
      <c r="N592" s="1" t="s">
        <v>20</v>
      </c>
      <c r="O592">
        <v>0</v>
      </c>
      <c r="P592" t="str">
        <f>IF(ISBLANK(Shipments[[#This Row],[Delivery_Date]]),"Pending",IF(Shipments[[#This Row],[Delivery_Date]]&lt;= Shipments[[#This Row],[Promised_Delivery_Date]],"On Time","Delayed"))</f>
        <v>On Time</v>
      </c>
    </row>
    <row r="593" spans="1:16" x14ac:dyDescent="0.25">
      <c r="A593" s="1" t="s">
        <v>1332</v>
      </c>
      <c r="B593" s="8">
        <v>46171</v>
      </c>
      <c r="C593" s="1" t="str">
        <f>TEXT(Shipments[[#This Row],[Order_Date]],"MMM")</f>
        <v>May</v>
      </c>
      <c r="D593" s="8">
        <v>46171</v>
      </c>
      <c r="E593" s="8">
        <v>46173</v>
      </c>
      <c r="F593" s="8">
        <v>46173</v>
      </c>
      <c r="G593" s="1" t="s">
        <v>22</v>
      </c>
      <c r="H593" s="1" t="s">
        <v>40</v>
      </c>
      <c r="I593" s="1" t="s">
        <v>79</v>
      </c>
      <c r="J593" s="1" t="s">
        <v>62</v>
      </c>
      <c r="K593" s="1" t="s">
        <v>1333</v>
      </c>
      <c r="L593">
        <v>936</v>
      </c>
      <c r="M593">
        <v>4460</v>
      </c>
      <c r="N593" s="1" t="s">
        <v>20</v>
      </c>
      <c r="O593">
        <v>0</v>
      </c>
      <c r="P593" t="str">
        <f>IF(ISBLANK(Shipments[[#This Row],[Delivery_Date]]),"Pending",IF(Shipments[[#This Row],[Delivery_Date]]&lt;= Shipments[[#This Row],[Promised_Delivery_Date]],"On Time","Delayed"))</f>
        <v>On Time</v>
      </c>
    </row>
    <row r="594" spans="1:16" x14ac:dyDescent="0.25">
      <c r="A594" s="1" t="s">
        <v>1334</v>
      </c>
      <c r="B594" s="8">
        <v>46171</v>
      </c>
      <c r="C594" s="1" t="str">
        <f>TEXT(Shipments[[#This Row],[Order_Date]],"MMM")</f>
        <v>May</v>
      </c>
      <c r="D594" s="8">
        <v>46172</v>
      </c>
      <c r="E594" s="8">
        <v>46173</v>
      </c>
      <c r="F594" s="8">
        <v>46174</v>
      </c>
      <c r="G594" s="1" t="s">
        <v>22</v>
      </c>
      <c r="H594" s="1" t="s">
        <v>103</v>
      </c>
      <c r="I594" s="1" t="s">
        <v>104</v>
      </c>
      <c r="J594" s="1" t="s">
        <v>31</v>
      </c>
      <c r="K594" s="1" t="s">
        <v>1335</v>
      </c>
      <c r="L594">
        <v>252</v>
      </c>
      <c r="M594">
        <v>2180</v>
      </c>
      <c r="N594" s="1" t="s">
        <v>20</v>
      </c>
      <c r="O594">
        <v>0</v>
      </c>
      <c r="P594" t="str">
        <f>IF(ISBLANK(Shipments[[#This Row],[Delivery_Date]]),"Pending",IF(Shipments[[#This Row],[Delivery_Date]]&lt;= Shipments[[#This Row],[Promised_Delivery_Date]],"On Time","Delayed"))</f>
        <v>On Time</v>
      </c>
    </row>
    <row r="595" spans="1:16" x14ac:dyDescent="0.25">
      <c r="A595" s="1" t="s">
        <v>1336</v>
      </c>
      <c r="B595" s="8">
        <v>46171</v>
      </c>
      <c r="C595" s="1" t="str">
        <f>TEXT(Shipments[[#This Row],[Order_Date]],"MMM")</f>
        <v>May</v>
      </c>
      <c r="D595" s="8">
        <v>46172</v>
      </c>
      <c r="E595" s="8">
        <v>46174</v>
      </c>
      <c r="F595" s="8">
        <v>46173</v>
      </c>
      <c r="G595" s="1" t="s">
        <v>16</v>
      </c>
      <c r="H595" s="1" t="s">
        <v>530</v>
      </c>
      <c r="I595" s="1" t="s">
        <v>531</v>
      </c>
      <c r="J595" s="1" t="s">
        <v>71</v>
      </c>
      <c r="K595" s="1" t="s">
        <v>1337</v>
      </c>
      <c r="L595">
        <v>152</v>
      </c>
      <c r="M595">
        <v>2550</v>
      </c>
      <c r="N595" s="1" t="s">
        <v>20</v>
      </c>
      <c r="O595">
        <v>0</v>
      </c>
      <c r="P595" t="str">
        <f>IF(ISBLANK(Shipments[[#This Row],[Delivery_Date]]),"Pending",IF(Shipments[[#This Row],[Delivery_Date]]&lt;= Shipments[[#This Row],[Promised_Delivery_Date]],"On Time","Delayed"))</f>
        <v>Delayed</v>
      </c>
    </row>
    <row r="596" spans="1:16" x14ac:dyDescent="0.25">
      <c r="A596" s="1" t="s">
        <v>1338</v>
      </c>
      <c r="B596" s="8">
        <v>46171</v>
      </c>
      <c r="C596" s="1" t="str">
        <f>TEXT(Shipments[[#This Row],[Order_Date]],"MMM")</f>
        <v>May</v>
      </c>
      <c r="D596" s="8">
        <v>46172</v>
      </c>
      <c r="E596" s="8">
        <v>46175</v>
      </c>
      <c r="F596" s="8">
        <v>46175</v>
      </c>
      <c r="G596" s="1" t="s">
        <v>34</v>
      </c>
      <c r="H596" s="1" t="s">
        <v>22</v>
      </c>
      <c r="I596" s="1" t="s">
        <v>145</v>
      </c>
      <c r="J596" s="1" t="s">
        <v>67</v>
      </c>
      <c r="K596" s="1" t="s">
        <v>1339</v>
      </c>
      <c r="L596">
        <v>1443</v>
      </c>
      <c r="M596">
        <v>11190</v>
      </c>
      <c r="N596" s="1" t="s">
        <v>20</v>
      </c>
      <c r="O596">
        <v>0</v>
      </c>
      <c r="P596" t="str">
        <f>IF(ISBLANK(Shipments[[#This Row],[Delivery_Date]]),"Pending",IF(Shipments[[#This Row],[Delivery_Date]]&lt;= Shipments[[#This Row],[Promised_Delivery_Date]],"On Time","Delayed"))</f>
        <v>On Time</v>
      </c>
    </row>
    <row r="597" spans="1:16" x14ac:dyDescent="0.25">
      <c r="A597" s="1" t="s">
        <v>1340</v>
      </c>
      <c r="B597" s="8">
        <v>46172</v>
      </c>
      <c r="C597" s="1" t="str">
        <f>TEXT(Shipments[[#This Row],[Order_Date]],"MMM")</f>
        <v>May</v>
      </c>
      <c r="D597" s="8">
        <v>46174</v>
      </c>
      <c r="E597" s="8">
        <v>46176</v>
      </c>
      <c r="F597" s="8">
        <v>46176</v>
      </c>
      <c r="G597" s="1" t="s">
        <v>16</v>
      </c>
      <c r="H597" s="1" t="s">
        <v>59</v>
      </c>
      <c r="I597" s="1" t="s">
        <v>329</v>
      </c>
      <c r="J597" s="1" t="s">
        <v>18</v>
      </c>
      <c r="K597" s="1" t="s">
        <v>1341</v>
      </c>
      <c r="L597">
        <v>586</v>
      </c>
      <c r="M597">
        <v>13830</v>
      </c>
      <c r="N597" s="1" t="s">
        <v>20</v>
      </c>
      <c r="O597">
        <v>0</v>
      </c>
      <c r="P597" t="str">
        <f>IF(ISBLANK(Shipments[[#This Row],[Delivery_Date]]),"Pending",IF(Shipments[[#This Row],[Delivery_Date]]&lt;= Shipments[[#This Row],[Promised_Delivery_Date]],"On Time","Delayed"))</f>
        <v>On Time</v>
      </c>
    </row>
    <row r="598" spans="1:16" x14ac:dyDescent="0.25">
      <c r="A598" s="1" t="s">
        <v>1342</v>
      </c>
      <c r="B598" s="8">
        <v>46172</v>
      </c>
      <c r="C598" s="1" t="str">
        <f>TEXT(Shipments[[#This Row],[Order_Date]],"MMM")</f>
        <v>May</v>
      </c>
      <c r="D598" s="8">
        <v>46174</v>
      </c>
      <c r="E598" s="8">
        <v>46175</v>
      </c>
      <c r="F598" s="8">
        <v>46176</v>
      </c>
      <c r="G598" s="1" t="s">
        <v>40</v>
      </c>
      <c r="H598" s="1" t="s">
        <v>55</v>
      </c>
      <c r="I598" s="1" t="s">
        <v>70</v>
      </c>
      <c r="J598" s="1" t="s">
        <v>49</v>
      </c>
      <c r="K598" s="1" t="s">
        <v>1343</v>
      </c>
      <c r="L598">
        <v>264</v>
      </c>
      <c r="M598">
        <v>2330</v>
      </c>
      <c r="N598" s="1" t="s">
        <v>20</v>
      </c>
      <c r="O598">
        <v>0</v>
      </c>
      <c r="P598" t="str">
        <f>IF(ISBLANK(Shipments[[#This Row],[Delivery_Date]]),"Pending",IF(Shipments[[#This Row],[Delivery_Date]]&lt;= Shipments[[#This Row],[Promised_Delivery_Date]],"On Time","Delayed"))</f>
        <v>On Time</v>
      </c>
    </row>
    <row r="599" spans="1:16" x14ac:dyDescent="0.25">
      <c r="A599" s="1" t="s">
        <v>1344</v>
      </c>
      <c r="B599" s="8">
        <v>46172</v>
      </c>
      <c r="C599" s="1" t="str">
        <f>TEXT(Shipments[[#This Row],[Order_Date]],"MMM")</f>
        <v>May</v>
      </c>
      <c r="D599" s="8">
        <v>46174</v>
      </c>
      <c r="E599" s="8">
        <v>46176</v>
      </c>
      <c r="F599" s="8">
        <v>46176</v>
      </c>
      <c r="G599" s="1" t="s">
        <v>15</v>
      </c>
      <c r="H599" s="1" t="s">
        <v>16</v>
      </c>
      <c r="I599" s="1" t="s">
        <v>17</v>
      </c>
      <c r="J599" s="1" t="s">
        <v>71</v>
      </c>
      <c r="K599" s="1" t="s">
        <v>1345</v>
      </c>
      <c r="L599">
        <v>509</v>
      </c>
      <c r="M599">
        <v>610</v>
      </c>
      <c r="N599" s="1" t="s">
        <v>20</v>
      </c>
      <c r="O599">
        <v>0</v>
      </c>
      <c r="P599" t="str">
        <f>IF(ISBLANK(Shipments[[#This Row],[Delivery_Date]]),"Pending",IF(Shipments[[#This Row],[Delivery_Date]]&lt;= Shipments[[#This Row],[Promised_Delivery_Date]],"On Time","Delayed"))</f>
        <v>On Time</v>
      </c>
    </row>
    <row r="600" spans="1:16" x14ac:dyDescent="0.25">
      <c r="A600" s="1" t="s">
        <v>1346</v>
      </c>
      <c r="B600" s="8">
        <v>46172</v>
      </c>
      <c r="C600" s="1" t="str">
        <f>TEXT(Shipments[[#This Row],[Order_Date]],"MMM")</f>
        <v>May</v>
      </c>
      <c r="D600" s="8">
        <v>46174</v>
      </c>
      <c r="E600" s="8">
        <v>46176</v>
      </c>
      <c r="F600" s="8">
        <v>46177</v>
      </c>
      <c r="G600" s="1" t="s">
        <v>34</v>
      </c>
      <c r="H600" s="1" t="s">
        <v>16</v>
      </c>
      <c r="I600" s="1" t="s">
        <v>126</v>
      </c>
      <c r="J600" s="1" t="s">
        <v>49</v>
      </c>
      <c r="K600" s="1" t="s">
        <v>1347</v>
      </c>
      <c r="L600">
        <v>716</v>
      </c>
      <c r="M600">
        <v>830</v>
      </c>
      <c r="N600" s="1" t="s">
        <v>20</v>
      </c>
      <c r="O600">
        <v>0</v>
      </c>
      <c r="P600" t="str">
        <f>IF(ISBLANK(Shipments[[#This Row],[Delivery_Date]]),"Pending",IF(Shipments[[#This Row],[Delivery_Date]]&lt;= Shipments[[#This Row],[Promised_Delivery_Date]],"On Time","Delayed"))</f>
        <v>On Time</v>
      </c>
    </row>
    <row r="601" spans="1:16" x14ac:dyDescent="0.25">
      <c r="A601" s="1" t="s">
        <v>1348</v>
      </c>
      <c r="B601" s="8">
        <v>46172</v>
      </c>
      <c r="C601" s="1" t="str">
        <f>TEXT(Shipments[[#This Row],[Order_Date]],"MMM")</f>
        <v>May</v>
      </c>
      <c r="D601" s="8">
        <v>46172</v>
      </c>
      <c r="E601" s="8">
        <v>46174</v>
      </c>
      <c r="F601" s="8">
        <v>46174</v>
      </c>
      <c r="G601" s="1" t="s">
        <v>22</v>
      </c>
      <c r="H601" s="1" t="s">
        <v>1241</v>
      </c>
      <c r="I601" s="1" t="s">
        <v>1242</v>
      </c>
      <c r="J601" s="1" t="s">
        <v>37</v>
      </c>
      <c r="K601" s="1" t="s">
        <v>1349</v>
      </c>
      <c r="L601">
        <v>502</v>
      </c>
      <c r="M601">
        <v>820</v>
      </c>
      <c r="N601" s="1" t="s">
        <v>20</v>
      </c>
      <c r="O601">
        <v>0</v>
      </c>
      <c r="P601" t="str">
        <f>IF(ISBLANK(Shipments[[#This Row],[Delivery_Date]]),"Pending",IF(Shipments[[#This Row],[Delivery_Date]]&lt;= Shipments[[#This Row],[Promised_Delivery_Date]],"On Time","Delayed"))</f>
        <v>On Time</v>
      </c>
    </row>
    <row r="602" spans="1:16" x14ac:dyDescent="0.25">
      <c r="A602" s="1" t="s">
        <v>1350</v>
      </c>
      <c r="B602" s="8">
        <v>46172</v>
      </c>
      <c r="C602" s="1" t="str">
        <f>TEXT(Shipments[[#This Row],[Order_Date]],"MMM")</f>
        <v>May</v>
      </c>
      <c r="D602" s="8">
        <v>46174</v>
      </c>
      <c r="E602" s="8">
        <v>46177</v>
      </c>
      <c r="F602" s="8">
        <v>46177</v>
      </c>
      <c r="G602" s="1" t="s">
        <v>22</v>
      </c>
      <c r="H602" s="1" t="s">
        <v>34</v>
      </c>
      <c r="I602" s="1" t="s">
        <v>187</v>
      </c>
      <c r="J602" s="1" t="s">
        <v>25</v>
      </c>
      <c r="K602" s="1" t="s">
        <v>1351</v>
      </c>
      <c r="L602">
        <v>1465</v>
      </c>
      <c r="M602">
        <v>8000</v>
      </c>
      <c r="N602" s="1" t="s">
        <v>20</v>
      </c>
      <c r="O602">
        <v>0</v>
      </c>
      <c r="P602" t="str">
        <f>IF(ISBLANK(Shipments[[#This Row],[Delivery_Date]]),"Pending",IF(Shipments[[#This Row],[Delivery_Date]]&lt;= Shipments[[#This Row],[Promised_Delivery_Date]],"On Time","Delayed"))</f>
        <v>On Time</v>
      </c>
    </row>
    <row r="603" spans="1:16" x14ac:dyDescent="0.25">
      <c r="A603" s="1" t="s">
        <v>1352</v>
      </c>
      <c r="B603" s="8">
        <v>46172</v>
      </c>
      <c r="C603" s="1" t="str">
        <f>TEXT(Shipments[[#This Row],[Order_Date]],"MMM")</f>
        <v>May</v>
      </c>
      <c r="D603" s="8">
        <v>46174</v>
      </c>
      <c r="E603" s="8">
        <v>46176</v>
      </c>
      <c r="F603" s="8">
        <v>46176</v>
      </c>
      <c r="G603" s="1" t="s">
        <v>28</v>
      </c>
      <c r="H603" s="1" t="s">
        <v>16</v>
      </c>
      <c r="I603" s="1" t="s">
        <v>96</v>
      </c>
      <c r="J603" s="1" t="s">
        <v>18</v>
      </c>
      <c r="K603" s="1" t="s">
        <v>1353</v>
      </c>
      <c r="L603">
        <v>643</v>
      </c>
      <c r="M603">
        <v>9320</v>
      </c>
      <c r="N603" s="1" t="s">
        <v>20</v>
      </c>
      <c r="O603">
        <v>0</v>
      </c>
      <c r="P603" t="str">
        <f>IF(ISBLANK(Shipments[[#This Row],[Delivery_Date]]),"Pending",IF(Shipments[[#This Row],[Delivery_Date]]&lt;= Shipments[[#This Row],[Promised_Delivery_Date]],"On Time","Delayed"))</f>
        <v>On Time</v>
      </c>
    </row>
    <row r="604" spans="1:16" x14ac:dyDescent="0.25">
      <c r="A604" s="1" t="s">
        <v>1354</v>
      </c>
      <c r="B604" s="8">
        <v>46172</v>
      </c>
      <c r="C604" s="1" t="str">
        <f>TEXT(Shipments[[#This Row],[Order_Date]],"MMM")</f>
        <v>May</v>
      </c>
      <c r="D604" s="8">
        <v>46174</v>
      </c>
      <c r="E604" s="8">
        <v>46175</v>
      </c>
      <c r="F604" s="8">
        <v>46176</v>
      </c>
      <c r="G604" s="1" t="s">
        <v>40</v>
      </c>
      <c r="H604" s="1" t="s">
        <v>522</v>
      </c>
      <c r="I604" s="1" t="s">
        <v>523</v>
      </c>
      <c r="J604" s="1" t="s">
        <v>49</v>
      </c>
      <c r="K604" s="1" t="s">
        <v>1355</v>
      </c>
      <c r="L604">
        <v>263</v>
      </c>
      <c r="M604">
        <v>1130</v>
      </c>
      <c r="N604" s="1" t="s">
        <v>20</v>
      </c>
      <c r="O604">
        <v>0</v>
      </c>
      <c r="P604" t="str">
        <f>IF(ISBLANK(Shipments[[#This Row],[Delivery_Date]]),"Pending",IF(Shipments[[#This Row],[Delivery_Date]]&lt;= Shipments[[#This Row],[Promised_Delivery_Date]],"On Time","Delayed"))</f>
        <v>On Time</v>
      </c>
    </row>
    <row r="605" spans="1:16" x14ac:dyDescent="0.25">
      <c r="A605" s="1" t="s">
        <v>1356</v>
      </c>
      <c r="B605" s="8">
        <v>46173</v>
      </c>
      <c r="C605" s="1" t="str">
        <f>TEXT(Shipments[[#This Row],[Order_Date]],"MMM")</f>
        <v>May</v>
      </c>
      <c r="D605" s="8">
        <v>46174</v>
      </c>
      <c r="E605" s="8">
        <v>46177</v>
      </c>
      <c r="F605" s="8">
        <v>46175</v>
      </c>
      <c r="G605" s="1" t="s">
        <v>22</v>
      </c>
      <c r="H605" s="1" t="s">
        <v>122</v>
      </c>
      <c r="I605" s="1" t="s">
        <v>123</v>
      </c>
      <c r="J605" s="1" t="s">
        <v>84</v>
      </c>
      <c r="K605" s="1" t="s">
        <v>1357</v>
      </c>
      <c r="L605">
        <v>242</v>
      </c>
      <c r="M605">
        <v>8420</v>
      </c>
      <c r="N605" s="1" t="s">
        <v>20</v>
      </c>
      <c r="O605">
        <v>0</v>
      </c>
      <c r="P605" t="str">
        <f>IF(ISBLANK(Shipments[[#This Row],[Delivery_Date]]),"Pending",IF(Shipments[[#This Row],[Delivery_Date]]&lt;= Shipments[[#This Row],[Promised_Delivery_Date]],"On Time","Delayed"))</f>
        <v>Delayed</v>
      </c>
    </row>
    <row r="606" spans="1:16" x14ac:dyDescent="0.25">
      <c r="A606" s="1" t="s">
        <v>1358</v>
      </c>
      <c r="B606" s="8">
        <v>46174</v>
      </c>
      <c r="C606" s="1" t="str">
        <f>TEXT(Shipments[[#This Row],[Order_Date]],"MMM")</f>
        <v>Jun</v>
      </c>
      <c r="D606" s="8">
        <v>46175</v>
      </c>
      <c r="E606" s="8">
        <v>46176</v>
      </c>
      <c r="F606" s="8">
        <v>46176</v>
      </c>
      <c r="G606" s="1" t="s">
        <v>59</v>
      </c>
      <c r="H606" s="1" t="s">
        <v>28</v>
      </c>
      <c r="I606" s="1" t="s">
        <v>379</v>
      </c>
      <c r="J606" s="1" t="s">
        <v>25</v>
      </c>
      <c r="K606" s="1" t="s">
        <v>1359</v>
      </c>
      <c r="L606">
        <v>343</v>
      </c>
      <c r="M606">
        <v>6600</v>
      </c>
      <c r="N606" s="1" t="s">
        <v>20</v>
      </c>
      <c r="O606">
        <v>0</v>
      </c>
      <c r="P606" t="str">
        <f>IF(ISBLANK(Shipments[[#This Row],[Delivery_Date]]),"Pending",IF(Shipments[[#This Row],[Delivery_Date]]&lt;= Shipments[[#This Row],[Promised_Delivery_Date]],"On Time","Delayed"))</f>
        <v>On Time</v>
      </c>
    </row>
    <row r="607" spans="1:16" x14ac:dyDescent="0.25">
      <c r="A607" s="1" t="s">
        <v>1360</v>
      </c>
      <c r="B607" s="8">
        <v>46174</v>
      </c>
      <c r="C607" s="1" t="str">
        <f>TEXT(Shipments[[#This Row],[Order_Date]],"MMM")</f>
        <v>Jun</v>
      </c>
      <c r="D607" s="8">
        <v>46174</v>
      </c>
      <c r="E607" s="8">
        <v>46177</v>
      </c>
      <c r="F607" s="8">
        <v>46177</v>
      </c>
      <c r="G607" s="1" t="s">
        <v>59</v>
      </c>
      <c r="H607" s="1" t="s">
        <v>16</v>
      </c>
      <c r="I607" s="1" t="s">
        <v>355</v>
      </c>
      <c r="J607" s="1" t="s">
        <v>31</v>
      </c>
      <c r="K607" s="1" t="s">
        <v>1361</v>
      </c>
      <c r="L607">
        <v>577</v>
      </c>
      <c r="M607">
        <v>770</v>
      </c>
      <c r="N607" s="1" t="s">
        <v>20</v>
      </c>
      <c r="O607">
        <v>0</v>
      </c>
      <c r="P607" t="str">
        <f>IF(ISBLANK(Shipments[[#This Row],[Delivery_Date]]),"Pending",IF(Shipments[[#This Row],[Delivery_Date]]&lt;= Shipments[[#This Row],[Promised_Delivery_Date]],"On Time","Delayed"))</f>
        <v>On Time</v>
      </c>
    </row>
    <row r="608" spans="1:16" x14ac:dyDescent="0.25">
      <c r="A608" s="1" t="s">
        <v>1362</v>
      </c>
      <c r="B608" s="8">
        <v>46174</v>
      </c>
      <c r="C608" s="1" t="str">
        <f>TEXT(Shipments[[#This Row],[Order_Date]],"MMM")</f>
        <v>Jun</v>
      </c>
      <c r="D608" s="8">
        <v>46174</v>
      </c>
      <c r="E608" s="8">
        <v>46176</v>
      </c>
      <c r="F608" s="8">
        <v>46176</v>
      </c>
      <c r="G608" s="1" t="s">
        <v>22</v>
      </c>
      <c r="H608" s="1" t="s">
        <v>40</v>
      </c>
      <c r="I608" s="1" t="s">
        <v>79</v>
      </c>
      <c r="J608" s="1" t="s">
        <v>25</v>
      </c>
      <c r="K608" s="1" t="s">
        <v>1363</v>
      </c>
      <c r="L608">
        <v>936</v>
      </c>
      <c r="M608">
        <v>13930</v>
      </c>
      <c r="N608" s="1" t="s">
        <v>20</v>
      </c>
      <c r="O608">
        <v>0</v>
      </c>
      <c r="P608" t="str">
        <f>IF(ISBLANK(Shipments[[#This Row],[Delivery_Date]]),"Pending",IF(Shipments[[#This Row],[Delivery_Date]]&lt;= Shipments[[#This Row],[Promised_Delivery_Date]],"On Time","Delayed"))</f>
        <v>On Time</v>
      </c>
    </row>
    <row r="609" spans="1:16" x14ac:dyDescent="0.25">
      <c r="A609" s="1" t="s">
        <v>1364</v>
      </c>
      <c r="B609" s="8">
        <v>46174</v>
      </c>
      <c r="C609" s="1" t="str">
        <f>TEXT(Shipments[[#This Row],[Order_Date]],"MMM")</f>
        <v>Jun</v>
      </c>
      <c r="D609" s="8">
        <v>46176</v>
      </c>
      <c r="E609" s="8">
        <v>46178</v>
      </c>
      <c r="F609" s="8">
        <v>46178</v>
      </c>
      <c r="G609" s="1" t="s">
        <v>22</v>
      </c>
      <c r="H609" s="1" t="s">
        <v>92</v>
      </c>
      <c r="I609" s="1" t="s">
        <v>93</v>
      </c>
      <c r="J609" s="1" t="s">
        <v>52</v>
      </c>
      <c r="K609" s="1" t="s">
        <v>1365</v>
      </c>
      <c r="L609">
        <v>570</v>
      </c>
      <c r="M609">
        <v>6360</v>
      </c>
      <c r="N609" s="1" t="s">
        <v>20</v>
      </c>
      <c r="O609">
        <v>0</v>
      </c>
      <c r="P609" t="str">
        <f>IF(ISBLANK(Shipments[[#This Row],[Delivery_Date]]),"Pending",IF(Shipments[[#This Row],[Delivery_Date]]&lt;= Shipments[[#This Row],[Promised_Delivery_Date]],"On Time","Delayed"))</f>
        <v>On Time</v>
      </c>
    </row>
    <row r="610" spans="1:16" x14ac:dyDescent="0.25">
      <c r="A610" s="1" t="s">
        <v>1366</v>
      </c>
      <c r="B610" s="8">
        <v>46174</v>
      </c>
      <c r="C610" s="1" t="str">
        <f>TEXT(Shipments[[#This Row],[Order_Date]],"MMM")</f>
        <v>Jun</v>
      </c>
      <c r="D610" s="8">
        <v>46175</v>
      </c>
      <c r="E610" s="8">
        <v>46178</v>
      </c>
      <c r="F610" s="8">
        <v>46176</v>
      </c>
      <c r="G610" s="1" t="s">
        <v>74</v>
      </c>
      <c r="H610" s="1" t="s">
        <v>197</v>
      </c>
      <c r="I610" s="1" t="s">
        <v>198</v>
      </c>
      <c r="J610" s="1" t="s">
        <v>84</v>
      </c>
      <c r="K610" s="1" t="s">
        <v>1367</v>
      </c>
      <c r="L610">
        <v>290</v>
      </c>
      <c r="M610">
        <v>4860</v>
      </c>
      <c r="N610" s="1" t="s">
        <v>20</v>
      </c>
      <c r="O610">
        <v>1</v>
      </c>
      <c r="P610" t="str">
        <f>IF(ISBLANK(Shipments[[#This Row],[Delivery_Date]]),"Pending",IF(Shipments[[#This Row],[Delivery_Date]]&lt;= Shipments[[#This Row],[Promised_Delivery_Date]],"On Time","Delayed"))</f>
        <v>Delayed</v>
      </c>
    </row>
    <row r="611" spans="1:16" x14ac:dyDescent="0.25">
      <c r="A611" s="1" t="s">
        <v>1368</v>
      </c>
      <c r="B611" s="8">
        <v>46175</v>
      </c>
      <c r="C611" s="1" t="str">
        <f>TEXT(Shipments[[#This Row],[Order_Date]],"MMM")</f>
        <v>Jun</v>
      </c>
      <c r="D611" s="8">
        <v>46178</v>
      </c>
      <c r="E611" s="8">
        <v>46179</v>
      </c>
      <c r="F611" s="8">
        <v>46179</v>
      </c>
      <c r="G611" s="1" t="s">
        <v>59</v>
      </c>
      <c r="H611" s="1" t="s">
        <v>295</v>
      </c>
      <c r="I611" s="1" t="s">
        <v>296</v>
      </c>
      <c r="J611" s="1" t="s">
        <v>18</v>
      </c>
      <c r="K611" s="1" t="s">
        <v>1369</v>
      </c>
      <c r="L611">
        <v>366</v>
      </c>
      <c r="M611">
        <v>5810</v>
      </c>
      <c r="N611" s="1" t="s">
        <v>20</v>
      </c>
      <c r="O611">
        <v>0</v>
      </c>
      <c r="P611" t="str">
        <f>IF(ISBLANK(Shipments[[#This Row],[Delivery_Date]]),"Pending",IF(Shipments[[#This Row],[Delivery_Date]]&lt;= Shipments[[#This Row],[Promised_Delivery_Date]],"On Time","Delayed"))</f>
        <v>On Time</v>
      </c>
    </row>
    <row r="612" spans="1:16" x14ac:dyDescent="0.25">
      <c r="A612" s="1" t="s">
        <v>1370</v>
      </c>
      <c r="B612" s="8">
        <v>46175</v>
      </c>
      <c r="C612" s="1" t="str">
        <f>TEXT(Shipments[[#This Row],[Order_Date]],"MMM")</f>
        <v>Jun</v>
      </c>
      <c r="D612" s="8">
        <v>46175</v>
      </c>
      <c r="E612" s="8">
        <v>46176</v>
      </c>
      <c r="F612" s="8">
        <v>46176</v>
      </c>
      <c r="G612" s="1" t="s">
        <v>34</v>
      </c>
      <c r="H612" s="1" t="s">
        <v>35</v>
      </c>
      <c r="I612" s="1" t="s">
        <v>36</v>
      </c>
      <c r="J612" s="1" t="s">
        <v>25</v>
      </c>
      <c r="K612" s="1" t="s">
        <v>1371</v>
      </c>
      <c r="L612">
        <v>174</v>
      </c>
      <c r="M612">
        <v>8800</v>
      </c>
      <c r="N612" s="1" t="s">
        <v>20</v>
      </c>
      <c r="O612">
        <v>0</v>
      </c>
      <c r="P612" t="str">
        <f>IF(ISBLANK(Shipments[[#This Row],[Delivery_Date]]),"Pending",IF(Shipments[[#This Row],[Delivery_Date]]&lt;= Shipments[[#This Row],[Promised_Delivery_Date]],"On Time","Delayed"))</f>
        <v>On Time</v>
      </c>
    </row>
    <row r="613" spans="1:16" x14ac:dyDescent="0.25">
      <c r="A613" s="1" t="s">
        <v>1372</v>
      </c>
      <c r="B613" s="8">
        <v>46175</v>
      </c>
      <c r="C613" s="1" t="str">
        <f>TEXT(Shipments[[#This Row],[Order_Date]],"MMM")</f>
        <v>Jun</v>
      </c>
      <c r="D613" s="8">
        <v>46176</v>
      </c>
      <c r="E613" s="8">
        <v>46177</v>
      </c>
      <c r="F613" s="8">
        <v>46177</v>
      </c>
      <c r="G613" s="1" t="s">
        <v>74</v>
      </c>
      <c r="H613" s="1" t="s">
        <v>197</v>
      </c>
      <c r="I613" s="1" t="s">
        <v>198</v>
      </c>
      <c r="J613" s="1" t="s">
        <v>146</v>
      </c>
      <c r="K613" s="1" t="s">
        <v>1373</v>
      </c>
      <c r="L613">
        <v>290</v>
      </c>
      <c r="M613">
        <v>1300</v>
      </c>
      <c r="N613" s="1" t="s">
        <v>20</v>
      </c>
      <c r="O613">
        <v>0</v>
      </c>
      <c r="P613" t="str">
        <f>IF(ISBLANK(Shipments[[#This Row],[Delivery_Date]]),"Pending",IF(Shipments[[#This Row],[Delivery_Date]]&lt;= Shipments[[#This Row],[Promised_Delivery_Date]],"On Time","Delayed"))</f>
        <v>On Time</v>
      </c>
    </row>
    <row r="614" spans="1:16" x14ac:dyDescent="0.25">
      <c r="A614" s="1" t="s">
        <v>1374</v>
      </c>
      <c r="B614" s="8">
        <v>46175</v>
      </c>
      <c r="C614" s="1" t="str">
        <f>TEXT(Shipments[[#This Row],[Order_Date]],"MMM")</f>
        <v>Jun</v>
      </c>
      <c r="D614" s="8">
        <v>46177</v>
      </c>
      <c r="E614" s="8">
        <v>46178</v>
      </c>
      <c r="F614" s="8">
        <v>46178</v>
      </c>
      <c r="G614" s="1" t="s">
        <v>59</v>
      </c>
      <c r="H614" s="1" t="s">
        <v>28</v>
      </c>
      <c r="I614" s="1" t="s">
        <v>379</v>
      </c>
      <c r="J614" s="1" t="s">
        <v>52</v>
      </c>
      <c r="K614" s="1" t="s">
        <v>1375</v>
      </c>
      <c r="L614">
        <v>343</v>
      </c>
      <c r="M614">
        <v>8970</v>
      </c>
      <c r="N614" s="1" t="s">
        <v>20</v>
      </c>
      <c r="O614">
        <v>0</v>
      </c>
      <c r="P614" t="str">
        <f>IF(ISBLANK(Shipments[[#This Row],[Delivery_Date]]),"Pending",IF(Shipments[[#This Row],[Delivery_Date]]&lt;= Shipments[[#This Row],[Promised_Delivery_Date]],"On Time","Delayed"))</f>
        <v>On Time</v>
      </c>
    </row>
    <row r="615" spans="1:16" x14ac:dyDescent="0.25">
      <c r="A615" s="1" t="s">
        <v>1376</v>
      </c>
      <c r="B615" s="8">
        <v>46175</v>
      </c>
      <c r="C615" s="1" t="str">
        <f>TEXT(Shipments[[#This Row],[Order_Date]],"MMM")</f>
        <v>Jun</v>
      </c>
      <c r="D615" s="8">
        <v>46176</v>
      </c>
      <c r="E615" s="8">
        <v>46178</v>
      </c>
      <c r="F615" s="8">
        <v>46179</v>
      </c>
      <c r="G615" s="1" t="s">
        <v>34</v>
      </c>
      <c r="H615" s="1" t="s">
        <v>40</v>
      </c>
      <c r="I615" s="1" t="s">
        <v>142</v>
      </c>
      <c r="J615" s="1" t="s">
        <v>49</v>
      </c>
      <c r="K615" s="1" t="s">
        <v>1377</v>
      </c>
      <c r="L615">
        <v>541</v>
      </c>
      <c r="M615">
        <v>2310</v>
      </c>
      <c r="N615" s="1" t="s">
        <v>20</v>
      </c>
      <c r="O615">
        <v>1</v>
      </c>
      <c r="P615" t="str">
        <f>IF(ISBLANK(Shipments[[#This Row],[Delivery_Date]]),"Pending",IF(Shipments[[#This Row],[Delivery_Date]]&lt;= Shipments[[#This Row],[Promised_Delivery_Date]],"On Time","Delayed"))</f>
        <v>On Time</v>
      </c>
    </row>
    <row r="616" spans="1:16" x14ac:dyDescent="0.25">
      <c r="A616" s="1" t="s">
        <v>1378</v>
      </c>
      <c r="B616" s="8">
        <v>46175</v>
      </c>
      <c r="C616" s="1" t="str">
        <f>TEXT(Shipments[[#This Row],[Order_Date]],"MMM")</f>
        <v>Jun</v>
      </c>
      <c r="D616" s="8">
        <v>46176</v>
      </c>
      <c r="E616" s="8">
        <v>46178</v>
      </c>
      <c r="F616" s="8">
        <v>46178</v>
      </c>
      <c r="G616" s="1" t="s">
        <v>28</v>
      </c>
      <c r="H616" s="1" t="s">
        <v>295</v>
      </c>
      <c r="I616" s="1" t="s">
        <v>661</v>
      </c>
      <c r="J616" s="1" t="s">
        <v>52</v>
      </c>
      <c r="K616" s="1" t="s">
        <v>1379</v>
      </c>
      <c r="L616">
        <v>504</v>
      </c>
      <c r="M616">
        <v>13120</v>
      </c>
      <c r="N616" s="1" t="s">
        <v>20</v>
      </c>
      <c r="O616">
        <v>0</v>
      </c>
      <c r="P616" t="str">
        <f>IF(ISBLANK(Shipments[[#This Row],[Delivery_Date]]),"Pending",IF(Shipments[[#This Row],[Delivery_Date]]&lt;= Shipments[[#This Row],[Promised_Delivery_Date]],"On Time","Delayed"))</f>
        <v>On Time</v>
      </c>
    </row>
    <row r="617" spans="1:16" x14ac:dyDescent="0.25">
      <c r="A617" s="1" t="s">
        <v>1380</v>
      </c>
      <c r="B617" s="8">
        <v>46175</v>
      </c>
      <c r="C617" s="1" t="str">
        <f>TEXT(Shipments[[#This Row],[Order_Date]],"MMM")</f>
        <v>Jun</v>
      </c>
      <c r="D617" s="8">
        <v>46175</v>
      </c>
      <c r="E617" s="8">
        <v>46177</v>
      </c>
      <c r="F617" s="8">
        <v>46176</v>
      </c>
      <c r="G617" s="1" t="s">
        <v>40</v>
      </c>
      <c r="H617" s="1" t="s">
        <v>41</v>
      </c>
      <c r="I617" s="1" t="s">
        <v>42</v>
      </c>
      <c r="J617" s="1" t="s">
        <v>62</v>
      </c>
      <c r="K617" s="1" t="s">
        <v>1381</v>
      </c>
      <c r="L617">
        <v>416</v>
      </c>
      <c r="M617">
        <v>12140</v>
      </c>
      <c r="N617" s="1" t="s">
        <v>20</v>
      </c>
      <c r="O617">
        <v>0</v>
      </c>
      <c r="P617" t="str">
        <f>IF(ISBLANK(Shipments[[#This Row],[Delivery_Date]]),"Pending",IF(Shipments[[#This Row],[Delivery_Date]]&lt;= Shipments[[#This Row],[Promised_Delivery_Date]],"On Time","Delayed"))</f>
        <v>Delayed</v>
      </c>
    </row>
    <row r="618" spans="1:16" x14ac:dyDescent="0.25">
      <c r="A618" s="1" t="s">
        <v>1382</v>
      </c>
      <c r="B618" s="8">
        <v>46175</v>
      </c>
      <c r="C618" s="1" t="str">
        <f>TEXT(Shipments[[#This Row],[Order_Date]],"MMM")</f>
        <v>Jun</v>
      </c>
      <c r="D618" s="8">
        <v>46177</v>
      </c>
      <c r="E618" s="8">
        <v>46179</v>
      </c>
      <c r="F618" s="8">
        <v>46179</v>
      </c>
      <c r="G618" s="1" t="s">
        <v>59</v>
      </c>
      <c r="H618" s="1" t="s">
        <v>16</v>
      </c>
      <c r="I618" s="1" t="s">
        <v>355</v>
      </c>
      <c r="J618" s="1" t="s">
        <v>67</v>
      </c>
      <c r="K618" s="1" t="s">
        <v>1383</v>
      </c>
      <c r="L618">
        <v>577</v>
      </c>
      <c r="M618">
        <v>4450</v>
      </c>
      <c r="N618" s="1" t="s">
        <v>20</v>
      </c>
      <c r="O618">
        <v>0</v>
      </c>
      <c r="P618" t="str">
        <f>IF(ISBLANK(Shipments[[#This Row],[Delivery_Date]]),"Pending",IF(Shipments[[#This Row],[Delivery_Date]]&lt;= Shipments[[#This Row],[Promised_Delivery_Date]],"On Time","Delayed"))</f>
        <v>On Time</v>
      </c>
    </row>
    <row r="619" spans="1:16" x14ac:dyDescent="0.25">
      <c r="A619" s="1" t="s">
        <v>1384</v>
      </c>
      <c r="B619" s="8">
        <v>46175</v>
      </c>
      <c r="C619" s="1" t="str">
        <f>TEXT(Shipments[[#This Row],[Order_Date]],"MMM")</f>
        <v>Jun</v>
      </c>
      <c r="D619" s="8">
        <v>46176</v>
      </c>
      <c r="E619" s="8">
        <v>46177</v>
      </c>
      <c r="F619" s="8">
        <v>46178</v>
      </c>
      <c r="G619" s="1" t="s">
        <v>22</v>
      </c>
      <c r="H619" s="1" t="s">
        <v>210</v>
      </c>
      <c r="I619" s="1" t="s">
        <v>211</v>
      </c>
      <c r="J619" s="1" t="s">
        <v>31</v>
      </c>
      <c r="K619" s="1" t="s">
        <v>1385</v>
      </c>
      <c r="L619">
        <v>264</v>
      </c>
      <c r="M619">
        <v>1870</v>
      </c>
      <c r="N619" s="1" t="s">
        <v>20</v>
      </c>
      <c r="O619">
        <v>0</v>
      </c>
      <c r="P619" t="str">
        <f>IF(ISBLANK(Shipments[[#This Row],[Delivery_Date]]),"Pending",IF(Shipments[[#This Row],[Delivery_Date]]&lt;= Shipments[[#This Row],[Promised_Delivery_Date]],"On Time","Delayed"))</f>
        <v>On Time</v>
      </c>
    </row>
    <row r="620" spans="1:16" x14ac:dyDescent="0.25">
      <c r="A620" s="1" t="s">
        <v>1386</v>
      </c>
      <c r="B620" s="8">
        <v>46175</v>
      </c>
      <c r="C620" s="1" t="str">
        <f>TEXT(Shipments[[#This Row],[Order_Date]],"MMM")</f>
        <v>Jun</v>
      </c>
      <c r="D620" s="8">
        <v>46176</v>
      </c>
      <c r="E620" s="8">
        <v>46178</v>
      </c>
      <c r="F620" s="8">
        <v>46179</v>
      </c>
      <c r="G620" s="1" t="s">
        <v>28</v>
      </c>
      <c r="H620" s="1" t="s">
        <v>29</v>
      </c>
      <c r="I620" s="1" t="s">
        <v>30</v>
      </c>
      <c r="J620" s="1" t="s">
        <v>31</v>
      </c>
      <c r="K620" s="1" t="s">
        <v>1387</v>
      </c>
      <c r="L620">
        <v>467</v>
      </c>
      <c r="M620">
        <v>5120</v>
      </c>
      <c r="N620" s="1" t="s">
        <v>20</v>
      </c>
      <c r="O620">
        <v>0</v>
      </c>
      <c r="P620" t="str">
        <f>IF(ISBLANK(Shipments[[#This Row],[Delivery_Date]]),"Pending",IF(Shipments[[#This Row],[Delivery_Date]]&lt;= Shipments[[#This Row],[Promised_Delivery_Date]],"On Time","Delayed"))</f>
        <v>On Time</v>
      </c>
    </row>
    <row r="621" spans="1:16" x14ac:dyDescent="0.25">
      <c r="A621" s="1" t="s">
        <v>1388</v>
      </c>
      <c r="B621" s="8">
        <v>46176</v>
      </c>
      <c r="C621" s="1" t="str">
        <f>TEXT(Shipments[[#This Row],[Order_Date]],"MMM")</f>
        <v>Jun</v>
      </c>
      <c r="D621" s="8">
        <v>46176</v>
      </c>
      <c r="E621" s="8">
        <v>46178</v>
      </c>
      <c r="F621" s="8">
        <v>46177</v>
      </c>
      <c r="G621" s="1" t="s">
        <v>34</v>
      </c>
      <c r="H621" s="1" t="s">
        <v>252</v>
      </c>
      <c r="I621" s="1" t="s">
        <v>253</v>
      </c>
      <c r="J621" s="1" t="s">
        <v>67</v>
      </c>
      <c r="K621" s="1" t="s">
        <v>1389</v>
      </c>
      <c r="L621">
        <v>438</v>
      </c>
      <c r="M621">
        <v>6480</v>
      </c>
      <c r="N621" s="1" t="s">
        <v>20</v>
      </c>
      <c r="O621">
        <v>0</v>
      </c>
      <c r="P621" t="str">
        <f>IF(ISBLANK(Shipments[[#This Row],[Delivery_Date]]),"Pending",IF(Shipments[[#This Row],[Delivery_Date]]&lt;= Shipments[[#This Row],[Promised_Delivery_Date]],"On Time","Delayed"))</f>
        <v>Delayed</v>
      </c>
    </row>
    <row r="622" spans="1:16" x14ac:dyDescent="0.25">
      <c r="A622" s="1" t="s">
        <v>1390</v>
      </c>
      <c r="B622" s="8">
        <v>46176</v>
      </c>
      <c r="C622" s="1" t="str">
        <f>TEXT(Shipments[[#This Row],[Order_Date]],"MMM")</f>
        <v>Jun</v>
      </c>
      <c r="D622" s="8">
        <v>46178</v>
      </c>
      <c r="E622" s="8">
        <v>46179</v>
      </c>
      <c r="F622" s="8">
        <v>46179</v>
      </c>
      <c r="G622" s="1" t="s">
        <v>15</v>
      </c>
      <c r="H622" s="1" t="s">
        <v>315</v>
      </c>
      <c r="I622" s="1" t="s">
        <v>316</v>
      </c>
      <c r="J622" s="1" t="s">
        <v>71</v>
      </c>
      <c r="K622" s="1" t="s">
        <v>1391</v>
      </c>
      <c r="L622">
        <v>286</v>
      </c>
      <c r="M622">
        <v>1950</v>
      </c>
      <c r="N622" s="1" t="s">
        <v>20</v>
      </c>
      <c r="O622">
        <v>0</v>
      </c>
      <c r="P622" t="str">
        <f>IF(ISBLANK(Shipments[[#This Row],[Delivery_Date]]),"Pending",IF(Shipments[[#This Row],[Delivery_Date]]&lt;= Shipments[[#This Row],[Promised_Delivery_Date]],"On Time","Delayed"))</f>
        <v>On Time</v>
      </c>
    </row>
    <row r="623" spans="1:16" x14ac:dyDescent="0.25">
      <c r="A623" s="1" t="s">
        <v>1392</v>
      </c>
      <c r="B623" s="8">
        <v>46176</v>
      </c>
      <c r="C623" s="1" t="str">
        <f>TEXT(Shipments[[#This Row],[Order_Date]],"MMM")</f>
        <v>Jun</v>
      </c>
      <c r="D623" s="8">
        <v>46179</v>
      </c>
      <c r="E623" s="8">
        <v>46180</v>
      </c>
      <c r="F623" s="8">
        <v>46180</v>
      </c>
      <c r="G623" s="1" t="s">
        <v>40</v>
      </c>
      <c r="H623" s="1" t="s">
        <v>252</v>
      </c>
      <c r="I623" s="1" t="s">
        <v>268</v>
      </c>
      <c r="J623" s="1" t="s">
        <v>84</v>
      </c>
      <c r="K623" s="1" t="s">
        <v>1393</v>
      </c>
      <c r="L623">
        <v>110</v>
      </c>
      <c r="M623">
        <v>10730</v>
      </c>
      <c r="N623" s="1" t="s">
        <v>90</v>
      </c>
      <c r="O623">
        <v>0</v>
      </c>
      <c r="P623" t="str">
        <f>IF(ISBLANK(Shipments[[#This Row],[Delivery_Date]]),"Pending",IF(Shipments[[#This Row],[Delivery_Date]]&lt;= Shipments[[#This Row],[Promised_Delivery_Date]],"On Time","Delayed"))</f>
        <v>On Time</v>
      </c>
    </row>
    <row r="624" spans="1:16" x14ac:dyDescent="0.25">
      <c r="A624" s="1" t="s">
        <v>1394</v>
      </c>
      <c r="B624" s="8">
        <v>46176</v>
      </c>
      <c r="C624" s="1" t="str">
        <f>TEXT(Shipments[[#This Row],[Order_Date]],"MMM")</f>
        <v>Jun</v>
      </c>
      <c r="D624" s="8">
        <v>46179</v>
      </c>
      <c r="E624" s="8">
        <v>46180</v>
      </c>
      <c r="F624" s="8">
        <v>46180</v>
      </c>
      <c r="G624" s="1" t="s">
        <v>15</v>
      </c>
      <c r="H624" s="1" t="s">
        <v>132</v>
      </c>
      <c r="I624" s="1" t="s">
        <v>236</v>
      </c>
      <c r="J624" s="1" t="s">
        <v>84</v>
      </c>
      <c r="K624" s="1" t="s">
        <v>1395</v>
      </c>
      <c r="L624">
        <v>297</v>
      </c>
      <c r="M624">
        <v>9230</v>
      </c>
      <c r="N624" s="1" t="s">
        <v>20</v>
      </c>
      <c r="O624">
        <v>0</v>
      </c>
      <c r="P624" t="str">
        <f>IF(ISBLANK(Shipments[[#This Row],[Delivery_Date]]),"Pending",IF(Shipments[[#This Row],[Delivery_Date]]&lt;= Shipments[[#This Row],[Promised_Delivery_Date]],"On Time","Delayed"))</f>
        <v>On Time</v>
      </c>
    </row>
    <row r="625" spans="1:16" x14ac:dyDescent="0.25">
      <c r="A625" s="1" t="s">
        <v>1396</v>
      </c>
      <c r="B625" s="8">
        <v>46177</v>
      </c>
      <c r="C625" s="1" t="str">
        <f>TEXT(Shipments[[#This Row],[Order_Date]],"MMM")</f>
        <v>Jun</v>
      </c>
      <c r="D625" s="8">
        <v>46177</v>
      </c>
      <c r="E625" s="8">
        <v>46179</v>
      </c>
      <c r="F625" s="8">
        <v>46179</v>
      </c>
      <c r="G625" s="1" t="s">
        <v>22</v>
      </c>
      <c r="H625" s="1" t="s">
        <v>179</v>
      </c>
      <c r="I625" s="1" t="s">
        <v>229</v>
      </c>
      <c r="J625" s="1" t="s">
        <v>25</v>
      </c>
      <c r="K625" s="1" t="s">
        <v>1397</v>
      </c>
      <c r="L625">
        <v>858</v>
      </c>
      <c r="M625">
        <v>6950</v>
      </c>
      <c r="N625" s="1" t="s">
        <v>20</v>
      </c>
      <c r="O625">
        <v>0</v>
      </c>
      <c r="P625" t="str">
        <f>IF(ISBLANK(Shipments[[#This Row],[Delivery_Date]]),"Pending",IF(Shipments[[#This Row],[Delivery_Date]]&lt;= Shipments[[#This Row],[Promised_Delivery_Date]],"On Time","Delayed"))</f>
        <v>On Time</v>
      </c>
    </row>
    <row r="626" spans="1:16" x14ac:dyDescent="0.25">
      <c r="A626" s="1" t="s">
        <v>1398</v>
      </c>
      <c r="B626" s="8">
        <v>46177</v>
      </c>
      <c r="C626" s="1" t="str">
        <f>TEXT(Shipments[[#This Row],[Order_Date]],"MMM")</f>
        <v>Jun</v>
      </c>
      <c r="D626" s="8">
        <v>46177</v>
      </c>
      <c r="E626" s="8">
        <v>46178</v>
      </c>
      <c r="F626" s="8">
        <v>46179</v>
      </c>
      <c r="G626" s="1" t="s">
        <v>40</v>
      </c>
      <c r="H626" s="1" t="s">
        <v>522</v>
      </c>
      <c r="I626" s="1" t="s">
        <v>523</v>
      </c>
      <c r="J626" s="1" t="s">
        <v>31</v>
      </c>
      <c r="K626" s="1" t="s">
        <v>1399</v>
      </c>
      <c r="L626">
        <v>263</v>
      </c>
      <c r="M626">
        <v>4520</v>
      </c>
      <c r="N626" s="1" t="s">
        <v>20</v>
      </c>
      <c r="O626">
        <v>0</v>
      </c>
      <c r="P626" t="str">
        <f>IF(ISBLANK(Shipments[[#This Row],[Delivery_Date]]),"Pending",IF(Shipments[[#This Row],[Delivery_Date]]&lt;= Shipments[[#This Row],[Promised_Delivery_Date]],"On Time","Delayed"))</f>
        <v>On Time</v>
      </c>
    </row>
    <row r="627" spans="1:16" x14ac:dyDescent="0.25">
      <c r="A627" s="1" t="s">
        <v>1400</v>
      </c>
      <c r="B627" s="8">
        <v>46177</v>
      </c>
      <c r="C627" s="1" t="str">
        <f>TEXT(Shipments[[#This Row],[Order_Date]],"MMM")</f>
        <v>Jun</v>
      </c>
      <c r="D627" s="8">
        <v>46179</v>
      </c>
      <c r="E627" s="8">
        <v>46181</v>
      </c>
      <c r="F627" s="8">
        <v>46181</v>
      </c>
      <c r="G627" s="1" t="s">
        <v>59</v>
      </c>
      <c r="H627" s="1" t="s">
        <v>295</v>
      </c>
      <c r="I627" s="1" t="s">
        <v>296</v>
      </c>
      <c r="J627" s="1" t="s">
        <v>80</v>
      </c>
      <c r="K627" s="1" t="s">
        <v>1401</v>
      </c>
      <c r="L627">
        <v>366</v>
      </c>
      <c r="M627">
        <v>1500</v>
      </c>
      <c r="N627" s="1" t="s">
        <v>20</v>
      </c>
      <c r="O627">
        <v>0</v>
      </c>
      <c r="P627" t="str">
        <f>IF(ISBLANK(Shipments[[#This Row],[Delivery_Date]]),"Pending",IF(Shipments[[#This Row],[Delivery_Date]]&lt;= Shipments[[#This Row],[Promised_Delivery_Date]],"On Time","Delayed"))</f>
        <v>On Time</v>
      </c>
    </row>
    <row r="628" spans="1:16" x14ac:dyDescent="0.25">
      <c r="A628" s="1" t="s">
        <v>1402</v>
      </c>
      <c r="B628" s="8">
        <v>46177</v>
      </c>
      <c r="C628" s="1" t="str">
        <f>TEXT(Shipments[[#This Row],[Order_Date]],"MMM")</f>
        <v>Jun</v>
      </c>
      <c r="D628" s="8">
        <v>46179</v>
      </c>
      <c r="E628" s="8">
        <v>46180</v>
      </c>
      <c r="F628" s="8">
        <v>46180</v>
      </c>
      <c r="G628" s="1" t="s">
        <v>40</v>
      </c>
      <c r="H628" s="1" t="s">
        <v>55</v>
      </c>
      <c r="I628" s="1" t="s">
        <v>70</v>
      </c>
      <c r="J628" s="1" t="s">
        <v>67</v>
      </c>
      <c r="K628" s="1" t="s">
        <v>1403</v>
      </c>
      <c r="L628">
        <v>264</v>
      </c>
      <c r="M628">
        <v>4400</v>
      </c>
      <c r="N628" s="1" t="s">
        <v>20</v>
      </c>
      <c r="O628">
        <v>0</v>
      </c>
      <c r="P628" t="str">
        <f>IF(ISBLANK(Shipments[[#This Row],[Delivery_Date]]),"Pending",IF(Shipments[[#This Row],[Delivery_Date]]&lt;= Shipments[[#This Row],[Promised_Delivery_Date]],"On Time","Delayed"))</f>
        <v>On Time</v>
      </c>
    </row>
    <row r="629" spans="1:16" x14ac:dyDescent="0.25">
      <c r="A629" s="1" t="s">
        <v>1404</v>
      </c>
      <c r="B629" s="8">
        <v>46177</v>
      </c>
      <c r="C629" s="1" t="str">
        <f>TEXT(Shipments[[#This Row],[Order_Date]],"MMM")</f>
        <v>Jun</v>
      </c>
      <c r="D629" s="8">
        <v>46177</v>
      </c>
      <c r="E629" s="8">
        <v>46178</v>
      </c>
      <c r="F629" s="8">
        <v>46178</v>
      </c>
      <c r="G629" s="1" t="s">
        <v>22</v>
      </c>
      <c r="H629" s="1" t="s">
        <v>210</v>
      </c>
      <c r="I629" s="1" t="s">
        <v>211</v>
      </c>
      <c r="J629" s="1" t="s">
        <v>71</v>
      </c>
      <c r="K629" s="1" t="s">
        <v>1405</v>
      </c>
      <c r="L629">
        <v>264</v>
      </c>
      <c r="M629">
        <v>220</v>
      </c>
      <c r="N629" s="1" t="s">
        <v>20</v>
      </c>
      <c r="O629">
        <v>0</v>
      </c>
      <c r="P629" t="str">
        <f>IF(ISBLANK(Shipments[[#This Row],[Delivery_Date]]),"Pending",IF(Shipments[[#This Row],[Delivery_Date]]&lt;= Shipments[[#This Row],[Promised_Delivery_Date]],"On Time","Delayed"))</f>
        <v>On Time</v>
      </c>
    </row>
    <row r="630" spans="1:16" x14ac:dyDescent="0.25">
      <c r="A630" s="1" t="s">
        <v>1406</v>
      </c>
      <c r="B630" s="8">
        <v>46177</v>
      </c>
      <c r="C630" s="1" t="str">
        <f>TEXT(Shipments[[#This Row],[Order_Date]],"MMM")</f>
        <v>Jun</v>
      </c>
      <c r="D630" s="8">
        <v>46178</v>
      </c>
      <c r="E630" s="8">
        <v>46180</v>
      </c>
      <c r="F630" s="8">
        <v>46180</v>
      </c>
      <c r="G630" s="1" t="s">
        <v>15</v>
      </c>
      <c r="H630" s="1" t="s">
        <v>99</v>
      </c>
      <c r="I630" s="1" t="s">
        <v>100</v>
      </c>
      <c r="J630" s="1" t="s">
        <v>71</v>
      </c>
      <c r="K630" s="1" t="s">
        <v>1407</v>
      </c>
      <c r="L630">
        <v>727</v>
      </c>
      <c r="M630">
        <v>2610</v>
      </c>
      <c r="N630" s="1" t="s">
        <v>20</v>
      </c>
      <c r="O630">
        <v>0</v>
      </c>
      <c r="P630" t="str">
        <f>IF(ISBLANK(Shipments[[#This Row],[Delivery_Date]]),"Pending",IF(Shipments[[#This Row],[Delivery_Date]]&lt;= Shipments[[#This Row],[Promised_Delivery_Date]],"On Time","Delayed"))</f>
        <v>On Time</v>
      </c>
    </row>
    <row r="631" spans="1:16" x14ac:dyDescent="0.25">
      <c r="A631" s="1" t="s">
        <v>1408</v>
      </c>
      <c r="B631" s="8">
        <v>46177</v>
      </c>
      <c r="C631" s="1" t="str">
        <f>TEXT(Shipments[[#This Row],[Order_Date]],"MMM")</f>
        <v>Jun</v>
      </c>
      <c r="D631" s="8">
        <v>46181</v>
      </c>
      <c r="E631" s="8">
        <v>46183</v>
      </c>
      <c r="F631" s="8">
        <v>46182</v>
      </c>
      <c r="G631" s="1" t="s">
        <v>34</v>
      </c>
      <c r="H631" s="1" t="s">
        <v>107</v>
      </c>
      <c r="I631" s="1" t="s">
        <v>108</v>
      </c>
      <c r="J631" s="1" t="s">
        <v>146</v>
      </c>
      <c r="K631" s="1" t="s">
        <v>1409</v>
      </c>
      <c r="L631">
        <v>385</v>
      </c>
      <c r="M631">
        <v>670</v>
      </c>
      <c r="N631" s="1" t="s">
        <v>20</v>
      </c>
      <c r="O631">
        <v>0</v>
      </c>
      <c r="P631" t="str">
        <f>IF(ISBLANK(Shipments[[#This Row],[Delivery_Date]]),"Pending",IF(Shipments[[#This Row],[Delivery_Date]]&lt;= Shipments[[#This Row],[Promised_Delivery_Date]],"On Time","Delayed"))</f>
        <v>Delayed</v>
      </c>
    </row>
    <row r="632" spans="1:16" x14ac:dyDescent="0.25">
      <c r="A632" s="1" t="s">
        <v>1410</v>
      </c>
      <c r="B632" s="8">
        <v>46177</v>
      </c>
      <c r="C632" s="1" t="str">
        <f>TEXT(Shipments[[#This Row],[Order_Date]],"MMM")</f>
        <v>Jun</v>
      </c>
      <c r="D632" s="8">
        <v>46178</v>
      </c>
      <c r="E632" s="8">
        <v>46180</v>
      </c>
      <c r="F632" s="8">
        <v>46180</v>
      </c>
      <c r="G632" s="1" t="s">
        <v>34</v>
      </c>
      <c r="H632" s="1" t="s">
        <v>40</v>
      </c>
      <c r="I632" s="1" t="s">
        <v>142</v>
      </c>
      <c r="J632" s="1" t="s">
        <v>25</v>
      </c>
      <c r="K632" s="1" t="s">
        <v>1411</v>
      </c>
      <c r="L632">
        <v>541</v>
      </c>
      <c r="M632">
        <v>8000</v>
      </c>
      <c r="N632" s="1" t="s">
        <v>20</v>
      </c>
      <c r="O632">
        <v>0</v>
      </c>
      <c r="P632" t="str">
        <f>IF(ISBLANK(Shipments[[#This Row],[Delivery_Date]]),"Pending",IF(Shipments[[#This Row],[Delivery_Date]]&lt;= Shipments[[#This Row],[Promised_Delivery_Date]],"On Time","Delayed"))</f>
        <v>On Time</v>
      </c>
    </row>
    <row r="633" spans="1:16" x14ac:dyDescent="0.25">
      <c r="A633" s="1" t="s">
        <v>1412</v>
      </c>
      <c r="B633" s="8">
        <v>46177</v>
      </c>
      <c r="C633" s="1" t="str">
        <f>TEXT(Shipments[[#This Row],[Order_Date]],"MMM")</f>
        <v>Jun</v>
      </c>
      <c r="D633" s="8">
        <v>46179</v>
      </c>
      <c r="E633" s="8">
        <v>46181</v>
      </c>
      <c r="F633" s="8">
        <v>46181</v>
      </c>
      <c r="G633" s="1" t="s">
        <v>34</v>
      </c>
      <c r="H633" s="1" t="s">
        <v>107</v>
      </c>
      <c r="I633" s="1" t="s">
        <v>108</v>
      </c>
      <c r="J633" s="1" t="s">
        <v>31</v>
      </c>
      <c r="K633" s="1" t="s">
        <v>1413</v>
      </c>
      <c r="L633">
        <v>385</v>
      </c>
      <c r="M633">
        <v>3270</v>
      </c>
      <c r="N633" s="1" t="s">
        <v>20</v>
      </c>
      <c r="O633">
        <v>0</v>
      </c>
      <c r="P633" t="str">
        <f>IF(ISBLANK(Shipments[[#This Row],[Delivery_Date]]),"Pending",IF(Shipments[[#This Row],[Delivery_Date]]&lt;= Shipments[[#This Row],[Promised_Delivery_Date]],"On Time","Delayed"))</f>
        <v>On Time</v>
      </c>
    </row>
    <row r="634" spans="1:16" x14ac:dyDescent="0.25">
      <c r="A634" s="1" t="s">
        <v>1414</v>
      </c>
      <c r="B634" s="8">
        <v>46177</v>
      </c>
      <c r="C634" s="1" t="str">
        <f>TEXT(Shipments[[#This Row],[Order_Date]],"MMM")</f>
        <v>Jun</v>
      </c>
      <c r="D634" s="8">
        <v>46178</v>
      </c>
      <c r="E634" s="8">
        <v>46181</v>
      </c>
      <c r="F634" s="8">
        <v>46180</v>
      </c>
      <c r="G634" s="1" t="s">
        <v>74</v>
      </c>
      <c r="H634" s="1" t="s">
        <v>87</v>
      </c>
      <c r="I634" s="1" t="s">
        <v>88</v>
      </c>
      <c r="J634" s="1" t="s">
        <v>146</v>
      </c>
      <c r="K634" s="1" t="s">
        <v>1415</v>
      </c>
      <c r="L634">
        <v>604</v>
      </c>
      <c r="M634">
        <v>1550</v>
      </c>
      <c r="N634" s="1" t="s">
        <v>20</v>
      </c>
      <c r="O634">
        <v>0</v>
      </c>
      <c r="P634" t="str">
        <f>IF(ISBLANK(Shipments[[#This Row],[Delivery_Date]]),"Pending",IF(Shipments[[#This Row],[Delivery_Date]]&lt;= Shipments[[#This Row],[Promised_Delivery_Date]],"On Time","Delayed"))</f>
        <v>Delayed</v>
      </c>
    </row>
    <row r="635" spans="1:16" x14ac:dyDescent="0.25">
      <c r="A635" s="1" t="s">
        <v>1416</v>
      </c>
      <c r="B635" s="8">
        <v>46177</v>
      </c>
      <c r="C635" s="1" t="str">
        <f>TEXT(Shipments[[#This Row],[Order_Date]],"MMM")</f>
        <v>Jun</v>
      </c>
      <c r="D635" s="8">
        <v>46178</v>
      </c>
      <c r="E635" s="8">
        <v>46179</v>
      </c>
      <c r="F635" s="8">
        <v>46179</v>
      </c>
      <c r="G635" s="1" t="s">
        <v>59</v>
      </c>
      <c r="H635" s="1" t="s">
        <v>295</v>
      </c>
      <c r="I635" s="1" t="s">
        <v>296</v>
      </c>
      <c r="J635" s="1" t="s">
        <v>37</v>
      </c>
      <c r="K635" s="1" t="s">
        <v>1417</v>
      </c>
      <c r="L635">
        <v>366</v>
      </c>
      <c r="M635">
        <v>1630</v>
      </c>
      <c r="N635" s="1" t="s">
        <v>20</v>
      </c>
      <c r="O635">
        <v>0</v>
      </c>
      <c r="P635" t="str">
        <f>IF(ISBLANK(Shipments[[#This Row],[Delivery_Date]]),"Pending",IF(Shipments[[#This Row],[Delivery_Date]]&lt;= Shipments[[#This Row],[Promised_Delivery_Date]],"On Time","Delayed"))</f>
        <v>On Time</v>
      </c>
    </row>
    <row r="636" spans="1:16" x14ac:dyDescent="0.25">
      <c r="A636" s="1" t="s">
        <v>1418</v>
      </c>
      <c r="B636" s="8">
        <v>46178</v>
      </c>
      <c r="C636" s="1" t="str">
        <f>TEXT(Shipments[[#This Row],[Order_Date]],"MMM")</f>
        <v>Jun</v>
      </c>
      <c r="D636" s="8">
        <v>46178</v>
      </c>
      <c r="E636" s="8">
        <v>46179</v>
      </c>
      <c r="F636" s="8">
        <v>46179</v>
      </c>
      <c r="G636" s="1" t="s">
        <v>16</v>
      </c>
      <c r="H636" s="1" t="s">
        <v>214</v>
      </c>
      <c r="I636" s="1" t="s">
        <v>215</v>
      </c>
      <c r="J636" s="1" t="s">
        <v>25</v>
      </c>
      <c r="K636" s="1" t="s">
        <v>1419</v>
      </c>
      <c r="L636">
        <v>280</v>
      </c>
      <c r="M636">
        <v>9220</v>
      </c>
      <c r="N636" s="1" t="s">
        <v>20</v>
      </c>
      <c r="O636">
        <v>0</v>
      </c>
      <c r="P636" t="str">
        <f>IF(ISBLANK(Shipments[[#This Row],[Delivery_Date]]),"Pending",IF(Shipments[[#This Row],[Delivery_Date]]&lt;= Shipments[[#This Row],[Promised_Delivery_Date]],"On Time","Delayed"))</f>
        <v>On Time</v>
      </c>
    </row>
    <row r="637" spans="1:16" x14ac:dyDescent="0.25">
      <c r="A637" s="1" t="s">
        <v>1420</v>
      </c>
      <c r="B637" s="8">
        <v>46178</v>
      </c>
      <c r="C637" s="1" t="str">
        <f>TEXT(Shipments[[#This Row],[Order_Date]],"MMM")</f>
        <v>Jun</v>
      </c>
      <c r="D637" s="8">
        <v>46179</v>
      </c>
      <c r="E637" s="8">
        <v>46181</v>
      </c>
      <c r="F637" s="8">
        <v>46181</v>
      </c>
      <c r="G637" s="1" t="s">
        <v>22</v>
      </c>
      <c r="H637" s="1" t="s">
        <v>241</v>
      </c>
      <c r="I637" s="1" t="s">
        <v>366</v>
      </c>
      <c r="J637" s="1" t="s">
        <v>62</v>
      </c>
      <c r="K637" s="1" t="s">
        <v>1421</v>
      </c>
      <c r="L637">
        <v>807</v>
      </c>
      <c r="M637">
        <v>10820</v>
      </c>
      <c r="N637" s="1" t="s">
        <v>20</v>
      </c>
      <c r="O637">
        <v>0</v>
      </c>
      <c r="P637" t="str">
        <f>IF(ISBLANK(Shipments[[#This Row],[Delivery_Date]]),"Pending",IF(Shipments[[#This Row],[Delivery_Date]]&lt;= Shipments[[#This Row],[Promised_Delivery_Date]],"On Time","Delayed"))</f>
        <v>On Time</v>
      </c>
    </row>
    <row r="638" spans="1:16" x14ac:dyDescent="0.25">
      <c r="A638" s="1" t="s">
        <v>1422</v>
      </c>
      <c r="B638" s="8">
        <v>46178</v>
      </c>
      <c r="C638" s="1" t="str">
        <f>TEXT(Shipments[[#This Row],[Order_Date]],"MMM")</f>
        <v>Jun</v>
      </c>
      <c r="D638" s="8">
        <v>46179</v>
      </c>
      <c r="E638" s="8">
        <v>46181</v>
      </c>
      <c r="F638" s="8">
        <v>46181</v>
      </c>
      <c r="G638" s="1" t="s">
        <v>28</v>
      </c>
      <c r="H638" s="1" t="s">
        <v>29</v>
      </c>
      <c r="I638" s="1" t="s">
        <v>30</v>
      </c>
      <c r="J638" s="1" t="s">
        <v>25</v>
      </c>
      <c r="K638" s="1" t="s">
        <v>1423</v>
      </c>
      <c r="L638">
        <v>467</v>
      </c>
      <c r="M638">
        <v>7240</v>
      </c>
      <c r="N638" s="1" t="s">
        <v>20</v>
      </c>
      <c r="O638">
        <v>0</v>
      </c>
      <c r="P638" t="str">
        <f>IF(ISBLANK(Shipments[[#This Row],[Delivery_Date]]),"Pending",IF(Shipments[[#This Row],[Delivery_Date]]&lt;= Shipments[[#This Row],[Promised_Delivery_Date]],"On Time","Delayed"))</f>
        <v>On Time</v>
      </c>
    </row>
    <row r="639" spans="1:16" x14ac:dyDescent="0.25">
      <c r="A639" s="1" t="s">
        <v>1424</v>
      </c>
      <c r="B639" s="8">
        <v>46179</v>
      </c>
      <c r="C639" s="1" t="str">
        <f>TEXT(Shipments[[#This Row],[Order_Date]],"MMM")</f>
        <v>Jun</v>
      </c>
      <c r="D639" s="8">
        <v>46181</v>
      </c>
      <c r="E639" s="8">
        <v>46182</v>
      </c>
      <c r="F639" s="8">
        <v>46182</v>
      </c>
      <c r="G639" s="1" t="s">
        <v>59</v>
      </c>
      <c r="H639" s="1" t="s">
        <v>295</v>
      </c>
      <c r="I639" s="1" t="s">
        <v>296</v>
      </c>
      <c r="J639" s="1" t="s">
        <v>71</v>
      </c>
      <c r="K639" s="1" t="s">
        <v>1425</v>
      </c>
      <c r="L639">
        <v>366</v>
      </c>
      <c r="M639">
        <v>950</v>
      </c>
      <c r="N639" s="1" t="s">
        <v>20</v>
      </c>
      <c r="O639">
        <v>0</v>
      </c>
      <c r="P639" t="str">
        <f>IF(ISBLANK(Shipments[[#This Row],[Delivery_Date]]),"Pending",IF(Shipments[[#This Row],[Delivery_Date]]&lt;= Shipments[[#This Row],[Promised_Delivery_Date]],"On Time","Delayed"))</f>
        <v>On Time</v>
      </c>
    </row>
    <row r="640" spans="1:16" x14ac:dyDescent="0.25">
      <c r="A640" s="1" t="s">
        <v>1426</v>
      </c>
      <c r="B640" s="8">
        <v>46179</v>
      </c>
      <c r="C640" s="1" t="str">
        <f>TEXT(Shipments[[#This Row],[Order_Date]],"MMM")</f>
        <v>Jun</v>
      </c>
      <c r="D640" s="8">
        <v>46179</v>
      </c>
      <c r="E640" s="8">
        <v>46181</v>
      </c>
      <c r="F640" s="8">
        <v>46180</v>
      </c>
      <c r="G640" s="1" t="s">
        <v>28</v>
      </c>
      <c r="H640" s="1" t="s">
        <v>59</v>
      </c>
      <c r="I640" s="1" t="s">
        <v>226</v>
      </c>
      <c r="J640" s="1" t="s">
        <v>37</v>
      </c>
      <c r="K640" s="1" t="s">
        <v>1427</v>
      </c>
      <c r="L640">
        <v>348</v>
      </c>
      <c r="M640">
        <v>2020</v>
      </c>
      <c r="N640" s="1" t="s">
        <v>20</v>
      </c>
      <c r="O640">
        <v>1</v>
      </c>
      <c r="P640" t="str">
        <f>IF(ISBLANK(Shipments[[#This Row],[Delivery_Date]]),"Pending",IF(Shipments[[#This Row],[Delivery_Date]]&lt;= Shipments[[#This Row],[Promised_Delivery_Date]],"On Time","Delayed"))</f>
        <v>Delayed</v>
      </c>
    </row>
    <row r="641" spans="1:16" x14ac:dyDescent="0.25">
      <c r="A641" s="1" t="s">
        <v>1428</v>
      </c>
      <c r="B641" s="8">
        <v>46179</v>
      </c>
      <c r="C641" s="1" t="str">
        <f>TEXT(Shipments[[#This Row],[Order_Date]],"MMM")</f>
        <v>Jun</v>
      </c>
      <c r="D641" s="8">
        <v>46181</v>
      </c>
      <c r="E641" s="8">
        <v>46182</v>
      </c>
      <c r="F641" s="8">
        <v>46183</v>
      </c>
      <c r="G641" s="1" t="s">
        <v>34</v>
      </c>
      <c r="H641" s="1" t="s">
        <v>55</v>
      </c>
      <c r="I641" s="1" t="s">
        <v>56</v>
      </c>
      <c r="J641" s="1" t="s">
        <v>31</v>
      </c>
      <c r="K641" s="1" t="s">
        <v>1429</v>
      </c>
      <c r="L641">
        <v>288</v>
      </c>
      <c r="M641">
        <v>2760</v>
      </c>
      <c r="N641" s="1" t="s">
        <v>20</v>
      </c>
      <c r="O641">
        <v>0</v>
      </c>
      <c r="P641" t="str">
        <f>IF(ISBLANK(Shipments[[#This Row],[Delivery_Date]]),"Pending",IF(Shipments[[#This Row],[Delivery_Date]]&lt;= Shipments[[#This Row],[Promised_Delivery_Date]],"On Time","Delayed"))</f>
        <v>On Time</v>
      </c>
    </row>
    <row r="642" spans="1:16" x14ac:dyDescent="0.25">
      <c r="A642" s="1" t="s">
        <v>1430</v>
      </c>
      <c r="B642" s="8">
        <v>46179</v>
      </c>
      <c r="C642" s="1" t="str">
        <f>TEXT(Shipments[[#This Row],[Order_Date]],"MMM")</f>
        <v>Jun</v>
      </c>
      <c r="D642" s="8">
        <v>46181</v>
      </c>
      <c r="E642" s="8">
        <v>46182</v>
      </c>
      <c r="F642" s="8">
        <v>46183</v>
      </c>
      <c r="G642" s="1" t="s">
        <v>34</v>
      </c>
      <c r="H642" s="1" t="s">
        <v>55</v>
      </c>
      <c r="I642" s="1" t="s">
        <v>56</v>
      </c>
      <c r="J642" s="1" t="s">
        <v>31</v>
      </c>
      <c r="K642" s="1" t="s">
        <v>1431</v>
      </c>
      <c r="L642">
        <v>288</v>
      </c>
      <c r="M642">
        <v>4680</v>
      </c>
      <c r="N642" s="1" t="s">
        <v>20</v>
      </c>
      <c r="O642">
        <v>0</v>
      </c>
      <c r="P642" t="str">
        <f>IF(ISBLANK(Shipments[[#This Row],[Delivery_Date]]),"Pending",IF(Shipments[[#This Row],[Delivery_Date]]&lt;= Shipments[[#This Row],[Promised_Delivery_Date]],"On Time","Delayed"))</f>
        <v>On Time</v>
      </c>
    </row>
    <row r="643" spans="1:16" x14ac:dyDescent="0.25">
      <c r="A643" s="1" t="s">
        <v>1432</v>
      </c>
      <c r="B643" s="8">
        <v>46180</v>
      </c>
      <c r="C643" s="1" t="str">
        <f>TEXT(Shipments[[#This Row],[Order_Date]],"MMM")</f>
        <v>Jun</v>
      </c>
      <c r="D643" s="8">
        <v>46181</v>
      </c>
      <c r="E643" s="8">
        <v>46184</v>
      </c>
      <c r="F643" s="8">
        <v>46183</v>
      </c>
      <c r="G643" s="1" t="s">
        <v>22</v>
      </c>
      <c r="H643" s="1" t="s">
        <v>41</v>
      </c>
      <c r="I643" s="1" t="s">
        <v>207</v>
      </c>
      <c r="J643" s="1" t="s">
        <v>84</v>
      </c>
      <c r="K643" s="1" t="s">
        <v>1433</v>
      </c>
      <c r="L643">
        <v>839</v>
      </c>
      <c r="M643">
        <v>13230</v>
      </c>
      <c r="N643" s="1" t="s">
        <v>20</v>
      </c>
      <c r="O643">
        <v>0</v>
      </c>
      <c r="P643" t="str">
        <f>IF(ISBLANK(Shipments[[#This Row],[Delivery_Date]]),"Pending",IF(Shipments[[#This Row],[Delivery_Date]]&lt;= Shipments[[#This Row],[Promised_Delivery_Date]],"On Time","Delayed"))</f>
        <v>Delayed</v>
      </c>
    </row>
    <row r="644" spans="1:16" x14ac:dyDescent="0.25">
      <c r="A644" s="1" t="s">
        <v>1434</v>
      </c>
      <c r="B644" s="8">
        <v>46180</v>
      </c>
      <c r="C644" s="1" t="str">
        <f>TEXT(Shipments[[#This Row],[Order_Date]],"MMM")</f>
        <v>Jun</v>
      </c>
      <c r="D644" s="8">
        <v>46183</v>
      </c>
      <c r="E644" s="8">
        <v>46185</v>
      </c>
      <c r="F644" s="8">
        <v>46185</v>
      </c>
      <c r="G644" s="1" t="s">
        <v>22</v>
      </c>
      <c r="H644" s="1" t="s">
        <v>171</v>
      </c>
      <c r="I644" s="1" t="s">
        <v>172</v>
      </c>
      <c r="J644" s="1" t="s">
        <v>25</v>
      </c>
      <c r="K644" s="1" t="s">
        <v>1435</v>
      </c>
      <c r="L644">
        <v>615</v>
      </c>
      <c r="M644">
        <v>8260</v>
      </c>
      <c r="N644" s="1" t="s">
        <v>20</v>
      </c>
      <c r="O644">
        <v>0</v>
      </c>
      <c r="P644" t="str">
        <f>IF(ISBLANK(Shipments[[#This Row],[Delivery_Date]]),"Pending",IF(Shipments[[#This Row],[Delivery_Date]]&lt;= Shipments[[#This Row],[Promised_Delivery_Date]],"On Time","Delayed"))</f>
        <v>On Time</v>
      </c>
    </row>
    <row r="645" spans="1:16" x14ac:dyDescent="0.25">
      <c r="A645" s="1" t="s">
        <v>1436</v>
      </c>
      <c r="B645" s="8">
        <v>46181</v>
      </c>
      <c r="C645" s="1" t="str">
        <f>TEXT(Shipments[[#This Row],[Order_Date]],"MMM")</f>
        <v>Jun</v>
      </c>
      <c r="D645" s="8">
        <v>46182</v>
      </c>
      <c r="E645" s="8">
        <v>46184</v>
      </c>
      <c r="F645" s="8">
        <v>46185</v>
      </c>
      <c r="G645" s="1" t="s">
        <v>34</v>
      </c>
      <c r="H645" s="1" t="s">
        <v>65</v>
      </c>
      <c r="I645" s="1" t="s">
        <v>66</v>
      </c>
      <c r="J645" s="1" t="s">
        <v>49</v>
      </c>
      <c r="K645" s="1" t="s">
        <v>1437</v>
      </c>
      <c r="L645">
        <v>645</v>
      </c>
      <c r="M645">
        <v>2820</v>
      </c>
      <c r="N645" s="1" t="s">
        <v>20</v>
      </c>
      <c r="O645">
        <v>0</v>
      </c>
      <c r="P645" t="str">
        <f>IF(ISBLANK(Shipments[[#This Row],[Delivery_Date]]),"Pending",IF(Shipments[[#This Row],[Delivery_Date]]&lt;= Shipments[[#This Row],[Promised_Delivery_Date]],"On Time","Delayed"))</f>
        <v>On Time</v>
      </c>
    </row>
    <row r="646" spans="1:16" x14ac:dyDescent="0.25">
      <c r="A646" s="1" t="s">
        <v>1438</v>
      </c>
      <c r="B646" s="8">
        <v>46181</v>
      </c>
      <c r="C646" s="1" t="str">
        <f>TEXT(Shipments[[#This Row],[Order_Date]],"MMM")</f>
        <v>Jun</v>
      </c>
      <c r="D646" s="8">
        <v>46182</v>
      </c>
      <c r="E646" s="8">
        <v>46185</v>
      </c>
      <c r="F646" s="8">
        <v>46185</v>
      </c>
      <c r="G646" s="1" t="s">
        <v>22</v>
      </c>
      <c r="H646" s="1" t="s">
        <v>34</v>
      </c>
      <c r="I646" s="1" t="s">
        <v>187</v>
      </c>
      <c r="J646" s="1" t="s">
        <v>25</v>
      </c>
      <c r="K646" s="1" t="s">
        <v>1439</v>
      </c>
      <c r="L646">
        <v>1465</v>
      </c>
      <c r="M646">
        <v>14680</v>
      </c>
      <c r="N646" s="1" t="s">
        <v>20</v>
      </c>
      <c r="O646">
        <v>0</v>
      </c>
      <c r="P646" t="str">
        <f>IF(ISBLANK(Shipments[[#This Row],[Delivery_Date]]),"Pending",IF(Shipments[[#This Row],[Delivery_Date]]&lt;= Shipments[[#This Row],[Promised_Delivery_Date]],"On Time","Delayed"))</f>
        <v>On Time</v>
      </c>
    </row>
    <row r="647" spans="1:16" x14ac:dyDescent="0.25">
      <c r="A647" s="1" t="s">
        <v>1440</v>
      </c>
      <c r="B647" s="8">
        <v>46181</v>
      </c>
      <c r="C647" s="1" t="str">
        <f>TEXT(Shipments[[#This Row],[Order_Date]],"MMM")</f>
        <v>Jun</v>
      </c>
      <c r="D647" s="8">
        <v>46184</v>
      </c>
      <c r="E647" s="8">
        <v>46186</v>
      </c>
      <c r="F647" s="8">
        <v>46186</v>
      </c>
      <c r="G647" s="1" t="s">
        <v>22</v>
      </c>
      <c r="H647" s="1" t="s">
        <v>1241</v>
      </c>
      <c r="I647" s="1" t="s">
        <v>1242</v>
      </c>
      <c r="J647" s="1" t="s">
        <v>25</v>
      </c>
      <c r="K647" s="1" t="s">
        <v>1441</v>
      </c>
      <c r="L647">
        <v>502</v>
      </c>
      <c r="M647">
        <v>14260</v>
      </c>
      <c r="N647" s="1" t="s">
        <v>20</v>
      </c>
      <c r="O647">
        <v>0</v>
      </c>
      <c r="P647" t="str">
        <f>IF(ISBLANK(Shipments[[#This Row],[Delivery_Date]]),"Pending",IF(Shipments[[#This Row],[Delivery_Date]]&lt;= Shipments[[#This Row],[Promised_Delivery_Date]],"On Time","Delayed"))</f>
        <v>On Time</v>
      </c>
    </row>
    <row r="648" spans="1:16" x14ac:dyDescent="0.25">
      <c r="A648" s="1" t="s">
        <v>1442</v>
      </c>
      <c r="B648" s="8">
        <v>46181</v>
      </c>
      <c r="C648" s="1" t="str">
        <f>TEXT(Shipments[[#This Row],[Order_Date]],"MMM")</f>
        <v>Jun</v>
      </c>
      <c r="D648" s="8">
        <v>46184</v>
      </c>
      <c r="E648" s="8">
        <v>46186</v>
      </c>
      <c r="F648" s="8">
        <v>46186</v>
      </c>
      <c r="G648" s="1" t="s">
        <v>28</v>
      </c>
      <c r="H648" s="1" t="s">
        <v>167</v>
      </c>
      <c r="I648" s="1" t="s">
        <v>168</v>
      </c>
      <c r="J648" s="1" t="s">
        <v>52</v>
      </c>
      <c r="K648" s="1" t="s">
        <v>1443</v>
      </c>
      <c r="L648">
        <v>803</v>
      </c>
      <c r="M648">
        <v>5280</v>
      </c>
      <c r="N648" s="1" t="s">
        <v>20</v>
      </c>
      <c r="O648">
        <v>0</v>
      </c>
      <c r="P648" t="str">
        <f>IF(ISBLANK(Shipments[[#This Row],[Delivery_Date]]),"Pending",IF(Shipments[[#This Row],[Delivery_Date]]&lt;= Shipments[[#This Row],[Promised_Delivery_Date]],"On Time","Delayed"))</f>
        <v>On Time</v>
      </c>
    </row>
    <row r="649" spans="1:16" x14ac:dyDescent="0.25">
      <c r="A649" s="1" t="s">
        <v>1444</v>
      </c>
      <c r="B649" s="8">
        <v>46181</v>
      </c>
      <c r="C649" s="1" t="str">
        <f>TEXT(Shipments[[#This Row],[Order_Date]],"MMM")</f>
        <v>Jun</v>
      </c>
      <c r="D649" s="8">
        <v>46183</v>
      </c>
      <c r="E649" s="8">
        <v>46186</v>
      </c>
      <c r="F649" s="8">
        <v>46186</v>
      </c>
      <c r="G649" s="1" t="s">
        <v>34</v>
      </c>
      <c r="H649" s="1" t="s">
        <v>40</v>
      </c>
      <c r="I649" s="1" t="s">
        <v>142</v>
      </c>
      <c r="J649" s="1" t="s">
        <v>31</v>
      </c>
      <c r="K649" s="1" t="s">
        <v>1445</v>
      </c>
      <c r="L649">
        <v>541</v>
      </c>
      <c r="M649">
        <v>5760</v>
      </c>
      <c r="N649" s="1" t="s">
        <v>20</v>
      </c>
      <c r="O649">
        <v>0</v>
      </c>
      <c r="P649" t="str">
        <f>IF(ISBLANK(Shipments[[#This Row],[Delivery_Date]]),"Pending",IF(Shipments[[#This Row],[Delivery_Date]]&lt;= Shipments[[#This Row],[Promised_Delivery_Date]],"On Time","Delayed"))</f>
        <v>On Time</v>
      </c>
    </row>
    <row r="650" spans="1:16" x14ac:dyDescent="0.25">
      <c r="A650" s="1" t="s">
        <v>1446</v>
      </c>
      <c r="B650" s="8">
        <v>46181</v>
      </c>
      <c r="C650" s="1" t="str">
        <f>TEXT(Shipments[[#This Row],[Order_Date]],"MMM")</f>
        <v>Jun</v>
      </c>
      <c r="D650" s="8">
        <v>46182</v>
      </c>
      <c r="E650" s="8">
        <v>46184</v>
      </c>
      <c r="F650" s="8">
        <v>46185</v>
      </c>
      <c r="G650" s="1" t="s">
        <v>15</v>
      </c>
      <c r="H650" s="1" t="s">
        <v>16</v>
      </c>
      <c r="I650" s="1" t="s">
        <v>17</v>
      </c>
      <c r="J650" s="1" t="s">
        <v>31</v>
      </c>
      <c r="K650" s="1" t="s">
        <v>1447</v>
      </c>
      <c r="L650">
        <v>509</v>
      </c>
      <c r="M650">
        <v>2330</v>
      </c>
      <c r="N650" s="1" t="s">
        <v>20</v>
      </c>
      <c r="O650">
        <v>0</v>
      </c>
      <c r="P650" t="str">
        <f>IF(ISBLANK(Shipments[[#This Row],[Delivery_Date]]),"Pending",IF(Shipments[[#This Row],[Delivery_Date]]&lt;= Shipments[[#This Row],[Promised_Delivery_Date]],"On Time","Delayed"))</f>
        <v>On Time</v>
      </c>
    </row>
    <row r="651" spans="1:16" x14ac:dyDescent="0.25">
      <c r="A651" s="1" t="s">
        <v>1448</v>
      </c>
      <c r="B651" s="8">
        <v>46182</v>
      </c>
      <c r="C651" s="1" t="str">
        <f>TEXT(Shipments[[#This Row],[Order_Date]],"MMM")</f>
        <v>Jun</v>
      </c>
      <c r="D651" s="8">
        <v>46183</v>
      </c>
      <c r="E651" s="8">
        <v>46185</v>
      </c>
      <c r="F651" s="8">
        <v>46184</v>
      </c>
      <c r="G651" s="1" t="s">
        <v>34</v>
      </c>
      <c r="H651" s="1" t="s">
        <v>107</v>
      </c>
      <c r="I651" s="1" t="s">
        <v>108</v>
      </c>
      <c r="J651" s="1" t="s">
        <v>67</v>
      </c>
      <c r="K651" s="1" t="s">
        <v>1449</v>
      </c>
      <c r="L651">
        <v>385</v>
      </c>
      <c r="M651">
        <v>5500</v>
      </c>
      <c r="N651" s="1" t="s">
        <v>20</v>
      </c>
      <c r="O651">
        <v>0</v>
      </c>
      <c r="P651" t="str">
        <f>IF(ISBLANK(Shipments[[#This Row],[Delivery_Date]]),"Pending",IF(Shipments[[#This Row],[Delivery_Date]]&lt;= Shipments[[#This Row],[Promised_Delivery_Date]],"On Time","Delayed"))</f>
        <v>Delayed</v>
      </c>
    </row>
    <row r="652" spans="1:16" x14ac:dyDescent="0.25">
      <c r="A652" s="1" t="s">
        <v>1450</v>
      </c>
      <c r="B652" s="8">
        <v>46182</v>
      </c>
      <c r="C652" s="1" t="str">
        <f>TEXT(Shipments[[#This Row],[Order_Date]],"MMM")</f>
        <v>Jun</v>
      </c>
      <c r="D652" s="8">
        <v>46183</v>
      </c>
      <c r="E652" s="8">
        <v>46185</v>
      </c>
      <c r="F652" s="8">
        <v>46185</v>
      </c>
      <c r="G652" s="1" t="s">
        <v>59</v>
      </c>
      <c r="H652" s="1" t="s">
        <v>183</v>
      </c>
      <c r="I652" s="1" t="s">
        <v>894</v>
      </c>
      <c r="J652" s="1" t="s">
        <v>71</v>
      </c>
      <c r="K652" s="1" t="s">
        <v>1451</v>
      </c>
      <c r="L652">
        <v>583</v>
      </c>
      <c r="M652">
        <v>1400</v>
      </c>
      <c r="N652" s="1" t="s">
        <v>20</v>
      </c>
      <c r="O652">
        <v>0</v>
      </c>
      <c r="P652" t="str">
        <f>IF(ISBLANK(Shipments[[#This Row],[Delivery_Date]]),"Pending",IF(Shipments[[#This Row],[Delivery_Date]]&lt;= Shipments[[#This Row],[Promised_Delivery_Date]],"On Time","Delayed"))</f>
        <v>On Time</v>
      </c>
    </row>
    <row r="653" spans="1:16" x14ac:dyDescent="0.25">
      <c r="A653" s="1" t="s">
        <v>1452</v>
      </c>
      <c r="B653" s="8">
        <v>46182</v>
      </c>
      <c r="C653" s="1" t="str">
        <f>TEXT(Shipments[[#This Row],[Order_Date]],"MMM")</f>
        <v>Jun</v>
      </c>
      <c r="D653" s="8">
        <v>46184</v>
      </c>
      <c r="E653" s="8">
        <v>46185</v>
      </c>
      <c r="F653" s="8">
        <v>46185</v>
      </c>
      <c r="G653" s="1" t="s">
        <v>59</v>
      </c>
      <c r="H653" s="1" t="s">
        <v>28</v>
      </c>
      <c r="I653" s="1" t="s">
        <v>379</v>
      </c>
      <c r="J653" s="1" t="s">
        <v>52</v>
      </c>
      <c r="K653" s="1" t="s">
        <v>1453</v>
      </c>
      <c r="L653">
        <v>343</v>
      </c>
      <c r="M653">
        <v>13780</v>
      </c>
      <c r="N653" s="1" t="s">
        <v>20</v>
      </c>
      <c r="O653">
        <v>0</v>
      </c>
      <c r="P653" t="str">
        <f>IF(ISBLANK(Shipments[[#This Row],[Delivery_Date]]),"Pending",IF(Shipments[[#This Row],[Delivery_Date]]&lt;= Shipments[[#This Row],[Promised_Delivery_Date]],"On Time","Delayed"))</f>
        <v>On Time</v>
      </c>
    </row>
    <row r="654" spans="1:16" x14ac:dyDescent="0.25">
      <c r="A654" s="1" t="s">
        <v>1454</v>
      </c>
      <c r="B654" s="8">
        <v>46182</v>
      </c>
      <c r="C654" s="1" t="str">
        <f>TEXT(Shipments[[#This Row],[Order_Date]],"MMM")</f>
        <v>Jun</v>
      </c>
      <c r="D654" s="8">
        <v>46182</v>
      </c>
      <c r="E654" s="8">
        <v>46184</v>
      </c>
      <c r="F654" s="8">
        <v>46184</v>
      </c>
      <c r="G654" s="1" t="s">
        <v>59</v>
      </c>
      <c r="H654" s="1" t="s">
        <v>684</v>
      </c>
      <c r="I654" s="1" t="s">
        <v>685</v>
      </c>
      <c r="J654" s="1" t="s">
        <v>52</v>
      </c>
      <c r="K654" s="1" t="s">
        <v>1455</v>
      </c>
      <c r="L654">
        <v>423</v>
      </c>
      <c r="M654">
        <v>5780</v>
      </c>
      <c r="N654" s="1" t="s">
        <v>20</v>
      </c>
      <c r="O654">
        <v>0</v>
      </c>
      <c r="P654" t="str">
        <f>IF(ISBLANK(Shipments[[#This Row],[Delivery_Date]]),"Pending",IF(Shipments[[#This Row],[Delivery_Date]]&lt;= Shipments[[#This Row],[Promised_Delivery_Date]],"On Time","Delayed"))</f>
        <v>On Time</v>
      </c>
    </row>
    <row r="655" spans="1:16" x14ac:dyDescent="0.25">
      <c r="A655" s="1" t="s">
        <v>1456</v>
      </c>
      <c r="B655" s="8">
        <v>46182</v>
      </c>
      <c r="C655" s="1" t="str">
        <f>TEXT(Shipments[[#This Row],[Order_Date]],"MMM")</f>
        <v>Jun</v>
      </c>
      <c r="D655" s="8">
        <v>46184</v>
      </c>
      <c r="E655" s="8">
        <v>46185</v>
      </c>
      <c r="F655" s="8">
        <v>46185</v>
      </c>
      <c r="G655" s="1" t="s">
        <v>22</v>
      </c>
      <c r="H655" s="1" t="s">
        <v>103</v>
      </c>
      <c r="I655" s="1" t="s">
        <v>104</v>
      </c>
      <c r="J655" s="1" t="s">
        <v>37</v>
      </c>
      <c r="K655" s="1" t="s">
        <v>1457</v>
      </c>
      <c r="L655">
        <v>252</v>
      </c>
      <c r="M655">
        <v>1220</v>
      </c>
      <c r="N655" s="1" t="s">
        <v>20</v>
      </c>
      <c r="O655">
        <v>0</v>
      </c>
      <c r="P655" t="str">
        <f>IF(ISBLANK(Shipments[[#This Row],[Delivery_Date]]),"Pending",IF(Shipments[[#This Row],[Delivery_Date]]&lt;= Shipments[[#This Row],[Promised_Delivery_Date]],"On Time","Delayed"))</f>
        <v>On Time</v>
      </c>
    </row>
    <row r="656" spans="1:16" x14ac:dyDescent="0.25">
      <c r="A656" s="1" t="s">
        <v>1458</v>
      </c>
      <c r="B656" s="8">
        <v>46183</v>
      </c>
      <c r="C656" s="1" t="str">
        <f>TEXT(Shipments[[#This Row],[Order_Date]],"MMM")</f>
        <v>Jun</v>
      </c>
      <c r="D656" s="8">
        <v>46184</v>
      </c>
      <c r="E656" s="8">
        <v>46185</v>
      </c>
      <c r="F656" s="8">
        <v>46185</v>
      </c>
      <c r="G656" s="1" t="s">
        <v>22</v>
      </c>
      <c r="H656" s="1" t="s">
        <v>210</v>
      </c>
      <c r="I656" s="1" t="s">
        <v>211</v>
      </c>
      <c r="J656" s="1" t="s">
        <v>62</v>
      </c>
      <c r="K656" s="1" t="s">
        <v>1459</v>
      </c>
      <c r="L656">
        <v>264</v>
      </c>
      <c r="M656">
        <v>12460</v>
      </c>
      <c r="N656" s="1" t="s">
        <v>20</v>
      </c>
      <c r="O656">
        <v>0</v>
      </c>
      <c r="P656" t="str">
        <f>IF(ISBLANK(Shipments[[#This Row],[Delivery_Date]]),"Pending",IF(Shipments[[#This Row],[Delivery_Date]]&lt;= Shipments[[#This Row],[Promised_Delivery_Date]],"On Time","Delayed"))</f>
        <v>On Time</v>
      </c>
    </row>
    <row r="657" spans="1:16" x14ac:dyDescent="0.25">
      <c r="A657" s="1" t="s">
        <v>1460</v>
      </c>
      <c r="B657" s="8">
        <v>46183</v>
      </c>
      <c r="C657" s="1" t="str">
        <f>TEXT(Shipments[[#This Row],[Order_Date]],"MMM")</f>
        <v>Jun</v>
      </c>
      <c r="D657" s="8">
        <v>46185</v>
      </c>
      <c r="E657" s="8">
        <v>46186</v>
      </c>
      <c r="F657" s="8">
        <v>46186</v>
      </c>
      <c r="G657" s="1" t="s">
        <v>74</v>
      </c>
      <c r="H657" s="1" t="s">
        <v>197</v>
      </c>
      <c r="I657" s="1" t="s">
        <v>198</v>
      </c>
      <c r="J657" s="1" t="s">
        <v>37</v>
      </c>
      <c r="K657" s="1" t="s">
        <v>1461</v>
      </c>
      <c r="L657">
        <v>290</v>
      </c>
      <c r="M657">
        <v>1270</v>
      </c>
      <c r="N657" s="1" t="s">
        <v>20</v>
      </c>
      <c r="O657">
        <v>0</v>
      </c>
      <c r="P657" t="str">
        <f>IF(ISBLANK(Shipments[[#This Row],[Delivery_Date]]),"Pending",IF(Shipments[[#This Row],[Delivery_Date]]&lt;= Shipments[[#This Row],[Promised_Delivery_Date]],"On Time","Delayed"))</f>
        <v>On Time</v>
      </c>
    </row>
    <row r="658" spans="1:16" x14ac:dyDescent="0.25">
      <c r="A658" s="1" t="s">
        <v>1462</v>
      </c>
      <c r="B658" s="8">
        <v>46183</v>
      </c>
      <c r="C658" s="1" t="str">
        <f>TEXT(Shipments[[#This Row],[Order_Date]],"MMM")</f>
        <v>Jun</v>
      </c>
      <c r="D658" s="8">
        <v>46184</v>
      </c>
      <c r="E658" s="8">
        <v>46186</v>
      </c>
      <c r="F658" s="8">
        <v>46187</v>
      </c>
      <c r="G658" s="1" t="s">
        <v>22</v>
      </c>
      <c r="H658" s="1" t="s">
        <v>171</v>
      </c>
      <c r="I658" s="1" t="s">
        <v>172</v>
      </c>
      <c r="J658" s="1" t="s">
        <v>31</v>
      </c>
      <c r="K658" s="1" t="s">
        <v>1463</v>
      </c>
      <c r="L658">
        <v>615</v>
      </c>
      <c r="M658">
        <v>1510</v>
      </c>
      <c r="N658" s="1" t="s">
        <v>20</v>
      </c>
      <c r="O658">
        <v>0</v>
      </c>
      <c r="P658" t="str">
        <f>IF(ISBLANK(Shipments[[#This Row],[Delivery_Date]]),"Pending",IF(Shipments[[#This Row],[Delivery_Date]]&lt;= Shipments[[#This Row],[Promised_Delivery_Date]],"On Time","Delayed"))</f>
        <v>On Time</v>
      </c>
    </row>
    <row r="659" spans="1:16" x14ac:dyDescent="0.25">
      <c r="A659" s="1" t="s">
        <v>1464</v>
      </c>
      <c r="B659" s="8">
        <v>46183</v>
      </c>
      <c r="C659" s="1" t="str">
        <f>TEXT(Shipments[[#This Row],[Order_Date]],"MMM")</f>
        <v>Jun</v>
      </c>
      <c r="D659" s="8">
        <v>46184</v>
      </c>
      <c r="E659" s="8">
        <v>46185</v>
      </c>
      <c r="F659" s="8">
        <v>46186</v>
      </c>
      <c r="G659" s="1" t="s">
        <v>34</v>
      </c>
      <c r="H659" s="1" t="s">
        <v>55</v>
      </c>
      <c r="I659" s="1" t="s">
        <v>56</v>
      </c>
      <c r="J659" s="1" t="s">
        <v>31</v>
      </c>
      <c r="K659" s="1" t="s">
        <v>1465</v>
      </c>
      <c r="L659">
        <v>288</v>
      </c>
      <c r="M659">
        <v>4440</v>
      </c>
      <c r="N659" s="1" t="s">
        <v>20</v>
      </c>
      <c r="O659">
        <v>0</v>
      </c>
      <c r="P659" t="str">
        <f>IF(ISBLANK(Shipments[[#This Row],[Delivery_Date]]),"Pending",IF(Shipments[[#This Row],[Delivery_Date]]&lt;= Shipments[[#This Row],[Promised_Delivery_Date]],"On Time","Delayed"))</f>
        <v>On Time</v>
      </c>
    </row>
    <row r="660" spans="1:16" x14ac:dyDescent="0.25">
      <c r="A660" s="1" t="s">
        <v>1466</v>
      </c>
      <c r="B660" s="8">
        <v>46183</v>
      </c>
      <c r="C660" s="1" t="str">
        <f>TEXT(Shipments[[#This Row],[Order_Date]],"MMM")</f>
        <v>Jun</v>
      </c>
      <c r="D660" s="8">
        <v>46185</v>
      </c>
      <c r="E660" s="8">
        <v>46186</v>
      </c>
      <c r="F660" s="8">
        <v>46186</v>
      </c>
      <c r="G660" s="1" t="s">
        <v>74</v>
      </c>
      <c r="H660" s="1" t="s">
        <v>197</v>
      </c>
      <c r="I660" s="1" t="s">
        <v>198</v>
      </c>
      <c r="J660" s="1" t="s">
        <v>37</v>
      </c>
      <c r="K660" s="1" t="s">
        <v>1467</v>
      </c>
      <c r="L660">
        <v>290</v>
      </c>
      <c r="M660">
        <v>3220</v>
      </c>
      <c r="N660" s="1" t="s">
        <v>20</v>
      </c>
      <c r="O660">
        <v>0</v>
      </c>
      <c r="P660" t="str">
        <f>IF(ISBLANK(Shipments[[#This Row],[Delivery_Date]]),"Pending",IF(Shipments[[#This Row],[Delivery_Date]]&lt;= Shipments[[#This Row],[Promised_Delivery_Date]],"On Time","Delayed"))</f>
        <v>On Time</v>
      </c>
    </row>
    <row r="661" spans="1:16" x14ac:dyDescent="0.25">
      <c r="A661" s="1" t="s">
        <v>1468</v>
      </c>
      <c r="B661" s="8">
        <v>46183</v>
      </c>
      <c r="C661" s="1" t="str">
        <f>TEXT(Shipments[[#This Row],[Order_Date]],"MMM")</f>
        <v>Jun</v>
      </c>
      <c r="D661" s="8">
        <v>46184</v>
      </c>
      <c r="E661" s="8">
        <v>46186</v>
      </c>
      <c r="F661" s="8">
        <v>46186</v>
      </c>
      <c r="G661" s="1" t="s">
        <v>28</v>
      </c>
      <c r="H661" s="1" t="s">
        <v>214</v>
      </c>
      <c r="I661" s="1" t="s">
        <v>461</v>
      </c>
      <c r="J661" s="1" t="s">
        <v>37</v>
      </c>
      <c r="K661" s="1" t="s">
        <v>1469</v>
      </c>
      <c r="L661">
        <v>435</v>
      </c>
      <c r="M661">
        <v>610</v>
      </c>
      <c r="N661" s="1" t="s">
        <v>20</v>
      </c>
      <c r="O661">
        <v>0</v>
      </c>
      <c r="P661" t="str">
        <f>IF(ISBLANK(Shipments[[#This Row],[Delivery_Date]]),"Pending",IF(Shipments[[#This Row],[Delivery_Date]]&lt;= Shipments[[#This Row],[Promised_Delivery_Date]],"On Time","Delayed"))</f>
        <v>On Time</v>
      </c>
    </row>
    <row r="662" spans="1:16" x14ac:dyDescent="0.25">
      <c r="A662" s="1" t="s">
        <v>1470</v>
      </c>
      <c r="B662" s="8">
        <v>46183</v>
      </c>
      <c r="C662" s="1" t="str">
        <f>TEXT(Shipments[[#This Row],[Order_Date]],"MMM")</f>
        <v>Jun</v>
      </c>
      <c r="D662" s="8">
        <v>46186</v>
      </c>
      <c r="E662" s="8">
        <v>46189</v>
      </c>
      <c r="F662" s="8">
        <v>46188</v>
      </c>
      <c r="G662" s="1" t="s">
        <v>74</v>
      </c>
      <c r="H662" s="1" t="s">
        <v>75</v>
      </c>
      <c r="I662" s="1" t="s">
        <v>76</v>
      </c>
      <c r="J662" s="1" t="s">
        <v>25</v>
      </c>
      <c r="K662" s="1" t="s">
        <v>1471</v>
      </c>
      <c r="L662">
        <v>1159</v>
      </c>
      <c r="M662">
        <v>4470</v>
      </c>
      <c r="N662" s="1" t="s">
        <v>20</v>
      </c>
      <c r="O662">
        <v>0</v>
      </c>
      <c r="P662" t="str">
        <f>IF(ISBLANK(Shipments[[#This Row],[Delivery_Date]]),"Pending",IF(Shipments[[#This Row],[Delivery_Date]]&lt;= Shipments[[#This Row],[Promised_Delivery_Date]],"On Time","Delayed"))</f>
        <v>Delayed</v>
      </c>
    </row>
    <row r="663" spans="1:16" x14ac:dyDescent="0.25">
      <c r="A663" s="1" t="s">
        <v>1472</v>
      </c>
      <c r="B663" s="8">
        <v>46184</v>
      </c>
      <c r="C663" s="1" t="str">
        <f>TEXT(Shipments[[#This Row],[Order_Date]],"MMM")</f>
        <v>Jun</v>
      </c>
      <c r="D663" s="8">
        <v>46184</v>
      </c>
      <c r="E663" s="8">
        <v>46186</v>
      </c>
      <c r="F663" s="8">
        <v>46187</v>
      </c>
      <c r="G663" s="1" t="s">
        <v>59</v>
      </c>
      <c r="H663" s="1" t="s">
        <v>29</v>
      </c>
      <c r="I663" s="1" t="s">
        <v>440</v>
      </c>
      <c r="J663" s="1" t="s">
        <v>31</v>
      </c>
      <c r="K663" s="1" t="s">
        <v>1473</v>
      </c>
      <c r="L663">
        <v>448</v>
      </c>
      <c r="M663">
        <v>1500</v>
      </c>
      <c r="N663" s="1" t="s">
        <v>20</v>
      </c>
      <c r="O663">
        <v>0</v>
      </c>
      <c r="P663" t="str">
        <f>IF(ISBLANK(Shipments[[#This Row],[Delivery_Date]]),"Pending",IF(Shipments[[#This Row],[Delivery_Date]]&lt;= Shipments[[#This Row],[Promised_Delivery_Date]],"On Time","Delayed"))</f>
        <v>On Time</v>
      </c>
    </row>
    <row r="664" spans="1:16" x14ac:dyDescent="0.25">
      <c r="A664" s="1" t="s">
        <v>1474</v>
      </c>
      <c r="B664" s="8">
        <v>46184</v>
      </c>
      <c r="C664" s="1" t="str">
        <f>TEXT(Shipments[[#This Row],[Order_Date]],"MMM")</f>
        <v>Jun</v>
      </c>
      <c r="D664" s="8">
        <v>46185</v>
      </c>
      <c r="E664" s="8">
        <v>46186</v>
      </c>
      <c r="F664" s="8">
        <v>46186</v>
      </c>
      <c r="G664" s="1" t="s">
        <v>22</v>
      </c>
      <c r="H664" s="1" t="s">
        <v>47</v>
      </c>
      <c r="I664" s="1" t="s">
        <v>48</v>
      </c>
      <c r="J664" s="1" t="s">
        <v>25</v>
      </c>
      <c r="K664" s="1" t="s">
        <v>1475</v>
      </c>
      <c r="L664">
        <v>322</v>
      </c>
      <c r="M664">
        <v>7370</v>
      </c>
      <c r="N664" s="1" t="s">
        <v>20</v>
      </c>
      <c r="O664">
        <v>0</v>
      </c>
      <c r="P664" t="str">
        <f>IF(ISBLANK(Shipments[[#This Row],[Delivery_Date]]),"Pending",IF(Shipments[[#This Row],[Delivery_Date]]&lt;= Shipments[[#This Row],[Promised_Delivery_Date]],"On Time","Delayed"))</f>
        <v>On Time</v>
      </c>
    </row>
    <row r="665" spans="1:16" x14ac:dyDescent="0.25">
      <c r="A665" s="1" t="s">
        <v>1476</v>
      </c>
      <c r="B665" s="8">
        <v>46184</v>
      </c>
      <c r="C665" s="1" t="str">
        <f>TEXT(Shipments[[#This Row],[Order_Date]],"MMM")</f>
        <v>Jun</v>
      </c>
      <c r="D665" s="8">
        <v>46185</v>
      </c>
      <c r="E665" s="8">
        <v>46189</v>
      </c>
      <c r="F665" s="8">
        <v>46189</v>
      </c>
      <c r="G665" s="1" t="s">
        <v>34</v>
      </c>
      <c r="H665" s="1" t="s">
        <v>22</v>
      </c>
      <c r="I665" s="1" t="s">
        <v>145</v>
      </c>
      <c r="J665" s="1" t="s">
        <v>49</v>
      </c>
      <c r="K665" s="1" t="s">
        <v>1477</v>
      </c>
      <c r="L665">
        <v>1443</v>
      </c>
      <c r="M665">
        <v>1280</v>
      </c>
      <c r="N665" s="1" t="s">
        <v>20</v>
      </c>
      <c r="O665">
        <v>0</v>
      </c>
      <c r="P665" t="str">
        <f>IF(ISBLANK(Shipments[[#This Row],[Delivery_Date]]),"Pending",IF(Shipments[[#This Row],[Delivery_Date]]&lt;= Shipments[[#This Row],[Promised_Delivery_Date]],"On Time","Delayed"))</f>
        <v>On Time</v>
      </c>
    </row>
    <row r="666" spans="1:16" x14ac:dyDescent="0.25">
      <c r="A666" s="1" t="s">
        <v>1478</v>
      </c>
      <c r="B666" s="8">
        <v>46184</v>
      </c>
      <c r="C666" s="1" t="str">
        <f>TEXT(Shipments[[#This Row],[Order_Date]],"MMM")</f>
        <v>Jun</v>
      </c>
      <c r="D666" s="8">
        <v>46185</v>
      </c>
      <c r="E666" s="8">
        <v>46186</v>
      </c>
      <c r="F666" s="8">
        <v>46186</v>
      </c>
      <c r="G666" s="1" t="s">
        <v>34</v>
      </c>
      <c r="H666" s="1" t="s">
        <v>107</v>
      </c>
      <c r="I666" s="1" t="s">
        <v>108</v>
      </c>
      <c r="J666" s="1" t="s">
        <v>67</v>
      </c>
      <c r="K666" s="1" t="s">
        <v>1479</v>
      </c>
      <c r="L666">
        <v>385</v>
      </c>
      <c r="M666">
        <v>6310</v>
      </c>
      <c r="N666" s="1" t="s">
        <v>20</v>
      </c>
      <c r="O666">
        <v>0</v>
      </c>
      <c r="P666" t="str">
        <f>IF(ISBLANK(Shipments[[#This Row],[Delivery_Date]]),"Pending",IF(Shipments[[#This Row],[Delivery_Date]]&lt;= Shipments[[#This Row],[Promised_Delivery_Date]],"On Time","Delayed"))</f>
        <v>On Time</v>
      </c>
    </row>
    <row r="667" spans="1:16" x14ac:dyDescent="0.25">
      <c r="A667" s="1" t="s">
        <v>1480</v>
      </c>
      <c r="B667" s="8">
        <v>46184</v>
      </c>
      <c r="C667" s="1" t="str">
        <f>TEXT(Shipments[[#This Row],[Order_Date]],"MMM")</f>
        <v>Jun</v>
      </c>
      <c r="D667" s="8">
        <v>46185</v>
      </c>
      <c r="E667" s="8">
        <v>46186</v>
      </c>
      <c r="F667" s="8">
        <v>46187</v>
      </c>
      <c r="G667" s="1" t="s">
        <v>16</v>
      </c>
      <c r="H667" s="1" t="s">
        <v>530</v>
      </c>
      <c r="I667" s="1" t="s">
        <v>531</v>
      </c>
      <c r="J667" s="1" t="s">
        <v>31</v>
      </c>
      <c r="K667" s="1" t="s">
        <v>1481</v>
      </c>
      <c r="L667">
        <v>152</v>
      </c>
      <c r="M667">
        <v>2590</v>
      </c>
      <c r="N667" s="1" t="s">
        <v>20</v>
      </c>
      <c r="O667">
        <v>0</v>
      </c>
      <c r="P667" t="str">
        <f>IF(ISBLANK(Shipments[[#This Row],[Delivery_Date]]),"Pending",IF(Shipments[[#This Row],[Delivery_Date]]&lt;= Shipments[[#This Row],[Promised_Delivery_Date]],"On Time","Delayed"))</f>
        <v>On Time</v>
      </c>
    </row>
    <row r="668" spans="1:16" x14ac:dyDescent="0.25">
      <c r="A668" s="1" t="s">
        <v>1482</v>
      </c>
      <c r="B668" s="8">
        <v>46184</v>
      </c>
      <c r="C668" s="1" t="str">
        <f>TEXT(Shipments[[#This Row],[Order_Date]],"MMM")</f>
        <v>Jun</v>
      </c>
      <c r="D668" s="8">
        <v>46188</v>
      </c>
      <c r="E668" s="8">
        <v>46190</v>
      </c>
      <c r="F668" s="8">
        <v>46190</v>
      </c>
      <c r="G668" s="1" t="s">
        <v>28</v>
      </c>
      <c r="H668" s="1" t="s">
        <v>295</v>
      </c>
      <c r="I668" s="1" t="s">
        <v>661</v>
      </c>
      <c r="J668" s="1" t="s">
        <v>52</v>
      </c>
      <c r="K668" s="1" t="s">
        <v>1483</v>
      </c>
      <c r="L668">
        <v>504</v>
      </c>
      <c r="M668">
        <v>5500</v>
      </c>
      <c r="N668" s="1" t="s">
        <v>20</v>
      </c>
      <c r="O668">
        <v>0</v>
      </c>
      <c r="P668" t="str">
        <f>IF(ISBLANK(Shipments[[#This Row],[Delivery_Date]]),"Pending",IF(Shipments[[#This Row],[Delivery_Date]]&lt;= Shipments[[#This Row],[Promised_Delivery_Date]],"On Time","Delayed"))</f>
        <v>On Time</v>
      </c>
    </row>
    <row r="669" spans="1:16" x14ac:dyDescent="0.25">
      <c r="A669" s="1" t="s">
        <v>1484</v>
      </c>
      <c r="B669" s="8">
        <v>46184</v>
      </c>
      <c r="C669" s="1" t="str">
        <f>TEXT(Shipments[[#This Row],[Order_Date]],"MMM")</f>
        <v>Jun</v>
      </c>
      <c r="D669" s="8">
        <v>46185</v>
      </c>
      <c r="E669" s="8">
        <v>46187</v>
      </c>
      <c r="F669" s="8">
        <v>46187</v>
      </c>
      <c r="G669" s="1" t="s">
        <v>59</v>
      </c>
      <c r="H669" s="1" t="s">
        <v>16</v>
      </c>
      <c r="I669" s="1" t="s">
        <v>355</v>
      </c>
      <c r="J669" s="1" t="s">
        <v>71</v>
      </c>
      <c r="K669" s="1" t="s">
        <v>1485</v>
      </c>
      <c r="L669">
        <v>577</v>
      </c>
      <c r="M669">
        <v>1580</v>
      </c>
      <c r="N669" s="1" t="s">
        <v>20</v>
      </c>
      <c r="O669">
        <v>0</v>
      </c>
      <c r="P669" t="str">
        <f>IF(ISBLANK(Shipments[[#This Row],[Delivery_Date]]),"Pending",IF(Shipments[[#This Row],[Delivery_Date]]&lt;= Shipments[[#This Row],[Promised_Delivery_Date]],"On Time","Delayed"))</f>
        <v>On Time</v>
      </c>
    </row>
    <row r="670" spans="1:16" x14ac:dyDescent="0.25">
      <c r="A670" s="1" t="s">
        <v>1486</v>
      </c>
      <c r="B670" s="8">
        <v>46184</v>
      </c>
      <c r="C670" s="1" t="str">
        <f>TEXT(Shipments[[#This Row],[Order_Date]],"MMM")</f>
        <v>Jun</v>
      </c>
      <c r="D670" s="8">
        <v>46186</v>
      </c>
      <c r="E670" s="8">
        <v>46187</v>
      </c>
      <c r="F670" s="8">
        <v>46187</v>
      </c>
      <c r="G670" s="1" t="s">
        <v>16</v>
      </c>
      <c r="H670" s="1" t="s">
        <v>530</v>
      </c>
      <c r="I670" s="1" t="s">
        <v>531</v>
      </c>
      <c r="J670" s="1" t="s">
        <v>25</v>
      </c>
      <c r="K670" s="1" t="s">
        <v>1487</v>
      </c>
      <c r="L670">
        <v>152</v>
      </c>
      <c r="M670">
        <v>10000</v>
      </c>
      <c r="N670" s="1" t="s">
        <v>20</v>
      </c>
      <c r="O670">
        <v>0</v>
      </c>
      <c r="P670" t="str">
        <f>IF(ISBLANK(Shipments[[#This Row],[Delivery_Date]]),"Pending",IF(Shipments[[#This Row],[Delivery_Date]]&lt;= Shipments[[#This Row],[Promised_Delivery_Date]],"On Time","Delayed"))</f>
        <v>On Time</v>
      </c>
    </row>
    <row r="671" spans="1:16" x14ac:dyDescent="0.25">
      <c r="A671" s="1" t="s">
        <v>1488</v>
      </c>
      <c r="B671" s="8">
        <v>46185</v>
      </c>
      <c r="C671" s="1" t="str">
        <f>TEXT(Shipments[[#This Row],[Order_Date]],"MMM")</f>
        <v>Jun</v>
      </c>
      <c r="D671" s="8">
        <v>46186</v>
      </c>
      <c r="E671" s="8">
        <v>46188</v>
      </c>
      <c r="F671" s="8">
        <v>46188</v>
      </c>
      <c r="G671" s="1" t="s">
        <v>59</v>
      </c>
      <c r="H671" s="1" t="s">
        <v>183</v>
      </c>
      <c r="I671" s="1" t="s">
        <v>894</v>
      </c>
      <c r="J671" s="1" t="s">
        <v>18</v>
      </c>
      <c r="K671" s="1" t="s">
        <v>1489</v>
      </c>
      <c r="L671">
        <v>583</v>
      </c>
      <c r="M671">
        <v>7430</v>
      </c>
      <c r="N671" s="1" t="s">
        <v>20</v>
      </c>
      <c r="O671">
        <v>0</v>
      </c>
      <c r="P671" t="str">
        <f>IF(ISBLANK(Shipments[[#This Row],[Delivery_Date]]),"Pending",IF(Shipments[[#This Row],[Delivery_Date]]&lt;= Shipments[[#This Row],[Promised_Delivery_Date]],"On Time","Delayed"))</f>
        <v>On Time</v>
      </c>
    </row>
    <row r="672" spans="1:16" x14ac:dyDescent="0.25">
      <c r="A672" s="1" t="s">
        <v>1490</v>
      </c>
      <c r="B672" s="8">
        <v>46185</v>
      </c>
      <c r="C672" s="1" t="str">
        <f>TEXT(Shipments[[#This Row],[Order_Date]],"MMM")</f>
        <v>Jun</v>
      </c>
      <c r="D672" s="8">
        <v>46188</v>
      </c>
      <c r="E672" s="8">
        <v>46190</v>
      </c>
      <c r="F672" s="8">
        <v>46190</v>
      </c>
      <c r="G672" s="1" t="s">
        <v>28</v>
      </c>
      <c r="H672" s="1" t="s">
        <v>295</v>
      </c>
      <c r="I672" s="1" t="s">
        <v>661</v>
      </c>
      <c r="J672" s="1" t="s">
        <v>25</v>
      </c>
      <c r="K672" s="1" t="s">
        <v>1491</v>
      </c>
      <c r="L672">
        <v>504</v>
      </c>
      <c r="M672">
        <v>5500</v>
      </c>
      <c r="N672" s="1" t="s">
        <v>20</v>
      </c>
      <c r="O672">
        <v>0</v>
      </c>
      <c r="P672" t="str">
        <f>IF(ISBLANK(Shipments[[#This Row],[Delivery_Date]]),"Pending",IF(Shipments[[#This Row],[Delivery_Date]]&lt;= Shipments[[#This Row],[Promised_Delivery_Date]],"On Time","Delayed"))</f>
        <v>On Time</v>
      </c>
    </row>
    <row r="673" spans="1:16" x14ac:dyDescent="0.25">
      <c r="A673" s="1" t="s">
        <v>1492</v>
      </c>
      <c r="B673" s="8">
        <v>46185</v>
      </c>
      <c r="C673" s="1" t="str">
        <f>TEXT(Shipments[[#This Row],[Order_Date]],"MMM")</f>
        <v>Jun</v>
      </c>
      <c r="D673" s="8">
        <v>46185</v>
      </c>
      <c r="E673" s="8">
        <v>46187</v>
      </c>
      <c r="F673" s="8">
        <v>46187</v>
      </c>
      <c r="G673" s="1" t="s">
        <v>28</v>
      </c>
      <c r="H673" s="1" t="s">
        <v>16</v>
      </c>
      <c r="I673" s="1" t="s">
        <v>96</v>
      </c>
      <c r="J673" s="1" t="s">
        <v>62</v>
      </c>
      <c r="K673" s="1" t="s">
        <v>1493</v>
      </c>
      <c r="L673">
        <v>643</v>
      </c>
      <c r="M673">
        <v>6220</v>
      </c>
      <c r="N673" s="1" t="s">
        <v>20</v>
      </c>
      <c r="O673">
        <v>0</v>
      </c>
      <c r="P673" t="str">
        <f>IF(ISBLANK(Shipments[[#This Row],[Delivery_Date]]),"Pending",IF(Shipments[[#This Row],[Delivery_Date]]&lt;= Shipments[[#This Row],[Promised_Delivery_Date]],"On Time","Delayed"))</f>
        <v>On Time</v>
      </c>
    </row>
    <row r="674" spans="1:16" x14ac:dyDescent="0.25">
      <c r="A674" s="1" t="s">
        <v>1494</v>
      </c>
      <c r="B674" s="8">
        <v>46185</v>
      </c>
      <c r="C674" s="1" t="str">
        <f>TEXT(Shipments[[#This Row],[Order_Date]],"MMM")</f>
        <v>Jun</v>
      </c>
      <c r="D674" s="8">
        <v>46188</v>
      </c>
      <c r="E674" s="8">
        <v>46190</v>
      </c>
      <c r="F674" s="8">
        <v>46190</v>
      </c>
      <c r="G674" s="1" t="s">
        <v>34</v>
      </c>
      <c r="H674" s="1" t="s">
        <v>16</v>
      </c>
      <c r="I674" s="1" t="s">
        <v>126</v>
      </c>
      <c r="J674" s="1" t="s">
        <v>37</v>
      </c>
      <c r="K674" s="1" t="s">
        <v>1495</v>
      </c>
      <c r="L674">
        <v>716</v>
      </c>
      <c r="M674">
        <v>1290</v>
      </c>
      <c r="N674" s="1" t="s">
        <v>20</v>
      </c>
      <c r="O674">
        <v>0</v>
      </c>
      <c r="P674" t="str">
        <f>IF(ISBLANK(Shipments[[#This Row],[Delivery_Date]]),"Pending",IF(Shipments[[#This Row],[Delivery_Date]]&lt;= Shipments[[#This Row],[Promised_Delivery_Date]],"On Time","Delayed"))</f>
        <v>On Time</v>
      </c>
    </row>
    <row r="675" spans="1:16" x14ac:dyDescent="0.25">
      <c r="A675" s="1" t="s">
        <v>1496</v>
      </c>
      <c r="B675" s="8">
        <v>46185</v>
      </c>
      <c r="C675" s="1" t="str">
        <f>TEXT(Shipments[[#This Row],[Order_Date]],"MMM")</f>
        <v>Jun</v>
      </c>
      <c r="D675" s="8">
        <v>46185</v>
      </c>
      <c r="E675" s="8">
        <v>46186</v>
      </c>
      <c r="F675" s="8">
        <v>46186</v>
      </c>
      <c r="G675" s="1" t="s">
        <v>34</v>
      </c>
      <c r="H675" s="1" t="s">
        <v>55</v>
      </c>
      <c r="I675" s="1" t="s">
        <v>56</v>
      </c>
      <c r="J675" s="1" t="s">
        <v>71</v>
      </c>
      <c r="K675" s="1" t="s">
        <v>1497</v>
      </c>
      <c r="L675">
        <v>288</v>
      </c>
      <c r="M675">
        <v>2020</v>
      </c>
      <c r="N675" s="1" t="s">
        <v>20</v>
      </c>
      <c r="O675">
        <v>0</v>
      </c>
      <c r="P675" t="str">
        <f>IF(ISBLANK(Shipments[[#This Row],[Delivery_Date]]),"Pending",IF(Shipments[[#This Row],[Delivery_Date]]&lt;= Shipments[[#This Row],[Promised_Delivery_Date]],"On Time","Delayed"))</f>
        <v>On Time</v>
      </c>
    </row>
    <row r="676" spans="1:16" x14ac:dyDescent="0.25">
      <c r="A676" s="1" t="s">
        <v>1498</v>
      </c>
      <c r="B676" s="8">
        <v>46185</v>
      </c>
      <c r="C676" s="1" t="str">
        <f>TEXT(Shipments[[#This Row],[Order_Date]],"MMM")</f>
        <v>Jun</v>
      </c>
      <c r="D676" s="8">
        <v>46185</v>
      </c>
      <c r="E676" s="8">
        <v>46187</v>
      </c>
      <c r="F676" s="8">
        <v>46187</v>
      </c>
      <c r="G676" s="1" t="s">
        <v>22</v>
      </c>
      <c r="H676" s="1" t="s">
        <v>92</v>
      </c>
      <c r="I676" s="1" t="s">
        <v>93</v>
      </c>
      <c r="J676" s="1" t="s">
        <v>25</v>
      </c>
      <c r="K676" s="1" t="s">
        <v>1499</v>
      </c>
      <c r="L676">
        <v>570</v>
      </c>
      <c r="M676">
        <v>7050</v>
      </c>
      <c r="N676" s="1" t="s">
        <v>20</v>
      </c>
      <c r="O676">
        <v>0</v>
      </c>
      <c r="P676" t="str">
        <f>IF(ISBLANK(Shipments[[#This Row],[Delivery_Date]]),"Pending",IF(Shipments[[#This Row],[Delivery_Date]]&lt;= Shipments[[#This Row],[Promised_Delivery_Date]],"On Time","Delayed"))</f>
        <v>On Time</v>
      </c>
    </row>
    <row r="677" spans="1:16" x14ac:dyDescent="0.25">
      <c r="A677" s="1" t="s">
        <v>1500</v>
      </c>
      <c r="B677" s="8">
        <v>46185</v>
      </c>
      <c r="C677" s="1" t="str">
        <f>TEXT(Shipments[[#This Row],[Order_Date]],"MMM")</f>
        <v>Jun</v>
      </c>
      <c r="D677" s="8">
        <v>46188</v>
      </c>
      <c r="E677" s="8">
        <v>46190</v>
      </c>
      <c r="F677" s="8">
        <v>46190</v>
      </c>
      <c r="G677" s="1" t="s">
        <v>59</v>
      </c>
      <c r="H677" s="1" t="s">
        <v>288</v>
      </c>
      <c r="I677" s="1" t="s">
        <v>289</v>
      </c>
      <c r="J677" s="1" t="s">
        <v>31</v>
      </c>
      <c r="K677" s="1" t="s">
        <v>1501</v>
      </c>
      <c r="L677">
        <v>374</v>
      </c>
      <c r="M677">
        <v>1670</v>
      </c>
      <c r="N677" s="1" t="s">
        <v>20</v>
      </c>
      <c r="O677">
        <v>0</v>
      </c>
      <c r="P677" t="str">
        <f>IF(ISBLANK(Shipments[[#This Row],[Delivery_Date]]),"Pending",IF(Shipments[[#This Row],[Delivery_Date]]&lt;= Shipments[[#This Row],[Promised_Delivery_Date]],"On Time","Delayed"))</f>
        <v>On Time</v>
      </c>
    </row>
    <row r="678" spans="1:16" x14ac:dyDescent="0.25">
      <c r="A678" s="1" t="s">
        <v>1502</v>
      </c>
      <c r="B678" s="8">
        <v>46186</v>
      </c>
      <c r="C678" s="1" t="str">
        <f>TEXT(Shipments[[#This Row],[Order_Date]],"MMM")</f>
        <v>Jun</v>
      </c>
      <c r="D678" s="8">
        <v>46186</v>
      </c>
      <c r="E678" s="8">
        <v>46188</v>
      </c>
      <c r="F678" s="8">
        <v>46188</v>
      </c>
      <c r="G678" s="1" t="s">
        <v>34</v>
      </c>
      <c r="H678" s="1" t="s">
        <v>107</v>
      </c>
      <c r="I678" s="1" t="s">
        <v>108</v>
      </c>
      <c r="J678" s="1" t="s">
        <v>49</v>
      </c>
      <c r="K678" s="1" t="s">
        <v>1503</v>
      </c>
      <c r="L678">
        <v>385</v>
      </c>
      <c r="M678">
        <v>3190</v>
      </c>
      <c r="N678" s="1" t="s">
        <v>20</v>
      </c>
      <c r="O678">
        <v>0</v>
      </c>
      <c r="P678" t="str">
        <f>IF(ISBLANK(Shipments[[#This Row],[Delivery_Date]]),"Pending",IF(Shipments[[#This Row],[Delivery_Date]]&lt;= Shipments[[#This Row],[Promised_Delivery_Date]],"On Time","Delayed"))</f>
        <v>On Time</v>
      </c>
    </row>
    <row r="679" spans="1:16" x14ac:dyDescent="0.25">
      <c r="A679" s="1" t="s">
        <v>1504</v>
      </c>
      <c r="B679" s="8">
        <v>46186</v>
      </c>
      <c r="C679" s="1" t="str">
        <f>TEXT(Shipments[[#This Row],[Order_Date]],"MMM")</f>
        <v>Jun</v>
      </c>
      <c r="D679" s="8">
        <v>46186</v>
      </c>
      <c r="E679" s="8">
        <v>46188</v>
      </c>
      <c r="F679" s="8">
        <v>46188</v>
      </c>
      <c r="G679" s="1" t="s">
        <v>22</v>
      </c>
      <c r="H679" s="1" t="s">
        <v>179</v>
      </c>
      <c r="I679" s="1" t="s">
        <v>229</v>
      </c>
      <c r="J679" s="1" t="s">
        <v>25</v>
      </c>
      <c r="K679" s="1" t="s">
        <v>1505</v>
      </c>
      <c r="L679">
        <v>858</v>
      </c>
      <c r="M679">
        <v>8470</v>
      </c>
      <c r="N679" s="1" t="s">
        <v>20</v>
      </c>
      <c r="O679">
        <v>0</v>
      </c>
      <c r="P679" t="str">
        <f>IF(ISBLANK(Shipments[[#This Row],[Delivery_Date]]),"Pending",IF(Shipments[[#This Row],[Delivery_Date]]&lt;= Shipments[[#This Row],[Promised_Delivery_Date]],"On Time","Delayed"))</f>
        <v>On Time</v>
      </c>
    </row>
    <row r="680" spans="1:16" x14ac:dyDescent="0.25">
      <c r="A680" s="1" t="s">
        <v>1506</v>
      </c>
      <c r="B680" s="8">
        <v>46186</v>
      </c>
      <c r="C680" s="1" t="str">
        <f>TEXT(Shipments[[#This Row],[Order_Date]],"MMM")</f>
        <v>Jun</v>
      </c>
      <c r="D680" s="8">
        <v>46188</v>
      </c>
      <c r="E680" s="8">
        <v>46191</v>
      </c>
      <c r="F680" s="8">
        <v>46191</v>
      </c>
      <c r="G680" s="1" t="s">
        <v>22</v>
      </c>
      <c r="H680" s="1" t="s">
        <v>34</v>
      </c>
      <c r="I680" s="1" t="s">
        <v>187</v>
      </c>
      <c r="J680" s="1" t="s">
        <v>67</v>
      </c>
      <c r="K680" s="1" t="s">
        <v>1507</v>
      </c>
      <c r="L680">
        <v>1465</v>
      </c>
      <c r="M680">
        <v>5520</v>
      </c>
      <c r="N680" s="1" t="s">
        <v>20</v>
      </c>
      <c r="O680">
        <v>1</v>
      </c>
      <c r="P680" t="str">
        <f>IF(ISBLANK(Shipments[[#This Row],[Delivery_Date]]),"Pending",IF(Shipments[[#This Row],[Delivery_Date]]&lt;= Shipments[[#This Row],[Promised_Delivery_Date]],"On Time","Delayed"))</f>
        <v>On Time</v>
      </c>
    </row>
    <row r="681" spans="1:16" x14ac:dyDescent="0.25">
      <c r="A681" s="1" t="s">
        <v>1508</v>
      </c>
      <c r="B681" s="8">
        <v>46186</v>
      </c>
      <c r="C681" s="1" t="str">
        <f>TEXT(Shipments[[#This Row],[Order_Date]],"MMM")</f>
        <v>Jun</v>
      </c>
      <c r="D681" s="8">
        <v>46186</v>
      </c>
      <c r="E681" s="8">
        <v>46188</v>
      </c>
      <c r="F681" s="8">
        <v>46188</v>
      </c>
      <c r="G681" s="1" t="s">
        <v>28</v>
      </c>
      <c r="H681" s="1" t="s">
        <v>29</v>
      </c>
      <c r="I681" s="1" t="s">
        <v>30</v>
      </c>
      <c r="J681" s="1" t="s">
        <v>62</v>
      </c>
      <c r="K681" s="1" t="s">
        <v>1509</v>
      </c>
      <c r="L681">
        <v>467</v>
      </c>
      <c r="M681">
        <v>5390</v>
      </c>
      <c r="N681" s="1" t="s">
        <v>20</v>
      </c>
      <c r="O681">
        <v>0</v>
      </c>
      <c r="P681" t="str">
        <f>IF(ISBLANK(Shipments[[#This Row],[Delivery_Date]]),"Pending",IF(Shipments[[#This Row],[Delivery_Date]]&lt;= Shipments[[#This Row],[Promised_Delivery_Date]],"On Time","Delayed"))</f>
        <v>On Time</v>
      </c>
    </row>
    <row r="682" spans="1:16" x14ac:dyDescent="0.25">
      <c r="A682" s="1" t="s">
        <v>1510</v>
      </c>
      <c r="B682" s="8">
        <v>46186</v>
      </c>
      <c r="C682" s="1" t="str">
        <f>TEXT(Shipments[[#This Row],[Order_Date]],"MMM")</f>
        <v>Jun</v>
      </c>
      <c r="D682" s="8">
        <v>46186</v>
      </c>
      <c r="E682" s="8">
        <v>46188</v>
      </c>
      <c r="F682" s="8">
        <v>46189</v>
      </c>
      <c r="G682" s="1" t="s">
        <v>59</v>
      </c>
      <c r="H682" s="1" t="s">
        <v>29</v>
      </c>
      <c r="I682" s="1" t="s">
        <v>440</v>
      </c>
      <c r="J682" s="1" t="s">
        <v>49</v>
      </c>
      <c r="K682" s="1" t="s">
        <v>1511</v>
      </c>
      <c r="L682">
        <v>448</v>
      </c>
      <c r="M682">
        <v>3480</v>
      </c>
      <c r="N682" s="1" t="s">
        <v>20</v>
      </c>
      <c r="O682">
        <v>0</v>
      </c>
      <c r="P682" t="str">
        <f>IF(ISBLANK(Shipments[[#This Row],[Delivery_Date]]),"Pending",IF(Shipments[[#This Row],[Delivery_Date]]&lt;= Shipments[[#This Row],[Promised_Delivery_Date]],"On Time","Delayed"))</f>
        <v>On Time</v>
      </c>
    </row>
    <row r="683" spans="1:16" x14ac:dyDescent="0.25">
      <c r="A683" s="1" t="s">
        <v>1512</v>
      </c>
      <c r="B683" s="8">
        <v>46187</v>
      </c>
      <c r="C683" s="1" t="str">
        <f>TEXT(Shipments[[#This Row],[Order_Date]],"MMM")</f>
        <v>Jun</v>
      </c>
      <c r="D683" s="8">
        <v>46189</v>
      </c>
      <c r="E683" s="8">
        <v>46191</v>
      </c>
      <c r="F683" s="8">
        <v>46191</v>
      </c>
      <c r="G683" s="1" t="s">
        <v>22</v>
      </c>
      <c r="H683" s="1" t="s">
        <v>92</v>
      </c>
      <c r="I683" s="1" t="s">
        <v>93</v>
      </c>
      <c r="J683" s="1" t="s">
        <v>37</v>
      </c>
      <c r="K683" s="1" t="s">
        <v>1513</v>
      </c>
      <c r="L683">
        <v>570</v>
      </c>
      <c r="M683">
        <v>960</v>
      </c>
      <c r="N683" s="1" t="s">
        <v>20</v>
      </c>
      <c r="O683">
        <v>0</v>
      </c>
      <c r="P683" t="str">
        <f>IF(ISBLANK(Shipments[[#This Row],[Delivery_Date]]),"Pending",IF(Shipments[[#This Row],[Delivery_Date]]&lt;= Shipments[[#This Row],[Promised_Delivery_Date]],"On Time","Delayed"))</f>
        <v>On Time</v>
      </c>
    </row>
    <row r="684" spans="1:16" x14ac:dyDescent="0.25">
      <c r="A684" s="1" t="s">
        <v>1514</v>
      </c>
      <c r="B684" s="8">
        <v>46188</v>
      </c>
      <c r="C684" s="1" t="str">
        <f>TEXT(Shipments[[#This Row],[Order_Date]],"MMM")</f>
        <v>Jun</v>
      </c>
      <c r="D684" s="8">
        <v>46188</v>
      </c>
      <c r="E684" s="8">
        <v>46190</v>
      </c>
      <c r="F684" s="8">
        <v>46189</v>
      </c>
      <c r="G684" s="1" t="s">
        <v>16</v>
      </c>
      <c r="H684" s="1" t="s">
        <v>214</v>
      </c>
      <c r="I684" s="1" t="s">
        <v>215</v>
      </c>
      <c r="J684" s="1" t="s">
        <v>71</v>
      </c>
      <c r="K684" s="1" t="s">
        <v>1515</v>
      </c>
      <c r="L684">
        <v>280</v>
      </c>
      <c r="M684">
        <v>670</v>
      </c>
      <c r="N684" s="1" t="s">
        <v>20</v>
      </c>
      <c r="O684">
        <v>0</v>
      </c>
      <c r="P684" t="str">
        <f>IF(ISBLANK(Shipments[[#This Row],[Delivery_Date]]),"Pending",IF(Shipments[[#This Row],[Delivery_Date]]&lt;= Shipments[[#This Row],[Promised_Delivery_Date]],"On Time","Delayed"))</f>
        <v>Delayed</v>
      </c>
    </row>
    <row r="685" spans="1:16" x14ac:dyDescent="0.25">
      <c r="A685" s="1" t="s">
        <v>1516</v>
      </c>
      <c r="B685" s="8">
        <v>46188</v>
      </c>
      <c r="C685" s="1" t="str">
        <f>TEXT(Shipments[[#This Row],[Order_Date]],"MMM")</f>
        <v>Jun</v>
      </c>
      <c r="D685" s="8">
        <v>46189</v>
      </c>
      <c r="E685" s="8">
        <v>46191</v>
      </c>
      <c r="F685" s="8">
        <v>46191</v>
      </c>
      <c r="G685" s="1" t="s">
        <v>22</v>
      </c>
      <c r="H685" s="1" t="s">
        <v>92</v>
      </c>
      <c r="I685" s="1" t="s">
        <v>93</v>
      </c>
      <c r="J685" s="1" t="s">
        <v>146</v>
      </c>
      <c r="K685" s="1" t="s">
        <v>1517</v>
      </c>
      <c r="L685">
        <v>570</v>
      </c>
      <c r="M685">
        <v>1220</v>
      </c>
      <c r="N685" s="1" t="s">
        <v>20</v>
      </c>
      <c r="O685">
        <v>0</v>
      </c>
      <c r="P685" t="str">
        <f>IF(ISBLANK(Shipments[[#This Row],[Delivery_Date]]),"Pending",IF(Shipments[[#This Row],[Delivery_Date]]&lt;= Shipments[[#This Row],[Promised_Delivery_Date]],"On Time","Delayed"))</f>
        <v>On Time</v>
      </c>
    </row>
    <row r="686" spans="1:16" x14ac:dyDescent="0.25">
      <c r="A686" s="1" t="s">
        <v>1518</v>
      </c>
      <c r="B686" s="8">
        <v>46188</v>
      </c>
      <c r="C686" s="1" t="str">
        <f>TEXT(Shipments[[#This Row],[Order_Date]],"MMM")</f>
        <v>Jun</v>
      </c>
      <c r="D686" s="8">
        <v>46190</v>
      </c>
      <c r="E686" s="8">
        <v>46192</v>
      </c>
      <c r="F686" s="8">
        <v>46192</v>
      </c>
      <c r="G686" s="1" t="s">
        <v>22</v>
      </c>
      <c r="H686" s="1" t="s">
        <v>103</v>
      </c>
      <c r="I686" s="1" t="s">
        <v>104</v>
      </c>
      <c r="J686" s="1" t="s">
        <v>80</v>
      </c>
      <c r="K686" s="1" t="s">
        <v>1519</v>
      </c>
      <c r="L686">
        <v>252</v>
      </c>
      <c r="M686">
        <v>2970</v>
      </c>
      <c r="N686" s="1" t="s">
        <v>20</v>
      </c>
      <c r="O686">
        <v>0</v>
      </c>
      <c r="P686" t="str">
        <f>IF(ISBLANK(Shipments[[#This Row],[Delivery_Date]]),"Pending",IF(Shipments[[#This Row],[Delivery_Date]]&lt;= Shipments[[#This Row],[Promised_Delivery_Date]],"On Time","Delayed"))</f>
        <v>On Time</v>
      </c>
    </row>
    <row r="687" spans="1:16" x14ac:dyDescent="0.25">
      <c r="A687" s="1" t="s">
        <v>1520</v>
      </c>
      <c r="B687" s="8">
        <v>46188</v>
      </c>
      <c r="C687" s="1" t="str">
        <f>TEXT(Shipments[[#This Row],[Order_Date]],"MMM")</f>
        <v>Jun</v>
      </c>
      <c r="D687" s="8">
        <v>46191</v>
      </c>
      <c r="E687" s="8">
        <v>46193</v>
      </c>
      <c r="F687" s="8">
        <v>46193</v>
      </c>
      <c r="G687" s="1" t="s">
        <v>28</v>
      </c>
      <c r="H687" s="1" t="s">
        <v>183</v>
      </c>
      <c r="I687" s="1" t="s">
        <v>184</v>
      </c>
      <c r="J687" s="1" t="s">
        <v>62</v>
      </c>
      <c r="K687" s="1" t="s">
        <v>1521</v>
      </c>
      <c r="L687">
        <v>699</v>
      </c>
      <c r="M687">
        <v>7730</v>
      </c>
      <c r="N687" s="1" t="s">
        <v>20</v>
      </c>
      <c r="O687">
        <v>0</v>
      </c>
      <c r="P687" t="str">
        <f>IF(ISBLANK(Shipments[[#This Row],[Delivery_Date]]),"Pending",IF(Shipments[[#This Row],[Delivery_Date]]&lt;= Shipments[[#This Row],[Promised_Delivery_Date]],"On Time","Delayed"))</f>
        <v>On Time</v>
      </c>
    </row>
    <row r="688" spans="1:16" x14ac:dyDescent="0.25">
      <c r="A688" s="1" t="s">
        <v>1522</v>
      </c>
      <c r="B688" s="8">
        <v>46188</v>
      </c>
      <c r="C688" s="1" t="str">
        <f>TEXT(Shipments[[#This Row],[Order_Date]],"MMM")</f>
        <v>Jun</v>
      </c>
      <c r="D688" s="8">
        <v>46189</v>
      </c>
      <c r="E688" s="8">
        <v>46191</v>
      </c>
      <c r="F688" s="8">
        <v>46191</v>
      </c>
      <c r="G688" s="1" t="s">
        <v>15</v>
      </c>
      <c r="H688" s="1" t="s">
        <v>16</v>
      </c>
      <c r="I688" s="1" t="s">
        <v>17</v>
      </c>
      <c r="J688" s="1" t="s">
        <v>37</v>
      </c>
      <c r="K688" s="1" t="s">
        <v>1523</v>
      </c>
      <c r="L688">
        <v>509</v>
      </c>
      <c r="M688">
        <v>380</v>
      </c>
      <c r="N688" s="1" t="s">
        <v>20</v>
      </c>
      <c r="O688">
        <v>0</v>
      </c>
      <c r="P688" t="str">
        <f>IF(ISBLANK(Shipments[[#This Row],[Delivery_Date]]),"Pending",IF(Shipments[[#This Row],[Delivery_Date]]&lt;= Shipments[[#This Row],[Promised_Delivery_Date]],"On Time","Delayed"))</f>
        <v>On Time</v>
      </c>
    </row>
    <row r="689" spans="1:16" x14ac:dyDescent="0.25">
      <c r="A689" s="1" t="s">
        <v>1524</v>
      </c>
      <c r="B689" s="8">
        <v>46188</v>
      </c>
      <c r="C689" s="1" t="str">
        <f>TEXT(Shipments[[#This Row],[Order_Date]],"MMM")</f>
        <v>Jun</v>
      </c>
      <c r="D689" s="8">
        <v>46189</v>
      </c>
      <c r="E689" s="8">
        <v>46191</v>
      </c>
      <c r="F689" s="8">
        <v>46191</v>
      </c>
      <c r="G689" s="1" t="s">
        <v>59</v>
      </c>
      <c r="H689" s="1" t="s">
        <v>684</v>
      </c>
      <c r="I689" s="1" t="s">
        <v>685</v>
      </c>
      <c r="J689" s="1" t="s">
        <v>37</v>
      </c>
      <c r="K689" s="1" t="s">
        <v>1525</v>
      </c>
      <c r="L689">
        <v>423</v>
      </c>
      <c r="M689">
        <v>1050</v>
      </c>
      <c r="N689" s="1" t="s">
        <v>20</v>
      </c>
      <c r="O689">
        <v>0</v>
      </c>
      <c r="P689" t="str">
        <f>IF(ISBLANK(Shipments[[#This Row],[Delivery_Date]]),"Pending",IF(Shipments[[#This Row],[Delivery_Date]]&lt;= Shipments[[#This Row],[Promised_Delivery_Date]],"On Time","Delayed"))</f>
        <v>On Time</v>
      </c>
    </row>
    <row r="690" spans="1:16" x14ac:dyDescent="0.25">
      <c r="A690" s="1" t="s">
        <v>1526</v>
      </c>
      <c r="B690" s="8">
        <v>46188</v>
      </c>
      <c r="C690" s="1" t="str">
        <f>TEXT(Shipments[[#This Row],[Order_Date]],"MMM")</f>
        <v>Jun</v>
      </c>
      <c r="D690" s="8">
        <v>46189</v>
      </c>
      <c r="E690" s="8">
        <v>46190</v>
      </c>
      <c r="F690" s="8">
        <v>46190</v>
      </c>
      <c r="G690" s="1" t="s">
        <v>59</v>
      </c>
      <c r="H690" s="1" t="s">
        <v>295</v>
      </c>
      <c r="I690" s="1" t="s">
        <v>296</v>
      </c>
      <c r="J690" s="1" t="s">
        <v>52</v>
      </c>
      <c r="K690" s="1" t="s">
        <v>1527</v>
      </c>
      <c r="L690">
        <v>366</v>
      </c>
      <c r="M690">
        <v>8750</v>
      </c>
      <c r="N690" s="1" t="s">
        <v>20</v>
      </c>
      <c r="O690">
        <v>0</v>
      </c>
      <c r="P690" t="str">
        <f>IF(ISBLANK(Shipments[[#This Row],[Delivery_Date]]),"Pending",IF(Shipments[[#This Row],[Delivery_Date]]&lt;= Shipments[[#This Row],[Promised_Delivery_Date]],"On Time","Delayed"))</f>
        <v>On Time</v>
      </c>
    </row>
    <row r="691" spans="1:16" x14ac:dyDescent="0.25">
      <c r="A691" s="1" t="s">
        <v>1528</v>
      </c>
      <c r="B691" s="8">
        <v>46188</v>
      </c>
      <c r="C691" s="1" t="str">
        <f>TEXT(Shipments[[#This Row],[Order_Date]],"MMM")</f>
        <v>Jun</v>
      </c>
      <c r="D691" s="8">
        <v>46188</v>
      </c>
      <c r="E691" s="8">
        <v>46190</v>
      </c>
      <c r="F691" s="8">
        <v>46190</v>
      </c>
      <c r="G691" s="1" t="s">
        <v>28</v>
      </c>
      <c r="H691" s="1" t="s">
        <v>167</v>
      </c>
      <c r="I691" s="1" t="s">
        <v>168</v>
      </c>
      <c r="J691" s="1" t="s">
        <v>62</v>
      </c>
      <c r="K691" s="1" t="s">
        <v>1529</v>
      </c>
      <c r="L691">
        <v>803</v>
      </c>
      <c r="M691">
        <v>6750</v>
      </c>
      <c r="N691" s="1" t="s">
        <v>20</v>
      </c>
      <c r="O691">
        <v>0</v>
      </c>
      <c r="P691" t="str">
        <f>IF(ISBLANK(Shipments[[#This Row],[Delivery_Date]]),"Pending",IF(Shipments[[#This Row],[Delivery_Date]]&lt;= Shipments[[#This Row],[Promised_Delivery_Date]],"On Time","Delayed"))</f>
        <v>On Time</v>
      </c>
    </row>
    <row r="692" spans="1:16" x14ac:dyDescent="0.25">
      <c r="A692" s="1" t="s">
        <v>1530</v>
      </c>
      <c r="B692" s="8">
        <v>46189</v>
      </c>
      <c r="C692" s="1" t="str">
        <f>TEXT(Shipments[[#This Row],[Order_Date]],"MMM")</f>
        <v>Jun</v>
      </c>
      <c r="D692" s="8">
        <v>46190</v>
      </c>
      <c r="E692" s="8">
        <v>46192</v>
      </c>
      <c r="F692" s="8">
        <v>46192</v>
      </c>
      <c r="G692" s="1" t="s">
        <v>28</v>
      </c>
      <c r="H692" s="1" t="s">
        <v>183</v>
      </c>
      <c r="I692" s="1" t="s">
        <v>184</v>
      </c>
      <c r="J692" s="1" t="s">
        <v>18</v>
      </c>
      <c r="K692" s="1" t="s">
        <v>1531</v>
      </c>
      <c r="L692">
        <v>699</v>
      </c>
      <c r="M692">
        <v>15280</v>
      </c>
      <c r="N692" s="1" t="s">
        <v>20</v>
      </c>
      <c r="O692">
        <v>0</v>
      </c>
      <c r="P692" t="str">
        <f>IF(ISBLANK(Shipments[[#This Row],[Delivery_Date]]),"Pending",IF(Shipments[[#This Row],[Delivery_Date]]&lt;= Shipments[[#This Row],[Promised_Delivery_Date]],"On Time","Delayed"))</f>
        <v>On Time</v>
      </c>
    </row>
    <row r="693" spans="1:16" x14ac:dyDescent="0.25">
      <c r="A693" s="1" t="s">
        <v>1532</v>
      </c>
      <c r="B693" s="8">
        <v>46189</v>
      </c>
      <c r="C693" s="1" t="str">
        <f>TEXT(Shipments[[#This Row],[Order_Date]],"MMM")</f>
        <v>Jun</v>
      </c>
      <c r="D693" s="8">
        <v>46189</v>
      </c>
      <c r="E693" s="8">
        <v>46192</v>
      </c>
      <c r="F693" s="8">
        <v>46191</v>
      </c>
      <c r="G693" s="1" t="s">
        <v>74</v>
      </c>
      <c r="H693" s="1" t="s">
        <v>87</v>
      </c>
      <c r="I693" s="1" t="s">
        <v>88</v>
      </c>
      <c r="J693" s="1" t="s">
        <v>84</v>
      </c>
      <c r="K693" s="1" t="s">
        <v>1533</v>
      </c>
      <c r="L693">
        <v>604</v>
      </c>
      <c r="M693">
        <v>13030</v>
      </c>
      <c r="N693" s="1" t="s">
        <v>20</v>
      </c>
      <c r="O693">
        <v>0</v>
      </c>
      <c r="P693" t="str">
        <f>IF(ISBLANK(Shipments[[#This Row],[Delivery_Date]]),"Pending",IF(Shipments[[#This Row],[Delivery_Date]]&lt;= Shipments[[#This Row],[Promised_Delivery_Date]],"On Time","Delayed"))</f>
        <v>Delayed</v>
      </c>
    </row>
    <row r="694" spans="1:16" x14ac:dyDescent="0.25">
      <c r="A694" s="1" t="s">
        <v>1534</v>
      </c>
      <c r="B694" s="8">
        <v>46189</v>
      </c>
      <c r="C694" s="1" t="str">
        <f>TEXT(Shipments[[#This Row],[Order_Date]],"MMM")</f>
        <v>Jun</v>
      </c>
      <c r="D694" s="8">
        <v>46191</v>
      </c>
      <c r="E694" s="8">
        <v>46193</v>
      </c>
      <c r="F694" s="8">
        <v>46193</v>
      </c>
      <c r="G694" s="1" t="s">
        <v>34</v>
      </c>
      <c r="H694" s="1" t="s">
        <v>16</v>
      </c>
      <c r="I694" s="1" t="s">
        <v>126</v>
      </c>
      <c r="J694" s="1" t="s">
        <v>62</v>
      </c>
      <c r="K694" s="1" t="s">
        <v>1535</v>
      </c>
      <c r="L694">
        <v>716</v>
      </c>
      <c r="M694">
        <v>6830</v>
      </c>
      <c r="N694" s="1" t="s">
        <v>20</v>
      </c>
      <c r="O694">
        <v>0</v>
      </c>
      <c r="P694" t="str">
        <f>IF(ISBLANK(Shipments[[#This Row],[Delivery_Date]]),"Pending",IF(Shipments[[#This Row],[Delivery_Date]]&lt;= Shipments[[#This Row],[Promised_Delivery_Date]],"On Time","Delayed"))</f>
        <v>On Time</v>
      </c>
    </row>
    <row r="695" spans="1:16" x14ac:dyDescent="0.25">
      <c r="A695" s="1" t="s">
        <v>1536</v>
      </c>
      <c r="B695" s="8">
        <v>46189</v>
      </c>
      <c r="C695" s="1" t="str">
        <f>TEXT(Shipments[[#This Row],[Order_Date]],"MMM")</f>
        <v>Jun</v>
      </c>
      <c r="D695" s="8">
        <v>46190</v>
      </c>
      <c r="E695" s="8">
        <v>46191</v>
      </c>
      <c r="F695" s="8">
        <v>46192</v>
      </c>
      <c r="G695" s="1" t="s">
        <v>34</v>
      </c>
      <c r="H695" s="1" t="s">
        <v>35</v>
      </c>
      <c r="I695" s="1" t="s">
        <v>36</v>
      </c>
      <c r="J695" s="1" t="s">
        <v>31</v>
      </c>
      <c r="K695" s="1" t="s">
        <v>1537</v>
      </c>
      <c r="L695">
        <v>174</v>
      </c>
      <c r="M695">
        <v>2760</v>
      </c>
      <c r="N695" s="1" t="s">
        <v>20</v>
      </c>
      <c r="O695">
        <v>0</v>
      </c>
      <c r="P695" t="str">
        <f>IF(ISBLANK(Shipments[[#This Row],[Delivery_Date]]),"Pending",IF(Shipments[[#This Row],[Delivery_Date]]&lt;= Shipments[[#This Row],[Promised_Delivery_Date]],"On Time","Delayed"))</f>
        <v>On Time</v>
      </c>
    </row>
    <row r="696" spans="1:16" x14ac:dyDescent="0.25">
      <c r="A696" s="1" t="s">
        <v>1538</v>
      </c>
      <c r="B696" s="8">
        <v>46189</v>
      </c>
      <c r="C696" s="1" t="str">
        <f>TEXT(Shipments[[#This Row],[Order_Date]],"MMM")</f>
        <v>Jun</v>
      </c>
      <c r="D696" s="8">
        <v>46189</v>
      </c>
      <c r="E696" s="8">
        <v>46191</v>
      </c>
      <c r="F696" s="8">
        <v>46191</v>
      </c>
      <c r="G696" s="1" t="s">
        <v>34</v>
      </c>
      <c r="H696" s="1" t="s">
        <v>41</v>
      </c>
      <c r="I696" s="1" t="s">
        <v>83</v>
      </c>
      <c r="J696" s="1" t="s">
        <v>37</v>
      </c>
      <c r="K696" s="1" t="s">
        <v>1539</v>
      </c>
      <c r="L696">
        <v>601</v>
      </c>
      <c r="M696">
        <v>1880</v>
      </c>
      <c r="N696" s="1" t="s">
        <v>20</v>
      </c>
      <c r="O696">
        <v>0</v>
      </c>
      <c r="P696" t="str">
        <f>IF(ISBLANK(Shipments[[#This Row],[Delivery_Date]]),"Pending",IF(Shipments[[#This Row],[Delivery_Date]]&lt;= Shipments[[#This Row],[Promised_Delivery_Date]],"On Time","Delayed"))</f>
        <v>On Time</v>
      </c>
    </row>
    <row r="697" spans="1:16" x14ac:dyDescent="0.25">
      <c r="A697" s="1" t="s">
        <v>1540</v>
      </c>
      <c r="B697" s="8">
        <v>46189</v>
      </c>
      <c r="C697" s="1" t="str">
        <f>TEXT(Shipments[[#This Row],[Order_Date]],"MMM")</f>
        <v>Jun</v>
      </c>
      <c r="D697" s="8">
        <v>46192</v>
      </c>
      <c r="E697" s="8">
        <v>46193</v>
      </c>
      <c r="F697" s="8">
        <v>46193</v>
      </c>
      <c r="G697" s="1" t="s">
        <v>40</v>
      </c>
      <c r="H697" s="1" t="s">
        <v>41</v>
      </c>
      <c r="I697" s="1" t="s">
        <v>42</v>
      </c>
      <c r="J697" s="1" t="s">
        <v>25</v>
      </c>
      <c r="K697" s="1" t="s">
        <v>1541</v>
      </c>
      <c r="L697">
        <v>416</v>
      </c>
      <c r="M697">
        <v>11010</v>
      </c>
      <c r="N697" s="1" t="s">
        <v>20</v>
      </c>
      <c r="O697">
        <v>0</v>
      </c>
      <c r="P697" t="str">
        <f>IF(ISBLANK(Shipments[[#This Row],[Delivery_Date]]),"Pending",IF(Shipments[[#This Row],[Delivery_Date]]&lt;= Shipments[[#This Row],[Promised_Delivery_Date]],"On Time","Delayed"))</f>
        <v>On Time</v>
      </c>
    </row>
    <row r="698" spans="1:16" x14ac:dyDescent="0.25">
      <c r="A698" s="1" t="s">
        <v>1542</v>
      </c>
      <c r="B698" s="8">
        <v>46190</v>
      </c>
      <c r="C698" s="1" t="str">
        <f>TEXT(Shipments[[#This Row],[Order_Date]],"MMM")</f>
        <v>Jun</v>
      </c>
      <c r="D698" s="8">
        <v>46191</v>
      </c>
      <c r="E698" s="8">
        <v>46194</v>
      </c>
      <c r="F698" s="8">
        <v>46193</v>
      </c>
      <c r="G698" s="1" t="s">
        <v>74</v>
      </c>
      <c r="H698" s="1" t="s">
        <v>402</v>
      </c>
      <c r="I698" s="1" t="s">
        <v>403</v>
      </c>
      <c r="J698" s="1" t="s">
        <v>84</v>
      </c>
      <c r="K698" s="1" t="s">
        <v>1543</v>
      </c>
      <c r="L698">
        <v>455</v>
      </c>
      <c r="M698">
        <v>12770</v>
      </c>
      <c r="N698" s="1" t="s">
        <v>20</v>
      </c>
      <c r="O698">
        <v>0</v>
      </c>
      <c r="P698" t="str">
        <f>IF(ISBLANK(Shipments[[#This Row],[Delivery_Date]]),"Pending",IF(Shipments[[#This Row],[Delivery_Date]]&lt;= Shipments[[#This Row],[Promised_Delivery_Date]],"On Time","Delayed"))</f>
        <v>Delayed</v>
      </c>
    </row>
    <row r="699" spans="1:16" x14ac:dyDescent="0.25">
      <c r="A699" s="1" t="s">
        <v>1544</v>
      </c>
      <c r="B699" s="8">
        <v>46190</v>
      </c>
      <c r="C699" s="1" t="str">
        <f>TEXT(Shipments[[#This Row],[Order_Date]],"MMM")</f>
        <v>Jun</v>
      </c>
      <c r="D699" s="8">
        <v>46190</v>
      </c>
      <c r="E699" s="8">
        <v>46193</v>
      </c>
      <c r="F699" s="8">
        <v>46192</v>
      </c>
      <c r="G699" s="1" t="s">
        <v>22</v>
      </c>
      <c r="H699" s="1" t="s">
        <v>40</v>
      </c>
      <c r="I699" s="1" t="s">
        <v>79</v>
      </c>
      <c r="J699" s="1" t="s">
        <v>67</v>
      </c>
      <c r="K699" s="1" t="s">
        <v>1545</v>
      </c>
      <c r="L699">
        <v>936</v>
      </c>
      <c r="M699">
        <v>6830</v>
      </c>
      <c r="N699" s="1" t="s">
        <v>20</v>
      </c>
      <c r="O699">
        <v>0</v>
      </c>
      <c r="P699" t="str">
        <f>IF(ISBLANK(Shipments[[#This Row],[Delivery_Date]]),"Pending",IF(Shipments[[#This Row],[Delivery_Date]]&lt;= Shipments[[#This Row],[Promised_Delivery_Date]],"On Time","Delayed"))</f>
        <v>Delayed</v>
      </c>
    </row>
    <row r="700" spans="1:16" x14ac:dyDescent="0.25">
      <c r="A700" s="1" t="s">
        <v>1546</v>
      </c>
      <c r="B700" s="8">
        <v>46190</v>
      </c>
      <c r="C700" s="1" t="str">
        <f>TEXT(Shipments[[#This Row],[Order_Date]],"MMM")</f>
        <v>Jun</v>
      </c>
      <c r="D700" s="8">
        <v>46191</v>
      </c>
      <c r="E700" s="8">
        <v>46192</v>
      </c>
      <c r="F700" s="8">
        <v>46192</v>
      </c>
      <c r="G700" s="1" t="s">
        <v>34</v>
      </c>
      <c r="H700" s="1" t="s">
        <v>99</v>
      </c>
      <c r="I700" s="1" t="s">
        <v>119</v>
      </c>
      <c r="J700" s="1" t="s">
        <v>71</v>
      </c>
      <c r="K700" s="1" t="s">
        <v>1547</v>
      </c>
      <c r="L700">
        <v>159</v>
      </c>
      <c r="M700">
        <v>2080</v>
      </c>
      <c r="N700" s="1" t="s">
        <v>20</v>
      </c>
      <c r="O700">
        <v>0</v>
      </c>
      <c r="P700" t="str">
        <f>IF(ISBLANK(Shipments[[#This Row],[Delivery_Date]]),"Pending",IF(Shipments[[#This Row],[Delivery_Date]]&lt;= Shipments[[#This Row],[Promised_Delivery_Date]],"On Time","Delayed"))</f>
        <v>On Time</v>
      </c>
    </row>
    <row r="701" spans="1:16" x14ac:dyDescent="0.25">
      <c r="A701" s="1" t="s">
        <v>1548</v>
      </c>
      <c r="B701" s="8">
        <v>46191</v>
      </c>
      <c r="C701" s="1" t="str">
        <f>TEXT(Shipments[[#This Row],[Order_Date]],"MMM")</f>
        <v>Jun</v>
      </c>
      <c r="D701" s="8">
        <v>46192</v>
      </c>
      <c r="E701" s="8">
        <v>46193</v>
      </c>
      <c r="F701" s="8">
        <v>46193</v>
      </c>
      <c r="G701" s="1" t="s">
        <v>34</v>
      </c>
      <c r="H701" s="1" t="s">
        <v>107</v>
      </c>
      <c r="I701" s="1" t="s">
        <v>108</v>
      </c>
      <c r="J701" s="1" t="s">
        <v>146</v>
      </c>
      <c r="K701" s="1" t="s">
        <v>1549</v>
      </c>
      <c r="L701">
        <v>385</v>
      </c>
      <c r="M701">
        <v>720</v>
      </c>
      <c r="N701" s="1" t="s">
        <v>20</v>
      </c>
      <c r="O701">
        <v>0</v>
      </c>
      <c r="P701" t="str">
        <f>IF(ISBLANK(Shipments[[#This Row],[Delivery_Date]]),"Pending",IF(Shipments[[#This Row],[Delivery_Date]]&lt;= Shipments[[#This Row],[Promised_Delivery_Date]],"On Time","Delayed"))</f>
        <v>On Time</v>
      </c>
    </row>
    <row r="702" spans="1:16" x14ac:dyDescent="0.25">
      <c r="A702" s="1" t="s">
        <v>1550</v>
      </c>
      <c r="B702" s="8">
        <v>46191</v>
      </c>
      <c r="C702" s="1" t="str">
        <f>TEXT(Shipments[[#This Row],[Order_Date]],"MMM")</f>
        <v>Jun</v>
      </c>
      <c r="D702" s="8">
        <v>46192</v>
      </c>
      <c r="E702" s="8">
        <v>46194</v>
      </c>
      <c r="F702" s="8">
        <v>46195</v>
      </c>
      <c r="G702" s="1" t="s">
        <v>16</v>
      </c>
      <c r="H702" s="1" t="s">
        <v>167</v>
      </c>
      <c r="I702" s="1" t="s">
        <v>256</v>
      </c>
      <c r="J702" s="1" t="s">
        <v>31</v>
      </c>
      <c r="K702" s="1" t="s">
        <v>1551</v>
      </c>
      <c r="L702">
        <v>621</v>
      </c>
      <c r="M702">
        <v>3050</v>
      </c>
      <c r="N702" s="1" t="s">
        <v>20</v>
      </c>
      <c r="O702">
        <v>0</v>
      </c>
      <c r="P702" t="str">
        <f>IF(ISBLANK(Shipments[[#This Row],[Delivery_Date]]),"Pending",IF(Shipments[[#This Row],[Delivery_Date]]&lt;= Shipments[[#This Row],[Promised_Delivery_Date]],"On Time","Delayed"))</f>
        <v>On Time</v>
      </c>
    </row>
    <row r="703" spans="1:16" x14ac:dyDescent="0.25">
      <c r="A703" s="1" t="s">
        <v>1552</v>
      </c>
      <c r="B703" s="8">
        <v>46191</v>
      </c>
      <c r="C703" s="1" t="str">
        <f>TEXT(Shipments[[#This Row],[Order_Date]],"MMM")</f>
        <v>Jun</v>
      </c>
      <c r="D703" s="8">
        <v>46191</v>
      </c>
      <c r="E703" s="8">
        <v>46193</v>
      </c>
      <c r="F703" s="8">
        <v>46193</v>
      </c>
      <c r="G703" s="1" t="s">
        <v>22</v>
      </c>
      <c r="H703" s="1" t="s">
        <v>332</v>
      </c>
      <c r="I703" s="1" t="s">
        <v>333</v>
      </c>
      <c r="J703" s="1" t="s">
        <v>25</v>
      </c>
      <c r="K703" s="1" t="s">
        <v>1553</v>
      </c>
      <c r="L703">
        <v>469</v>
      </c>
      <c r="M703">
        <v>6480</v>
      </c>
      <c r="N703" s="1" t="s">
        <v>20</v>
      </c>
      <c r="O703">
        <v>0</v>
      </c>
      <c r="P703" t="str">
        <f>IF(ISBLANK(Shipments[[#This Row],[Delivery_Date]]),"Pending",IF(Shipments[[#This Row],[Delivery_Date]]&lt;= Shipments[[#This Row],[Promised_Delivery_Date]],"On Time","Delayed"))</f>
        <v>On Time</v>
      </c>
    </row>
    <row r="704" spans="1:16" x14ac:dyDescent="0.25">
      <c r="A704" s="1" t="s">
        <v>1554</v>
      </c>
      <c r="B704" s="8">
        <v>46191</v>
      </c>
      <c r="C704" s="1" t="str">
        <f>TEXT(Shipments[[#This Row],[Order_Date]],"MMM")</f>
        <v>Jun</v>
      </c>
      <c r="D704" s="8">
        <v>46191</v>
      </c>
      <c r="E704" s="8">
        <v>46193</v>
      </c>
      <c r="F704" s="8">
        <v>46193</v>
      </c>
      <c r="G704" s="1" t="s">
        <v>34</v>
      </c>
      <c r="H704" s="1" t="s">
        <v>40</v>
      </c>
      <c r="I704" s="1" t="s">
        <v>142</v>
      </c>
      <c r="J704" s="1" t="s">
        <v>67</v>
      </c>
      <c r="K704" s="1" t="s">
        <v>1555</v>
      </c>
      <c r="L704">
        <v>541</v>
      </c>
      <c r="M704">
        <v>14220</v>
      </c>
      <c r="N704" s="1" t="s">
        <v>20</v>
      </c>
      <c r="O704">
        <v>0</v>
      </c>
      <c r="P704" t="str">
        <f>IF(ISBLANK(Shipments[[#This Row],[Delivery_Date]]),"Pending",IF(Shipments[[#This Row],[Delivery_Date]]&lt;= Shipments[[#This Row],[Promised_Delivery_Date]],"On Time","Delayed"))</f>
        <v>On Time</v>
      </c>
    </row>
    <row r="705" spans="1:16" x14ac:dyDescent="0.25">
      <c r="A705" s="1" t="s">
        <v>1556</v>
      </c>
      <c r="B705" s="8">
        <v>46191</v>
      </c>
      <c r="C705" s="1" t="str">
        <f>TEXT(Shipments[[#This Row],[Order_Date]],"MMM")</f>
        <v>Jun</v>
      </c>
      <c r="D705" s="8">
        <v>46192</v>
      </c>
      <c r="E705" s="8">
        <v>46193</v>
      </c>
      <c r="F705" s="8">
        <v>46193</v>
      </c>
      <c r="G705" s="1" t="s">
        <v>40</v>
      </c>
      <c r="H705" s="1" t="s">
        <v>41</v>
      </c>
      <c r="I705" s="1" t="s">
        <v>42</v>
      </c>
      <c r="J705" s="1" t="s">
        <v>37</v>
      </c>
      <c r="K705" s="1" t="s">
        <v>1557</v>
      </c>
      <c r="L705">
        <v>416</v>
      </c>
      <c r="M705">
        <v>1600</v>
      </c>
      <c r="N705" s="1" t="s">
        <v>20</v>
      </c>
      <c r="O705">
        <v>0</v>
      </c>
      <c r="P705" t="str">
        <f>IF(ISBLANK(Shipments[[#This Row],[Delivery_Date]]),"Pending",IF(Shipments[[#This Row],[Delivery_Date]]&lt;= Shipments[[#This Row],[Promised_Delivery_Date]],"On Time","Delayed"))</f>
        <v>On Time</v>
      </c>
    </row>
    <row r="706" spans="1:16" x14ac:dyDescent="0.25">
      <c r="A706" s="1" t="s">
        <v>1558</v>
      </c>
      <c r="B706" s="8">
        <v>46192</v>
      </c>
      <c r="C706" s="1" t="str">
        <f>TEXT(Shipments[[#This Row],[Order_Date]],"MMM")</f>
        <v>Jun</v>
      </c>
      <c r="D706" s="8">
        <v>46195</v>
      </c>
      <c r="E706" s="8">
        <v>46197</v>
      </c>
      <c r="F706" s="8">
        <v>46197</v>
      </c>
      <c r="G706" s="1" t="s">
        <v>28</v>
      </c>
      <c r="H706" s="1" t="s">
        <v>214</v>
      </c>
      <c r="I706" s="1" t="s">
        <v>461</v>
      </c>
      <c r="J706" s="1" t="s">
        <v>18</v>
      </c>
      <c r="K706" s="1" t="s">
        <v>1559</v>
      </c>
      <c r="L706">
        <v>435</v>
      </c>
      <c r="M706">
        <v>7860</v>
      </c>
      <c r="N706" s="1" t="s">
        <v>20</v>
      </c>
      <c r="O706">
        <v>0</v>
      </c>
      <c r="P706" t="str">
        <f>IF(ISBLANK(Shipments[[#This Row],[Delivery_Date]]),"Pending",IF(Shipments[[#This Row],[Delivery_Date]]&lt;= Shipments[[#This Row],[Promised_Delivery_Date]],"On Time","Delayed"))</f>
        <v>On Time</v>
      </c>
    </row>
    <row r="707" spans="1:16" x14ac:dyDescent="0.25">
      <c r="A707" s="1" t="s">
        <v>1560</v>
      </c>
      <c r="B707" s="8">
        <v>46192</v>
      </c>
      <c r="C707" s="1" t="str">
        <f>TEXT(Shipments[[#This Row],[Order_Date]],"MMM")</f>
        <v>Jun</v>
      </c>
      <c r="D707" s="8">
        <v>46195</v>
      </c>
      <c r="E707" s="8">
        <v>46197</v>
      </c>
      <c r="F707" s="8">
        <v>46197</v>
      </c>
      <c r="G707" s="1" t="s">
        <v>15</v>
      </c>
      <c r="H707" s="1" t="s">
        <v>16</v>
      </c>
      <c r="I707" s="1" t="s">
        <v>17</v>
      </c>
      <c r="J707" s="1" t="s">
        <v>84</v>
      </c>
      <c r="K707" s="1" t="s">
        <v>1561</v>
      </c>
      <c r="L707">
        <v>509</v>
      </c>
      <c r="M707">
        <v>8810</v>
      </c>
      <c r="N707" s="1" t="s">
        <v>20</v>
      </c>
      <c r="O707">
        <v>0</v>
      </c>
      <c r="P707" t="str">
        <f>IF(ISBLANK(Shipments[[#This Row],[Delivery_Date]]),"Pending",IF(Shipments[[#This Row],[Delivery_Date]]&lt;= Shipments[[#This Row],[Promised_Delivery_Date]],"On Time","Delayed"))</f>
        <v>On Time</v>
      </c>
    </row>
    <row r="708" spans="1:16" x14ac:dyDescent="0.25">
      <c r="A708" s="1" t="s">
        <v>1562</v>
      </c>
      <c r="B708" s="8">
        <v>46192</v>
      </c>
      <c r="C708" s="1" t="str">
        <f>TEXT(Shipments[[#This Row],[Order_Date]],"MMM")</f>
        <v>Jun</v>
      </c>
      <c r="D708" s="8">
        <v>46193</v>
      </c>
      <c r="E708" s="8">
        <v>46195</v>
      </c>
      <c r="F708" s="8">
        <v>46195</v>
      </c>
      <c r="G708" s="1" t="s">
        <v>22</v>
      </c>
      <c r="H708" s="1" t="s">
        <v>40</v>
      </c>
      <c r="I708" s="1" t="s">
        <v>79</v>
      </c>
      <c r="J708" s="1" t="s">
        <v>25</v>
      </c>
      <c r="K708" s="1" t="s">
        <v>1563</v>
      </c>
      <c r="L708">
        <v>936</v>
      </c>
      <c r="M708">
        <v>4650</v>
      </c>
      <c r="N708" s="1" t="s">
        <v>20</v>
      </c>
      <c r="O708">
        <v>0</v>
      </c>
      <c r="P708" t="str">
        <f>IF(ISBLANK(Shipments[[#This Row],[Delivery_Date]]),"Pending",IF(Shipments[[#This Row],[Delivery_Date]]&lt;= Shipments[[#This Row],[Promised_Delivery_Date]],"On Time","Delayed"))</f>
        <v>On Time</v>
      </c>
    </row>
    <row r="709" spans="1:16" x14ac:dyDescent="0.25">
      <c r="A709" s="1" t="s">
        <v>1564</v>
      </c>
      <c r="B709" s="8">
        <v>46192</v>
      </c>
      <c r="C709" s="1" t="str">
        <f>TEXT(Shipments[[#This Row],[Order_Date]],"MMM")</f>
        <v>Jun</v>
      </c>
      <c r="D709" s="8">
        <v>46193</v>
      </c>
      <c r="E709" s="8">
        <v>46196</v>
      </c>
      <c r="F709" s="8">
        <v>46196</v>
      </c>
      <c r="G709" s="1" t="s">
        <v>34</v>
      </c>
      <c r="H709" s="1" t="s">
        <v>65</v>
      </c>
      <c r="I709" s="1" t="s">
        <v>66</v>
      </c>
      <c r="J709" s="1" t="s">
        <v>49</v>
      </c>
      <c r="K709" s="1" t="s">
        <v>1565</v>
      </c>
      <c r="L709">
        <v>645</v>
      </c>
      <c r="M709">
        <v>1490</v>
      </c>
      <c r="N709" s="1" t="s">
        <v>20</v>
      </c>
      <c r="O709">
        <v>0</v>
      </c>
      <c r="P709" t="str">
        <f>IF(ISBLANK(Shipments[[#This Row],[Delivery_Date]]),"Pending",IF(Shipments[[#This Row],[Delivery_Date]]&lt;= Shipments[[#This Row],[Promised_Delivery_Date]],"On Time","Delayed"))</f>
        <v>On Time</v>
      </c>
    </row>
    <row r="710" spans="1:16" x14ac:dyDescent="0.25">
      <c r="A710" s="1" t="s">
        <v>1566</v>
      </c>
      <c r="B710" s="8">
        <v>46192</v>
      </c>
      <c r="C710" s="1" t="str">
        <f>TEXT(Shipments[[#This Row],[Order_Date]],"MMM")</f>
        <v>Jun</v>
      </c>
      <c r="D710" s="8">
        <v>46195</v>
      </c>
      <c r="E710" s="8">
        <v>46197</v>
      </c>
      <c r="F710" s="8">
        <v>46197</v>
      </c>
      <c r="G710" s="1" t="s">
        <v>34</v>
      </c>
      <c r="H710" s="1" t="s">
        <v>65</v>
      </c>
      <c r="I710" s="1" t="s">
        <v>66</v>
      </c>
      <c r="J710" s="1" t="s">
        <v>146</v>
      </c>
      <c r="K710" s="1" t="s">
        <v>1567</v>
      </c>
      <c r="L710">
        <v>645</v>
      </c>
      <c r="M710">
        <v>490</v>
      </c>
      <c r="N710" s="1" t="s">
        <v>90</v>
      </c>
      <c r="O710">
        <v>1</v>
      </c>
      <c r="P710" t="str">
        <f>IF(ISBLANK(Shipments[[#This Row],[Delivery_Date]]),"Pending",IF(Shipments[[#This Row],[Delivery_Date]]&lt;= Shipments[[#This Row],[Promised_Delivery_Date]],"On Time","Delayed"))</f>
        <v>On Time</v>
      </c>
    </row>
    <row r="711" spans="1:16" x14ac:dyDescent="0.25">
      <c r="A711" s="1" t="s">
        <v>1568</v>
      </c>
      <c r="B711" s="8">
        <v>46192</v>
      </c>
      <c r="C711" s="1" t="str">
        <f>TEXT(Shipments[[#This Row],[Order_Date]],"MMM")</f>
        <v>Jun</v>
      </c>
      <c r="D711" s="8">
        <v>46195</v>
      </c>
      <c r="E711" s="8">
        <v>46197</v>
      </c>
      <c r="F711" s="8">
        <v>46197</v>
      </c>
      <c r="G711" s="1" t="s">
        <v>16</v>
      </c>
      <c r="H711" s="1" t="s">
        <v>132</v>
      </c>
      <c r="I711" s="1" t="s">
        <v>133</v>
      </c>
      <c r="J711" s="1" t="s">
        <v>52</v>
      </c>
      <c r="K711" s="1" t="s">
        <v>1569</v>
      </c>
      <c r="L711">
        <v>801</v>
      </c>
      <c r="M711">
        <v>6310</v>
      </c>
      <c r="N711" s="1" t="s">
        <v>20</v>
      </c>
      <c r="O711">
        <v>0</v>
      </c>
      <c r="P711" t="str">
        <f>IF(ISBLANK(Shipments[[#This Row],[Delivery_Date]]),"Pending",IF(Shipments[[#This Row],[Delivery_Date]]&lt;= Shipments[[#This Row],[Promised_Delivery_Date]],"On Time","Delayed"))</f>
        <v>On Time</v>
      </c>
    </row>
    <row r="712" spans="1:16" x14ac:dyDescent="0.25">
      <c r="A712" s="1" t="s">
        <v>1570</v>
      </c>
      <c r="B712" s="8">
        <v>46192</v>
      </c>
      <c r="C712" s="1" t="str">
        <f>TEXT(Shipments[[#This Row],[Order_Date]],"MMM")</f>
        <v>Jun</v>
      </c>
      <c r="D712" s="8">
        <v>46195</v>
      </c>
      <c r="E712" s="8">
        <v>46197</v>
      </c>
      <c r="F712" s="8">
        <v>46197</v>
      </c>
      <c r="G712" s="1" t="s">
        <v>34</v>
      </c>
      <c r="H712" s="1" t="s">
        <v>41</v>
      </c>
      <c r="I712" s="1" t="s">
        <v>83</v>
      </c>
      <c r="J712" s="1" t="s">
        <v>67</v>
      </c>
      <c r="K712" s="1" t="s">
        <v>1571</v>
      </c>
      <c r="L712">
        <v>601</v>
      </c>
      <c r="M712">
        <v>11400</v>
      </c>
      <c r="N712" s="1" t="s">
        <v>20</v>
      </c>
      <c r="O712">
        <v>0</v>
      </c>
      <c r="P712" t="str">
        <f>IF(ISBLANK(Shipments[[#This Row],[Delivery_Date]]),"Pending",IF(Shipments[[#This Row],[Delivery_Date]]&lt;= Shipments[[#This Row],[Promised_Delivery_Date]],"On Time","Delayed"))</f>
        <v>On Time</v>
      </c>
    </row>
    <row r="713" spans="1:16" x14ac:dyDescent="0.25">
      <c r="A713" s="1" t="s">
        <v>1572</v>
      </c>
      <c r="B713" s="8">
        <v>46192</v>
      </c>
      <c r="C713" s="1" t="str">
        <f>TEXT(Shipments[[#This Row],[Order_Date]],"MMM")</f>
        <v>Jun</v>
      </c>
      <c r="D713" s="8">
        <v>46192</v>
      </c>
      <c r="E713" s="8">
        <v>46194</v>
      </c>
      <c r="F713" s="8">
        <v>46194</v>
      </c>
      <c r="G713" s="1" t="s">
        <v>74</v>
      </c>
      <c r="H713" s="1" t="s">
        <v>87</v>
      </c>
      <c r="I713" s="1" t="s">
        <v>88</v>
      </c>
      <c r="J713" s="1" t="s">
        <v>25</v>
      </c>
      <c r="K713" s="1" t="s">
        <v>1573</v>
      </c>
      <c r="L713">
        <v>604</v>
      </c>
      <c r="M713">
        <v>4400</v>
      </c>
      <c r="N713" s="1" t="s">
        <v>20</v>
      </c>
      <c r="O713">
        <v>0</v>
      </c>
      <c r="P713" t="str">
        <f>IF(ISBLANK(Shipments[[#This Row],[Delivery_Date]]),"Pending",IF(Shipments[[#This Row],[Delivery_Date]]&lt;= Shipments[[#This Row],[Promised_Delivery_Date]],"On Time","Delayed"))</f>
        <v>On Time</v>
      </c>
    </row>
    <row r="714" spans="1:16" x14ac:dyDescent="0.25">
      <c r="A714" s="1" t="s">
        <v>1574</v>
      </c>
      <c r="B714" s="8">
        <v>46192</v>
      </c>
      <c r="C714" s="1" t="str">
        <f>TEXT(Shipments[[#This Row],[Order_Date]],"MMM")</f>
        <v>Jun</v>
      </c>
      <c r="D714" s="8">
        <v>46193</v>
      </c>
      <c r="E714" s="8">
        <v>46194</v>
      </c>
      <c r="F714" s="8">
        <v>46194</v>
      </c>
      <c r="G714" s="1" t="s">
        <v>59</v>
      </c>
      <c r="H714" s="1" t="s">
        <v>28</v>
      </c>
      <c r="I714" s="1" t="s">
        <v>379</v>
      </c>
      <c r="J714" s="1" t="s">
        <v>67</v>
      </c>
      <c r="K714" s="1" t="s">
        <v>1575</v>
      </c>
      <c r="L714">
        <v>343</v>
      </c>
      <c r="M714">
        <v>7290</v>
      </c>
      <c r="N714" s="1" t="s">
        <v>20</v>
      </c>
      <c r="O714">
        <v>0</v>
      </c>
      <c r="P714" t="str">
        <f>IF(ISBLANK(Shipments[[#This Row],[Delivery_Date]]),"Pending",IF(Shipments[[#This Row],[Delivery_Date]]&lt;= Shipments[[#This Row],[Promised_Delivery_Date]],"On Time","Delayed"))</f>
        <v>On Time</v>
      </c>
    </row>
    <row r="715" spans="1:16" x14ac:dyDescent="0.25">
      <c r="A715" s="1" t="s">
        <v>1576</v>
      </c>
      <c r="B715" s="8">
        <v>46192</v>
      </c>
      <c r="C715" s="1" t="str">
        <f>TEXT(Shipments[[#This Row],[Order_Date]],"MMM")</f>
        <v>Jun</v>
      </c>
      <c r="D715" s="8">
        <v>46193</v>
      </c>
      <c r="E715" s="8">
        <v>46196</v>
      </c>
      <c r="F715" s="8">
        <v>46196</v>
      </c>
      <c r="G715" s="1" t="s">
        <v>22</v>
      </c>
      <c r="H715" s="1" t="s">
        <v>40</v>
      </c>
      <c r="I715" s="1" t="s">
        <v>79</v>
      </c>
      <c r="J715" s="1" t="s">
        <v>49</v>
      </c>
      <c r="K715" s="1" t="s">
        <v>1577</v>
      </c>
      <c r="L715">
        <v>936</v>
      </c>
      <c r="M715">
        <v>4040</v>
      </c>
      <c r="N715" s="1" t="s">
        <v>20</v>
      </c>
      <c r="O715">
        <v>0</v>
      </c>
      <c r="P715" t="str">
        <f>IF(ISBLANK(Shipments[[#This Row],[Delivery_Date]]),"Pending",IF(Shipments[[#This Row],[Delivery_Date]]&lt;= Shipments[[#This Row],[Promised_Delivery_Date]],"On Time","Delayed"))</f>
        <v>On Time</v>
      </c>
    </row>
    <row r="716" spans="1:16" x14ac:dyDescent="0.25">
      <c r="A716" s="1" t="s">
        <v>1578</v>
      </c>
      <c r="B716" s="8">
        <v>46192</v>
      </c>
      <c r="C716" s="1" t="str">
        <f>TEXT(Shipments[[#This Row],[Order_Date]],"MMM")</f>
        <v>Jun</v>
      </c>
      <c r="D716" s="8">
        <v>46195</v>
      </c>
      <c r="E716" s="8">
        <v>46197</v>
      </c>
      <c r="F716" s="8">
        <v>46197</v>
      </c>
      <c r="G716" s="1" t="s">
        <v>59</v>
      </c>
      <c r="H716" s="1" t="s">
        <v>16</v>
      </c>
      <c r="I716" s="1" t="s">
        <v>355</v>
      </c>
      <c r="J716" s="1" t="s">
        <v>18</v>
      </c>
      <c r="K716" s="1" t="s">
        <v>1579</v>
      </c>
      <c r="L716">
        <v>577</v>
      </c>
      <c r="M716">
        <v>5480</v>
      </c>
      <c r="N716" s="1" t="s">
        <v>20</v>
      </c>
      <c r="O716">
        <v>0</v>
      </c>
      <c r="P716" t="str">
        <f>IF(ISBLANK(Shipments[[#This Row],[Delivery_Date]]),"Pending",IF(Shipments[[#This Row],[Delivery_Date]]&lt;= Shipments[[#This Row],[Promised_Delivery_Date]],"On Time","Delayed"))</f>
        <v>On Time</v>
      </c>
    </row>
    <row r="717" spans="1:16" x14ac:dyDescent="0.25">
      <c r="A717" s="1" t="s">
        <v>1580</v>
      </c>
      <c r="B717" s="8">
        <v>46192</v>
      </c>
      <c r="C717" s="1" t="str">
        <f>TEXT(Shipments[[#This Row],[Order_Date]],"MMM")</f>
        <v>Jun</v>
      </c>
      <c r="D717" s="8">
        <v>46193</v>
      </c>
      <c r="E717" s="8">
        <v>46195</v>
      </c>
      <c r="F717" s="8">
        <v>46195</v>
      </c>
      <c r="G717" s="1" t="s">
        <v>15</v>
      </c>
      <c r="H717" s="1" t="s">
        <v>16</v>
      </c>
      <c r="I717" s="1" t="s">
        <v>17</v>
      </c>
      <c r="J717" s="1" t="s">
        <v>37</v>
      </c>
      <c r="K717" s="1" t="s">
        <v>1581</v>
      </c>
      <c r="L717">
        <v>509</v>
      </c>
      <c r="M717">
        <v>790</v>
      </c>
      <c r="N717" s="1" t="s">
        <v>20</v>
      </c>
      <c r="O717">
        <v>0</v>
      </c>
      <c r="P717" t="str">
        <f>IF(ISBLANK(Shipments[[#This Row],[Delivery_Date]]),"Pending",IF(Shipments[[#This Row],[Delivery_Date]]&lt;= Shipments[[#This Row],[Promised_Delivery_Date]],"On Time","Delayed"))</f>
        <v>On Time</v>
      </c>
    </row>
    <row r="718" spans="1:16" x14ac:dyDescent="0.25">
      <c r="A718" s="1" t="s">
        <v>1582</v>
      </c>
      <c r="B718" s="8">
        <v>46193</v>
      </c>
      <c r="C718" s="1" t="str">
        <f>TEXT(Shipments[[#This Row],[Order_Date]],"MMM")</f>
        <v>Jun</v>
      </c>
      <c r="D718" s="8">
        <v>46193</v>
      </c>
      <c r="E718" s="8">
        <v>46198</v>
      </c>
      <c r="F718" s="8">
        <v>46197</v>
      </c>
      <c r="G718" s="1" t="s">
        <v>34</v>
      </c>
      <c r="H718" s="1" t="s">
        <v>22</v>
      </c>
      <c r="I718" s="1" t="s">
        <v>145</v>
      </c>
      <c r="J718" s="1" t="s">
        <v>49</v>
      </c>
      <c r="K718" s="1" t="s">
        <v>1583</v>
      </c>
      <c r="L718">
        <v>1443</v>
      </c>
      <c r="M718">
        <v>4540</v>
      </c>
      <c r="N718" s="1" t="s">
        <v>20</v>
      </c>
      <c r="O718">
        <v>0</v>
      </c>
      <c r="P718" t="str">
        <f>IF(ISBLANK(Shipments[[#This Row],[Delivery_Date]]),"Pending",IF(Shipments[[#This Row],[Delivery_Date]]&lt;= Shipments[[#This Row],[Promised_Delivery_Date]],"On Time","Delayed"))</f>
        <v>Delayed</v>
      </c>
    </row>
    <row r="719" spans="1:16" x14ac:dyDescent="0.25">
      <c r="A719" s="1" t="s">
        <v>1584</v>
      </c>
      <c r="B719" s="8">
        <v>46193</v>
      </c>
      <c r="C719" s="1" t="str">
        <f>TEXT(Shipments[[#This Row],[Order_Date]],"MMM")</f>
        <v>Jun</v>
      </c>
      <c r="D719" s="8">
        <v>46193</v>
      </c>
      <c r="E719" s="8">
        <v>46195</v>
      </c>
      <c r="F719" s="8">
        <v>46195</v>
      </c>
      <c r="G719" s="1" t="s">
        <v>74</v>
      </c>
      <c r="H719" s="1" t="s">
        <v>201</v>
      </c>
      <c r="I719" s="1" t="s">
        <v>344</v>
      </c>
      <c r="J719" s="1" t="s">
        <v>25</v>
      </c>
      <c r="K719" s="1" t="s">
        <v>1585</v>
      </c>
      <c r="L719">
        <v>599</v>
      </c>
      <c r="M719">
        <v>7310</v>
      </c>
      <c r="N719" s="1" t="s">
        <v>20</v>
      </c>
      <c r="O719">
        <v>0</v>
      </c>
      <c r="P719" t="str">
        <f>IF(ISBLANK(Shipments[[#This Row],[Delivery_Date]]),"Pending",IF(Shipments[[#This Row],[Delivery_Date]]&lt;= Shipments[[#This Row],[Promised_Delivery_Date]],"On Time","Delayed"))</f>
        <v>On Time</v>
      </c>
    </row>
    <row r="720" spans="1:16" x14ac:dyDescent="0.25">
      <c r="A720" s="1" t="s">
        <v>1586</v>
      </c>
      <c r="B720" s="8">
        <v>46193</v>
      </c>
      <c r="C720" s="1" t="str">
        <f>TEXT(Shipments[[#This Row],[Order_Date]],"MMM")</f>
        <v>Jun</v>
      </c>
      <c r="D720" s="8">
        <v>46195</v>
      </c>
      <c r="E720" s="8">
        <v>46196</v>
      </c>
      <c r="F720" s="8">
        <v>46197</v>
      </c>
      <c r="G720" s="1" t="s">
        <v>15</v>
      </c>
      <c r="H720" s="1" t="s">
        <v>132</v>
      </c>
      <c r="I720" s="1" t="s">
        <v>236</v>
      </c>
      <c r="J720" s="1" t="s">
        <v>31</v>
      </c>
      <c r="K720" s="1" t="s">
        <v>1587</v>
      </c>
      <c r="L720">
        <v>297</v>
      </c>
      <c r="M720">
        <v>4090</v>
      </c>
      <c r="N720" s="1" t="s">
        <v>20</v>
      </c>
      <c r="O720">
        <v>0</v>
      </c>
      <c r="P720" t="str">
        <f>IF(ISBLANK(Shipments[[#This Row],[Delivery_Date]]),"Pending",IF(Shipments[[#This Row],[Delivery_Date]]&lt;= Shipments[[#This Row],[Promised_Delivery_Date]],"On Time","Delayed"))</f>
        <v>On Time</v>
      </c>
    </row>
    <row r="721" spans="1:16" x14ac:dyDescent="0.25">
      <c r="A721" s="1" t="s">
        <v>1588</v>
      </c>
      <c r="B721" s="8">
        <v>46195</v>
      </c>
      <c r="C721" s="1" t="str">
        <f>TEXT(Shipments[[#This Row],[Order_Date]],"MMM")</f>
        <v>Jun</v>
      </c>
      <c r="D721" s="8">
        <v>46196</v>
      </c>
      <c r="E721" s="8">
        <v>46199</v>
      </c>
      <c r="F721" s="8">
        <v>46199</v>
      </c>
      <c r="G721" s="1" t="s">
        <v>16</v>
      </c>
      <c r="H721" s="1" t="s">
        <v>167</v>
      </c>
      <c r="I721" s="1" t="s">
        <v>256</v>
      </c>
      <c r="J721" s="1" t="s">
        <v>49</v>
      </c>
      <c r="K721" s="1" t="s">
        <v>1589</v>
      </c>
      <c r="L721">
        <v>621</v>
      </c>
      <c r="M721">
        <v>1810</v>
      </c>
      <c r="N721" s="1" t="s">
        <v>20</v>
      </c>
      <c r="O721">
        <v>0</v>
      </c>
      <c r="P721" t="str">
        <f>IF(ISBLANK(Shipments[[#This Row],[Delivery_Date]]),"Pending",IF(Shipments[[#This Row],[Delivery_Date]]&lt;= Shipments[[#This Row],[Promised_Delivery_Date]],"On Time","Delayed"))</f>
        <v>On Time</v>
      </c>
    </row>
    <row r="722" spans="1:16" x14ac:dyDescent="0.25">
      <c r="A722" s="1" t="s">
        <v>1590</v>
      </c>
      <c r="B722" s="8">
        <v>46195</v>
      </c>
      <c r="C722" s="1" t="str">
        <f>TEXT(Shipments[[#This Row],[Order_Date]],"MMM")</f>
        <v>Jun</v>
      </c>
      <c r="D722" s="8">
        <v>46195</v>
      </c>
      <c r="E722" s="8">
        <v>46197</v>
      </c>
      <c r="F722" s="8">
        <v>46197</v>
      </c>
      <c r="G722" s="1" t="s">
        <v>59</v>
      </c>
      <c r="H722" s="1" t="s">
        <v>16</v>
      </c>
      <c r="I722" s="1" t="s">
        <v>355</v>
      </c>
      <c r="J722" s="1" t="s">
        <v>67</v>
      </c>
      <c r="K722" s="1" t="s">
        <v>1591</v>
      </c>
      <c r="L722">
        <v>577</v>
      </c>
      <c r="M722">
        <v>5710</v>
      </c>
      <c r="N722" s="1" t="s">
        <v>20</v>
      </c>
      <c r="O722">
        <v>1</v>
      </c>
      <c r="P722" t="str">
        <f>IF(ISBLANK(Shipments[[#This Row],[Delivery_Date]]),"Pending",IF(Shipments[[#This Row],[Delivery_Date]]&lt;= Shipments[[#This Row],[Promised_Delivery_Date]],"On Time","Delayed"))</f>
        <v>On Time</v>
      </c>
    </row>
    <row r="723" spans="1:16" x14ac:dyDescent="0.25">
      <c r="A723" s="1" t="s">
        <v>1592</v>
      </c>
      <c r="B723" s="8">
        <v>46196</v>
      </c>
      <c r="C723" s="1" t="str">
        <f>TEXT(Shipments[[#This Row],[Order_Date]],"MMM")</f>
        <v>Jun</v>
      </c>
      <c r="D723" s="8">
        <v>46199</v>
      </c>
      <c r="E723" s="8">
        <v>46201</v>
      </c>
      <c r="F723" s="8">
        <v>46201</v>
      </c>
      <c r="G723" s="1" t="s">
        <v>22</v>
      </c>
      <c r="H723" s="1" t="s">
        <v>179</v>
      </c>
      <c r="I723" s="1" t="s">
        <v>229</v>
      </c>
      <c r="J723" s="1" t="s">
        <v>84</v>
      </c>
      <c r="K723" s="1" t="s">
        <v>1593</v>
      </c>
      <c r="L723">
        <v>858</v>
      </c>
      <c r="M723">
        <v>11950</v>
      </c>
      <c r="N723" s="1" t="s">
        <v>20</v>
      </c>
      <c r="O723">
        <v>0</v>
      </c>
      <c r="P723" t="str">
        <f>IF(ISBLANK(Shipments[[#This Row],[Delivery_Date]]),"Pending",IF(Shipments[[#This Row],[Delivery_Date]]&lt;= Shipments[[#This Row],[Promised_Delivery_Date]],"On Time","Delayed"))</f>
        <v>On Time</v>
      </c>
    </row>
    <row r="724" spans="1:16" x14ac:dyDescent="0.25">
      <c r="A724" s="1" t="s">
        <v>1594</v>
      </c>
      <c r="B724" s="8">
        <v>46197</v>
      </c>
      <c r="C724" s="1" t="str">
        <f>TEXT(Shipments[[#This Row],[Order_Date]],"MMM")</f>
        <v>Jun</v>
      </c>
      <c r="D724" s="8">
        <v>46198</v>
      </c>
      <c r="E724" s="8">
        <v>46199</v>
      </c>
      <c r="F724" s="8">
        <v>46199</v>
      </c>
      <c r="G724" s="1" t="s">
        <v>40</v>
      </c>
      <c r="H724" s="1" t="s">
        <v>115</v>
      </c>
      <c r="I724" s="1" t="s">
        <v>116</v>
      </c>
      <c r="J724" s="1" t="s">
        <v>71</v>
      </c>
      <c r="K724" s="1" t="s">
        <v>1595</v>
      </c>
      <c r="L724">
        <v>225</v>
      </c>
      <c r="M724">
        <v>3170</v>
      </c>
      <c r="N724" s="1" t="s">
        <v>20</v>
      </c>
      <c r="O724">
        <v>0</v>
      </c>
      <c r="P724" t="str">
        <f>IF(ISBLANK(Shipments[[#This Row],[Delivery_Date]]),"Pending",IF(Shipments[[#This Row],[Delivery_Date]]&lt;= Shipments[[#This Row],[Promised_Delivery_Date]],"On Time","Delayed"))</f>
        <v>On Time</v>
      </c>
    </row>
    <row r="725" spans="1:16" x14ac:dyDescent="0.25">
      <c r="A725" s="1" t="s">
        <v>1596</v>
      </c>
      <c r="B725" s="8">
        <v>46197</v>
      </c>
      <c r="C725" s="1" t="str">
        <f>TEXT(Shipments[[#This Row],[Order_Date]],"MMM")</f>
        <v>Jun</v>
      </c>
      <c r="D725" s="8">
        <v>46198</v>
      </c>
      <c r="E725" s="8">
        <v>46201</v>
      </c>
      <c r="F725" s="8">
        <v>46201</v>
      </c>
      <c r="G725" s="1" t="s">
        <v>74</v>
      </c>
      <c r="H725" s="1" t="s">
        <v>75</v>
      </c>
      <c r="I725" s="1" t="s">
        <v>76</v>
      </c>
      <c r="J725" s="1" t="s">
        <v>80</v>
      </c>
      <c r="K725" s="1" t="s">
        <v>1597</v>
      </c>
      <c r="L725">
        <v>1159</v>
      </c>
      <c r="M725">
        <v>4640</v>
      </c>
      <c r="N725" s="1" t="s">
        <v>20</v>
      </c>
      <c r="O725">
        <v>0</v>
      </c>
      <c r="P725" t="str">
        <f>IF(ISBLANK(Shipments[[#This Row],[Delivery_Date]]),"Pending",IF(Shipments[[#This Row],[Delivery_Date]]&lt;= Shipments[[#This Row],[Promised_Delivery_Date]],"On Time","Delayed"))</f>
        <v>On Time</v>
      </c>
    </row>
    <row r="726" spans="1:16" x14ac:dyDescent="0.25">
      <c r="A726" s="1" t="s">
        <v>1598</v>
      </c>
      <c r="B726" s="8">
        <v>46197</v>
      </c>
      <c r="C726" s="1" t="str">
        <f>TEXT(Shipments[[#This Row],[Order_Date]],"MMM")</f>
        <v>Jun</v>
      </c>
      <c r="D726" s="8">
        <v>46198</v>
      </c>
      <c r="E726" s="8">
        <v>46201</v>
      </c>
      <c r="F726" s="8">
        <v>46201</v>
      </c>
      <c r="G726" s="1" t="s">
        <v>22</v>
      </c>
      <c r="H726" s="1" t="s">
        <v>34</v>
      </c>
      <c r="I726" s="1" t="s">
        <v>187</v>
      </c>
      <c r="J726" s="1" t="s">
        <v>52</v>
      </c>
      <c r="K726" s="1" t="s">
        <v>1599</v>
      </c>
      <c r="L726">
        <v>1465</v>
      </c>
      <c r="M726">
        <v>4400</v>
      </c>
      <c r="N726" s="1" t="s">
        <v>20</v>
      </c>
      <c r="O726">
        <v>0</v>
      </c>
      <c r="P726" t="str">
        <f>IF(ISBLANK(Shipments[[#This Row],[Delivery_Date]]),"Pending",IF(Shipments[[#This Row],[Delivery_Date]]&lt;= Shipments[[#This Row],[Promised_Delivery_Date]],"On Time","Delayed"))</f>
        <v>On Time</v>
      </c>
    </row>
    <row r="727" spans="1:16" x14ac:dyDescent="0.25">
      <c r="A727" s="1" t="s">
        <v>1600</v>
      </c>
      <c r="B727" s="8">
        <v>46198</v>
      </c>
      <c r="C727" s="1" t="str">
        <f>TEXT(Shipments[[#This Row],[Order_Date]],"MMM")</f>
        <v>Jun</v>
      </c>
      <c r="D727" s="8">
        <v>46198</v>
      </c>
      <c r="E727" s="8">
        <v>46201</v>
      </c>
      <c r="F727" s="8">
        <v>46201</v>
      </c>
      <c r="G727" s="1" t="s">
        <v>22</v>
      </c>
      <c r="H727" s="1" t="s">
        <v>201</v>
      </c>
      <c r="I727" s="1" t="s">
        <v>202</v>
      </c>
      <c r="J727" s="1" t="s">
        <v>37</v>
      </c>
      <c r="K727" s="1" t="s">
        <v>1601</v>
      </c>
      <c r="L727">
        <v>1138</v>
      </c>
      <c r="M727">
        <v>1700</v>
      </c>
      <c r="N727" s="1" t="s">
        <v>20</v>
      </c>
      <c r="O727">
        <v>0</v>
      </c>
      <c r="P727" t="str">
        <f>IF(ISBLANK(Shipments[[#This Row],[Delivery_Date]]),"Pending",IF(Shipments[[#This Row],[Delivery_Date]]&lt;= Shipments[[#This Row],[Promised_Delivery_Date]],"On Time","Delayed"))</f>
        <v>On Time</v>
      </c>
    </row>
    <row r="728" spans="1:16" x14ac:dyDescent="0.25">
      <c r="A728" s="1" t="s">
        <v>1602</v>
      </c>
      <c r="B728" s="8">
        <v>46198</v>
      </c>
      <c r="C728" s="1" t="str">
        <f>TEXT(Shipments[[#This Row],[Order_Date]],"MMM")</f>
        <v>Jun</v>
      </c>
      <c r="D728" s="8">
        <v>46199</v>
      </c>
      <c r="E728" s="8">
        <v>46200</v>
      </c>
      <c r="F728" s="8">
        <v>46200</v>
      </c>
      <c r="G728" s="1" t="s">
        <v>74</v>
      </c>
      <c r="H728" s="1" t="s">
        <v>149</v>
      </c>
      <c r="I728" s="1" t="s">
        <v>150</v>
      </c>
      <c r="J728" s="1" t="s">
        <v>146</v>
      </c>
      <c r="K728" s="1" t="s">
        <v>1603</v>
      </c>
      <c r="L728">
        <v>175</v>
      </c>
      <c r="M728">
        <v>230</v>
      </c>
      <c r="N728" s="1" t="s">
        <v>20</v>
      </c>
      <c r="O728">
        <v>0</v>
      </c>
      <c r="P728" t="str">
        <f>IF(ISBLANK(Shipments[[#This Row],[Delivery_Date]]),"Pending",IF(Shipments[[#This Row],[Delivery_Date]]&lt;= Shipments[[#This Row],[Promised_Delivery_Date]],"On Time","Delayed"))</f>
        <v>On Time</v>
      </c>
    </row>
    <row r="729" spans="1:16" x14ac:dyDescent="0.25">
      <c r="A729" s="1" t="s">
        <v>1604</v>
      </c>
      <c r="B729" s="8">
        <v>46198</v>
      </c>
      <c r="C729" s="1" t="str">
        <f>TEXT(Shipments[[#This Row],[Order_Date]],"MMM")</f>
        <v>Jun</v>
      </c>
      <c r="D729" s="8">
        <v>46200</v>
      </c>
      <c r="E729" s="8">
        <v>46202</v>
      </c>
      <c r="F729" s="8">
        <v>46201</v>
      </c>
      <c r="G729" s="1" t="s">
        <v>34</v>
      </c>
      <c r="H729" s="1" t="s">
        <v>107</v>
      </c>
      <c r="I729" s="1" t="s">
        <v>108</v>
      </c>
      <c r="J729" s="1" t="s">
        <v>62</v>
      </c>
      <c r="K729" s="1" t="s">
        <v>1605</v>
      </c>
      <c r="L729">
        <v>385</v>
      </c>
      <c r="M729">
        <v>8960</v>
      </c>
      <c r="N729" s="1" t="s">
        <v>20</v>
      </c>
      <c r="O729">
        <v>0</v>
      </c>
      <c r="P729" t="str">
        <f>IF(ISBLANK(Shipments[[#This Row],[Delivery_Date]]),"Pending",IF(Shipments[[#This Row],[Delivery_Date]]&lt;= Shipments[[#This Row],[Promised_Delivery_Date]],"On Time","Delayed"))</f>
        <v>Delayed</v>
      </c>
    </row>
    <row r="730" spans="1:16" x14ac:dyDescent="0.25">
      <c r="A730" s="1" t="s">
        <v>1606</v>
      </c>
      <c r="B730" s="8">
        <v>46198</v>
      </c>
      <c r="C730" s="1" t="str">
        <f>TEXT(Shipments[[#This Row],[Order_Date]],"MMM")</f>
        <v>Jun</v>
      </c>
      <c r="D730" s="8">
        <v>46199</v>
      </c>
      <c r="E730" s="8">
        <v>46201</v>
      </c>
      <c r="F730" s="8">
        <v>46201</v>
      </c>
      <c r="G730" s="1" t="s">
        <v>16</v>
      </c>
      <c r="H730" s="1" t="s">
        <v>167</v>
      </c>
      <c r="I730" s="1" t="s">
        <v>256</v>
      </c>
      <c r="J730" s="1" t="s">
        <v>146</v>
      </c>
      <c r="K730" s="1" t="s">
        <v>1607</v>
      </c>
      <c r="L730">
        <v>621</v>
      </c>
      <c r="M730">
        <v>1150</v>
      </c>
      <c r="N730" s="1" t="s">
        <v>20</v>
      </c>
      <c r="O730">
        <v>0</v>
      </c>
      <c r="P730" t="str">
        <f>IF(ISBLANK(Shipments[[#This Row],[Delivery_Date]]),"Pending",IF(Shipments[[#This Row],[Delivery_Date]]&lt;= Shipments[[#This Row],[Promised_Delivery_Date]],"On Time","Delayed"))</f>
        <v>On Time</v>
      </c>
    </row>
    <row r="731" spans="1:16" x14ac:dyDescent="0.25">
      <c r="A731" s="1" t="s">
        <v>1608</v>
      </c>
      <c r="B731" s="8">
        <v>46198</v>
      </c>
      <c r="C731" s="1" t="str">
        <f>TEXT(Shipments[[#This Row],[Order_Date]],"MMM")</f>
        <v>Jun</v>
      </c>
      <c r="D731" s="8">
        <v>46202</v>
      </c>
      <c r="E731" s="8">
        <v>46203</v>
      </c>
      <c r="F731" s="8">
        <v>46203</v>
      </c>
      <c r="G731" s="1" t="s">
        <v>34</v>
      </c>
      <c r="H731" s="1" t="s">
        <v>35</v>
      </c>
      <c r="I731" s="1" t="s">
        <v>36</v>
      </c>
      <c r="J731" s="1" t="s">
        <v>18</v>
      </c>
      <c r="K731" s="1" t="s">
        <v>1609</v>
      </c>
      <c r="L731">
        <v>174</v>
      </c>
      <c r="M731">
        <v>13710</v>
      </c>
      <c r="N731" s="1" t="s">
        <v>20</v>
      </c>
      <c r="O731">
        <v>0</v>
      </c>
      <c r="P731" t="str">
        <f>IF(ISBLANK(Shipments[[#This Row],[Delivery_Date]]),"Pending",IF(Shipments[[#This Row],[Delivery_Date]]&lt;= Shipments[[#This Row],[Promised_Delivery_Date]],"On Time","Delayed"))</f>
        <v>On Time</v>
      </c>
    </row>
    <row r="732" spans="1:16" x14ac:dyDescent="0.25">
      <c r="A732" s="1" t="s">
        <v>1610</v>
      </c>
      <c r="B732" s="8">
        <v>46198</v>
      </c>
      <c r="C732" s="1" t="str">
        <f>TEXT(Shipments[[#This Row],[Order_Date]],"MMM")</f>
        <v>Jun</v>
      </c>
      <c r="D732" s="8">
        <v>46200</v>
      </c>
      <c r="E732" s="8">
        <v>46202</v>
      </c>
      <c r="F732" s="8">
        <v>46202</v>
      </c>
      <c r="G732" s="1" t="s">
        <v>15</v>
      </c>
      <c r="H732" s="1" t="s">
        <v>16</v>
      </c>
      <c r="I732" s="1" t="s">
        <v>17</v>
      </c>
      <c r="J732" s="1" t="s">
        <v>71</v>
      </c>
      <c r="K732" s="1" t="s">
        <v>1611</v>
      </c>
      <c r="L732">
        <v>509</v>
      </c>
      <c r="M732">
        <v>1990</v>
      </c>
      <c r="N732" s="1" t="s">
        <v>20</v>
      </c>
      <c r="O732">
        <v>0</v>
      </c>
      <c r="P732" t="str">
        <f>IF(ISBLANK(Shipments[[#This Row],[Delivery_Date]]),"Pending",IF(Shipments[[#This Row],[Delivery_Date]]&lt;= Shipments[[#This Row],[Promised_Delivery_Date]],"On Time","Delayed"))</f>
        <v>On Time</v>
      </c>
    </row>
    <row r="733" spans="1:16" x14ac:dyDescent="0.25">
      <c r="A733" s="1" t="s">
        <v>1612</v>
      </c>
      <c r="B733" s="8">
        <v>46199</v>
      </c>
      <c r="C733" s="1" t="str">
        <f>TEXT(Shipments[[#This Row],[Order_Date]],"MMM")</f>
        <v>Jun</v>
      </c>
      <c r="D733" s="8">
        <v>46199</v>
      </c>
      <c r="E733" s="8">
        <v>46201</v>
      </c>
      <c r="F733" s="8">
        <v>46202</v>
      </c>
      <c r="G733" s="1" t="s">
        <v>15</v>
      </c>
      <c r="H733" s="1" t="s">
        <v>41</v>
      </c>
      <c r="I733" s="1" t="s">
        <v>129</v>
      </c>
      <c r="J733" s="1" t="s">
        <v>31</v>
      </c>
      <c r="K733" s="1" t="s">
        <v>1613</v>
      </c>
      <c r="L733">
        <v>591</v>
      </c>
      <c r="M733">
        <v>4270</v>
      </c>
      <c r="N733" s="1" t="s">
        <v>20</v>
      </c>
      <c r="O733">
        <v>0</v>
      </c>
      <c r="P733" t="str">
        <f>IF(ISBLANK(Shipments[[#This Row],[Delivery_Date]]),"Pending",IF(Shipments[[#This Row],[Delivery_Date]]&lt;= Shipments[[#This Row],[Promised_Delivery_Date]],"On Time","Delayed"))</f>
        <v>On Time</v>
      </c>
    </row>
    <row r="734" spans="1:16" x14ac:dyDescent="0.25">
      <c r="A734" s="1" t="s">
        <v>1614</v>
      </c>
      <c r="B734" s="8">
        <v>46199</v>
      </c>
      <c r="C734" s="1" t="str">
        <f>TEXT(Shipments[[#This Row],[Order_Date]],"MMM")</f>
        <v>Jun</v>
      </c>
      <c r="D734" s="8">
        <v>46199</v>
      </c>
      <c r="E734" s="8">
        <v>46201</v>
      </c>
      <c r="F734" s="8">
        <v>46202</v>
      </c>
      <c r="G734" s="1" t="s">
        <v>28</v>
      </c>
      <c r="H734" s="1" t="s">
        <v>214</v>
      </c>
      <c r="I734" s="1" t="s">
        <v>461</v>
      </c>
      <c r="J734" s="1" t="s">
        <v>31</v>
      </c>
      <c r="K734" s="1" t="s">
        <v>1615</v>
      </c>
      <c r="L734">
        <v>435</v>
      </c>
      <c r="M734">
        <v>4700</v>
      </c>
      <c r="N734" s="1" t="s">
        <v>20</v>
      </c>
      <c r="O734">
        <v>0</v>
      </c>
      <c r="P734" t="str">
        <f>IF(ISBLANK(Shipments[[#This Row],[Delivery_Date]]),"Pending",IF(Shipments[[#This Row],[Delivery_Date]]&lt;= Shipments[[#This Row],[Promised_Delivery_Date]],"On Time","Delayed"))</f>
        <v>On Time</v>
      </c>
    </row>
    <row r="735" spans="1:16" x14ac:dyDescent="0.25">
      <c r="A735" s="1" t="s">
        <v>1616</v>
      </c>
      <c r="B735" s="8">
        <v>46200</v>
      </c>
      <c r="C735" s="1" t="str">
        <f>TEXT(Shipments[[#This Row],[Order_Date]],"MMM")</f>
        <v>Jun</v>
      </c>
      <c r="D735" s="8">
        <v>46202</v>
      </c>
      <c r="E735" s="8">
        <v>46204</v>
      </c>
      <c r="F735" s="8">
        <v>46205</v>
      </c>
      <c r="G735" s="1" t="s">
        <v>22</v>
      </c>
      <c r="H735" s="1" t="s">
        <v>92</v>
      </c>
      <c r="I735" s="1" t="s">
        <v>93</v>
      </c>
      <c r="J735" s="1" t="s">
        <v>31</v>
      </c>
      <c r="K735" s="1" t="s">
        <v>1617</v>
      </c>
      <c r="L735">
        <v>570</v>
      </c>
      <c r="M735">
        <v>4020</v>
      </c>
      <c r="N735" s="1" t="s">
        <v>20</v>
      </c>
      <c r="O735">
        <v>0</v>
      </c>
      <c r="P735" t="str">
        <f>IF(ISBLANK(Shipments[[#This Row],[Delivery_Date]]),"Pending",IF(Shipments[[#This Row],[Delivery_Date]]&lt;= Shipments[[#This Row],[Promised_Delivery_Date]],"On Time","Delayed"))</f>
        <v>On Time</v>
      </c>
    </row>
    <row r="736" spans="1:16" x14ac:dyDescent="0.25">
      <c r="A736" s="1" t="s">
        <v>1618</v>
      </c>
      <c r="B736" s="8">
        <v>46200</v>
      </c>
      <c r="C736" s="1" t="str">
        <f>TEXT(Shipments[[#This Row],[Order_Date]],"MMM")</f>
        <v>Jun</v>
      </c>
      <c r="D736" s="8">
        <v>46202</v>
      </c>
      <c r="E736" s="8">
        <v>46203</v>
      </c>
      <c r="F736" s="8">
        <v>46204</v>
      </c>
      <c r="G736" s="1" t="s">
        <v>40</v>
      </c>
      <c r="H736" s="1" t="s">
        <v>55</v>
      </c>
      <c r="I736" s="1" t="s">
        <v>70</v>
      </c>
      <c r="J736" s="1" t="s">
        <v>49</v>
      </c>
      <c r="K736" s="1" t="s">
        <v>1619</v>
      </c>
      <c r="L736">
        <v>264</v>
      </c>
      <c r="M736">
        <v>2810</v>
      </c>
      <c r="N736" s="1" t="s">
        <v>20</v>
      </c>
      <c r="O736">
        <v>1</v>
      </c>
      <c r="P736" t="str">
        <f>IF(ISBLANK(Shipments[[#This Row],[Delivery_Date]]),"Pending",IF(Shipments[[#This Row],[Delivery_Date]]&lt;= Shipments[[#This Row],[Promised_Delivery_Date]],"On Time","Delayed"))</f>
        <v>On Time</v>
      </c>
    </row>
    <row r="737" spans="1:16" x14ac:dyDescent="0.25">
      <c r="A737" s="1" t="s">
        <v>1620</v>
      </c>
      <c r="B737" s="8">
        <v>46200</v>
      </c>
      <c r="C737" s="1" t="str">
        <f>TEXT(Shipments[[#This Row],[Order_Date]],"MMM")</f>
        <v>Jun</v>
      </c>
      <c r="D737" s="8">
        <v>46202</v>
      </c>
      <c r="E737" s="8">
        <v>46204</v>
      </c>
      <c r="F737" s="8">
        <v>46204</v>
      </c>
      <c r="G737" s="1" t="s">
        <v>34</v>
      </c>
      <c r="H737" s="1" t="s">
        <v>15</v>
      </c>
      <c r="I737" s="1" t="s">
        <v>259</v>
      </c>
      <c r="J737" s="1" t="s">
        <v>67</v>
      </c>
      <c r="K737" s="1" t="s">
        <v>1621</v>
      </c>
      <c r="L737">
        <v>849</v>
      </c>
      <c r="M737">
        <v>6270</v>
      </c>
      <c r="N737" s="1" t="s">
        <v>20</v>
      </c>
      <c r="O737">
        <v>0</v>
      </c>
      <c r="P737" t="str">
        <f>IF(ISBLANK(Shipments[[#This Row],[Delivery_Date]]),"Pending",IF(Shipments[[#This Row],[Delivery_Date]]&lt;= Shipments[[#This Row],[Promised_Delivery_Date]],"On Time","Delayed"))</f>
        <v>On Time</v>
      </c>
    </row>
    <row r="738" spans="1:16" x14ac:dyDescent="0.25">
      <c r="A738" s="1" t="s">
        <v>1622</v>
      </c>
      <c r="B738" s="8">
        <v>46200</v>
      </c>
      <c r="C738" s="1" t="str">
        <f>TEXT(Shipments[[#This Row],[Order_Date]],"MMM")</f>
        <v>Jun</v>
      </c>
      <c r="D738" s="8">
        <v>46202</v>
      </c>
      <c r="E738" s="8">
        <v>46203</v>
      </c>
      <c r="F738" s="8">
        <v>46204</v>
      </c>
      <c r="G738" s="1" t="s">
        <v>28</v>
      </c>
      <c r="H738" s="1" t="s">
        <v>214</v>
      </c>
      <c r="I738" s="1" t="s">
        <v>461</v>
      </c>
      <c r="J738" s="1" t="s">
        <v>37</v>
      </c>
      <c r="K738" s="1" t="s">
        <v>1623</v>
      </c>
      <c r="L738">
        <v>435</v>
      </c>
      <c r="M738">
        <v>1210</v>
      </c>
      <c r="N738" s="1" t="s">
        <v>20</v>
      </c>
      <c r="O738">
        <v>0</v>
      </c>
      <c r="P738" t="str">
        <f>IF(ISBLANK(Shipments[[#This Row],[Delivery_Date]]),"Pending",IF(Shipments[[#This Row],[Delivery_Date]]&lt;= Shipments[[#This Row],[Promised_Delivery_Date]],"On Time","Delayed"))</f>
        <v>On Time</v>
      </c>
    </row>
    <row r="739" spans="1:16" x14ac:dyDescent="0.25">
      <c r="A739" s="1" t="s">
        <v>1624</v>
      </c>
      <c r="B739" s="8">
        <v>46200</v>
      </c>
      <c r="C739" s="1" t="str">
        <f>TEXT(Shipments[[#This Row],[Order_Date]],"MMM")</f>
        <v>Jun</v>
      </c>
      <c r="D739" s="8">
        <v>46200</v>
      </c>
      <c r="E739" s="8">
        <v>46201</v>
      </c>
      <c r="F739" s="8">
        <v>46201</v>
      </c>
      <c r="G739" s="1" t="s">
        <v>15</v>
      </c>
      <c r="H739" s="1" t="s">
        <v>132</v>
      </c>
      <c r="I739" s="1" t="s">
        <v>236</v>
      </c>
      <c r="J739" s="1" t="s">
        <v>25</v>
      </c>
      <c r="K739" s="1" t="s">
        <v>1625</v>
      </c>
      <c r="L739">
        <v>297</v>
      </c>
      <c r="M739">
        <v>9200</v>
      </c>
      <c r="N739" s="1" t="s">
        <v>20</v>
      </c>
      <c r="O739">
        <v>0</v>
      </c>
      <c r="P739" t="str">
        <f>IF(ISBLANK(Shipments[[#This Row],[Delivery_Date]]),"Pending",IF(Shipments[[#This Row],[Delivery_Date]]&lt;= Shipments[[#This Row],[Promised_Delivery_Date]],"On Time","Delayed"))</f>
        <v>On Time</v>
      </c>
    </row>
    <row r="740" spans="1:16" x14ac:dyDescent="0.25">
      <c r="A740" s="1" t="s">
        <v>1626</v>
      </c>
      <c r="B740" s="8">
        <v>46201</v>
      </c>
      <c r="C740" s="1" t="str">
        <f>TEXT(Shipments[[#This Row],[Order_Date]],"MMM")</f>
        <v>Jun</v>
      </c>
      <c r="D740" s="8">
        <v>46204</v>
      </c>
      <c r="E740" s="8">
        <v>46205</v>
      </c>
      <c r="F740" s="8">
        <v>46205</v>
      </c>
      <c r="G740" s="1" t="s">
        <v>34</v>
      </c>
      <c r="H740" s="1" t="s">
        <v>107</v>
      </c>
      <c r="I740" s="1" t="s">
        <v>108</v>
      </c>
      <c r="J740" s="1" t="s">
        <v>25</v>
      </c>
      <c r="K740" s="1" t="s">
        <v>1627</v>
      </c>
      <c r="L740">
        <v>385</v>
      </c>
      <c r="M740">
        <v>6650</v>
      </c>
      <c r="N740" s="1" t="s">
        <v>20</v>
      </c>
      <c r="O740">
        <v>0</v>
      </c>
      <c r="P740" t="str">
        <f>IF(ISBLANK(Shipments[[#This Row],[Delivery_Date]]),"Pending",IF(Shipments[[#This Row],[Delivery_Date]]&lt;= Shipments[[#This Row],[Promised_Delivery_Date]],"On Time","Delayed"))</f>
        <v>On Time</v>
      </c>
    </row>
    <row r="741" spans="1:16" x14ac:dyDescent="0.25">
      <c r="A741" s="1" t="s">
        <v>1628</v>
      </c>
      <c r="B741" s="8">
        <v>46201</v>
      </c>
      <c r="C741" s="1" t="str">
        <f>TEXT(Shipments[[#This Row],[Order_Date]],"MMM")</f>
        <v>Jun</v>
      </c>
      <c r="D741" s="8">
        <v>46202</v>
      </c>
      <c r="E741" s="8">
        <v>46204</v>
      </c>
      <c r="F741" s="8">
        <v>46204</v>
      </c>
      <c r="G741" s="1" t="s">
        <v>34</v>
      </c>
      <c r="H741" s="1" t="s">
        <v>65</v>
      </c>
      <c r="I741" s="1" t="s">
        <v>66</v>
      </c>
      <c r="J741" s="1" t="s">
        <v>71</v>
      </c>
      <c r="K741" s="1" t="s">
        <v>1629</v>
      </c>
      <c r="L741">
        <v>645</v>
      </c>
      <c r="M741">
        <v>590</v>
      </c>
      <c r="N741" s="1" t="s">
        <v>20</v>
      </c>
      <c r="O741">
        <v>0</v>
      </c>
      <c r="P741" t="str">
        <f>IF(ISBLANK(Shipments[[#This Row],[Delivery_Date]]),"Pending",IF(Shipments[[#This Row],[Delivery_Date]]&lt;= Shipments[[#This Row],[Promised_Delivery_Date]],"On Time","Delayed"))</f>
        <v>On Time</v>
      </c>
    </row>
    <row r="742" spans="1:16" x14ac:dyDescent="0.25">
      <c r="A742" s="1" t="s">
        <v>1630</v>
      </c>
      <c r="B742" s="8">
        <v>46202</v>
      </c>
      <c r="C742" s="1" t="str">
        <f>TEXT(Shipments[[#This Row],[Order_Date]],"MMM")</f>
        <v>Jun</v>
      </c>
      <c r="D742" s="8">
        <v>46204</v>
      </c>
      <c r="E742" s="8">
        <v>46206</v>
      </c>
      <c r="F742" s="8">
        <v>46206</v>
      </c>
      <c r="G742" s="1" t="s">
        <v>16</v>
      </c>
      <c r="H742" s="1" t="s">
        <v>167</v>
      </c>
      <c r="I742" s="1" t="s">
        <v>256</v>
      </c>
      <c r="J742" s="1" t="s">
        <v>146</v>
      </c>
      <c r="K742" s="1" t="s">
        <v>1631</v>
      </c>
      <c r="L742">
        <v>621</v>
      </c>
      <c r="M742">
        <v>810</v>
      </c>
      <c r="N742" s="1" t="s">
        <v>20</v>
      </c>
      <c r="O742">
        <v>0</v>
      </c>
      <c r="P742" t="str">
        <f>IF(ISBLANK(Shipments[[#This Row],[Delivery_Date]]),"Pending",IF(Shipments[[#This Row],[Delivery_Date]]&lt;= Shipments[[#This Row],[Promised_Delivery_Date]],"On Time","Delayed"))</f>
        <v>On Time</v>
      </c>
    </row>
    <row r="743" spans="1:16" x14ac:dyDescent="0.25">
      <c r="A743" s="1" t="s">
        <v>1632</v>
      </c>
      <c r="B743" s="8">
        <v>46202</v>
      </c>
      <c r="C743" s="1" t="str">
        <f>TEXT(Shipments[[#This Row],[Order_Date]],"MMM")</f>
        <v>Jun</v>
      </c>
      <c r="D743" s="8">
        <v>46204</v>
      </c>
      <c r="E743" s="8">
        <v>46205</v>
      </c>
      <c r="F743" s="8">
        <v>46205</v>
      </c>
      <c r="G743" s="1" t="s">
        <v>15</v>
      </c>
      <c r="H743" s="1" t="s">
        <v>315</v>
      </c>
      <c r="I743" s="1" t="s">
        <v>316</v>
      </c>
      <c r="J743" s="1" t="s">
        <v>146</v>
      </c>
      <c r="K743" s="1" t="s">
        <v>1633</v>
      </c>
      <c r="L743">
        <v>286</v>
      </c>
      <c r="M743">
        <v>420</v>
      </c>
      <c r="N743" s="1" t="s">
        <v>20</v>
      </c>
      <c r="O743">
        <v>0</v>
      </c>
      <c r="P743" t="str">
        <f>IF(ISBLANK(Shipments[[#This Row],[Delivery_Date]]),"Pending",IF(Shipments[[#This Row],[Delivery_Date]]&lt;= Shipments[[#This Row],[Promised_Delivery_Date]],"On Time","Delayed"))</f>
        <v>On Time</v>
      </c>
    </row>
    <row r="744" spans="1:16" x14ac:dyDescent="0.25">
      <c r="A744" s="1" t="s">
        <v>1634</v>
      </c>
      <c r="B744" s="8">
        <v>46202</v>
      </c>
      <c r="C744" s="1" t="str">
        <f>TEXT(Shipments[[#This Row],[Order_Date]],"MMM")</f>
        <v>Jun</v>
      </c>
      <c r="D744" s="8">
        <v>46203</v>
      </c>
      <c r="E744" s="8">
        <v>46205</v>
      </c>
      <c r="F744" s="8">
        <v>46206</v>
      </c>
      <c r="G744" s="1" t="s">
        <v>28</v>
      </c>
      <c r="H744" s="1" t="s">
        <v>295</v>
      </c>
      <c r="I744" s="1" t="s">
        <v>661</v>
      </c>
      <c r="J744" s="1" t="s">
        <v>31</v>
      </c>
      <c r="K744" s="1" t="s">
        <v>1635</v>
      </c>
      <c r="L744">
        <v>504</v>
      </c>
      <c r="M744">
        <v>1730</v>
      </c>
      <c r="N744" s="1" t="s">
        <v>20</v>
      </c>
      <c r="O744">
        <v>0</v>
      </c>
      <c r="P744" t="str">
        <f>IF(ISBLANK(Shipments[[#This Row],[Delivery_Date]]),"Pending",IF(Shipments[[#This Row],[Delivery_Date]]&lt;= Shipments[[#This Row],[Promised_Delivery_Date]],"On Time","Delayed"))</f>
        <v>On Time</v>
      </c>
    </row>
    <row r="745" spans="1:16" x14ac:dyDescent="0.25">
      <c r="A745" s="1" t="s">
        <v>1636</v>
      </c>
      <c r="B745" s="8">
        <v>46202</v>
      </c>
      <c r="C745" s="1" t="str">
        <f>TEXT(Shipments[[#This Row],[Order_Date]],"MMM")</f>
        <v>Jun</v>
      </c>
      <c r="D745" s="8">
        <v>46203</v>
      </c>
      <c r="E745" s="8">
        <v>46204</v>
      </c>
      <c r="F745" s="8">
        <v>46204</v>
      </c>
      <c r="G745" s="1" t="s">
        <v>59</v>
      </c>
      <c r="H745" s="1" t="s">
        <v>28</v>
      </c>
      <c r="I745" s="1" t="s">
        <v>379</v>
      </c>
      <c r="J745" s="1" t="s">
        <v>18</v>
      </c>
      <c r="K745" s="1" t="s">
        <v>1637</v>
      </c>
      <c r="L745">
        <v>343</v>
      </c>
      <c r="M745">
        <v>7220</v>
      </c>
      <c r="N745" s="1" t="s">
        <v>20</v>
      </c>
      <c r="O745">
        <v>0</v>
      </c>
      <c r="P745" t="str">
        <f>IF(ISBLANK(Shipments[[#This Row],[Delivery_Date]]),"Pending",IF(Shipments[[#This Row],[Delivery_Date]]&lt;= Shipments[[#This Row],[Promised_Delivery_Date]],"On Time","Delayed"))</f>
        <v>On Time</v>
      </c>
    </row>
    <row r="746" spans="1:16" x14ac:dyDescent="0.25">
      <c r="A746" s="1" t="s">
        <v>1638</v>
      </c>
      <c r="B746" s="8">
        <v>46202</v>
      </c>
      <c r="C746" s="1" t="str">
        <f>TEXT(Shipments[[#This Row],[Order_Date]],"MMM")</f>
        <v>Jun</v>
      </c>
      <c r="D746" s="8">
        <v>46203</v>
      </c>
      <c r="E746" s="8">
        <v>46205</v>
      </c>
      <c r="F746" s="8">
        <v>46206</v>
      </c>
      <c r="G746" s="1" t="s">
        <v>15</v>
      </c>
      <c r="H746" s="1" t="s">
        <v>16</v>
      </c>
      <c r="I746" s="1" t="s">
        <v>17</v>
      </c>
      <c r="J746" s="1" t="s">
        <v>80</v>
      </c>
      <c r="K746" s="1" t="s">
        <v>1639</v>
      </c>
      <c r="L746">
        <v>509</v>
      </c>
      <c r="M746">
        <v>1520</v>
      </c>
      <c r="N746" s="1" t="s">
        <v>20</v>
      </c>
      <c r="O746">
        <v>0</v>
      </c>
      <c r="P746" t="str">
        <f>IF(ISBLANK(Shipments[[#This Row],[Delivery_Date]]),"Pending",IF(Shipments[[#This Row],[Delivery_Date]]&lt;= Shipments[[#This Row],[Promised_Delivery_Date]],"On Time","Delayed"))</f>
        <v>On Time</v>
      </c>
    </row>
    <row r="747" spans="1:16" x14ac:dyDescent="0.25">
      <c r="A747" s="1" t="s">
        <v>1640</v>
      </c>
      <c r="B747" s="8">
        <v>46202</v>
      </c>
      <c r="C747" s="1" t="str">
        <f>TEXT(Shipments[[#This Row],[Order_Date]],"MMM")</f>
        <v>Jun</v>
      </c>
      <c r="D747" s="8">
        <v>46203</v>
      </c>
      <c r="E747" s="8">
        <v>46205</v>
      </c>
      <c r="F747" s="8">
        <v>46205</v>
      </c>
      <c r="G747" s="1" t="s">
        <v>40</v>
      </c>
      <c r="H747" s="1" t="s">
        <v>34</v>
      </c>
      <c r="I747" s="1" t="s">
        <v>279</v>
      </c>
      <c r="J747" s="1" t="s">
        <v>84</v>
      </c>
      <c r="K747" s="1" t="s">
        <v>1641</v>
      </c>
      <c r="L747">
        <v>546</v>
      </c>
      <c r="M747">
        <v>6940</v>
      </c>
      <c r="N747" s="1" t="s">
        <v>20</v>
      </c>
      <c r="O747">
        <v>0</v>
      </c>
      <c r="P747" t="str">
        <f>IF(ISBLANK(Shipments[[#This Row],[Delivery_Date]]),"Pending",IF(Shipments[[#This Row],[Delivery_Date]]&lt;= Shipments[[#This Row],[Promised_Delivery_Date]],"On Time","Delayed"))</f>
        <v>On Time</v>
      </c>
    </row>
    <row r="748" spans="1:16" x14ac:dyDescent="0.25">
      <c r="A748" s="1" t="s">
        <v>1642</v>
      </c>
      <c r="B748" s="8">
        <v>46202</v>
      </c>
      <c r="C748" s="1" t="str">
        <f>TEXT(Shipments[[#This Row],[Order_Date]],"MMM")</f>
        <v>Jun</v>
      </c>
      <c r="D748" s="8">
        <v>46203</v>
      </c>
      <c r="E748" s="8">
        <v>46205</v>
      </c>
      <c r="F748" s="8">
        <v>46205</v>
      </c>
      <c r="G748" s="1" t="s">
        <v>59</v>
      </c>
      <c r="H748" s="1" t="s">
        <v>684</v>
      </c>
      <c r="I748" s="1" t="s">
        <v>685</v>
      </c>
      <c r="J748" s="1" t="s">
        <v>62</v>
      </c>
      <c r="K748" s="1" t="s">
        <v>1643</v>
      </c>
      <c r="L748">
        <v>423</v>
      </c>
      <c r="M748">
        <v>9360</v>
      </c>
      <c r="N748" s="1" t="s">
        <v>20</v>
      </c>
      <c r="O748">
        <v>0</v>
      </c>
      <c r="P748" t="str">
        <f>IF(ISBLANK(Shipments[[#This Row],[Delivery_Date]]),"Pending",IF(Shipments[[#This Row],[Delivery_Date]]&lt;= Shipments[[#This Row],[Promised_Delivery_Date]],"On Time","Delayed"))</f>
        <v>On Time</v>
      </c>
    </row>
    <row r="749" spans="1:16" x14ac:dyDescent="0.25">
      <c r="A749" s="1" t="s">
        <v>1644</v>
      </c>
      <c r="B749" s="8">
        <v>46202</v>
      </c>
      <c r="C749" s="1" t="str">
        <f>TEXT(Shipments[[#This Row],[Order_Date]],"MMM")</f>
        <v>Jun</v>
      </c>
      <c r="D749" s="8">
        <v>46204</v>
      </c>
      <c r="E749" s="8">
        <v>46206</v>
      </c>
      <c r="F749" s="8">
        <v>46206</v>
      </c>
      <c r="G749" s="1" t="s">
        <v>22</v>
      </c>
      <c r="H749" s="1" t="s">
        <v>40</v>
      </c>
      <c r="I749" s="1" t="s">
        <v>79</v>
      </c>
      <c r="J749" s="1" t="s">
        <v>71</v>
      </c>
      <c r="K749" s="1" t="s">
        <v>1645</v>
      </c>
      <c r="L749">
        <v>936</v>
      </c>
      <c r="M749">
        <v>920</v>
      </c>
      <c r="N749" s="1" t="s">
        <v>20</v>
      </c>
      <c r="O749">
        <v>0</v>
      </c>
      <c r="P749" t="str">
        <f>IF(ISBLANK(Shipments[[#This Row],[Delivery_Date]]),"Pending",IF(Shipments[[#This Row],[Delivery_Date]]&lt;= Shipments[[#This Row],[Promised_Delivery_Date]],"On Time","Delayed"))</f>
        <v>On Time</v>
      </c>
    </row>
    <row r="750" spans="1:16" x14ac:dyDescent="0.25">
      <c r="A750" s="1" t="s">
        <v>1646</v>
      </c>
      <c r="B750" s="8">
        <v>46202</v>
      </c>
      <c r="C750" s="1" t="str">
        <f>TEXT(Shipments[[#This Row],[Order_Date]],"MMM")</f>
        <v>Jun</v>
      </c>
      <c r="D750" s="8">
        <v>46203</v>
      </c>
      <c r="E750" s="8">
        <v>46205</v>
      </c>
      <c r="F750" s="8">
        <v>46205</v>
      </c>
      <c r="G750" s="1" t="s">
        <v>16</v>
      </c>
      <c r="H750" s="1" t="s">
        <v>167</v>
      </c>
      <c r="I750" s="1" t="s">
        <v>256</v>
      </c>
      <c r="J750" s="1" t="s">
        <v>52</v>
      </c>
      <c r="K750" s="1" t="s">
        <v>1647</v>
      </c>
      <c r="L750">
        <v>621</v>
      </c>
      <c r="M750">
        <v>9010</v>
      </c>
      <c r="N750" s="1" t="s">
        <v>20</v>
      </c>
      <c r="O750">
        <v>0</v>
      </c>
      <c r="P750" t="str">
        <f>IF(ISBLANK(Shipments[[#This Row],[Delivery_Date]]),"Pending",IF(Shipments[[#This Row],[Delivery_Date]]&lt;= Shipments[[#This Row],[Promised_Delivery_Date]],"On Time","Delayed"))</f>
        <v>On Time</v>
      </c>
    </row>
    <row r="751" spans="1:16" x14ac:dyDescent="0.25">
      <c r="A751" s="1" t="s">
        <v>1648</v>
      </c>
      <c r="B751" s="8">
        <v>46202</v>
      </c>
      <c r="C751" s="1" t="str">
        <f>TEXT(Shipments[[#This Row],[Order_Date]],"MMM")</f>
        <v>Jun</v>
      </c>
      <c r="D751" s="8">
        <v>46202</v>
      </c>
      <c r="E751" s="8">
        <v>46203</v>
      </c>
      <c r="F751" s="8">
        <v>46203</v>
      </c>
      <c r="G751" s="1" t="s">
        <v>16</v>
      </c>
      <c r="H751" s="1" t="s">
        <v>214</v>
      </c>
      <c r="I751" s="1" t="s">
        <v>215</v>
      </c>
      <c r="J751" s="1" t="s">
        <v>18</v>
      </c>
      <c r="K751" s="1" t="s">
        <v>1649</v>
      </c>
      <c r="L751">
        <v>280</v>
      </c>
      <c r="M751">
        <v>6470</v>
      </c>
      <c r="N751" s="1" t="s">
        <v>20</v>
      </c>
      <c r="O751">
        <v>0</v>
      </c>
      <c r="P751" t="str">
        <f>IF(ISBLANK(Shipments[[#This Row],[Delivery_Date]]),"Pending",IF(Shipments[[#This Row],[Delivery_Date]]&lt;= Shipments[[#This Row],[Promised_Delivery_Date]],"On Time","Delayed"))</f>
        <v>On Time</v>
      </c>
    </row>
    <row r="752" spans="1:16" x14ac:dyDescent="0.25">
      <c r="A752" s="1" t="s">
        <v>1650</v>
      </c>
      <c r="B752" s="8">
        <v>46203</v>
      </c>
      <c r="C752" s="1" t="str">
        <f>TEXT(Shipments[[#This Row],[Order_Date]],"MMM")</f>
        <v>Jun</v>
      </c>
      <c r="D752" s="8">
        <v>46204</v>
      </c>
      <c r="E752" s="8">
        <v>46205</v>
      </c>
      <c r="F752" s="8">
        <v>46205</v>
      </c>
      <c r="G752" s="1" t="s">
        <v>16</v>
      </c>
      <c r="H752" s="1" t="s">
        <v>530</v>
      </c>
      <c r="I752" s="1" t="s">
        <v>531</v>
      </c>
      <c r="J752" s="1" t="s">
        <v>62</v>
      </c>
      <c r="K752" s="1" t="s">
        <v>1651</v>
      </c>
      <c r="L752">
        <v>152</v>
      </c>
      <c r="M752">
        <v>8620</v>
      </c>
      <c r="N752" s="1" t="s">
        <v>90</v>
      </c>
      <c r="O752">
        <v>0</v>
      </c>
      <c r="P752" t="str">
        <f>IF(ISBLANK(Shipments[[#This Row],[Delivery_Date]]),"Pending",IF(Shipments[[#This Row],[Delivery_Date]]&lt;= Shipments[[#This Row],[Promised_Delivery_Date]],"On Time","Delayed"))</f>
        <v>On Time</v>
      </c>
    </row>
    <row r="753" spans="1:16" x14ac:dyDescent="0.25">
      <c r="A753" s="1" t="s">
        <v>1652</v>
      </c>
      <c r="B753" s="8">
        <v>46203</v>
      </c>
      <c r="C753" s="1" t="str">
        <f>TEXT(Shipments[[#This Row],[Order_Date]],"MMM")</f>
        <v>Jun</v>
      </c>
      <c r="D753" s="8">
        <v>46205</v>
      </c>
      <c r="E753" s="8">
        <v>46208</v>
      </c>
      <c r="F753" s="8">
        <v>46208</v>
      </c>
      <c r="G753" s="1" t="s">
        <v>22</v>
      </c>
      <c r="H753" s="1" t="s">
        <v>201</v>
      </c>
      <c r="I753" s="1" t="s">
        <v>202</v>
      </c>
      <c r="J753" s="1" t="s">
        <v>67</v>
      </c>
      <c r="K753" s="1" t="s">
        <v>1653</v>
      </c>
      <c r="L753">
        <v>1138</v>
      </c>
      <c r="M753">
        <v>8610</v>
      </c>
      <c r="N753" s="1" t="s">
        <v>20</v>
      </c>
      <c r="O753">
        <v>0</v>
      </c>
      <c r="P753" t="str">
        <f>IF(ISBLANK(Shipments[[#This Row],[Delivery_Date]]),"Pending",IF(Shipments[[#This Row],[Delivery_Date]]&lt;= Shipments[[#This Row],[Promised_Delivery_Date]],"On Time","Delayed"))</f>
        <v>On Time</v>
      </c>
    </row>
    <row r="754" spans="1:16" x14ac:dyDescent="0.25">
      <c r="A754" s="1" t="s">
        <v>1654</v>
      </c>
      <c r="B754" s="8">
        <v>46204</v>
      </c>
      <c r="C754" s="1" t="str">
        <f>TEXT(Shipments[[#This Row],[Order_Date]],"MMM")</f>
        <v>Jul</v>
      </c>
      <c r="D754" s="8">
        <v>46207</v>
      </c>
      <c r="E754" s="8">
        <v>46209</v>
      </c>
      <c r="F754" s="8">
        <v>46209</v>
      </c>
      <c r="G754" s="1" t="s">
        <v>28</v>
      </c>
      <c r="H754" s="1" t="s">
        <v>16</v>
      </c>
      <c r="I754" s="1" t="s">
        <v>96</v>
      </c>
      <c r="J754" s="1" t="s">
        <v>52</v>
      </c>
      <c r="K754" s="1" t="s">
        <v>1655</v>
      </c>
      <c r="L754">
        <v>643</v>
      </c>
      <c r="M754">
        <v>9010</v>
      </c>
      <c r="N754" s="1" t="s">
        <v>20</v>
      </c>
      <c r="O754">
        <v>0</v>
      </c>
      <c r="P754" t="str">
        <f>IF(ISBLANK(Shipments[[#This Row],[Delivery_Date]]),"Pending",IF(Shipments[[#This Row],[Delivery_Date]]&lt;= Shipments[[#This Row],[Promised_Delivery_Date]],"On Time","Delayed"))</f>
        <v>On Time</v>
      </c>
    </row>
    <row r="755" spans="1:16" x14ac:dyDescent="0.25">
      <c r="A755" s="1" t="s">
        <v>1656</v>
      </c>
      <c r="B755" s="8">
        <v>46204</v>
      </c>
      <c r="C755" s="1" t="str">
        <f>TEXT(Shipments[[#This Row],[Order_Date]],"MMM")</f>
        <v>Jul</v>
      </c>
      <c r="D755" s="8">
        <v>46204</v>
      </c>
      <c r="E755" s="8">
        <v>46206</v>
      </c>
      <c r="F755" s="8">
        <v>46206</v>
      </c>
      <c r="G755" s="1" t="s">
        <v>16</v>
      </c>
      <c r="H755" s="1" t="s">
        <v>99</v>
      </c>
      <c r="I755" s="1" t="s">
        <v>190</v>
      </c>
      <c r="J755" s="1" t="s">
        <v>52</v>
      </c>
      <c r="K755" s="1" t="s">
        <v>1657</v>
      </c>
      <c r="L755">
        <v>569</v>
      </c>
      <c r="M755">
        <v>7170</v>
      </c>
      <c r="N755" s="1" t="s">
        <v>20</v>
      </c>
      <c r="O755">
        <v>0</v>
      </c>
      <c r="P755" t="str">
        <f>IF(ISBLANK(Shipments[[#This Row],[Delivery_Date]]),"Pending",IF(Shipments[[#This Row],[Delivery_Date]]&lt;= Shipments[[#This Row],[Promised_Delivery_Date]],"On Time","Delayed"))</f>
        <v>On Time</v>
      </c>
    </row>
    <row r="756" spans="1:16" x14ac:dyDescent="0.25">
      <c r="A756" s="1" t="s">
        <v>1658</v>
      </c>
      <c r="B756" s="8">
        <v>46204</v>
      </c>
      <c r="C756" s="1" t="str">
        <f>TEXT(Shipments[[#This Row],[Order_Date]],"MMM")</f>
        <v>Jul</v>
      </c>
      <c r="D756" s="8">
        <v>46204</v>
      </c>
      <c r="E756" s="8">
        <v>46206</v>
      </c>
      <c r="F756" s="8">
        <v>46206</v>
      </c>
      <c r="G756" s="1" t="s">
        <v>59</v>
      </c>
      <c r="H756" s="1" t="s">
        <v>295</v>
      </c>
      <c r="I756" s="1" t="s">
        <v>296</v>
      </c>
      <c r="J756" s="1" t="s">
        <v>31</v>
      </c>
      <c r="K756" s="1" t="s">
        <v>1659</v>
      </c>
      <c r="L756">
        <v>366</v>
      </c>
      <c r="M756">
        <v>4560</v>
      </c>
      <c r="N756" s="1" t="s">
        <v>20</v>
      </c>
      <c r="O756">
        <v>0</v>
      </c>
      <c r="P756" t="str">
        <f>IF(ISBLANK(Shipments[[#This Row],[Delivery_Date]]),"Pending",IF(Shipments[[#This Row],[Delivery_Date]]&lt;= Shipments[[#This Row],[Promised_Delivery_Date]],"On Time","Delayed"))</f>
        <v>On Time</v>
      </c>
    </row>
    <row r="757" spans="1:16" x14ac:dyDescent="0.25">
      <c r="A757" s="1" t="s">
        <v>1660</v>
      </c>
      <c r="B757" s="8">
        <v>46204</v>
      </c>
      <c r="C757" s="1" t="str">
        <f>TEXT(Shipments[[#This Row],[Order_Date]],"MMM")</f>
        <v>Jul</v>
      </c>
      <c r="D757" s="8">
        <v>46204</v>
      </c>
      <c r="E757" s="8">
        <v>46207</v>
      </c>
      <c r="F757" s="8">
        <v>46207</v>
      </c>
      <c r="G757" s="1" t="s">
        <v>22</v>
      </c>
      <c r="H757" s="1" t="s">
        <v>34</v>
      </c>
      <c r="I757" s="1" t="s">
        <v>187</v>
      </c>
      <c r="J757" s="1" t="s">
        <v>25</v>
      </c>
      <c r="K757" s="1" t="s">
        <v>1661</v>
      </c>
      <c r="L757">
        <v>1465</v>
      </c>
      <c r="M757">
        <v>7560</v>
      </c>
      <c r="N757" s="1" t="s">
        <v>20</v>
      </c>
      <c r="O757">
        <v>0</v>
      </c>
      <c r="P757" t="str">
        <f>IF(ISBLANK(Shipments[[#This Row],[Delivery_Date]]),"Pending",IF(Shipments[[#This Row],[Delivery_Date]]&lt;= Shipments[[#This Row],[Promised_Delivery_Date]],"On Time","Delayed"))</f>
        <v>On Time</v>
      </c>
    </row>
    <row r="758" spans="1:16" x14ac:dyDescent="0.25">
      <c r="A758" s="1" t="s">
        <v>1662</v>
      </c>
      <c r="B758" s="8">
        <v>46204</v>
      </c>
      <c r="C758" s="1" t="str">
        <f>TEXT(Shipments[[#This Row],[Order_Date]],"MMM")</f>
        <v>Jul</v>
      </c>
      <c r="D758" s="8">
        <v>46206</v>
      </c>
      <c r="E758" s="8">
        <v>46208</v>
      </c>
      <c r="F758" s="8">
        <v>46208</v>
      </c>
      <c r="G758" s="1" t="s">
        <v>15</v>
      </c>
      <c r="H758" s="1" t="s">
        <v>315</v>
      </c>
      <c r="I758" s="1" t="s">
        <v>316</v>
      </c>
      <c r="J758" s="1" t="s">
        <v>31</v>
      </c>
      <c r="K758" s="1" t="s">
        <v>1663</v>
      </c>
      <c r="L758">
        <v>286</v>
      </c>
      <c r="M758">
        <v>1810</v>
      </c>
      <c r="N758" s="1" t="s">
        <v>20</v>
      </c>
      <c r="O758">
        <v>0</v>
      </c>
      <c r="P758" t="str">
        <f>IF(ISBLANK(Shipments[[#This Row],[Delivery_Date]]),"Pending",IF(Shipments[[#This Row],[Delivery_Date]]&lt;= Shipments[[#This Row],[Promised_Delivery_Date]],"On Time","Delayed"))</f>
        <v>On Time</v>
      </c>
    </row>
    <row r="759" spans="1:16" x14ac:dyDescent="0.25">
      <c r="A759" s="1" t="s">
        <v>1664</v>
      </c>
      <c r="B759" s="8">
        <v>46204</v>
      </c>
      <c r="C759" s="1" t="str">
        <f>TEXT(Shipments[[#This Row],[Order_Date]],"MMM")</f>
        <v>Jul</v>
      </c>
      <c r="D759" s="8">
        <v>46205</v>
      </c>
      <c r="E759" s="8">
        <v>46207</v>
      </c>
      <c r="F759" s="8">
        <v>46207</v>
      </c>
      <c r="G759" s="1" t="s">
        <v>22</v>
      </c>
      <c r="H759" s="1" t="s">
        <v>332</v>
      </c>
      <c r="I759" s="1" t="s">
        <v>333</v>
      </c>
      <c r="J759" s="1" t="s">
        <v>67</v>
      </c>
      <c r="K759" s="1" t="s">
        <v>1665</v>
      </c>
      <c r="L759">
        <v>469</v>
      </c>
      <c r="M759">
        <v>5500</v>
      </c>
      <c r="N759" s="1" t="s">
        <v>20</v>
      </c>
      <c r="O759">
        <v>0</v>
      </c>
      <c r="P759" t="str">
        <f>IF(ISBLANK(Shipments[[#This Row],[Delivery_Date]]),"Pending",IF(Shipments[[#This Row],[Delivery_Date]]&lt;= Shipments[[#This Row],[Promised_Delivery_Date]],"On Time","Delayed"))</f>
        <v>On Time</v>
      </c>
    </row>
    <row r="760" spans="1:16" x14ac:dyDescent="0.25">
      <c r="A760" s="1" t="s">
        <v>1666</v>
      </c>
      <c r="B760" s="8">
        <v>46204</v>
      </c>
      <c r="C760" s="1" t="str">
        <f>TEXT(Shipments[[#This Row],[Order_Date]],"MMM")</f>
        <v>Jul</v>
      </c>
      <c r="D760" s="8">
        <v>46205</v>
      </c>
      <c r="E760" s="8">
        <v>46206</v>
      </c>
      <c r="F760" s="8">
        <v>46206</v>
      </c>
      <c r="G760" s="1" t="s">
        <v>22</v>
      </c>
      <c r="H760" s="1" t="s">
        <v>210</v>
      </c>
      <c r="I760" s="1" t="s">
        <v>211</v>
      </c>
      <c r="J760" s="1" t="s">
        <v>71</v>
      </c>
      <c r="K760" s="1" t="s">
        <v>1667</v>
      </c>
      <c r="L760">
        <v>264</v>
      </c>
      <c r="M760">
        <v>1000</v>
      </c>
      <c r="N760" s="1" t="s">
        <v>20</v>
      </c>
      <c r="O760">
        <v>0</v>
      </c>
      <c r="P760" t="str">
        <f>IF(ISBLANK(Shipments[[#This Row],[Delivery_Date]]),"Pending",IF(Shipments[[#This Row],[Delivery_Date]]&lt;= Shipments[[#This Row],[Promised_Delivery_Date]],"On Time","Delayed"))</f>
        <v>On Time</v>
      </c>
    </row>
    <row r="761" spans="1:16" x14ac:dyDescent="0.25">
      <c r="A761" s="1" t="s">
        <v>1668</v>
      </c>
      <c r="B761" s="8">
        <v>46204</v>
      </c>
      <c r="C761" s="1" t="str">
        <f>TEXT(Shipments[[#This Row],[Order_Date]],"MMM")</f>
        <v>Jul</v>
      </c>
      <c r="D761" s="8">
        <v>46204</v>
      </c>
      <c r="E761" s="8">
        <v>46207</v>
      </c>
      <c r="F761" s="8">
        <v>46207</v>
      </c>
      <c r="G761" s="1" t="s">
        <v>22</v>
      </c>
      <c r="H761" s="1" t="s">
        <v>241</v>
      </c>
      <c r="I761" s="1" t="s">
        <v>366</v>
      </c>
      <c r="J761" s="1" t="s">
        <v>80</v>
      </c>
      <c r="K761" s="1" t="s">
        <v>1669</v>
      </c>
      <c r="L761">
        <v>807</v>
      </c>
      <c r="M761">
        <v>1470</v>
      </c>
      <c r="N761" s="1" t="s">
        <v>20</v>
      </c>
      <c r="O761">
        <v>1</v>
      </c>
      <c r="P761" t="str">
        <f>IF(ISBLANK(Shipments[[#This Row],[Delivery_Date]]),"Pending",IF(Shipments[[#This Row],[Delivery_Date]]&lt;= Shipments[[#This Row],[Promised_Delivery_Date]],"On Time","Delayed"))</f>
        <v>On Time</v>
      </c>
    </row>
    <row r="762" spans="1:16" x14ac:dyDescent="0.25">
      <c r="A762" s="1" t="s">
        <v>1670</v>
      </c>
      <c r="B762" s="8">
        <v>46204</v>
      </c>
      <c r="C762" s="1" t="str">
        <f>TEXT(Shipments[[#This Row],[Order_Date]],"MMM")</f>
        <v>Jul</v>
      </c>
      <c r="D762" s="8">
        <v>46205</v>
      </c>
      <c r="E762" s="8">
        <v>46207</v>
      </c>
      <c r="F762" s="8">
        <v>46207</v>
      </c>
      <c r="G762" s="1" t="s">
        <v>74</v>
      </c>
      <c r="H762" s="1" t="s">
        <v>111</v>
      </c>
      <c r="I762" s="1" t="s">
        <v>112</v>
      </c>
      <c r="J762" s="1" t="s">
        <v>37</v>
      </c>
      <c r="K762" s="1" t="s">
        <v>1671</v>
      </c>
      <c r="L762">
        <v>419</v>
      </c>
      <c r="M762">
        <v>1400</v>
      </c>
      <c r="N762" s="1" t="s">
        <v>20</v>
      </c>
      <c r="O762">
        <v>0</v>
      </c>
      <c r="P762" t="str">
        <f>IF(ISBLANK(Shipments[[#This Row],[Delivery_Date]]),"Pending",IF(Shipments[[#This Row],[Delivery_Date]]&lt;= Shipments[[#This Row],[Promised_Delivery_Date]],"On Time","Delayed"))</f>
        <v>On Time</v>
      </c>
    </row>
    <row r="763" spans="1:16" x14ac:dyDescent="0.25">
      <c r="A763" s="1" t="s">
        <v>1672</v>
      </c>
      <c r="B763" s="8">
        <v>46204</v>
      </c>
      <c r="C763" s="1" t="str">
        <f>TEXT(Shipments[[#This Row],[Order_Date]],"MMM")</f>
        <v>Jul</v>
      </c>
      <c r="D763" s="8">
        <v>46204</v>
      </c>
      <c r="E763" s="8">
        <v>46205</v>
      </c>
      <c r="F763" s="8">
        <v>46205</v>
      </c>
      <c r="G763" s="1" t="s">
        <v>40</v>
      </c>
      <c r="H763" s="1" t="s">
        <v>55</v>
      </c>
      <c r="I763" s="1" t="s">
        <v>70</v>
      </c>
      <c r="J763" s="1" t="s">
        <v>52</v>
      </c>
      <c r="K763" s="1" t="s">
        <v>1673</v>
      </c>
      <c r="L763">
        <v>264</v>
      </c>
      <c r="M763">
        <v>8730</v>
      </c>
      <c r="N763" s="1" t="s">
        <v>20</v>
      </c>
      <c r="O763">
        <v>0</v>
      </c>
      <c r="P763" t="str">
        <f>IF(ISBLANK(Shipments[[#This Row],[Delivery_Date]]),"Pending",IF(Shipments[[#This Row],[Delivery_Date]]&lt;= Shipments[[#This Row],[Promised_Delivery_Date]],"On Time","Delayed"))</f>
        <v>On Time</v>
      </c>
    </row>
    <row r="764" spans="1:16" x14ac:dyDescent="0.25">
      <c r="A764" s="1" t="s">
        <v>1674</v>
      </c>
      <c r="B764" s="8">
        <v>46204</v>
      </c>
      <c r="C764" s="1" t="str">
        <f>TEXT(Shipments[[#This Row],[Order_Date]],"MMM")</f>
        <v>Jul</v>
      </c>
      <c r="D764" s="8">
        <v>46204</v>
      </c>
      <c r="E764" s="8">
        <v>46206</v>
      </c>
      <c r="F764" s="8">
        <v>46206</v>
      </c>
      <c r="G764" s="1" t="s">
        <v>22</v>
      </c>
      <c r="H764" s="1" t="s">
        <v>1241</v>
      </c>
      <c r="I764" s="1" t="s">
        <v>1242</v>
      </c>
      <c r="J764" s="1" t="s">
        <v>84</v>
      </c>
      <c r="K764" s="1" t="s">
        <v>1675</v>
      </c>
      <c r="L764">
        <v>502</v>
      </c>
      <c r="M764">
        <v>5080</v>
      </c>
      <c r="N764" s="1" t="s">
        <v>20</v>
      </c>
      <c r="O764">
        <v>0</v>
      </c>
      <c r="P764" t="str">
        <f>IF(ISBLANK(Shipments[[#This Row],[Delivery_Date]]),"Pending",IF(Shipments[[#This Row],[Delivery_Date]]&lt;= Shipments[[#This Row],[Promised_Delivery_Date]],"On Time","Delayed"))</f>
        <v>On Time</v>
      </c>
    </row>
    <row r="765" spans="1:16" x14ac:dyDescent="0.25">
      <c r="A765" s="1" t="s">
        <v>1676</v>
      </c>
      <c r="B765" s="8">
        <v>46204</v>
      </c>
      <c r="C765" s="1" t="str">
        <f>TEXT(Shipments[[#This Row],[Order_Date]],"MMM")</f>
        <v>Jul</v>
      </c>
      <c r="D765" s="8">
        <v>46205</v>
      </c>
      <c r="E765" s="8">
        <v>46207</v>
      </c>
      <c r="F765" s="8">
        <v>46207</v>
      </c>
      <c r="G765" s="1" t="s">
        <v>28</v>
      </c>
      <c r="H765" s="1" t="s">
        <v>183</v>
      </c>
      <c r="I765" s="1" t="s">
        <v>184</v>
      </c>
      <c r="J765" s="1" t="s">
        <v>71</v>
      </c>
      <c r="K765" s="1" t="s">
        <v>1677</v>
      </c>
      <c r="L765">
        <v>699</v>
      </c>
      <c r="M765">
        <v>810</v>
      </c>
      <c r="N765" s="1" t="s">
        <v>20</v>
      </c>
      <c r="O765">
        <v>0</v>
      </c>
      <c r="P765" t="str">
        <f>IF(ISBLANK(Shipments[[#This Row],[Delivery_Date]]),"Pending",IF(Shipments[[#This Row],[Delivery_Date]]&lt;= Shipments[[#This Row],[Promised_Delivery_Date]],"On Time","Delayed"))</f>
        <v>On Time</v>
      </c>
    </row>
    <row r="766" spans="1:16" x14ac:dyDescent="0.25">
      <c r="A766" s="1" t="s">
        <v>1678</v>
      </c>
      <c r="B766" s="8">
        <v>46205</v>
      </c>
      <c r="C766" s="1" t="str">
        <f>TEXT(Shipments[[#This Row],[Order_Date]],"MMM")</f>
        <v>Jul</v>
      </c>
      <c r="D766" s="8">
        <v>46205</v>
      </c>
      <c r="E766" s="8">
        <v>46206</v>
      </c>
      <c r="F766" s="8">
        <v>46207</v>
      </c>
      <c r="G766" s="1" t="s">
        <v>74</v>
      </c>
      <c r="H766" s="1" t="s">
        <v>197</v>
      </c>
      <c r="I766" s="1" t="s">
        <v>198</v>
      </c>
      <c r="J766" s="1" t="s">
        <v>80</v>
      </c>
      <c r="K766" s="1" t="s">
        <v>1679</v>
      </c>
      <c r="L766">
        <v>290</v>
      </c>
      <c r="M766">
        <v>3900</v>
      </c>
      <c r="N766" s="1" t="s">
        <v>20</v>
      </c>
      <c r="O766">
        <v>0</v>
      </c>
      <c r="P766" t="str">
        <f>IF(ISBLANK(Shipments[[#This Row],[Delivery_Date]]),"Pending",IF(Shipments[[#This Row],[Delivery_Date]]&lt;= Shipments[[#This Row],[Promised_Delivery_Date]],"On Time","Delayed"))</f>
        <v>On Time</v>
      </c>
    </row>
    <row r="767" spans="1:16" x14ac:dyDescent="0.25">
      <c r="A767" s="1" t="s">
        <v>1680</v>
      </c>
      <c r="B767" s="8">
        <v>46205</v>
      </c>
      <c r="C767" s="1" t="str">
        <f>TEXT(Shipments[[#This Row],[Order_Date]],"MMM")</f>
        <v>Jul</v>
      </c>
      <c r="D767" s="8">
        <v>46207</v>
      </c>
      <c r="E767" s="8">
        <v>46209</v>
      </c>
      <c r="F767" s="8">
        <v>46209</v>
      </c>
      <c r="G767" s="1" t="s">
        <v>34</v>
      </c>
      <c r="H767" s="1" t="s">
        <v>15</v>
      </c>
      <c r="I767" s="1" t="s">
        <v>259</v>
      </c>
      <c r="J767" s="1" t="s">
        <v>146</v>
      </c>
      <c r="K767" s="1" t="s">
        <v>1681</v>
      </c>
      <c r="L767">
        <v>849</v>
      </c>
      <c r="M767">
        <v>2110</v>
      </c>
      <c r="N767" s="1" t="s">
        <v>20</v>
      </c>
      <c r="O767">
        <v>0</v>
      </c>
      <c r="P767" t="str">
        <f>IF(ISBLANK(Shipments[[#This Row],[Delivery_Date]]),"Pending",IF(Shipments[[#This Row],[Delivery_Date]]&lt;= Shipments[[#This Row],[Promised_Delivery_Date]],"On Time","Delayed"))</f>
        <v>On Time</v>
      </c>
    </row>
    <row r="768" spans="1:16" x14ac:dyDescent="0.25">
      <c r="A768" s="1" t="s">
        <v>1682</v>
      </c>
      <c r="B768" s="8">
        <v>46205</v>
      </c>
      <c r="C768" s="1" t="str">
        <f>TEXT(Shipments[[#This Row],[Order_Date]],"MMM")</f>
        <v>Jul</v>
      </c>
      <c r="D768" s="8">
        <v>46206</v>
      </c>
      <c r="E768" s="8">
        <v>46208</v>
      </c>
      <c r="F768" s="8">
        <v>46207</v>
      </c>
      <c r="G768" s="1" t="s">
        <v>59</v>
      </c>
      <c r="H768" s="1" t="s">
        <v>288</v>
      </c>
      <c r="I768" s="1" t="s">
        <v>289</v>
      </c>
      <c r="J768" s="1" t="s">
        <v>52</v>
      </c>
      <c r="K768" s="1" t="s">
        <v>1683</v>
      </c>
      <c r="L768">
        <v>374</v>
      </c>
      <c r="M768">
        <v>12460</v>
      </c>
      <c r="N768" s="1" t="s">
        <v>20</v>
      </c>
      <c r="O768">
        <v>0</v>
      </c>
      <c r="P768" t="str">
        <f>IF(ISBLANK(Shipments[[#This Row],[Delivery_Date]]),"Pending",IF(Shipments[[#This Row],[Delivery_Date]]&lt;= Shipments[[#This Row],[Promised_Delivery_Date]],"On Time","Delayed"))</f>
        <v>Delayed</v>
      </c>
    </row>
    <row r="769" spans="1:16" x14ac:dyDescent="0.25">
      <c r="A769" s="1" t="s">
        <v>1684</v>
      </c>
      <c r="B769" s="8">
        <v>46206</v>
      </c>
      <c r="C769" s="1" t="str">
        <f>TEXT(Shipments[[#This Row],[Order_Date]],"MMM")</f>
        <v>Jul</v>
      </c>
      <c r="D769" s="8">
        <v>46209</v>
      </c>
      <c r="E769" s="8">
        <v>46212</v>
      </c>
      <c r="F769" s="8">
        <v>46212</v>
      </c>
      <c r="G769" s="1" t="s">
        <v>74</v>
      </c>
      <c r="H769" s="1" t="s">
        <v>179</v>
      </c>
      <c r="I769" s="1" t="s">
        <v>180</v>
      </c>
      <c r="J769" s="1" t="s">
        <v>80</v>
      </c>
      <c r="K769" s="1" t="s">
        <v>1685</v>
      </c>
      <c r="L769">
        <v>707</v>
      </c>
      <c r="M769">
        <v>1580</v>
      </c>
      <c r="N769" s="1" t="s">
        <v>20</v>
      </c>
      <c r="O769">
        <v>0</v>
      </c>
      <c r="P769" t="str">
        <f>IF(ISBLANK(Shipments[[#This Row],[Delivery_Date]]),"Pending",IF(Shipments[[#This Row],[Delivery_Date]]&lt;= Shipments[[#This Row],[Promised_Delivery_Date]],"On Time","Delayed"))</f>
        <v>On Time</v>
      </c>
    </row>
    <row r="770" spans="1:16" x14ac:dyDescent="0.25">
      <c r="A770" s="1" t="s">
        <v>1686</v>
      </c>
      <c r="B770" s="8">
        <v>46206</v>
      </c>
      <c r="C770" s="1" t="str">
        <f>TEXT(Shipments[[#This Row],[Order_Date]],"MMM")</f>
        <v>Jul</v>
      </c>
      <c r="D770" s="8">
        <v>46209</v>
      </c>
      <c r="E770" s="8">
        <v>46211</v>
      </c>
      <c r="F770" s="8">
        <v>46211</v>
      </c>
      <c r="G770" s="1" t="s">
        <v>22</v>
      </c>
      <c r="H770" s="1" t="s">
        <v>92</v>
      </c>
      <c r="I770" s="1" t="s">
        <v>93</v>
      </c>
      <c r="J770" s="1" t="s">
        <v>25</v>
      </c>
      <c r="K770" s="1" t="s">
        <v>1687</v>
      </c>
      <c r="L770">
        <v>570</v>
      </c>
      <c r="M770">
        <v>14560</v>
      </c>
      <c r="N770" s="1" t="s">
        <v>20</v>
      </c>
      <c r="O770">
        <v>0</v>
      </c>
      <c r="P770" t="str">
        <f>IF(ISBLANK(Shipments[[#This Row],[Delivery_Date]]),"Pending",IF(Shipments[[#This Row],[Delivery_Date]]&lt;= Shipments[[#This Row],[Promised_Delivery_Date]],"On Time","Delayed"))</f>
        <v>On Time</v>
      </c>
    </row>
    <row r="771" spans="1:16" x14ac:dyDescent="0.25">
      <c r="A771" s="1" t="s">
        <v>1688</v>
      </c>
      <c r="B771" s="8">
        <v>46206</v>
      </c>
      <c r="C771" s="1" t="str">
        <f>TEXT(Shipments[[#This Row],[Order_Date]],"MMM")</f>
        <v>Jul</v>
      </c>
      <c r="D771" s="8">
        <v>46206</v>
      </c>
      <c r="E771" s="8">
        <v>46208</v>
      </c>
      <c r="F771" s="8">
        <v>46209</v>
      </c>
      <c r="G771" s="1" t="s">
        <v>28</v>
      </c>
      <c r="H771" s="1" t="s">
        <v>214</v>
      </c>
      <c r="I771" s="1" t="s">
        <v>461</v>
      </c>
      <c r="J771" s="1" t="s">
        <v>49</v>
      </c>
      <c r="K771" s="1" t="s">
        <v>1689</v>
      </c>
      <c r="L771">
        <v>435</v>
      </c>
      <c r="M771">
        <v>1210</v>
      </c>
      <c r="N771" s="1" t="s">
        <v>20</v>
      </c>
      <c r="O771">
        <v>0</v>
      </c>
      <c r="P771" t="str">
        <f>IF(ISBLANK(Shipments[[#This Row],[Delivery_Date]]),"Pending",IF(Shipments[[#This Row],[Delivery_Date]]&lt;= Shipments[[#This Row],[Promised_Delivery_Date]],"On Time","Delayed"))</f>
        <v>On Time</v>
      </c>
    </row>
    <row r="772" spans="1:16" x14ac:dyDescent="0.25">
      <c r="A772" s="1" t="s">
        <v>1690</v>
      </c>
      <c r="B772" s="8">
        <v>46207</v>
      </c>
      <c r="C772" s="1" t="str">
        <f>TEXT(Shipments[[#This Row],[Order_Date]],"MMM")</f>
        <v>Jul</v>
      </c>
      <c r="D772" s="8">
        <v>46207</v>
      </c>
      <c r="E772" s="8">
        <v>46208</v>
      </c>
      <c r="F772" s="8">
        <v>46209</v>
      </c>
      <c r="G772" s="1" t="s">
        <v>59</v>
      </c>
      <c r="H772" s="1" t="s">
        <v>60</v>
      </c>
      <c r="I772" s="1" t="s">
        <v>61</v>
      </c>
      <c r="J772" s="1" t="s">
        <v>49</v>
      </c>
      <c r="K772" s="1" t="s">
        <v>1691</v>
      </c>
      <c r="L772">
        <v>148</v>
      </c>
      <c r="M772">
        <v>1810</v>
      </c>
      <c r="N772" s="1" t="s">
        <v>20</v>
      </c>
      <c r="O772">
        <v>0</v>
      </c>
      <c r="P772" t="str">
        <f>IF(ISBLANK(Shipments[[#This Row],[Delivery_Date]]),"Pending",IF(Shipments[[#This Row],[Delivery_Date]]&lt;= Shipments[[#This Row],[Promised_Delivery_Date]],"On Time","Delayed"))</f>
        <v>On Time</v>
      </c>
    </row>
    <row r="773" spans="1:16" x14ac:dyDescent="0.25">
      <c r="A773" s="1" t="s">
        <v>1692</v>
      </c>
      <c r="B773" s="8">
        <v>46207</v>
      </c>
      <c r="C773" s="1" t="str">
        <f>TEXT(Shipments[[#This Row],[Order_Date]],"MMM")</f>
        <v>Jul</v>
      </c>
      <c r="D773" s="8">
        <v>46209</v>
      </c>
      <c r="E773" s="8">
        <v>46210</v>
      </c>
      <c r="F773" s="8">
        <v>46210</v>
      </c>
      <c r="G773" s="1" t="s">
        <v>34</v>
      </c>
      <c r="H773" s="1" t="s">
        <v>55</v>
      </c>
      <c r="I773" s="1" t="s">
        <v>56</v>
      </c>
      <c r="J773" s="1" t="s">
        <v>67</v>
      </c>
      <c r="K773" s="1" t="s">
        <v>1693</v>
      </c>
      <c r="L773">
        <v>288</v>
      </c>
      <c r="M773">
        <v>7490</v>
      </c>
      <c r="N773" s="1" t="s">
        <v>20</v>
      </c>
      <c r="O773">
        <v>0</v>
      </c>
      <c r="P773" t="str">
        <f>IF(ISBLANK(Shipments[[#This Row],[Delivery_Date]]),"Pending",IF(Shipments[[#This Row],[Delivery_Date]]&lt;= Shipments[[#This Row],[Promised_Delivery_Date]],"On Time","Delayed"))</f>
        <v>On Time</v>
      </c>
    </row>
    <row r="774" spans="1:16" x14ac:dyDescent="0.25">
      <c r="A774" s="1" t="s">
        <v>1694</v>
      </c>
      <c r="B774" s="8">
        <v>46207</v>
      </c>
      <c r="C774" s="1" t="str">
        <f>TEXT(Shipments[[#This Row],[Order_Date]],"MMM")</f>
        <v>Jul</v>
      </c>
      <c r="D774" s="8">
        <v>46209</v>
      </c>
      <c r="E774" s="8">
        <v>46213</v>
      </c>
      <c r="F774" s="8">
        <v>46212</v>
      </c>
      <c r="G774" s="1" t="s">
        <v>22</v>
      </c>
      <c r="H774" s="1" t="s">
        <v>40</v>
      </c>
      <c r="I774" s="1" t="s">
        <v>79</v>
      </c>
      <c r="J774" s="1" t="s">
        <v>80</v>
      </c>
      <c r="K774" s="1" t="s">
        <v>1695</v>
      </c>
      <c r="L774">
        <v>936</v>
      </c>
      <c r="M774">
        <v>1600</v>
      </c>
      <c r="N774" s="1" t="s">
        <v>20</v>
      </c>
      <c r="O774">
        <v>0</v>
      </c>
      <c r="P774" t="str">
        <f>IF(ISBLANK(Shipments[[#This Row],[Delivery_Date]]),"Pending",IF(Shipments[[#This Row],[Delivery_Date]]&lt;= Shipments[[#This Row],[Promised_Delivery_Date]],"On Time","Delayed"))</f>
        <v>Delayed</v>
      </c>
    </row>
    <row r="775" spans="1:16" x14ac:dyDescent="0.25">
      <c r="A775" s="1" t="s">
        <v>1696</v>
      </c>
      <c r="B775" s="8">
        <v>46209</v>
      </c>
      <c r="C775" s="1" t="str">
        <f>TEXT(Shipments[[#This Row],[Order_Date]],"MMM")</f>
        <v>Jul</v>
      </c>
      <c r="D775" s="8">
        <v>46209</v>
      </c>
      <c r="E775" s="8">
        <v>46211</v>
      </c>
      <c r="F775" s="8">
        <v>46211</v>
      </c>
      <c r="G775" s="1" t="s">
        <v>34</v>
      </c>
      <c r="H775" s="1" t="s">
        <v>59</v>
      </c>
      <c r="I775" s="1" t="s">
        <v>538</v>
      </c>
      <c r="J775" s="1" t="s">
        <v>67</v>
      </c>
      <c r="K775" s="1" t="s">
        <v>1697</v>
      </c>
      <c r="L775">
        <v>1006</v>
      </c>
      <c r="M775">
        <v>10680</v>
      </c>
      <c r="N775" s="1" t="s">
        <v>20</v>
      </c>
      <c r="O775">
        <v>0</v>
      </c>
      <c r="P775" t="str">
        <f>IF(ISBLANK(Shipments[[#This Row],[Delivery_Date]]),"Pending",IF(Shipments[[#This Row],[Delivery_Date]]&lt;= Shipments[[#This Row],[Promised_Delivery_Date]],"On Time","Delayed"))</f>
        <v>On Time</v>
      </c>
    </row>
    <row r="776" spans="1:16" x14ac:dyDescent="0.25">
      <c r="A776" s="1" t="s">
        <v>1698</v>
      </c>
      <c r="B776" s="8">
        <v>46209</v>
      </c>
      <c r="C776" s="1" t="str">
        <f>TEXT(Shipments[[#This Row],[Order_Date]],"MMM")</f>
        <v>Jul</v>
      </c>
      <c r="D776" s="8">
        <v>46209</v>
      </c>
      <c r="E776" s="8">
        <v>46211</v>
      </c>
      <c r="F776" s="8">
        <v>46211</v>
      </c>
      <c r="G776" s="1" t="s">
        <v>22</v>
      </c>
      <c r="H776" s="1" t="s">
        <v>210</v>
      </c>
      <c r="I776" s="1" t="s">
        <v>211</v>
      </c>
      <c r="J776" s="1" t="s">
        <v>80</v>
      </c>
      <c r="K776" s="1" t="s">
        <v>1699</v>
      </c>
      <c r="L776">
        <v>264</v>
      </c>
      <c r="M776">
        <v>3830</v>
      </c>
      <c r="N776" s="1" t="s">
        <v>20</v>
      </c>
      <c r="O776">
        <v>0</v>
      </c>
      <c r="P776" t="str">
        <f>IF(ISBLANK(Shipments[[#This Row],[Delivery_Date]]),"Pending",IF(Shipments[[#This Row],[Delivery_Date]]&lt;= Shipments[[#This Row],[Promised_Delivery_Date]],"On Time","Delayed"))</f>
        <v>On Time</v>
      </c>
    </row>
    <row r="777" spans="1:16" x14ac:dyDescent="0.25">
      <c r="A777" s="1" t="s">
        <v>1700</v>
      </c>
      <c r="B777" s="8">
        <v>46209</v>
      </c>
      <c r="C777" s="1" t="str">
        <f>TEXT(Shipments[[#This Row],[Order_Date]],"MMM")</f>
        <v>Jul</v>
      </c>
      <c r="D777" s="8">
        <v>46210</v>
      </c>
      <c r="E777" s="8">
        <v>46211</v>
      </c>
      <c r="F777" s="8">
        <v>46211</v>
      </c>
      <c r="G777" s="1" t="s">
        <v>34</v>
      </c>
      <c r="H777" s="1" t="s">
        <v>55</v>
      </c>
      <c r="I777" s="1" t="s">
        <v>56</v>
      </c>
      <c r="J777" s="1" t="s">
        <v>37</v>
      </c>
      <c r="K777" s="1" t="s">
        <v>1701</v>
      </c>
      <c r="L777">
        <v>288</v>
      </c>
      <c r="M777">
        <v>1600</v>
      </c>
      <c r="N777" s="1" t="s">
        <v>20</v>
      </c>
      <c r="O777">
        <v>0</v>
      </c>
      <c r="P777" t="str">
        <f>IF(ISBLANK(Shipments[[#This Row],[Delivery_Date]]),"Pending",IF(Shipments[[#This Row],[Delivery_Date]]&lt;= Shipments[[#This Row],[Promised_Delivery_Date]],"On Time","Delayed"))</f>
        <v>On Time</v>
      </c>
    </row>
    <row r="778" spans="1:16" x14ac:dyDescent="0.25">
      <c r="A778" s="1" t="s">
        <v>1702</v>
      </c>
      <c r="B778" s="8">
        <v>46210</v>
      </c>
      <c r="C778" s="1" t="str">
        <f>TEXT(Shipments[[#This Row],[Order_Date]],"MMM")</f>
        <v>Jul</v>
      </c>
      <c r="D778" s="8">
        <v>46211</v>
      </c>
      <c r="E778" s="8">
        <v>46213</v>
      </c>
      <c r="F778" s="8">
        <v>46214</v>
      </c>
      <c r="G778" s="1" t="s">
        <v>16</v>
      </c>
      <c r="H778" s="1" t="s">
        <v>99</v>
      </c>
      <c r="I778" s="1" t="s">
        <v>190</v>
      </c>
      <c r="J778" s="1" t="s">
        <v>49</v>
      </c>
      <c r="K778" s="1" t="s">
        <v>1703</v>
      </c>
      <c r="L778">
        <v>569</v>
      </c>
      <c r="M778">
        <v>3530</v>
      </c>
      <c r="N778" s="1" t="s">
        <v>20</v>
      </c>
      <c r="O778">
        <v>0</v>
      </c>
      <c r="P778" t="str">
        <f>IF(ISBLANK(Shipments[[#This Row],[Delivery_Date]]),"Pending",IF(Shipments[[#This Row],[Delivery_Date]]&lt;= Shipments[[#This Row],[Promised_Delivery_Date]],"On Time","Delayed"))</f>
        <v>On Time</v>
      </c>
    </row>
    <row r="779" spans="1:16" x14ac:dyDescent="0.25">
      <c r="A779" s="1" t="s">
        <v>1704</v>
      </c>
      <c r="B779" s="8">
        <v>46210</v>
      </c>
      <c r="C779" s="1" t="str">
        <f>TEXT(Shipments[[#This Row],[Order_Date]],"MMM")</f>
        <v>Jul</v>
      </c>
      <c r="D779" s="8">
        <v>46212</v>
      </c>
      <c r="E779" s="8">
        <v>46214</v>
      </c>
      <c r="F779" s="8">
        <v>46214</v>
      </c>
      <c r="G779" s="1" t="s">
        <v>16</v>
      </c>
      <c r="H779" s="1" t="s">
        <v>99</v>
      </c>
      <c r="I779" s="1" t="s">
        <v>190</v>
      </c>
      <c r="J779" s="1" t="s">
        <v>37</v>
      </c>
      <c r="K779" s="1" t="s">
        <v>1705</v>
      </c>
      <c r="L779">
        <v>569</v>
      </c>
      <c r="M779">
        <v>830</v>
      </c>
      <c r="N779" s="1" t="s">
        <v>20</v>
      </c>
      <c r="O779">
        <v>0</v>
      </c>
      <c r="P779" t="str">
        <f>IF(ISBLANK(Shipments[[#This Row],[Delivery_Date]]),"Pending",IF(Shipments[[#This Row],[Delivery_Date]]&lt;= Shipments[[#This Row],[Promised_Delivery_Date]],"On Time","Delayed"))</f>
        <v>On Time</v>
      </c>
    </row>
    <row r="780" spans="1:16" x14ac:dyDescent="0.25">
      <c r="A780" s="1" t="s">
        <v>1706</v>
      </c>
      <c r="B780" s="8">
        <v>46210</v>
      </c>
      <c r="C780" s="1" t="str">
        <f>TEXT(Shipments[[#This Row],[Order_Date]],"MMM")</f>
        <v>Jul</v>
      </c>
      <c r="D780" s="8">
        <v>46212</v>
      </c>
      <c r="E780" s="8">
        <v>46213</v>
      </c>
      <c r="F780" s="8">
        <v>46213</v>
      </c>
      <c r="G780" s="1" t="s">
        <v>15</v>
      </c>
      <c r="H780" s="1" t="s">
        <v>132</v>
      </c>
      <c r="I780" s="1" t="s">
        <v>236</v>
      </c>
      <c r="J780" s="1" t="s">
        <v>25</v>
      </c>
      <c r="K780" s="1" t="s">
        <v>1707</v>
      </c>
      <c r="L780">
        <v>297</v>
      </c>
      <c r="M780">
        <v>7050</v>
      </c>
      <c r="N780" s="1" t="s">
        <v>20</v>
      </c>
      <c r="O780">
        <v>0</v>
      </c>
      <c r="P780" t="str">
        <f>IF(ISBLANK(Shipments[[#This Row],[Delivery_Date]]),"Pending",IF(Shipments[[#This Row],[Delivery_Date]]&lt;= Shipments[[#This Row],[Promised_Delivery_Date]],"On Time","Delayed"))</f>
        <v>On Time</v>
      </c>
    </row>
    <row r="781" spans="1:16" x14ac:dyDescent="0.25">
      <c r="A781" s="1" t="s">
        <v>1708</v>
      </c>
      <c r="B781" s="8">
        <v>46210</v>
      </c>
      <c r="C781" s="1" t="str">
        <f>TEXT(Shipments[[#This Row],[Order_Date]],"MMM")</f>
        <v>Jul</v>
      </c>
      <c r="D781" s="8">
        <v>46212</v>
      </c>
      <c r="E781" s="8">
        <v>46213</v>
      </c>
      <c r="F781" s="8">
        <v>46213</v>
      </c>
      <c r="G781" s="1" t="s">
        <v>28</v>
      </c>
      <c r="H781" s="1" t="s">
        <v>59</v>
      </c>
      <c r="I781" s="1" t="s">
        <v>226</v>
      </c>
      <c r="J781" s="1" t="s">
        <v>146</v>
      </c>
      <c r="K781" s="1" t="s">
        <v>1709</v>
      </c>
      <c r="L781">
        <v>348</v>
      </c>
      <c r="M781">
        <v>2030</v>
      </c>
      <c r="N781" s="1" t="s">
        <v>20</v>
      </c>
      <c r="O781">
        <v>0</v>
      </c>
      <c r="P781" t="str">
        <f>IF(ISBLANK(Shipments[[#This Row],[Delivery_Date]]),"Pending",IF(Shipments[[#This Row],[Delivery_Date]]&lt;= Shipments[[#This Row],[Promised_Delivery_Date]],"On Time","Delayed"))</f>
        <v>On Time</v>
      </c>
    </row>
    <row r="782" spans="1:16" x14ac:dyDescent="0.25">
      <c r="A782" s="1" t="s">
        <v>1710</v>
      </c>
      <c r="B782" s="8">
        <v>46210</v>
      </c>
      <c r="C782" s="1" t="str">
        <f>TEXT(Shipments[[#This Row],[Order_Date]],"MMM")</f>
        <v>Jul</v>
      </c>
      <c r="D782" s="8">
        <v>46211</v>
      </c>
      <c r="E782" s="8">
        <v>46213</v>
      </c>
      <c r="F782" s="8">
        <v>46213</v>
      </c>
      <c r="G782" s="1" t="s">
        <v>40</v>
      </c>
      <c r="H782" s="1" t="s">
        <v>41</v>
      </c>
      <c r="I782" s="1" t="s">
        <v>42</v>
      </c>
      <c r="J782" s="1" t="s">
        <v>31</v>
      </c>
      <c r="K782" s="1" t="s">
        <v>1711</v>
      </c>
      <c r="L782">
        <v>416</v>
      </c>
      <c r="M782">
        <v>1510</v>
      </c>
      <c r="N782" s="1" t="s">
        <v>20</v>
      </c>
      <c r="O782">
        <v>0</v>
      </c>
      <c r="P782" t="str">
        <f>IF(ISBLANK(Shipments[[#This Row],[Delivery_Date]]),"Pending",IF(Shipments[[#This Row],[Delivery_Date]]&lt;= Shipments[[#This Row],[Promised_Delivery_Date]],"On Time","Delayed"))</f>
        <v>On Time</v>
      </c>
    </row>
    <row r="783" spans="1:16" x14ac:dyDescent="0.25">
      <c r="A783" s="1" t="s">
        <v>1712</v>
      </c>
      <c r="B783" s="8">
        <v>46210</v>
      </c>
      <c r="C783" s="1" t="str">
        <f>TEXT(Shipments[[#This Row],[Order_Date]],"MMM")</f>
        <v>Jul</v>
      </c>
      <c r="D783" s="8">
        <v>46210</v>
      </c>
      <c r="E783" s="8">
        <v>46212</v>
      </c>
      <c r="F783" s="8">
        <v>46211</v>
      </c>
      <c r="G783" s="1" t="s">
        <v>40</v>
      </c>
      <c r="H783" s="1" t="s">
        <v>41</v>
      </c>
      <c r="I783" s="1" t="s">
        <v>42</v>
      </c>
      <c r="J783" s="1" t="s">
        <v>18</v>
      </c>
      <c r="K783" s="1" t="s">
        <v>1713</v>
      </c>
      <c r="L783">
        <v>416</v>
      </c>
      <c r="M783">
        <v>8300</v>
      </c>
      <c r="N783" s="1" t="s">
        <v>20</v>
      </c>
      <c r="O783">
        <v>0</v>
      </c>
      <c r="P783" t="str">
        <f>IF(ISBLANK(Shipments[[#This Row],[Delivery_Date]]),"Pending",IF(Shipments[[#This Row],[Delivery_Date]]&lt;= Shipments[[#This Row],[Promised_Delivery_Date]],"On Time","Delayed"))</f>
        <v>Delayed</v>
      </c>
    </row>
    <row r="784" spans="1:16" x14ac:dyDescent="0.25">
      <c r="A784" s="1" t="s">
        <v>1714</v>
      </c>
      <c r="B784" s="8">
        <v>46211</v>
      </c>
      <c r="C784" s="1" t="str">
        <f>TEXT(Shipments[[#This Row],[Order_Date]],"MMM")</f>
        <v>Jul</v>
      </c>
      <c r="D784" s="8">
        <v>46212</v>
      </c>
      <c r="E784" s="8">
        <v>46213</v>
      </c>
      <c r="F784" s="8">
        <v>46213</v>
      </c>
      <c r="G784" s="1" t="s">
        <v>22</v>
      </c>
      <c r="H784" s="1" t="s">
        <v>23</v>
      </c>
      <c r="I784" s="1" t="s">
        <v>24</v>
      </c>
      <c r="J784" s="1" t="s">
        <v>52</v>
      </c>
      <c r="K784" s="1" t="s">
        <v>1715</v>
      </c>
      <c r="L784">
        <v>279</v>
      </c>
      <c r="M784">
        <v>4860</v>
      </c>
      <c r="N784" s="1" t="s">
        <v>20</v>
      </c>
      <c r="O784">
        <v>0</v>
      </c>
      <c r="P784" t="str">
        <f>IF(ISBLANK(Shipments[[#This Row],[Delivery_Date]]),"Pending",IF(Shipments[[#This Row],[Delivery_Date]]&lt;= Shipments[[#This Row],[Promised_Delivery_Date]],"On Time","Delayed"))</f>
        <v>On Time</v>
      </c>
    </row>
    <row r="785" spans="1:16" x14ac:dyDescent="0.25">
      <c r="A785" s="1" t="s">
        <v>1716</v>
      </c>
      <c r="B785" s="8">
        <v>46211</v>
      </c>
      <c r="C785" s="1" t="str">
        <f>TEXT(Shipments[[#This Row],[Order_Date]],"MMM")</f>
        <v>Jul</v>
      </c>
      <c r="D785" s="8">
        <v>46211</v>
      </c>
      <c r="E785" s="8">
        <v>46212</v>
      </c>
      <c r="F785" s="8">
        <v>46212</v>
      </c>
      <c r="G785" s="1" t="s">
        <v>59</v>
      </c>
      <c r="H785" s="1" t="s">
        <v>28</v>
      </c>
      <c r="I785" s="1" t="s">
        <v>379</v>
      </c>
      <c r="J785" s="1" t="s">
        <v>52</v>
      </c>
      <c r="K785" s="1" t="s">
        <v>1717</v>
      </c>
      <c r="L785">
        <v>343</v>
      </c>
      <c r="M785">
        <v>11120</v>
      </c>
      <c r="N785" s="1" t="s">
        <v>20</v>
      </c>
      <c r="O785">
        <v>0</v>
      </c>
      <c r="P785" t="str">
        <f>IF(ISBLANK(Shipments[[#This Row],[Delivery_Date]]),"Pending",IF(Shipments[[#This Row],[Delivery_Date]]&lt;= Shipments[[#This Row],[Promised_Delivery_Date]],"On Time","Delayed"))</f>
        <v>On Time</v>
      </c>
    </row>
    <row r="786" spans="1:16" x14ac:dyDescent="0.25">
      <c r="A786" s="1" t="s">
        <v>1718</v>
      </c>
      <c r="B786" s="8">
        <v>46211</v>
      </c>
      <c r="C786" s="1" t="str">
        <f>TEXT(Shipments[[#This Row],[Order_Date]],"MMM")</f>
        <v>Jul</v>
      </c>
      <c r="D786" s="8">
        <v>46212</v>
      </c>
      <c r="E786" s="8">
        <v>46214</v>
      </c>
      <c r="F786" s="8">
        <v>46214</v>
      </c>
      <c r="G786" s="1" t="s">
        <v>22</v>
      </c>
      <c r="H786" s="1" t="s">
        <v>92</v>
      </c>
      <c r="I786" s="1" t="s">
        <v>93</v>
      </c>
      <c r="J786" s="1" t="s">
        <v>52</v>
      </c>
      <c r="K786" s="1" t="s">
        <v>1719</v>
      </c>
      <c r="L786">
        <v>570</v>
      </c>
      <c r="M786">
        <v>4770</v>
      </c>
      <c r="N786" s="1" t="s">
        <v>20</v>
      </c>
      <c r="O786">
        <v>0</v>
      </c>
      <c r="P786" t="str">
        <f>IF(ISBLANK(Shipments[[#This Row],[Delivery_Date]]),"Pending",IF(Shipments[[#This Row],[Delivery_Date]]&lt;= Shipments[[#This Row],[Promised_Delivery_Date]],"On Time","Delayed"))</f>
        <v>On Time</v>
      </c>
    </row>
    <row r="787" spans="1:16" x14ac:dyDescent="0.25">
      <c r="A787" s="1" t="s">
        <v>1720</v>
      </c>
      <c r="B787" s="8">
        <v>46211</v>
      </c>
      <c r="C787" s="1" t="str">
        <f>TEXT(Shipments[[#This Row],[Order_Date]],"MMM")</f>
        <v>Jul</v>
      </c>
      <c r="D787" s="8">
        <v>46214</v>
      </c>
      <c r="E787" s="8">
        <v>46216</v>
      </c>
      <c r="F787" s="8">
        <v>46217</v>
      </c>
      <c r="G787" s="1" t="s">
        <v>74</v>
      </c>
      <c r="H787" s="1" t="s">
        <v>201</v>
      </c>
      <c r="I787" s="1" t="s">
        <v>344</v>
      </c>
      <c r="J787" s="1" t="s">
        <v>31</v>
      </c>
      <c r="K787" s="1" t="s">
        <v>1721</v>
      </c>
      <c r="L787">
        <v>599</v>
      </c>
      <c r="M787">
        <v>2330</v>
      </c>
      <c r="N787" s="1" t="s">
        <v>20</v>
      </c>
      <c r="O787">
        <v>0</v>
      </c>
      <c r="P787" t="str">
        <f>IF(ISBLANK(Shipments[[#This Row],[Delivery_Date]]),"Pending",IF(Shipments[[#This Row],[Delivery_Date]]&lt;= Shipments[[#This Row],[Promised_Delivery_Date]],"On Time","Delayed"))</f>
        <v>On Time</v>
      </c>
    </row>
    <row r="788" spans="1:16" x14ac:dyDescent="0.25">
      <c r="A788" s="1" t="s">
        <v>1722</v>
      </c>
      <c r="B788" s="8">
        <v>46211</v>
      </c>
      <c r="C788" s="1" t="str">
        <f>TEXT(Shipments[[#This Row],[Order_Date]],"MMM")</f>
        <v>Jul</v>
      </c>
      <c r="D788" s="8">
        <v>46213</v>
      </c>
      <c r="E788" s="8">
        <v>46214</v>
      </c>
      <c r="F788" s="8">
        <v>46214</v>
      </c>
      <c r="G788" s="1" t="s">
        <v>59</v>
      </c>
      <c r="H788" s="1" t="s">
        <v>295</v>
      </c>
      <c r="I788" s="1" t="s">
        <v>296</v>
      </c>
      <c r="J788" s="1" t="s">
        <v>52</v>
      </c>
      <c r="K788" s="1" t="s">
        <v>1723</v>
      </c>
      <c r="L788">
        <v>366</v>
      </c>
      <c r="M788">
        <v>6380</v>
      </c>
      <c r="N788" s="1" t="s">
        <v>20</v>
      </c>
      <c r="O788">
        <v>0</v>
      </c>
      <c r="P788" t="str">
        <f>IF(ISBLANK(Shipments[[#This Row],[Delivery_Date]]),"Pending",IF(Shipments[[#This Row],[Delivery_Date]]&lt;= Shipments[[#This Row],[Promised_Delivery_Date]],"On Time","Delayed"))</f>
        <v>On Time</v>
      </c>
    </row>
    <row r="789" spans="1:16" x14ac:dyDescent="0.25">
      <c r="A789" s="1" t="s">
        <v>1724</v>
      </c>
      <c r="B789" s="8">
        <v>46211</v>
      </c>
      <c r="C789" s="1" t="str">
        <f>TEXT(Shipments[[#This Row],[Order_Date]],"MMM")</f>
        <v>Jul</v>
      </c>
      <c r="D789" s="8">
        <v>46214</v>
      </c>
      <c r="E789" s="8">
        <v>46215</v>
      </c>
      <c r="F789" s="8">
        <v>46215</v>
      </c>
      <c r="G789" s="1" t="s">
        <v>74</v>
      </c>
      <c r="H789" s="1" t="s">
        <v>455</v>
      </c>
      <c r="I789" s="1" t="s">
        <v>456</v>
      </c>
      <c r="J789" s="1" t="s">
        <v>84</v>
      </c>
      <c r="K789" s="1" t="s">
        <v>1725</v>
      </c>
      <c r="L789">
        <v>206</v>
      </c>
      <c r="M789">
        <v>12650</v>
      </c>
      <c r="N789" s="1" t="s">
        <v>20</v>
      </c>
      <c r="O789">
        <v>0</v>
      </c>
      <c r="P789" t="str">
        <f>IF(ISBLANK(Shipments[[#This Row],[Delivery_Date]]),"Pending",IF(Shipments[[#This Row],[Delivery_Date]]&lt;= Shipments[[#This Row],[Promised_Delivery_Date]],"On Time","Delayed"))</f>
        <v>On Time</v>
      </c>
    </row>
    <row r="790" spans="1:16" x14ac:dyDescent="0.25">
      <c r="A790" s="1" t="s">
        <v>1726</v>
      </c>
      <c r="B790" s="8">
        <v>46212</v>
      </c>
      <c r="C790" s="1" t="str">
        <f>TEXT(Shipments[[#This Row],[Order_Date]],"MMM")</f>
        <v>Jul</v>
      </c>
      <c r="D790" s="8">
        <v>46213</v>
      </c>
      <c r="E790" s="8">
        <v>46215</v>
      </c>
      <c r="F790" s="8">
        <v>46215</v>
      </c>
      <c r="G790" s="1" t="s">
        <v>28</v>
      </c>
      <c r="H790" s="1" t="s">
        <v>214</v>
      </c>
      <c r="I790" s="1" t="s">
        <v>461</v>
      </c>
      <c r="J790" s="1" t="s">
        <v>52</v>
      </c>
      <c r="K790" s="1" t="s">
        <v>1727</v>
      </c>
      <c r="L790">
        <v>435</v>
      </c>
      <c r="M790">
        <v>8260</v>
      </c>
      <c r="N790" s="1" t="s">
        <v>20</v>
      </c>
      <c r="O790">
        <v>0</v>
      </c>
      <c r="P790" t="str">
        <f>IF(ISBLANK(Shipments[[#This Row],[Delivery_Date]]),"Pending",IF(Shipments[[#This Row],[Delivery_Date]]&lt;= Shipments[[#This Row],[Promised_Delivery_Date]],"On Time","Delayed"))</f>
        <v>On Time</v>
      </c>
    </row>
    <row r="791" spans="1:16" x14ac:dyDescent="0.25">
      <c r="A791" s="1" t="s">
        <v>1728</v>
      </c>
      <c r="B791" s="8">
        <v>46212</v>
      </c>
      <c r="C791" s="1" t="str">
        <f>TEXT(Shipments[[#This Row],[Order_Date]],"MMM")</f>
        <v>Jul</v>
      </c>
      <c r="D791" s="8">
        <v>46213</v>
      </c>
      <c r="E791" s="8">
        <v>46215</v>
      </c>
      <c r="F791" s="8">
        <v>46215</v>
      </c>
      <c r="G791" s="1" t="s">
        <v>34</v>
      </c>
      <c r="H791" s="1" t="s">
        <v>40</v>
      </c>
      <c r="I791" s="1" t="s">
        <v>142</v>
      </c>
      <c r="J791" s="1" t="s">
        <v>71</v>
      </c>
      <c r="K791" s="1" t="s">
        <v>1729</v>
      </c>
      <c r="L791">
        <v>541</v>
      </c>
      <c r="M791">
        <v>1540</v>
      </c>
      <c r="N791" s="1" t="s">
        <v>20</v>
      </c>
      <c r="O791">
        <v>0</v>
      </c>
      <c r="P791" t="str">
        <f>IF(ISBLANK(Shipments[[#This Row],[Delivery_Date]]),"Pending",IF(Shipments[[#This Row],[Delivery_Date]]&lt;= Shipments[[#This Row],[Promised_Delivery_Date]],"On Time","Delayed"))</f>
        <v>On Time</v>
      </c>
    </row>
    <row r="792" spans="1:16" x14ac:dyDescent="0.25">
      <c r="A792" s="1" t="s">
        <v>1730</v>
      </c>
      <c r="B792" s="8">
        <v>46212</v>
      </c>
      <c r="C792" s="1" t="str">
        <f>TEXT(Shipments[[#This Row],[Order_Date]],"MMM")</f>
        <v>Jul</v>
      </c>
      <c r="D792" s="8">
        <v>46213</v>
      </c>
      <c r="E792" s="8">
        <v>46216</v>
      </c>
      <c r="F792" s="8">
        <v>46215</v>
      </c>
      <c r="G792" s="1" t="s">
        <v>22</v>
      </c>
      <c r="H792" s="1" t="s">
        <v>241</v>
      </c>
      <c r="I792" s="1" t="s">
        <v>366</v>
      </c>
      <c r="J792" s="1" t="s">
        <v>52</v>
      </c>
      <c r="K792" s="1" t="s">
        <v>1731</v>
      </c>
      <c r="L792">
        <v>807</v>
      </c>
      <c r="M792">
        <v>5830</v>
      </c>
      <c r="N792" s="1" t="s">
        <v>20</v>
      </c>
      <c r="O792">
        <v>0</v>
      </c>
      <c r="P792" t="str">
        <f>IF(ISBLANK(Shipments[[#This Row],[Delivery_Date]]),"Pending",IF(Shipments[[#This Row],[Delivery_Date]]&lt;= Shipments[[#This Row],[Promised_Delivery_Date]],"On Time","Delayed"))</f>
        <v>Delayed</v>
      </c>
    </row>
    <row r="793" spans="1:16" x14ac:dyDescent="0.25">
      <c r="A793" s="1" t="s">
        <v>1732</v>
      </c>
      <c r="B793" s="8">
        <v>46212</v>
      </c>
      <c r="C793" s="1" t="str">
        <f>TEXT(Shipments[[#This Row],[Order_Date]],"MMM")</f>
        <v>Jul</v>
      </c>
      <c r="D793" s="8">
        <v>46213</v>
      </c>
      <c r="E793" s="8">
        <v>46215</v>
      </c>
      <c r="F793" s="8">
        <v>46215</v>
      </c>
      <c r="G793" s="1" t="s">
        <v>34</v>
      </c>
      <c r="H793" s="1" t="s">
        <v>41</v>
      </c>
      <c r="I793" s="1" t="s">
        <v>83</v>
      </c>
      <c r="J793" s="1" t="s">
        <v>67</v>
      </c>
      <c r="K793" s="1" t="s">
        <v>1733</v>
      </c>
      <c r="L793">
        <v>601</v>
      </c>
      <c r="M793">
        <v>10840</v>
      </c>
      <c r="N793" s="1" t="s">
        <v>20</v>
      </c>
      <c r="O793">
        <v>0</v>
      </c>
      <c r="P793" t="str">
        <f>IF(ISBLANK(Shipments[[#This Row],[Delivery_Date]]),"Pending",IF(Shipments[[#This Row],[Delivery_Date]]&lt;= Shipments[[#This Row],[Promised_Delivery_Date]],"On Time","Delayed"))</f>
        <v>On Time</v>
      </c>
    </row>
    <row r="794" spans="1:16" x14ac:dyDescent="0.25">
      <c r="A794" s="1" t="s">
        <v>1734</v>
      </c>
      <c r="B794" s="8">
        <v>46212</v>
      </c>
      <c r="C794" s="1" t="str">
        <f>TEXT(Shipments[[#This Row],[Order_Date]],"MMM")</f>
        <v>Jul</v>
      </c>
      <c r="D794" s="8">
        <v>46213</v>
      </c>
      <c r="E794" s="8">
        <v>46215</v>
      </c>
      <c r="F794" s="8">
        <v>46215</v>
      </c>
      <c r="G794" s="1" t="s">
        <v>40</v>
      </c>
      <c r="H794" s="1" t="s">
        <v>34</v>
      </c>
      <c r="I794" s="1" t="s">
        <v>279</v>
      </c>
      <c r="J794" s="1" t="s">
        <v>67</v>
      </c>
      <c r="K794" s="1" t="s">
        <v>1735</v>
      </c>
      <c r="L794">
        <v>546</v>
      </c>
      <c r="M794">
        <v>5530</v>
      </c>
      <c r="N794" s="1" t="s">
        <v>20</v>
      </c>
      <c r="O794">
        <v>0</v>
      </c>
      <c r="P794" t="str">
        <f>IF(ISBLANK(Shipments[[#This Row],[Delivery_Date]]),"Pending",IF(Shipments[[#This Row],[Delivery_Date]]&lt;= Shipments[[#This Row],[Promised_Delivery_Date]],"On Time","Delayed"))</f>
        <v>On Time</v>
      </c>
    </row>
    <row r="795" spans="1:16" x14ac:dyDescent="0.25">
      <c r="A795" s="1" t="s">
        <v>1736</v>
      </c>
      <c r="B795" s="8">
        <v>46212</v>
      </c>
      <c r="C795" s="1" t="str">
        <f>TEXT(Shipments[[#This Row],[Order_Date]],"MMM")</f>
        <v>Jul</v>
      </c>
      <c r="D795" s="8">
        <v>46216</v>
      </c>
      <c r="E795" s="8">
        <v>46218</v>
      </c>
      <c r="F795" s="8">
        <v>46217</v>
      </c>
      <c r="G795" s="1" t="s">
        <v>15</v>
      </c>
      <c r="H795" s="1" t="s">
        <v>241</v>
      </c>
      <c r="I795" s="1" t="s">
        <v>242</v>
      </c>
      <c r="J795" s="1" t="s">
        <v>18</v>
      </c>
      <c r="K795" s="1" t="s">
        <v>1737</v>
      </c>
      <c r="L795">
        <v>351</v>
      </c>
      <c r="M795">
        <v>5570</v>
      </c>
      <c r="N795" s="1" t="s">
        <v>20</v>
      </c>
      <c r="O795">
        <v>0</v>
      </c>
      <c r="P795" t="str">
        <f>IF(ISBLANK(Shipments[[#This Row],[Delivery_Date]]),"Pending",IF(Shipments[[#This Row],[Delivery_Date]]&lt;= Shipments[[#This Row],[Promised_Delivery_Date]],"On Time","Delayed"))</f>
        <v>Delayed</v>
      </c>
    </row>
    <row r="796" spans="1:16" x14ac:dyDescent="0.25">
      <c r="A796" s="1" t="s">
        <v>1738</v>
      </c>
      <c r="B796" s="8">
        <v>46213</v>
      </c>
      <c r="C796" s="1" t="str">
        <f>TEXT(Shipments[[#This Row],[Order_Date]],"MMM")</f>
        <v>Jul</v>
      </c>
      <c r="D796" s="8">
        <v>46213</v>
      </c>
      <c r="E796" s="8">
        <v>46215</v>
      </c>
      <c r="F796" s="8">
        <v>46215</v>
      </c>
      <c r="G796" s="1" t="s">
        <v>34</v>
      </c>
      <c r="H796" s="1" t="s">
        <v>40</v>
      </c>
      <c r="I796" s="1" t="s">
        <v>142</v>
      </c>
      <c r="J796" s="1" t="s">
        <v>52</v>
      </c>
      <c r="K796" s="1" t="s">
        <v>1739</v>
      </c>
      <c r="L796">
        <v>541</v>
      </c>
      <c r="M796">
        <v>7670</v>
      </c>
      <c r="N796" s="1" t="s">
        <v>20</v>
      </c>
      <c r="O796">
        <v>0</v>
      </c>
      <c r="P796" t="str">
        <f>IF(ISBLANK(Shipments[[#This Row],[Delivery_Date]]),"Pending",IF(Shipments[[#This Row],[Delivery_Date]]&lt;= Shipments[[#This Row],[Promised_Delivery_Date]],"On Time","Delayed"))</f>
        <v>On Time</v>
      </c>
    </row>
    <row r="797" spans="1:16" x14ac:dyDescent="0.25">
      <c r="A797" s="1" t="s">
        <v>1740</v>
      </c>
      <c r="B797" s="8">
        <v>46213</v>
      </c>
      <c r="C797" s="1" t="str">
        <f>TEXT(Shipments[[#This Row],[Order_Date]],"MMM")</f>
        <v>Jul</v>
      </c>
      <c r="D797" s="8">
        <v>46214</v>
      </c>
      <c r="E797" s="8">
        <v>46216</v>
      </c>
      <c r="F797" s="8">
        <v>46216</v>
      </c>
      <c r="G797" s="1" t="s">
        <v>74</v>
      </c>
      <c r="H797" s="1" t="s">
        <v>402</v>
      </c>
      <c r="I797" s="1" t="s">
        <v>403</v>
      </c>
      <c r="J797" s="1" t="s">
        <v>62</v>
      </c>
      <c r="K797" s="1" t="s">
        <v>1741</v>
      </c>
      <c r="L797">
        <v>455</v>
      </c>
      <c r="M797">
        <v>12080</v>
      </c>
      <c r="N797" s="1" t="s">
        <v>20</v>
      </c>
      <c r="O797">
        <v>0</v>
      </c>
      <c r="P797" t="str">
        <f>IF(ISBLANK(Shipments[[#This Row],[Delivery_Date]]),"Pending",IF(Shipments[[#This Row],[Delivery_Date]]&lt;= Shipments[[#This Row],[Promised_Delivery_Date]],"On Time","Delayed"))</f>
        <v>On Time</v>
      </c>
    </row>
    <row r="798" spans="1:16" x14ac:dyDescent="0.25">
      <c r="A798" s="1" t="s">
        <v>1742</v>
      </c>
      <c r="B798" s="8">
        <v>46213</v>
      </c>
      <c r="C798" s="1" t="str">
        <f>TEXT(Shipments[[#This Row],[Order_Date]],"MMM")</f>
        <v>Jul</v>
      </c>
      <c r="D798" s="8">
        <v>46214</v>
      </c>
      <c r="E798" s="8">
        <v>46217</v>
      </c>
      <c r="F798" s="8">
        <v>46216</v>
      </c>
      <c r="G798" s="1" t="s">
        <v>28</v>
      </c>
      <c r="H798" s="1" t="s">
        <v>183</v>
      </c>
      <c r="I798" s="1" t="s">
        <v>184</v>
      </c>
      <c r="J798" s="1" t="s">
        <v>18</v>
      </c>
      <c r="K798" s="1" t="s">
        <v>1743</v>
      </c>
      <c r="L798">
        <v>699</v>
      </c>
      <c r="M798">
        <v>7000</v>
      </c>
      <c r="N798" s="1" t="s">
        <v>20</v>
      </c>
      <c r="O798">
        <v>0</v>
      </c>
      <c r="P798" t="str">
        <f>IF(ISBLANK(Shipments[[#This Row],[Delivery_Date]]),"Pending",IF(Shipments[[#This Row],[Delivery_Date]]&lt;= Shipments[[#This Row],[Promised_Delivery_Date]],"On Time","Delayed"))</f>
        <v>Delayed</v>
      </c>
    </row>
    <row r="799" spans="1:16" x14ac:dyDescent="0.25">
      <c r="A799" s="1" t="s">
        <v>1744</v>
      </c>
      <c r="B799" s="8">
        <v>46213</v>
      </c>
      <c r="C799" s="1" t="str">
        <f>TEXT(Shipments[[#This Row],[Order_Date]],"MMM")</f>
        <v>Jul</v>
      </c>
      <c r="D799" s="8">
        <v>46214</v>
      </c>
      <c r="E799" s="8">
        <v>46216</v>
      </c>
      <c r="F799" s="8">
        <v>46216</v>
      </c>
      <c r="G799" s="1" t="s">
        <v>15</v>
      </c>
      <c r="H799" s="1" t="s">
        <v>41</v>
      </c>
      <c r="I799" s="1" t="s">
        <v>129</v>
      </c>
      <c r="J799" s="1" t="s">
        <v>62</v>
      </c>
      <c r="K799" s="1" t="s">
        <v>1745</v>
      </c>
      <c r="L799">
        <v>591</v>
      </c>
      <c r="M799">
        <v>5500</v>
      </c>
      <c r="N799" s="1" t="s">
        <v>20</v>
      </c>
      <c r="O799">
        <v>0</v>
      </c>
      <c r="P799" t="str">
        <f>IF(ISBLANK(Shipments[[#This Row],[Delivery_Date]]),"Pending",IF(Shipments[[#This Row],[Delivery_Date]]&lt;= Shipments[[#This Row],[Promised_Delivery_Date]],"On Time","Delayed"))</f>
        <v>On Time</v>
      </c>
    </row>
    <row r="800" spans="1:16" x14ac:dyDescent="0.25">
      <c r="A800" s="1" t="s">
        <v>1746</v>
      </c>
      <c r="B800" s="8">
        <v>46213</v>
      </c>
      <c r="C800" s="1" t="str">
        <f>TEXT(Shipments[[#This Row],[Order_Date]],"MMM")</f>
        <v>Jul</v>
      </c>
      <c r="D800" s="8">
        <v>46214</v>
      </c>
      <c r="E800" s="8">
        <v>46215</v>
      </c>
      <c r="F800" s="8">
        <v>46215</v>
      </c>
      <c r="G800" s="1" t="s">
        <v>28</v>
      </c>
      <c r="H800" s="1" t="s">
        <v>59</v>
      </c>
      <c r="I800" s="1" t="s">
        <v>226</v>
      </c>
      <c r="J800" s="1" t="s">
        <v>62</v>
      </c>
      <c r="K800" s="1" t="s">
        <v>1747</v>
      </c>
      <c r="L800">
        <v>348</v>
      </c>
      <c r="M800">
        <v>8580</v>
      </c>
      <c r="N800" s="1" t="s">
        <v>20</v>
      </c>
      <c r="O800">
        <v>0</v>
      </c>
      <c r="P800" t="str">
        <f>IF(ISBLANK(Shipments[[#This Row],[Delivery_Date]]),"Pending",IF(Shipments[[#This Row],[Delivery_Date]]&lt;= Shipments[[#This Row],[Promised_Delivery_Date]],"On Time","Delayed"))</f>
        <v>On Time</v>
      </c>
    </row>
    <row r="801" spans="1:16" x14ac:dyDescent="0.25">
      <c r="A801" s="1" t="s">
        <v>1748</v>
      </c>
      <c r="B801" s="8">
        <v>46213</v>
      </c>
      <c r="C801" s="1" t="str">
        <f>TEXT(Shipments[[#This Row],[Order_Date]],"MMM")</f>
        <v>Jul</v>
      </c>
      <c r="D801" s="8">
        <v>46213</v>
      </c>
      <c r="E801" s="8">
        <v>46215</v>
      </c>
      <c r="F801" s="8">
        <v>46215</v>
      </c>
      <c r="G801" s="1" t="s">
        <v>22</v>
      </c>
      <c r="H801" s="1" t="s">
        <v>40</v>
      </c>
      <c r="I801" s="1" t="s">
        <v>79</v>
      </c>
      <c r="J801" s="1" t="s">
        <v>62</v>
      </c>
      <c r="K801" s="1" t="s">
        <v>1749</v>
      </c>
      <c r="L801">
        <v>936</v>
      </c>
      <c r="M801">
        <v>8890</v>
      </c>
      <c r="N801" s="1" t="s">
        <v>20</v>
      </c>
      <c r="O801">
        <v>0</v>
      </c>
      <c r="P801" t="str">
        <f>IF(ISBLANK(Shipments[[#This Row],[Delivery_Date]]),"Pending",IF(Shipments[[#This Row],[Delivery_Date]]&lt;= Shipments[[#This Row],[Promised_Delivery_Date]],"On Time","Delayed"))</f>
        <v>On Time</v>
      </c>
    </row>
    <row r="802" spans="1:16" x14ac:dyDescent="0.25">
      <c r="A802" s="1" t="s">
        <v>1750</v>
      </c>
      <c r="B802" s="8">
        <v>46213</v>
      </c>
      <c r="C802" s="1" t="str">
        <f>TEXT(Shipments[[#This Row],[Order_Date]],"MMM")</f>
        <v>Jul</v>
      </c>
      <c r="D802" s="8">
        <v>46213</v>
      </c>
      <c r="E802" s="8">
        <v>46215</v>
      </c>
      <c r="F802" s="8">
        <v>46216</v>
      </c>
      <c r="G802" s="1" t="s">
        <v>28</v>
      </c>
      <c r="H802" s="1" t="s">
        <v>29</v>
      </c>
      <c r="I802" s="1" t="s">
        <v>30</v>
      </c>
      <c r="J802" s="1" t="s">
        <v>49</v>
      </c>
      <c r="K802" s="1" t="s">
        <v>1751</v>
      </c>
      <c r="L802">
        <v>467</v>
      </c>
      <c r="M802">
        <v>1550</v>
      </c>
      <c r="N802" s="1" t="s">
        <v>20</v>
      </c>
      <c r="O802">
        <v>0</v>
      </c>
      <c r="P802" t="str">
        <f>IF(ISBLANK(Shipments[[#This Row],[Delivery_Date]]),"Pending",IF(Shipments[[#This Row],[Delivery_Date]]&lt;= Shipments[[#This Row],[Promised_Delivery_Date]],"On Time","Delayed"))</f>
        <v>On Time</v>
      </c>
    </row>
    <row r="803" spans="1:16" x14ac:dyDescent="0.25">
      <c r="A803" s="1" t="s">
        <v>1752</v>
      </c>
      <c r="B803" s="8">
        <v>46213</v>
      </c>
      <c r="C803" s="1" t="str">
        <f>TEXT(Shipments[[#This Row],[Order_Date]],"MMM")</f>
        <v>Jul</v>
      </c>
      <c r="D803" s="8">
        <v>46214</v>
      </c>
      <c r="E803" s="8">
        <v>46217</v>
      </c>
      <c r="F803" s="8">
        <v>46217</v>
      </c>
      <c r="G803" s="1" t="s">
        <v>28</v>
      </c>
      <c r="H803" s="1" t="s">
        <v>183</v>
      </c>
      <c r="I803" s="1" t="s">
        <v>184</v>
      </c>
      <c r="J803" s="1" t="s">
        <v>49</v>
      </c>
      <c r="K803" s="1" t="s">
        <v>1753</v>
      </c>
      <c r="L803">
        <v>699</v>
      </c>
      <c r="M803">
        <v>2010</v>
      </c>
      <c r="N803" s="1" t="s">
        <v>20</v>
      </c>
      <c r="O803">
        <v>0</v>
      </c>
      <c r="P803" t="str">
        <f>IF(ISBLANK(Shipments[[#This Row],[Delivery_Date]]),"Pending",IF(Shipments[[#This Row],[Delivery_Date]]&lt;= Shipments[[#This Row],[Promised_Delivery_Date]],"On Time","Delayed"))</f>
        <v>On Time</v>
      </c>
    </row>
    <row r="804" spans="1:16" x14ac:dyDescent="0.25">
      <c r="A804" s="1" t="s">
        <v>1754</v>
      </c>
      <c r="B804" s="8">
        <v>46214</v>
      </c>
      <c r="C804" s="1" t="str">
        <f>TEXT(Shipments[[#This Row],[Order_Date]],"MMM")</f>
        <v>Jul</v>
      </c>
      <c r="D804" s="8">
        <v>46216</v>
      </c>
      <c r="E804" s="8">
        <v>46219</v>
      </c>
      <c r="F804" s="8">
        <v>46219</v>
      </c>
      <c r="G804" s="1" t="s">
        <v>74</v>
      </c>
      <c r="H804" s="1" t="s">
        <v>179</v>
      </c>
      <c r="I804" s="1" t="s">
        <v>180</v>
      </c>
      <c r="J804" s="1" t="s">
        <v>80</v>
      </c>
      <c r="K804" s="1" t="s">
        <v>1755</v>
      </c>
      <c r="L804">
        <v>707</v>
      </c>
      <c r="M804">
        <v>2170</v>
      </c>
      <c r="N804" s="1" t="s">
        <v>20</v>
      </c>
      <c r="O804">
        <v>0</v>
      </c>
      <c r="P804" t="str">
        <f>IF(ISBLANK(Shipments[[#This Row],[Delivery_Date]]),"Pending",IF(Shipments[[#This Row],[Delivery_Date]]&lt;= Shipments[[#This Row],[Promised_Delivery_Date]],"On Time","Delayed"))</f>
        <v>On Time</v>
      </c>
    </row>
    <row r="805" spans="1:16" x14ac:dyDescent="0.25">
      <c r="A805" s="1" t="s">
        <v>1756</v>
      </c>
      <c r="B805" s="8">
        <v>46214</v>
      </c>
      <c r="C805" s="1" t="str">
        <f>TEXT(Shipments[[#This Row],[Order_Date]],"MMM")</f>
        <v>Jul</v>
      </c>
      <c r="D805" s="8">
        <v>46216</v>
      </c>
      <c r="E805" s="8">
        <v>46218</v>
      </c>
      <c r="F805" s="8">
        <v>46218</v>
      </c>
      <c r="G805" s="1" t="s">
        <v>16</v>
      </c>
      <c r="H805" s="1" t="s">
        <v>132</v>
      </c>
      <c r="I805" s="1" t="s">
        <v>133</v>
      </c>
      <c r="J805" s="1" t="s">
        <v>18</v>
      </c>
      <c r="K805" s="1" t="s">
        <v>1757</v>
      </c>
      <c r="L805">
        <v>801</v>
      </c>
      <c r="M805">
        <v>4400</v>
      </c>
      <c r="N805" s="1" t="s">
        <v>20</v>
      </c>
      <c r="O805">
        <v>0</v>
      </c>
      <c r="P805" t="str">
        <f>IF(ISBLANK(Shipments[[#This Row],[Delivery_Date]]),"Pending",IF(Shipments[[#This Row],[Delivery_Date]]&lt;= Shipments[[#This Row],[Promised_Delivery_Date]],"On Time","Delayed"))</f>
        <v>On Time</v>
      </c>
    </row>
    <row r="806" spans="1:16" x14ac:dyDescent="0.25">
      <c r="A806" s="1" t="s">
        <v>1758</v>
      </c>
      <c r="B806" s="8">
        <v>46214</v>
      </c>
      <c r="C806" s="1" t="str">
        <f>TEXT(Shipments[[#This Row],[Order_Date]],"MMM")</f>
        <v>Jul</v>
      </c>
      <c r="D806" s="8">
        <v>46216</v>
      </c>
      <c r="E806" s="8">
        <v>46217</v>
      </c>
      <c r="F806" s="8">
        <v>46217</v>
      </c>
      <c r="G806" s="1" t="s">
        <v>15</v>
      </c>
      <c r="H806" s="1" t="s">
        <v>241</v>
      </c>
      <c r="I806" s="1" t="s">
        <v>242</v>
      </c>
      <c r="J806" s="1" t="s">
        <v>71</v>
      </c>
      <c r="K806" s="1" t="s">
        <v>1759</v>
      </c>
      <c r="L806">
        <v>351</v>
      </c>
      <c r="M806">
        <v>2230</v>
      </c>
      <c r="N806" s="1" t="s">
        <v>20</v>
      </c>
      <c r="O806">
        <v>0</v>
      </c>
      <c r="P806" t="str">
        <f>IF(ISBLANK(Shipments[[#This Row],[Delivery_Date]]),"Pending",IF(Shipments[[#This Row],[Delivery_Date]]&lt;= Shipments[[#This Row],[Promised_Delivery_Date]],"On Time","Delayed"))</f>
        <v>On Time</v>
      </c>
    </row>
    <row r="807" spans="1:16" x14ac:dyDescent="0.25">
      <c r="A807" s="1" t="s">
        <v>1760</v>
      </c>
      <c r="B807" s="8">
        <v>46215</v>
      </c>
      <c r="C807" s="1" t="str">
        <f>TEXT(Shipments[[#This Row],[Order_Date]],"MMM")</f>
        <v>Jul</v>
      </c>
      <c r="D807" s="8">
        <v>46218</v>
      </c>
      <c r="E807" s="8">
        <v>46220</v>
      </c>
      <c r="F807" s="8">
        <v>46220</v>
      </c>
      <c r="G807" s="1" t="s">
        <v>22</v>
      </c>
      <c r="H807" s="1" t="s">
        <v>92</v>
      </c>
      <c r="I807" s="1" t="s">
        <v>93</v>
      </c>
      <c r="J807" s="1" t="s">
        <v>25</v>
      </c>
      <c r="K807" s="1" t="s">
        <v>1761</v>
      </c>
      <c r="L807">
        <v>570</v>
      </c>
      <c r="M807">
        <v>15310</v>
      </c>
      <c r="N807" s="1" t="s">
        <v>20</v>
      </c>
      <c r="O807">
        <v>0</v>
      </c>
      <c r="P807" t="str">
        <f>IF(ISBLANK(Shipments[[#This Row],[Delivery_Date]]),"Pending",IF(Shipments[[#This Row],[Delivery_Date]]&lt;= Shipments[[#This Row],[Promised_Delivery_Date]],"On Time","Delayed"))</f>
        <v>On Time</v>
      </c>
    </row>
    <row r="808" spans="1:16" x14ac:dyDescent="0.25">
      <c r="A808" s="1" t="s">
        <v>1762</v>
      </c>
      <c r="B808" s="8">
        <v>46215</v>
      </c>
      <c r="C808" s="1" t="str">
        <f>TEXT(Shipments[[#This Row],[Order_Date]],"MMM")</f>
        <v>Jul</v>
      </c>
      <c r="D808" s="8">
        <v>46216</v>
      </c>
      <c r="E808" s="8">
        <v>46218</v>
      </c>
      <c r="F808" s="8">
        <v>46218</v>
      </c>
      <c r="G808" s="1" t="s">
        <v>34</v>
      </c>
      <c r="H808" s="1" t="s">
        <v>99</v>
      </c>
      <c r="I808" s="1" t="s">
        <v>119</v>
      </c>
      <c r="J808" s="1" t="s">
        <v>31</v>
      </c>
      <c r="K808" s="1" t="s">
        <v>1763</v>
      </c>
      <c r="L808">
        <v>159</v>
      </c>
      <c r="M808">
        <v>4640</v>
      </c>
      <c r="N808" s="1" t="s">
        <v>20</v>
      </c>
      <c r="O808">
        <v>0</v>
      </c>
      <c r="P808" t="str">
        <f>IF(ISBLANK(Shipments[[#This Row],[Delivery_Date]]),"Pending",IF(Shipments[[#This Row],[Delivery_Date]]&lt;= Shipments[[#This Row],[Promised_Delivery_Date]],"On Time","Delayed"))</f>
        <v>On Time</v>
      </c>
    </row>
    <row r="809" spans="1:16" x14ac:dyDescent="0.25">
      <c r="A809" s="1" t="s">
        <v>1764</v>
      </c>
      <c r="B809" s="8">
        <v>46216</v>
      </c>
      <c r="C809" s="1" t="str">
        <f>TEXT(Shipments[[#This Row],[Order_Date]],"MMM")</f>
        <v>Jul</v>
      </c>
      <c r="D809" s="8">
        <v>46217</v>
      </c>
      <c r="E809" s="8">
        <v>46218</v>
      </c>
      <c r="F809" s="8">
        <v>46219</v>
      </c>
      <c r="G809" s="1" t="s">
        <v>22</v>
      </c>
      <c r="H809" s="1" t="s">
        <v>332</v>
      </c>
      <c r="I809" s="1" t="s">
        <v>333</v>
      </c>
      <c r="J809" s="1" t="s">
        <v>67</v>
      </c>
      <c r="K809" s="1" t="s">
        <v>1765</v>
      </c>
      <c r="L809">
        <v>469</v>
      </c>
      <c r="M809">
        <v>8020</v>
      </c>
      <c r="N809" s="1" t="s">
        <v>20</v>
      </c>
      <c r="O809">
        <v>0</v>
      </c>
      <c r="P809" t="str">
        <f>IF(ISBLANK(Shipments[[#This Row],[Delivery_Date]]),"Pending",IF(Shipments[[#This Row],[Delivery_Date]]&lt;= Shipments[[#This Row],[Promised_Delivery_Date]],"On Time","Delayed"))</f>
        <v>On Time</v>
      </c>
    </row>
    <row r="810" spans="1:16" x14ac:dyDescent="0.25">
      <c r="A810" s="1" t="s">
        <v>1766</v>
      </c>
      <c r="B810" s="8">
        <v>46216</v>
      </c>
      <c r="C810" s="1" t="str">
        <f>TEXT(Shipments[[#This Row],[Order_Date]],"MMM")</f>
        <v>Jul</v>
      </c>
      <c r="D810" s="8">
        <v>46218</v>
      </c>
      <c r="E810" s="8">
        <v>46220</v>
      </c>
      <c r="F810" s="8">
        <v>46220</v>
      </c>
      <c r="G810" s="1" t="s">
        <v>28</v>
      </c>
      <c r="H810" s="1" t="s">
        <v>295</v>
      </c>
      <c r="I810" s="1" t="s">
        <v>661</v>
      </c>
      <c r="J810" s="1" t="s">
        <v>25</v>
      </c>
      <c r="K810" s="1" t="s">
        <v>1767</v>
      </c>
      <c r="L810">
        <v>504</v>
      </c>
      <c r="M810">
        <v>13910</v>
      </c>
      <c r="N810" s="1" t="s">
        <v>20</v>
      </c>
      <c r="O810">
        <v>0</v>
      </c>
      <c r="P810" t="str">
        <f>IF(ISBLANK(Shipments[[#This Row],[Delivery_Date]]),"Pending",IF(Shipments[[#This Row],[Delivery_Date]]&lt;= Shipments[[#This Row],[Promised_Delivery_Date]],"On Time","Delayed"))</f>
        <v>On Time</v>
      </c>
    </row>
    <row r="811" spans="1:16" x14ac:dyDescent="0.25">
      <c r="A811" s="1" t="s">
        <v>1768</v>
      </c>
      <c r="B811" s="8">
        <v>46216</v>
      </c>
      <c r="C811" s="1" t="str">
        <f>TEXT(Shipments[[#This Row],[Order_Date]],"MMM")</f>
        <v>Jul</v>
      </c>
      <c r="D811" s="8">
        <v>46217</v>
      </c>
      <c r="E811" s="8">
        <v>46218</v>
      </c>
      <c r="F811" s="8">
        <v>46218</v>
      </c>
      <c r="G811" s="1" t="s">
        <v>28</v>
      </c>
      <c r="H811" s="1" t="s">
        <v>136</v>
      </c>
      <c r="I811" s="1" t="s">
        <v>137</v>
      </c>
      <c r="J811" s="1" t="s">
        <v>67</v>
      </c>
      <c r="K811" s="1" t="s">
        <v>1769</v>
      </c>
      <c r="L811">
        <v>334</v>
      </c>
      <c r="M811">
        <v>14090</v>
      </c>
      <c r="N811" s="1" t="s">
        <v>20</v>
      </c>
      <c r="O811">
        <v>0</v>
      </c>
      <c r="P811" t="str">
        <f>IF(ISBLANK(Shipments[[#This Row],[Delivery_Date]]),"Pending",IF(Shipments[[#This Row],[Delivery_Date]]&lt;= Shipments[[#This Row],[Promised_Delivery_Date]],"On Time","Delayed"))</f>
        <v>On Time</v>
      </c>
    </row>
    <row r="812" spans="1:16" x14ac:dyDescent="0.25">
      <c r="A812" s="1" t="s">
        <v>1770</v>
      </c>
      <c r="B812" s="8">
        <v>46216</v>
      </c>
      <c r="C812" s="1" t="str">
        <f>TEXT(Shipments[[#This Row],[Order_Date]],"MMM")</f>
        <v>Jul</v>
      </c>
      <c r="D812" s="8">
        <v>46216</v>
      </c>
      <c r="E812" s="8">
        <v>46218</v>
      </c>
      <c r="F812" s="8">
        <v>46219</v>
      </c>
      <c r="G812" s="1" t="s">
        <v>40</v>
      </c>
      <c r="H812" s="1" t="s">
        <v>34</v>
      </c>
      <c r="I812" s="1" t="s">
        <v>279</v>
      </c>
      <c r="J812" s="1" t="s">
        <v>31</v>
      </c>
      <c r="K812" s="1" t="s">
        <v>1771</v>
      </c>
      <c r="L812">
        <v>546</v>
      </c>
      <c r="M812">
        <v>2000</v>
      </c>
      <c r="N812" s="1" t="s">
        <v>20</v>
      </c>
      <c r="O812">
        <v>0</v>
      </c>
      <c r="P812" t="str">
        <f>IF(ISBLANK(Shipments[[#This Row],[Delivery_Date]]),"Pending",IF(Shipments[[#This Row],[Delivery_Date]]&lt;= Shipments[[#This Row],[Promised_Delivery_Date]],"On Time","Delayed"))</f>
        <v>On Time</v>
      </c>
    </row>
    <row r="813" spans="1:16" x14ac:dyDescent="0.25">
      <c r="A813" s="1" t="s">
        <v>1772</v>
      </c>
      <c r="B813" s="8">
        <v>46217</v>
      </c>
      <c r="C813" s="1" t="str">
        <f>TEXT(Shipments[[#This Row],[Order_Date]],"MMM")</f>
        <v>Jul</v>
      </c>
      <c r="D813" s="8">
        <v>46217</v>
      </c>
      <c r="E813" s="8">
        <v>46220</v>
      </c>
      <c r="F813" s="8">
        <v>46220</v>
      </c>
      <c r="G813" s="1" t="s">
        <v>34</v>
      </c>
      <c r="H813" s="1" t="s">
        <v>65</v>
      </c>
      <c r="I813" s="1" t="s">
        <v>66</v>
      </c>
      <c r="J813" s="1" t="s">
        <v>49</v>
      </c>
      <c r="K813" s="1" t="s">
        <v>1773</v>
      </c>
      <c r="L813">
        <v>645</v>
      </c>
      <c r="M813">
        <v>2670</v>
      </c>
      <c r="N813" s="1" t="s">
        <v>20</v>
      </c>
      <c r="O813">
        <v>0</v>
      </c>
      <c r="P813" t="str">
        <f>IF(ISBLANK(Shipments[[#This Row],[Delivery_Date]]),"Pending",IF(Shipments[[#This Row],[Delivery_Date]]&lt;= Shipments[[#This Row],[Promised_Delivery_Date]],"On Time","Delayed"))</f>
        <v>On Time</v>
      </c>
    </row>
    <row r="814" spans="1:16" x14ac:dyDescent="0.25">
      <c r="A814" s="1" t="s">
        <v>1774</v>
      </c>
      <c r="B814" s="8">
        <v>46217</v>
      </c>
      <c r="C814" s="1" t="str">
        <f>TEXT(Shipments[[#This Row],[Order_Date]],"MMM")</f>
        <v>Jul</v>
      </c>
      <c r="D814" s="8">
        <v>46217</v>
      </c>
      <c r="E814" s="8">
        <v>46219</v>
      </c>
      <c r="F814" s="8">
        <v>46218</v>
      </c>
      <c r="G814" s="1" t="s">
        <v>59</v>
      </c>
      <c r="H814" s="1" t="s">
        <v>288</v>
      </c>
      <c r="I814" s="1" t="s">
        <v>289</v>
      </c>
      <c r="J814" s="1" t="s">
        <v>62</v>
      </c>
      <c r="K814" s="1" t="s">
        <v>1775</v>
      </c>
      <c r="L814">
        <v>374</v>
      </c>
      <c r="M814">
        <v>7740</v>
      </c>
      <c r="N814" s="1" t="s">
        <v>20</v>
      </c>
      <c r="O814">
        <v>0</v>
      </c>
      <c r="P814" t="str">
        <f>IF(ISBLANK(Shipments[[#This Row],[Delivery_Date]]),"Pending",IF(Shipments[[#This Row],[Delivery_Date]]&lt;= Shipments[[#This Row],[Promised_Delivery_Date]],"On Time","Delayed"))</f>
        <v>Delayed</v>
      </c>
    </row>
    <row r="815" spans="1:16" x14ac:dyDescent="0.25">
      <c r="A815" s="1" t="s">
        <v>1776</v>
      </c>
      <c r="B815" s="8">
        <v>46217</v>
      </c>
      <c r="C815" s="1" t="str">
        <f>TEXT(Shipments[[#This Row],[Order_Date]],"MMM")</f>
        <v>Jul</v>
      </c>
      <c r="D815" s="8">
        <v>46219</v>
      </c>
      <c r="E815" s="8">
        <v>46221</v>
      </c>
      <c r="F815" s="8">
        <v>46221</v>
      </c>
      <c r="G815" s="1" t="s">
        <v>16</v>
      </c>
      <c r="H815" s="1" t="s">
        <v>167</v>
      </c>
      <c r="I815" s="1" t="s">
        <v>256</v>
      </c>
      <c r="J815" s="1" t="s">
        <v>67</v>
      </c>
      <c r="K815" s="1" t="s">
        <v>1777</v>
      </c>
      <c r="L815">
        <v>621</v>
      </c>
      <c r="M815">
        <v>4910</v>
      </c>
      <c r="N815" s="1" t="s">
        <v>20</v>
      </c>
      <c r="O815">
        <v>0</v>
      </c>
      <c r="P815" t="str">
        <f>IF(ISBLANK(Shipments[[#This Row],[Delivery_Date]]),"Pending",IF(Shipments[[#This Row],[Delivery_Date]]&lt;= Shipments[[#This Row],[Promised_Delivery_Date]],"On Time","Delayed"))</f>
        <v>On Time</v>
      </c>
    </row>
    <row r="816" spans="1:16" x14ac:dyDescent="0.25">
      <c r="A816" s="1" t="s">
        <v>1778</v>
      </c>
      <c r="B816" s="8">
        <v>46217</v>
      </c>
      <c r="C816" s="1" t="str">
        <f>TEXT(Shipments[[#This Row],[Order_Date]],"MMM")</f>
        <v>Jul</v>
      </c>
      <c r="D816" s="8">
        <v>46218</v>
      </c>
      <c r="E816" s="8">
        <v>46219</v>
      </c>
      <c r="F816" s="8">
        <v>46219</v>
      </c>
      <c r="G816" s="1" t="s">
        <v>16</v>
      </c>
      <c r="H816" s="1" t="s">
        <v>530</v>
      </c>
      <c r="I816" s="1" t="s">
        <v>531</v>
      </c>
      <c r="J816" s="1" t="s">
        <v>71</v>
      </c>
      <c r="K816" s="1" t="s">
        <v>1779</v>
      </c>
      <c r="L816">
        <v>152</v>
      </c>
      <c r="M816">
        <v>520</v>
      </c>
      <c r="N816" s="1" t="s">
        <v>20</v>
      </c>
      <c r="O816">
        <v>0</v>
      </c>
      <c r="P816" t="str">
        <f>IF(ISBLANK(Shipments[[#This Row],[Delivery_Date]]),"Pending",IF(Shipments[[#This Row],[Delivery_Date]]&lt;= Shipments[[#This Row],[Promised_Delivery_Date]],"On Time","Delayed"))</f>
        <v>On Time</v>
      </c>
    </row>
    <row r="817" spans="1:16" x14ac:dyDescent="0.25">
      <c r="A817" s="1" t="s">
        <v>1780</v>
      </c>
      <c r="B817" s="8">
        <v>46217</v>
      </c>
      <c r="C817" s="1" t="str">
        <f>TEXT(Shipments[[#This Row],[Order_Date]],"MMM")</f>
        <v>Jul</v>
      </c>
      <c r="D817" s="8">
        <v>46218</v>
      </c>
      <c r="E817" s="8">
        <v>46220</v>
      </c>
      <c r="F817" s="8">
        <v>46220</v>
      </c>
      <c r="G817" s="1" t="s">
        <v>74</v>
      </c>
      <c r="H817" s="1" t="s">
        <v>197</v>
      </c>
      <c r="I817" s="1" t="s">
        <v>198</v>
      </c>
      <c r="J817" s="1" t="s">
        <v>31</v>
      </c>
      <c r="K817" s="1" t="s">
        <v>1781</v>
      </c>
      <c r="L817">
        <v>290</v>
      </c>
      <c r="M817">
        <v>2460</v>
      </c>
      <c r="N817" s="1" t="s">
        <v>20</v>
      </c>
      <c r="O817">
        <v>0</v>
      </c>
      <c r="P817" t="str">
        <f>IF(ISBLANK(Shipments[[#This Row],[Delivery_Date]]),"Pending",IF(Shipments[[#This Row],[Delivery_Date]]&lt;= Shipments[[#This Row],[Promised_Delivery_Date]],"On Time","Delayed"))</f>
        <v>On Time</v>
      </c>
    </row>
    <row r="818" spans="1:16" x14ac:dyDescent="0.25">
      <c r="A818" s="1" t="s">
        <v>1782</v>
      </c>
      <c r="B818" s="8">
        <v>46217</v>
      </c>
      <c r="C818" s="1" t="str">
        <f>TEXT(Shipments[[#This Row],[Order_Date]],"MMM")</f>
        <v>Jul</v>
      </c>
      <c r="D818" s="8">
        <v>46218</v>
      </c>
      <c r="E818" s="8">
        <v>46219</v>
      </c>
      <c r="F818" s="8">
        <v>46220</v>
      </c>
      <c r="G818" s="1" t="s">
        <v>16</v>
      </c>
      <c r="H818" s="1" t="s">
        <v>214</v>
      </c>
      <c r="I818" s="1" t="s">
        <v>215</v>
      </c>
      <c r="J818" s="1" t="s">
        <v>49</v>
      </c>
      <c r="K818" s="1" t="s">
        <v>1783</v>
      </c>
      <c r="L818">
        <v>280</v>
      </c>
      <c r="M818">
        <v>1590</v>
      </c>
      <c r="N818" s="1" t="s">
        <v>20</v>
      </c>
      <c r="O818">
        <v>1</v>
      </c>
      <c r="P818" t="str">
        <f>IF(ISBLANK(Shipments[[#This Row],[Delivery_Date]]),"Pending",IF(Shipments[[#This Row],[Delivery_Date]]&lt;= Shipments[[#This Row],[Promised_Delivery_Date]],"On Time","Delayed"))</f>
        <v>On Time</v>
      </c>
    </row>
    <row r="819" spans="1:16" x14ac:dyDescent="0.25">
      <c r="A819" s="1" t="s">
        <v>1784</v>
      </c>
      <c r="B819" s="8">
        <v>46218</v>
      </c>
      <c r="C819" s="1" t="str">
        <f>TEXT(Shipments[[#This Row],[Order_Date]],"MMM")</f>
        <v>Jul</v>
      </c>
      <c r="D819" s="8">
        <v>46221</v>
      </c>
      <c r="E819" s="8">
        <v>46224</v>
      </c>
      <c r="F819" s="8">
        <v>46222</v>
      </c>
      <c r="G819" s="1" t="s">
        <v>59</v>
      </c>
      <c r="H819" s="1" t="s">
        <v>60</v>
      </c>
      <c r="I819" s="1" t="s">
        <v>61</v>
      </c>
      <c r="J819" s="1" t="s">
        <v>18</v>
      </c>
      <c r="K819" s="1" t="s">
        <v>1785</v>
      </c>
      <c r="L819">
        <v>148</v>
      </c>
      <c r="M819">
        <v>6860</v>
      </c>
      <c r="N819" s="1" t="s">
        <v>20</v>
      </c>
      <c r="O819">
        <v>0</v>
      </c>
      <c r="P819" t="str">
        <f>IF(ISBLANK(Shipments[[#This Row],[Delivery_Date]]),"Pending",IF(Shipments[[#This Row],[Delivery_Date]]&lt;= Shipments[[#This Row],[Promised_Delivery_Date]],"On Time","Delayed"))</f>
        <v>Delayed</v>
      </c>
    </row>
    <row r="820" spans="1:16" x14ac:dyDescent="0.25">
      <c r="A820" s="1" t="s">
        <v>1786</v>
      </c>
      <c r="B820" s="8">
        <v>46218</v>
      </c>
      <c r="C820" s="1" t="str">
        <f>TEXT(Shipments[[#This Row],[Order_Date]],"MMM")</f>
        <v>Jul</v>
      </c>
      <c r="D820" s="8">
        <v>46219</v>
      </c>
      <c r="E820" s="8">
        <v>46221</v>
      </c>
      <c r="F820" s="8">
        <v>46220</v>
      </c>
      <c r="G820" s="1" t="s">
        <v>74</v>
      </c>
      <c r="H820" s="1" t="s">
        <v>197</v>
      </c>
      <c r="I820" s="1" t="s">
        <v>198</v>
      </c>
      <c r="J820" s="1" t="s">
        <v>37</v>
      </c>
      <c r="K820" s="1" t="s">
        <v>1787</v>
      </c>
      <c r="L820">
        <v>290</v>
      </c>
      <c r="M820">
        <v>1200</v>
      </c>
      <c r="N820" s="1" t="s">
        <v>20</v>
      </c>
      <c r="O820">
        <v>0</v>
      </c>
      <c r="P820" t="str">
        <f>IF(ISBLANK(Shipments[[#This Row],[Delivery_Date]]),"Pending",IF(Shipments[[#This Row],[Delivery_Date]]&lt;= Shipments[[#This Row],[Promised_Delivery_Date]],"On Time","Delayed"))</f>
        <v>Delayed</v>
      </c>
    </row>
    <row r="821" spans="1:16" x14ac:dyDescent="0.25">
      <c r="A821" s="1" t="s">
        <v>1788</v>
      </c>
      <c r="B821" s="8">
        <v>46218</v>
      </c>
      <c r="C821" s="1" t="str">
        <f>TEXT(Shipments[[#This Row],[Order_Date]],"MMM")</f>
        <v>Jul</v>
      </c>
      <c r="D821" s="8">
        <v>46218</v>
      </c>
      <c r="E821" s="8">
        <v>46220</v>
      </c>
      <c r="F821" s="8">
        <v>46220</v>
      </c>
      <c r="G821" s="1" t="s">
        <v>15</v>
      </c>
      <c r="H821" s="1" t="s">
        <v>16</v>
      </c>
      <c r="I821" s="1" t="s">
        <v>17</v>
      </c>
      <c r="J821" s="1" t="s">
        <v>71</v>
      </c>
      <c r="K821" s="1" t="s">
        <v>1789</v>
      </c>
      <c r="L821">
        <v>509</v>
      </c>
      <c r="M821">
        <v>1160</v>
      </c>
      <c r="N821" s="1" t="s">
        <v>20</v>
      </c>
      <c r="O821">
        <v>0</v>
      </c>
      <c r="P821" t="str">
        <f>IF(ISBLANK(Shipments[[#This Row],[Delivery_Date]]),"Pending",IF(Shipments[[#This Row],[Delivery_Date]]&lt;= Shipments[[#This Row],[Promised_Delivery_Date]],"On Time","Delayed"))</f>
        <v>On Time</v>
      </c>
    </row>
    <row r="822" spans="1:16" x14ac:dyDescent="0.25">
      <c r="A822" s="1" t="s">
        <v>1790</v>
      </c>
      <c r="B822" s="8">
        <v>46218</v>
      </c>
      <c r="C822" s="1" t="str">
        <f>TEXT(Shipments[[#This Row],[Order_Date]],"MMM")</f>
        <v>Jul</v>
      </c>
      <c r="D822" s="8">
        <v>46220</v>
      </c>
      <c r="E822" s="8">
        <v>46222</v>
      </c>
      <c r="F822" s="8">
        <v>46222</v>
      </c>
      <c r="G822" s="1" t="s">
        <v>74</v>
      </c>
      <c r="H822" s="1" t="s">
        <v>402</v>
      </c>
      <c r="I822" s="1" t="s">
        <v>403</v>
      </c>
      <c r="J822" s="1" t="s">
        <v>84</v>
      </c>
      <c r="K822" s="1" t="s">
        <v>1791</v>
      </c>
      <c r="L822">
        <v>455</v>
      </c>
      <c r="M822">
        <v>5310</v>
      </c>
      <c r="N822" s="1" t="s">
        <v>20</v>
      </c>
      <c r="O822">
        <v>0</v>
      </c>
      <c r="P822" t="str">
        <f>IF(ISBLANK(Shipments[[#This Row],[Delivery_Date]]),"Pending",IF(Shipments[[#This Row],[Delivery_Date]]&lt;= Shipments[[#This Row],[Promised_Delivery_Date]],"On Time","Delayed"))</f>
        <v>On Time</v>
      </c>
    </row>
    <row r="823" spans="1:16" x14ac:dyDescent="0.25">
      <c r="A823" s="1" t="s">
        <v>1792</v>
      </c>
      <c r="B823" s="8">
        <v>46218</v>
      </c>
      <c r="C823" s="1" t="str">
        <f>TEXT(Shipments[[#This Row],[Order_Date]],"MMM")</f>
        <v>Jul</v>
      </c>
      <c r="D823" s="8">
        <v>46219</v>
      </c>
      <c r="E823" s="8">
        <v>46220</v>
      </c>
      <c r="F823" s="8">
        <v>46220</v>
      </c>
      <c r="G823" s="1" t="s">
        <v>16</v>
      </c>
      <c r="H823" s="1" t="s">
        <v>214</v>
      </c>
      <c r="I823" s="1" t="s">
        <v>215</v>
      </c>
      <c r="J823" s="1" t="s">
        <v>67</v>
      </c>
      <c r="K823" s="1" t="s">
        <v>1793</v>
      </c>
      <c r="L823">
        <v>280</v>
      </c>
      <c r="M823">
        <v>10360</v>
      </c>
      <c r="N823" s="1" t="s">
        <v>20</v>
      </c>
      <c r="O823">
        <v>0</v>
      </c>
      <c r="P823" t="str">
        <f>IF(ISBLANK(Shipments[[#This Row],[Delivery_Date]]),"Pending",IF(Shipments[[#This Row],[Delivery_Date]]&lt;= Shipments[[#This Row],[Promised_Delivery_Date]],"On Time","Delayed"))</f>
        <v>On Time</v>
      </c>
    </row>
    <row r="824" spans="1:16" x14ac:dyDescent="0.25">
      <c r="A824" s="1" t="s">
        <v>1794</v>
      </c>
      <c r="B824" s="8">
        <v>46218</v>
      </c>
      <c r="C824" s="1" t="str">
        <f>TEXT(Shipments[[#This Row],[Order_Date]],"MMM")</f>
        <v>Jul</v>
      </c>
      <c r="D824" s="8">
        <v>46219</v>
      </c>
      <c r="E824" s="8">
        <v>46220</v>
      </c>
      <c r="F824" s="8">
        <v>46220</v>
      </c>
      <c r="G824" s="1" t="s">
        <v>40</v>
      </c>
      <c r="H824" s="1" t="s">
        <v>55</v>
      </c>
      <c r="I824" s="1" t="s">
        <v>70</v>
      </c>
      <c r="J824" s="1" t="s">
        <v>25</v>
      </c>
      <c r="K824" s="1" t="s">
        <v>1795</v>
      </c>
      <c r="L824">
        <v>264</v>
      </c>
      <c r="M824">
        <v>13540</v>
      </c>
      <c r="N824" s="1" t="s">
        <v>20</v>
      </c>
      <c r="O824">
        <v>0</v>
      </c>
      <c r="P824" t="str">
        <f>IF(ISBLANK(Shipments[[#This Row],[Delivery_Date]]),"Pending",IF(Shipments[[#This Row],[Delivery_Date]]&lt;= Shipments[[#This Row],[Promised_Delivery_Date]],"On Time","Delayed"))</f>
        <v>On Time</v>
      </c>
    </row>
    <row r="825" spans="1:16" x14ac:dyDescent="0.25">
      <c r="A825" s="1" t="s">
        <v>1796</v>
      </c>
      <c r="B825" s="8">
        <v>46218</v>
      </c>
      <c r="C825" s="1" t="str">
        <f>TEXT(Shipments[[#This Row],[Order_Date]],"MMM")</f>
        <v>Jul</v>
      </c>
      <c r="D825" s="8">
        <v>46219</v>
      </c>
      <c r="E825" s="8">
        <v>46220</v>
      </c>
      <c r="F825" s="8">
        <v>46221</v>
      </c>
      <c r="G825" s="1" t="s">
        <v>74</v>
      </c>
      <c r="H825" s="1" t="s">
        <v>455</v>
      </c>
      <c r="I825" s="1" t="s">
        <v>456</v>
      </c>
      <c r="J825" s="1" t="s">
        <v>31</v>
      </c>
      <c r="K825" s="1" t="s">
        <v>1797</v>
      </c>
      <c r="L825">
        <v>206</v>
      </c>
      <c r="M825">
        <v>1190</v>
      </c>
      <c r="N825" s="1" t="s">
        <v>20</v>
      </c>
      <c r="O825">
        <v>0</v>
      </c>
      <c r="P825" t="str">
        <f>IF(ISBLANK(Shipments[[#This Row],[Delivery_Date]]),"Pending",IF(Shipments[[#This Row],[Delivery_Date]]&lt;= Shipments[[#This Row],[Promised_Delivery_Date]],"On Time","Delayed"))</f>
        <v>On Time</v>
      </c>
    </row>
    <row r="826" spans="1:16" x14ac:dyDescent="0.25">
      <c r="A826" s="1" t="s">
        <v>1798</v>
      </c>
      <c r="B826" s="8">
        <v>46219</v>
      </c>
      <c r="C826" s="1" t="str">
        <f>TEXT(Shipments[[#This Row],[Order_Date]],"MMM")</f>
        <v>Jul</v>
      </c>
      <c r="D826" s="8">
        <v>46221</v>
      </c>
      <c r="E826" s="8">
        <v>46222</v>
      </c>
      <c r="F826" s="8">
        <v>46223</v>
      </c>
      <c r="G826" s="1" t="s">
        <v>22</v>
      </c>
      <c r="H826" s="1" t="s">
        <v>103</v>
      </c>
      <c r="I826" s="1" t="s">
        <v>104</v>
      </c>
      <c r="J826" s="1" t="s">
        <v>80</v>
      </c>
      <c r="K826" s="1" t="s">
        <v>1799</v>
      </c>
      <c r="L826">
        <v>252</v>
      </c>
      <c r="M826">
        <v>2820</v>
      </c>
      <c r="N826" s="1" t="s">
        <v>20</v>
      </c>
      <c r="O826">
        <v>0</v>
      </c>
      <c r="P826" t="str">
        <f>IF(ISBLANK(Shipments[[#This Row],[Delivery_Date]]),"Pending",IF(Shipments[[#This Row],[Delivery_Date]]&lt;= Shipments[[#This Row],[Promised_Delivery_Date]],"On Time","Delayed"))</f>
        <v>On Time</v>
      </c>
    </row>
    <row r="827" spans="1:16" x14ac:dyDescent="0.25">
      <c r="A827" s="1" t="s">
        <v>1800</v>
      </c>
      <c r="B827" s="8">
        <v>46219</v>
      </c>
      <c r="C827" s="1" t="str">
        <f>TEXT(Shipments[[#This Row],[Order_Date]],"MMM")</f>
        <v>Jul</v>
      </c>
      <c r="D827" s="8">
        <v>46219</v>
      </c>
      <c r="E827" s="8">
        <v>46221</v>
      </c>
      <c r="F827" s="8">
        <v>46221</v>
      </c>
      <c r="G827" s="1" t="s">
        <v>40</v>
      </c>
      <c r="H827" s="1" t="s">
        <v>55</v>
      </c>
      <c r="I827" s="1" t="s">
        <v>70</v>
      </c>
      <c r="J827" s="1" t="s">
        <v>80</v>
      </c>
      <c r="K827" s="1" t="s">
        <v>1801</v>
      </c>
      <c r="L827">
        <v>264</v>
      </c>
      <c r="M827">
        <v>3580</v>
      </c>
      <c r="N827" s="1" t="s">
        <v>20</v>
      </c>
      <c r="O827">
        <v>0</v>
      </c>
      <c r="P827" t="str">
        <f>IF(ISBLANK(Shipments[[#This Row],[Delivery_Date]]),"Pending",IF(Shipments[[#This Row],[Delivery_Date]]&lt;= Shipments[[#This Row],[Promised_Delivery_Date]],"On Time","Delayed"))</f>
        <v>On Time</v>
      </c>
    </row>
    <row r="828" spans="1:16" x14ac:dyDescent="0.25">
      <c r="A828" s="1" t="s">
        <v>1802</v>
      </c>
      <c r="B828" s="8">
        <v>46220</v>
      </c>
      <c r="C828" s="1" t="str">
        <f>TEXT(Shipments[[#This Row],[Order_Date]],"MMM")</f>
        <v>Jul</v>
      </c>
      <c r="D828" s="8">
        <v>46221</v>
      </c>
      <c r="E828" s="8">
        <v>46222</v>
      </c>
      <c r="F828" s="8">
        <v>46222</v>
      </c>
      <c r="G828" s="1" t="s">
        <v>40</v>
      </c>
      <c r="H828" s="1" t="s">
        <v>41</v>
      </c>
      <c r="I828" s="1" t="s">
        <v>42</v>
      </c>
      <c r="J828" s="1" t="s">
        <v>18</v>
      </c>
      <c r="K828" s="1" t="s">
        <v>1803</v>
      </c>
      <c r="L828">
        <v>416</v>
      </c>
      <c r="M828">
        <v>12490</v>
      </c>
      <c r="N828" s="1" t="s">
        <v>20</v>
      </c>
      <c r="O828">
        <v>0</v>
      </c>
      <c r="P828" t="str">
        <f>IF(ISBLANK(Shipments[[#This Row],[Delivery_Date]]),"Pending",IF(Shipments[[#This Row],[Delivery_Date]]&lt;= Shipments[[#This Row],[Promised_Delivery_Date]],"On Time","Delayed"))</f>
        <v>On Time</v>
      </c>
    </row>
    <row r="829" spans="1:16" x14ac:dyDescent="0.25">
      <c r="A829" s="1" t="s">
        <v>1804</v>
      </c>
      <c r="B829" s="8">
        <v>46220</v>
      </c>
      <c r="C829" s="1" t="str">
        <f>TEXT(Shipments[[#This Row],[Order_Date]],"MMM")</f>
        <v>Jul</v>
      </c>
      <c r="D829" s="8">
        <v>46221</v>
      </c>
      <c r="E829" s="8">
        <v>46223</v>
      </c>
      <c r="F829" s="8">
        <v>46222</v>
      </c>
      <c r="G829" s="1" t="s">
        <v>40</v>
      </c>
      <c r="H829" s="1" t="s">
        <v>252</v>
      </c>
      <c r="I829" s="1" t="s">
        <v>268</v>
      </c>
      <c r="J829" s="1" t="s">
        <v>67</v>
      </c>
      <c r="K829" s="1" t="s">
        <v>1805</v>
      </c>
      <c r="L829">
        <v>110</v>
      </c>
      <c r="M829">
        <v>5820</v>
      </c>
      <c r="N829" s="1" t="s">
        <v>20</v>
      </c>
      <c r="O829">
        <v>0</v>
      </c>
      <c r="P829" t="str">
        <f>IF(ISBLANK(Shipments[[#This Row],[Delivery_Date]]),"Pending",IF(Shipments[[#This Row],[Delivery_Date]]&lt;= Shipments[[#This Row],[Promised_Delivery_Date]],"On Time","Delayed"))</f>
        <v>Delayed</v>
      </c>
    </row>
    <row r="830" spans="1:16" x14ac:dyDescent="0.25">
      <c r="A830" s="1" t="s">
        <v>1806</v>
      </c>
      <c r="B830" s="8">
        <v>46220</v>
      </c>
      <c r="C830" s="1" t="str">
        <f>TEXT(Shipments[[#This Row],[Order_Date]],"MMM")</f>
        <v>Jul</v>
      </c>
      <c r="D830" s="8">
        <v>46221</v>
      </c>
      <c r="E830" s="8">
        <v>46223</v>
      </c>
      <c r="F830" s="8">
        <v>46223</v>
      </c>
      <c r="G830" s="1" t="s">
        <v>28</v>
      </c>
      <c r="H830" s="1" t="s">
        <v>183</v>
      </c>
      <c r="I830" s="1" t="s">
        <v>184</v>
      </c>
      <c r="J830" s="1" t="s">
        <v>18</v>
      </c>
      <c r="K830" s="1" t="s">
        <v>1807</v>
      </c>
      <c r="L830">
        <v>699</v>
      </c>
      <c r="M830">
        <v>5400</v>
      </c>
      <c r="N830" s="1" t="s">
        <v>20</v>
      </c>
      <c r="O830">
        <v>0</v>
      </c>
      <c r="P830" t="str">
        <f>IF(ISBLANK(Shipments[[#This Row],[Delivery_Date]]),"Pending",IF(Shipments[[#This Row],[Delivery_Date]]&lt;= Shipments[[#This Row],[Promised_Delivery_Date]],"On Time","Delayed"))</f>
        <v>On Time</v>
      </c>
    </row>
    <row r="831" spans="1:16" x14ac:dyDescent="0.25">
      <c r="A831" s="1" t="s">
        <v>1808</v>
      </c>
      <c r="B831" s="8">
        <v>46221</v>
      </c>
      <c r="C831" s="1" t="str">
        <f>TEXT(Shipments[[#This Row],[Order_Date]],"MMM")</f>
        <v>Jul</v>
      </c>
      <c r="D831" s="8">
        <v>46223</v>
      </c>
      <c r="E831" s="8">
        <v>46225</v>
      </c>
      <c r="F831" s="8">
        <v>46225</v>
      </c>
      <c r="G831" s="1" t="s">
        <v>22</v>
      </c>
      <c r="H831" s="1" t="s">
        <v>41</v>
      </c>
      <c r="I831" s="1" t="s">
        <v>207</v>
      </c>
      <c r="J831" s="1" t="s">
        <v>67</v>
      </c>
      <c r="K831" s="1" t="s">
        <v>1809</v>
      </c>
      <c r="L831">
        <v>839</v>
      </c>
      <c r="M831">
        <v>6500</v>
      </c>
      <c r="N831" s="1" t="s">
        <v>20</v>
      </c>
      <c r="O831">
        <v>0</v>
      </c>
      <c r="P831" t="str">
        <f>IF(ISBLANK(Shipments[[#This Row],[Delivery_Date]]),"Pending",IF(Shipments[[#This Row],[Delivery_Date]]&lt;= Shipments[[#This Row],[Promised_Delivery_Date]],"On Time","Delayed"))</f>
        <v>On Time</v>
      </c>
    </row>
    <row r="832" spans="1:16" x14ac:dyDescent="0.25">
      <c r="A832" s="1" t="s">
        <v>1810</v>
      </c>
      <c r="B832" s="8">
        <v>46221</v>
      </c>
      <c r="C832" s="1" t="str">
        <f>TEXT(Shipments[[#This Row],[Order_Date]],"MMM")</f>
        <v>Jul</v>
      </c>
      <c r="D832" s="8">
        <v>46223</v>
      </c>
      <c r="E832" s="8">
        <v>46225</v>
      </c>
      <c r="F832" s="8">
        <v>46225</v>
      </c>
      <c r="G832" s="1" t="s">
        <v>74</v>
      </c>
      <c r="H832" s="1" t="s">
        <v>179</v>
      </c>
      <c r="I832" s="1" t="s">
        <v>180</v>
      </c>
      <c r="J832" s="1" t="s">
        <v>84</v>
      </c>
      <c r="K832" s="1" t="s">
        <v>1811</v>
      </c>
      <c r="L832">
        <v>707</v>
      </c>
      <c r="M832">
        <v>4740</v>
      </c>
      <c r="N832" s="1" t="s">
        <v>20</v>
      </c>
      <c r="O832">
        <v>0</v>
      </c>
      <c r="P832" t="str">
        <f>IF(ISBLANK(Shipments[[#This Row],[Delivery_Date]]),"Pending",IF(Shipments[[#This Row],[Delivery_Date]]&lt;= Shipments[[#This Row],[Promised_Delivery_Date]],"On Time","Delayed"))</f>
        <v>On Time</v>
      </c>
    </row>
    <row r="833" spans="1:16" x14ac:dyDescent="0.25">
      <c r="A833" s="1" t="s">
        <v>1812</v>
      </c>
      <c r="B833" s="8">
        <v>46221</v>
      </c>
      <c r="C833" s="1" t="str">
        <f>TEXT(Shipments[[#This Row],[Order_Date]],"MMM")</f>
        <v>Jul</v>
      </c>
      <c r="D833" s="8">
        <v>46223</v>
      </c>
      <c r="E833" s="8">
        <v>46224</v>
      </c>
      <c r="F833" s="8">
        <v>46225</v>
      </c>
      <c r="G833" s="1" t="s">
        <v>22</v>
      </c>
      <c r="H833" s="1" t="s">
        <v>103</v>
      </c>
      <c r="I833" s="1" t="s">
        <v>104</v>
      </c>
      <c r="J833" s="1" t="s">
        <v>49</v>
      </c>
      <c r="K833" s="1" t="s">
        <v>1813</v>
      </c>
      <c r="L833">
        <v>252</v>
      </c>
      <c r="M833">
        <v>1410</v>
      </c>
      <c r="N833" s="1" t="s">
        <v>20</v>
      </c>
      <c r="O833">
        <v>0</v>
      </c>
      <c r="P833" t="str">
        <f>IF(ISBLANK(Shipments[[#This Row],[Delivery_Date]]),"Pending",IF(Shipments[[#This Row],[Delivery_Date]]&lt;= Shipments[[#This Row],[Promised_Delivery_Date]],"On Time","Delayed"))</f>
        <v>On Time</v>
      </c>
    </row>
    <row r="834" spans="1:16" x14ac:dyDescent="0.25">
      <c r="A834" s="1" t="s">
        <v>1814</v>
      </c>
      <c r="B834" s="8">
        <v>46221</v>
      </c>
      <c r="C834" s="1" t="str">
        <f>TEXT(Shipments[[#This Row],[Order_Date]],"MMM")</f>
        <v>Jul</v>
      </c>
      <c r="D834" s="8">
        <v>46223</v>
      </c>
      <c r="E834" s="8">
        <v>46225</v>
      </c>
      <c r="F834" s="8">
        <v>46224</v>
      </c>
      <c r="G834" s="1" t="s">
        <v>28</v>
      </c>
      <c r="H834" s="1" t="s">
        <v>59</v>
      </c>
      <c r="I834" s="1" t="s">
        <v>226</v>
      </c>
      <c r="J834" s="1" t="s">
        <v>146</v>
      </c>
      <c r="K834" s="1" t="s">
        <v>1815</v>
      </c>
      <c r="L834">
        <v>348</v>
      </c>
      <c r="M834">
        <v>570</v>
      </c>
      <c r="N834" s="1" t="s">
        <v>20</v>
      </c>
      <c r="O834">
        <v>0</v>
      </c>
      <c r="P834" t="str">
        <f>IF(ISBLANK(Shipments[[#This Row],[Delivery_Date]]),"Pending",IF(Shipments[[#This Row],[Delivery_Date]]&lt;= Shipments[[#This Row],[Promised_Delivery_Date]],"On Time","Delayed"))</f>
        <v>Delayed</v>
      </c>
    </row>
    <row r="835" spans="1:16" x14ac:dyDescent="0.25">
      <c r="A835" s="1" t="s">
        <v>1816</v>
      </c>
      <c r="B835" s="8">
        <v>46222</v>
      </c>
      <c r="C835" s="1" t="str">
        <f>TEXT(Shipments[[#This Row],[Order_Date]],"MMM")</f>
        <v>Jul</v>
      </c>
      <c r="D835" s="8">
        <v>46223</v>
      </c>
      <c r="E835" s="8">
        <v>46225</v>
      </c>
      <c r="F835" s="8">
        <v>46226</v>
      </c>
      <c r="G835" s="1" t="s">
        <v>74</v>
      </c>
      <c r="H835" s="1" t="s">
        <v>111</v>
      </c>
      <c r="I835" s="1" t="s">
        <v>112</v>
      </c>
      <c r="J835" s="1" t="s">
        <v>31</v>
      </c>
      <c r="K835" s="1" t="s">
        <v>1817</v>
      </c>
      <c r="L835">
        <v>419</v>
      </c>
      <c r="M835">
        <v>1790</v>
      </c>
      <c r="N835" s="1" t="s">
        <v>20</v>
      </c>
      <c r="O835">
        <v>0</v>
      </c>
      <c r="P835" t="str">
        <f>IF(ISBLANK(Shipments[[#This Row],[Delivery_Date]]),"Pending",IF(Shipments[[#This Row],[Delivery_Date]]&lt;= Shipments[[#This Row],[Promised_Delivery_Date]],"On Time","Delayed"))</f>
        <v>On Time</v>
      </c>
    </row>
    <row r="836" spans="1:16" x14ac:dyDescent="0.25">
      <c r="A836" s="1" t="s">
        <v>1818</v>
      </c>
      <c r="B836" s="8">
        <v>46222</v>
      </c>
      <c r="C836" s="1" t="str">
        <f>TEXT(Shipments[[#This Row],[Order_Date]],"MMM")</f>
        <v>Jul</v>
      </c>
      <c r="D836" s="8">
        <v>46223</v>
      </c>
      <c r="E836" s="8">
        <v>46224</v>
      </c>
      <c r="F836" s="8">
        <v>46224</v>
      </c>
      <c r="G836" s="1" t="s">
        <v>28</v>
      </c>
      <c r="H836" s="1" t="s">
        <v>59</v>
      </c>
      <c r="I836" s="1" t="s">
        <v>226</v>
      </c>
      <c r="J836" s="1" t="s">
        <v>62</v>
      </c>
      <c r="K836" s="1" t="s">
        <v>1819</v>
      </c>
      <c r="L836">
        <v>348</v>
      </c>
      <c r="M836">
        <v>9860</v>
      </c>
      <c r="N836" s="1" t="s">
        <v>20</v>
      </c>
      <c r="O836">
        <v>0</v>
      </c>
      <c r="P836" t="str">
        <f>IF(ISBLANK(Shipments[[#This Row],[Delivery_Date]]),"Pending",IF(Shipments[[#This Row],[Delivery_Date]]&lt;= Shipments[[#This Row],[Promised_Delivery_Date]],"On Time","Delayed"))</f>
        <v>On Time</v>
      </c>
    </row>
    <row r="837" spans="1:16" x14ac:dyDescent="0.25">
      <c r="A837" s="1" t="s">
        <v>1820</v>
      </c>
      <c r="B837" s="8">
        <v>46222</v>
      </c>
      <c r="C837" s="1" t="str">
        <f>TEXT(Shipments[[#This Row],[Order_Date]],"MMM")</f>
        <v>Jul</v>
      </c>
      <c r="D837" s="8">
        <v>46223</v>
      </c>
      <c r="E837" s="8">
        <v>46225</v>
      </c>
      <c r="F837" s="8">
        <v>46225</v>
      </c>
      <c r="G837" s="1" t="s">
        <v>15</v>
      </c>
      <c r="H837" s="1" t="s">
        <v>99</v>
      </c>
      <c r="I837" s="1" t="s">
        <v>100</v>
      </c>
      <c r="J837" s="1" t="s">
        <v>37</v>
      </c>
      <c r="K837" s="1" t="s">
        <v>1821</v>
      </c>
      <c r="L837">
        <v>727</v>
      </c>
      <c r="M837">
        <v>780</v>
      </c>
      <c r="N837" s="1" t="s">
        <v>20</v>
      </c>
      <c r="O837">
        <v>0</v>
      </c>
      <c r="P837" t="str">
        <f>IF(ISBLANK(Shipments[[#This Row],[Delivery_Date]]),"Pending",IF(Shipments[[#This Row],[Delivery_Date]]&lt;= Shipments[[#This Row],[Promised_Delivery_Date]],"On Time","Delayed"))</f>
        <v>On Time</v>
      </c>
    </row>
    <row r="838" spans="1:16" x14ac:dyDescent="0.25">
      <c r="A838" s="1" t="s">
        <v>1822</v>
      </c>
      <c r="B838" s="8">
        <v>46222</v>
      </c>
      <c r="C838" s="1" t="str">
        <f>TEXT(Shipments[[#This Row],[Order_Date]],"MMM")</f>
        <v>Jul</v>
      </c>
      <c r="D838" s="8">
        <v>46224</v>
      </c>
      <c r="E838" s="8">
        <v>46225</v>
      </c>
      <c r="F838" s="8">
        <v>46225</v>
      </c>
      <c r="G838" s="1" t="s">
        <v>28</v>
      </c>
      <c r="H838" s="1" t="s">
        <v>136</v>
      </c>
      <c r="I838" s="1" t="s">
        <v>137</v>
      </c>
      <c r="J838" s="1" t="s">
        <v>52</v>
      </c>
      <c r="K838" s="1" t="s">
        <v>1823</v>
      </c>
      <c r="L838">
        <v>334</v>
      </c>
      <c r="M838">
        <v>12180</v>
      </c>
      <c r="N838" s="1" t="s">
        <v>20</v>
      </c>
      <c r="O838">
        <v>0</v>
      </c>
      <c r="P838" t="str">
        <f>IF(ISBLANK(Shipments[[#This Row],[Delivery_Date]]),"Pending",IF(Shipments[[#This Row],[Delivery_Date]]&lt;= Shipments[[#This Row],[Promised_Delivery_Date]],"On Time","Delayed"))</f>
        <v>On Time</v>
      </c>
    </row>
    <row r="839" spans="1:16" x14ac:dyDescent="0.25">
      <c r="A839" s="1" t="s">
        <v>1824</v>
      </c>
      <c r="B839" s="8">
        <v>46223</v>
      </c>
      <c r="C839" s="1" t="str">
        <f>TEXT(Shipments[[#This Row],[Order_Date]],"MMM")</f>
        <v>Jul</v>
      </c>
      <c r="D839" s="8">
        <v>46225</v>
      </c>
      <c r="E839" s="8">
        <v>46227</v>
      </c>
      <c r="F839" s="8">
        <v>46227</v>
      </c>
      <c r="G839" s="1" t="s">
        <v>22</v>
      </c>
      <c r="H839" s="1" t="s">
        <v>41</v>
      </c>
      <c r="I839" s="1" t="s">
        <v>207</v>
      </c>
      <c r="J839" s="1" t="s">
        <v>25</v>
      </c>
      <c r="K839" s="1" t="s">
        <v>1825</v>
      </c>
      <c r="L839">
        <v>839</v>
      </c>
      <c r="M839">
        <v>4620</v>
      </c>
      <c r="N839" s="1" t="s">
        <v>20</v>
      </c>
      <c r="O839">
        <v>0</v>
      </c>
      <c r="P839" t="str">
        <f>IF(ISBLANK(Shipments[[#This Row],[Delivery_Date]]),"Pending",IF(Shipments[[#This Row],[Delivery_Date]]&lt;= Shipments[[#This Row],[Promised_Delivery_Date]],"On Time","Delayed"))</f>
        <v>On Time</v>
      </c>
    </row>
    <row r="840" spans="1:16" x14ac:dyDescent="0.25">
      <c r="A840" s="1" t="s">
        <v>1826</v>
      </c>
      <c r="B840" s="8">
        <v>46223</v>
      </c>
      <c r="C840" s="1" t="str">
        <f>TEXT(Shipments[[#This Row],[Order_Date]],"MMM")</f>
        <v>Jul</v>
      </c>
      <c r="D840" s="8">
        <v>46225</v>
      </c>
      <c r="E840" s="8">
        <v>46226</v>
      </c>
      <c r="F840" s="8">
        <v>46227</v>
      </c>
      <c r="G840" s="1" t="s">
        <v>28</v>
      </c>
      <c r="H840" s="1" t="s">
        <v>29</v>
      </c>
      <c r="I840" s="1" t="s">
        <v>30</v>
      </c>
      <c r="J840" s="1" t="s">
        <v>52</v>
      </c>
      <c r="K840" s="1" t="s">
        <v>1827</v>
      </c>
      <c r="L840">
        <v>467</v>
      </c>
      <c r="M840">
        <v>6960</v>
      </c>
      <c r="N840" s="1" t="s">
        <v>20</v>
      </c>
      <c r="O840">
        <v>0</v>
      </c>
      <c r="P840" t="str">
        <f>IF(ISBLANK(Shipments[[#This Row],[Delivery_Date]]),"Pending",IF(Shipments[[#This Row],[Delivery_Date]]&lt;= Shipments[[#This Row],[Promised_Delivery_Date]],"On Time","Delayed"))</f>
        <v>On Time</v>
      </c>
    </row>
    <row r="841" spans="1:16" x14ac:dyDescent="0.25">
      <c r="A841" s="1" t="s">
        <v>1828</v>
      </c>
      <c r="B841" s="8">
        <v>46223</v>
      </c>
      <c r="C841" s="1" t="str">
        <f>TEXT(Shipments[[#This Row],[Order_Date]],"MMM")</f>
        <v>Jul</v>
      </c>
      <c r="D841" s="8">
        <v>46223</v>
      </c>
      <c r="E841" s="8">
        <v>46225</v>
      </c>
      <c r="F841" s="8">
        <v>46225</v>
      </c>
      <c r="G841" s="1" t="s">
        <v>40</v>
      </c>
      <c r="H841" s="1" t="s">
        <v>23</v>
      </c>
      <c r="I841" s="1" t="s">
        <v>292</v>
      </c>
      <c r="J841" s="1" t="s">
        <v>62</v>
      </c>
      <c r="K841" s="1" t="s">
        <v>1829</v>
      </c>
      <c r="L841">
        <v>684</v>
      </c>
      <c r="M841">
        <v>10540</v>
      </c>
      <c r="N841" s="1" t="s">
        <v>20</v>
      </c>
      <c r="O841">
        <v>0</v>
      </c>
      <c r="P841" t="str">
        <f>IF(ISBLANK(Shipments[[#This Row],[Delivery_Date]]),"Pending",IF(Shipments[[#This Row],[Delivery_Date]]&lt;= Shipments[[#This Row],[Promised_Delivery_Date]],"On Time","Delayed"))</f>
        <v>On Time</v>
      </c>
    </row>
    <row r="842" spans="1:16" x14ac:dyDescent="0.25">
      <c r="A842" s="1" t="s">
        <v>1830</v>
      </c>
      <c r="B842" s="8">
        <v>46224</v>
      </c>
      <c r="C842" s="1" t="str">
        <f>TEXT(Shipments[[#This Row],[Order_Date]],"MMM")</f>
        <v>Jul</v>
      </c>
      <c r="D842" s="8">
        <v>46227</v>
      </c>
      <c r="E842" s="8">
        <v>46230</v>
      </c>
      <c r="F842" s="8">
        <v>46229</v>
      </c>
      <c r="G842" s="1" t="s">
        <v>15</v>
      </c>
      <c r="H842" s="1" t="s">
        <v>41</v>
      </c>
      <c r="I842" s="1" t="s">
        <v>129</v>
      </c>
      <c r="J842" s="1" t="s">
        <v>146</v>
      </c>
      <c r="K842" s="1" t="s">
        <v>1831</v>
      </c>
      <c r="L842">
        <v>591</v>
      </c>
      <c r="M842">
        <v>780</v>
      </c>
      <c r="N842" s="1" t="s">
        <v>20</v>
      </c>
      <c r="O842">
        <v>1</v>
      </c>
      <c r="P842" t="str">
        <f>IF(ISBLANK(Shipments[[#This Row],[Delivery_Date]]),"Pending",IF(Shipments[[#This Row],[Delivery_Date]]&lt;= Shipments[[#This Row],[Promised_Delivery_Date]],"On Time","Delayed"))</f>
        <v>Delayed</v>
      </c>
    </row>
    <row r="843" spans="1:16" x14ac:dyDescent="0.25">
      <c r="A843" s="1" t="s">
        <v>1832</v>
      </c>
      <c r="B843" s="8">
        <v>46224</v>
      </c>
      <c r="C843" s="1" t="str">
        <f>TEXT(Shipments[[#This Row],[Order_Date]],"MMM")</f>
        <v>Jul</v>
      </c>
      <c r="D843" s="8">
        <v>46226</v>
      </c>
      <c r="E843" s="8">
        <v>46227</v>
      </c>
      <c r="F843" s="8">
        <v>46227</v>
      </c>
      <c r="G843" s="1" t="s">
        <v>16</v>
      </c>
      <c r="H843" s="1" t="s">
        <v>214</v>
      </c>
      <c r="I843" s="1" t="s">
        <v>215</v>
      </c>
      <c r="J843" s="1" t="s">
        <v>71</v>
      </c>
      <c r="K843" s="1" t="s">
        <v>1833</v>
      </c>
      <c r="L843">
        <v>280</v>
      </c>
      <c r="M843">
        <v>630</v>
      </c>
      <c r="N843" s="1" t="s">
        <v>20</v>
      </c>
      <c r="O843">
        <v>0</v>
      </c>
      <c r="P843" t="str">
        <f>IF(ISBLANK(Shipments[[#This Row],[Delivery_Date]]),"Pending",IF(Shipments[[#This Row],[Delivery_Date]]&lt;= Shipments[[#This Row],[Promised_Delivery_Date]],"On Time","Delayed"))</f>
        <v>On Time</v>
      </c>
    </row>
    <row r="844" spans="1:16" x14ac:dyDescent="0.25">
      <c r="A844" s="1" t="s">
        <v>1834</v>
      </c>
      <c r="B844" s="8">
        <v>46224</v>
      </c>
      <c r="C844" s="1" t="str">
        <f>TEXT(Shipments[[#This Row],[Order_Date]],"MMM")</f>
        <v>Jul</v>
      </c>
      <c r="D844" s="8">
        <v>46226</v>
      </c>
      <c r="E844" s="8">
        <v>46229</v>
      </c>
      <c r="F844" s="8">
        <v>46228</v>
      </c>
      <c r="G844" s="1" t="s">
        <v>15</v>
      </c>
      <c r="H844" s="1" t="s">
        <v>16</v>
      </c>
      <c r="I844" s="1" t="s">
        <v>17</v>
      </c>
      <c r="J844" s="1" t="s">
        <v>18</v>
      </c>
      <c r="K844" s="1" t="s">
        <v>1835</v>
      </c>
      <c r="L844">
        <v>509</v>
      </c>
      <c r="M844">
        <v>7420</v>
      </c>
      <c r="N844" s="1" t="s">
        <v>20</v>
      </c>
      <c r="O844">
        <v>0</v>
      </c>
      <c r="P844" t="str">
        <f>IF(ISBLANK(Shipments[[#This Row],[Delivery_Date]]),"Pending",IF(Shipments[[#This Row],[Delivery_Date]]&lt;= Shipments[[#This Row],[Promised_Delivery_Date]],"On Time","Delayed"))</f>
        <v>Delayed</v>
      </c>
    </row>
    <row r="845" spans="1:16" x14ac:dyDescent="0.25">
      <c r="A845" s="1" t="s">
        <v>1836</v>
      </c>
      <c r="B845" s="8">
        <v>46224</v>
      </c>
      <c r="C845" s="1" t="str">
        <f>TEXT(Shipments[[#This Row],[Order_Date]],"MMM")</f>
        <v>Jul</v>
      </c>
      <c r="D845" s="8">
        <v>46224</v>
      </c>
      <c r="E845" s="8">
        <v>46226</v>
      </c>
      <c r="F845" s="8">
        <v>46226</v>
      </c>
      <c r="G845" s="1" t="s">
        <v>28</v>
      </c>
      <c r="H845" s="1" t="s">
        <v>16</v>
      </c>
      <c r="I845" s="1" t="s">
        <v>96</v>
      </c>
      <c r="J845" s="1" t="s">
        <v>37</v>
      </c>
      <c r="K845" s="1" t="s">
        <v>1837</v>
      </c>
      <c r="L845">
        <v>643</v>
      </c>
      <c r="M845">
        <v>740</v>
      </c>
      <c r="N845" s="1" t="s">
        <v>20</v>
      </c>
      <c r="O845">
        <v>0</v>
      </c>
      <c r="P845" t="str">
        <f>IF(ISBLANK(Shipments[[#This Row],[Delivery_Date]]),"Pending",IF(Shipments[[#This Row],[Delivery_Date]]&lt;= Shipments[[#This Row],[Promised_Delivery_Date]],"On Time","Delayed"))</f>
        <v>On Time</v>
      </c>
    </row>
    <row r="846" spans="1:16" x14ac:dyDescent="0.25">
      <c r="A846" s="1" t="s">
        <v>1838</v>
      </c>
      <c r="B846" s="8">
        <v>46224</v>
      </c>
      <c r="C846" s="1" t="str">
        <f>TEXT(Shipments[[#This Row],[Order_Date]],"MMM")</f>
        <v>Jul</v>
      </c>
      <c r="D846" s="8">
        <v>46225</v>
      </c>
      <c r="E846" s="8">
        <v>46228</v>
      </c>
      <c r="F846" s="8">
        <v>46228</v>
      </c>
      <c r="G846" s="1" t="s">
        <v>28</v>
      </c>
      <c r="H846" s="1" t="s">
        <v>29</v>
      </c>
      <c r="I846" s="1" t="s">
        <v>30</v>
      </c>
      <c r="J846" s="1" t="s">
        <v>49</v>
      </c>
      <c r="K846" s="1" t="s">
        <v>1839</v>
      </c>
      <c r="L846">
        <v>467</v>
      </c>
      <c r="M846">
        <v>1340</v>
      </c>
      <c r="N846" s="1" t="s">
        <v>20</v>
      </c>
      <c r="O846">
        <v>0</v>
      </c>
      <c r="P846" t="str">
        <f>IF(ISBLANK(Shipments[[#This Row],[Delivery_Date]]),"Pending",IF(Shipments[[#This Row],[Delivery_Date]]&lt;= Shipments[[#This Row],[Promised_Delivery_Date]],"On Time","Delayed"))</f>
        <v>On Time</v>
      </c>
    </row>
    <row r="847" spans="1:16" x14ac:dyDescent="0.25">
      <c r="A847" s="1" t="s">
        <v>1840</v>
      </c>
      <c r="B847" s="8">
        <v>46224</v>
      </c>
      <c r="C847" s="1" t="str">
        <f>TEXT(Shipments[[#This Row],[Order_Date]],"MMM")</f>
        <v>Jul</v>
      </c>
      <c r="D847" s="8">
        <v>46225</v>
      </c>
      <c r="E847" s="8">
        <v>46226</v>
      </c>
      <c r="F847" s="8">
        <v>46226</v>
      </c>
      <c r="G847" s="1" t="s">
        <v>22</v>
      </c>
      <c r="H847" s="1" t="s">
        <v>103</v>
      </c>
      <c r="I847" s="1" t="s">
        <v>104</v>
      </c>
      <c r="J847" s="1" t="s">
        <v>67</v>
      </c>
      <c r="K847" s="1" t="s">
        <v>1841</v>
      </c>
      <c r="L847">
        <v>252</v>
      </c>
      <c r="M847">
        <v>8800</v>
      </c>
      <c r="N847" s="1" t="s">
        <v>20</v>
      </c>
      <c r="O847">
        <v>0</v>
      </c>
      <c r="P847" t="str">
        <f>IF(ISBLANK(Shipments[[#This Row],[Delivery_Date]]),"Pending",IF(Shipments[[#This Row],[Delivery_Date]]&lt;= Shipments[[#This Row],[Promised_Delivery_Date]],"On Time","Delayed"))</f>
        <v>On Time</v>
      </c>
    </row>
    <row r="848" spans="1:16" x14ac:dyDescent="0.25">
      <c r="A848" s="1" t="s">
        <v>1842</v>
      </c>
      <c r="B848" s="8">
        <v>46224</v>
      </c>
      <c r="C848" s="1" t="str">
        <f>TEXT(Shipments[[#This Row],[Order_Date]],"MMM")</f>
        <v>Jul</v>
      </c>
      <c r="D848" s="8">
        <v>46225</v>
      </c>
      <c r="E848" s="8">
        <v>46226</v>
      </c>
      <c r="F848" s="8">
        <v>46227</v>
      </c>
      <c r="G848" s="1" t="s">
        <v>74</v>
      </c>
      <c r="H848" s="1" t="s">
        <v>149</v>
      </c>
      <c r="I848" s="1" t="s">
        <v>150</v>
      </c>
      <c r="J848" s="1" t="s">
        <v>31</v>
      </c>
      <c r="K848" s="1" t="s">
        <v>1843</v>
      </c>
      <c r="L848">
        <v>175</v>
      </c>
      <c r="M848">
        <v>2020</v>
      </c>
      <c r="N848" s="1" t="s">
        <v>20</v>
      </c>
      <c r="O848">
        <v>0</v>
      </c>
      <c r="P848" t="str">
        <f>IF(ISBLANK(Shipments[[#This Row],[Delivery_Date]]),"Pending",IF(Shipments[[#This Row],[Delivery_Date]]&lt;= Shipments[[#This Row],[Promised_Delivery_Date]],"On Time","Delayed"))</f>
        <v>On Time</v>
      </c>
    </row>
    <row r="849" spans="1:16" x14ac:dyDescent="0.25">
      <c r="A849" s="1" t="s">
        <v>1844</v>
      </c>
      <c r="B849" s="8">
        <v>46225</v>
      </c>
      <c r="C849" s="1" t="str">
        <f>TEXT(Shipments[[#This Row],[Order_Date]],"MMM")</f>
        <v>Jul</v>
      </c>
      <c r="D849" s="8">
        <v>46227</v>
      </c>
      <c r="E849" s="8">
        <v>46228</v>
      </c>
      <c r="F849" s="8">
        <v>46228</v>
      </c>
      <c r="G849" s="1" t="s">
        <v>28</v>
      </c>
      <c r="H849" s="1" t="s">
        <v>136</v>
      </c>
      <c r="I849" s="1" t="s">
        <v>137</v>
      </c>
      <c r="J849" s="1" t="s">
        <v>62</v>
      </c>
      <c r="K849" s="1" t="s">
        <v>1845</v>
      </c>
      <c r="L849">
        <v>334</v>
      </c>
      <c r="M849">
        <v>5570</v>
      </c>
      <c r="N849" s="1" t="s">
        <v>20</v>
      </c>
      <c r="O849">
        <v>0</v>
      </c>
      <c r="P849" t="str">
        <f>IF(ISBLANK(Shipments[[#This Row],[Delivery_Date]]),"Pending",IF(Shipments[[#This Row],[Delivery_Date]]&lt;= Shipments[[#This Row],[Promised_Delivery_Date]],"On Time","Delayed"))</f>
        <v>On Time</v>
      </c>
    </row>
    <row r="850" spans="1:16" x14ac:dyDescent="0.25">
      <c r="A850" s="1" t="s">
        <v>1846</v>
      </c>
      <c r="B850" s="8">
        <v>46226</v>
      </c>
      <c r="C850" s="1" t="str">
        <f>TEXT(Shipments[[#This Row],[Order_Date]],"MMM")</f>
        <v>Jul</v>
      </c>
      <c r="D850" s="8">
        <v>46230</v>
      </c>
      <c r="E850" s="8">
        <v>46232</v>
      </c>
      <c r="F850" s="8">
        <v>46233</v>
      </c>
      <c r="G850" s="1" t="s">
        <v>16</v>
      </c>
      <c r="H850" s="1" t="s">
        <v>132</v>
      </c>
      <c r="I850" s="1" t="s">
        <v>133</v>
      </c>
      <c r="J850" s="1" t="s">
        <v>80</v>
      </c>
      <c r="K850" s="1" t="s">
        <v>1847</v>
      </c>
      <c r="L850">
        <v>801</v>
      </c>
      <c r="M850">
        <v>2100</v>
      </c>
      <c r="N850" s="1" t="s">
        <v>20</v>
      </c>
      <c r="O850">
        <v>0</v>
      </c>
      <c r="P850" t="str">
        <f>IF(ISBLANK(Shipments[[#This Row],[Delivery_Date]]),"Pending",IF(Shipments[[#This Row],[Delivery_Date]]&lt;= Shipments[[#This Row],[Promised_Delivery_Date]],"On Time","Delayed"))</f>
        <v>On Time</v>
      </c>
    </row>
    <row r="851" spans="1:16" x14ac:dyDescent="0.25">
      <c r="A851" s="1" t="s">
        <v>1848</v>
      </c>
      <c r="B851" s="8">
        <v>46226</v>
      </c>
      <c r="C851" s="1" t="str">
        <f>TEXT(Shipments[[#This Row],[Order_Date]],"MMM")</f>
        <v>Jul</v>
      </c>
      <c r="D851" s="8">
        <v>46228</v>
      </c>
      <c r="E851" s="8">
        <v>46230</v>
      </c>
      <c r="F851" s="8">
        <v>46230</v>
      </c>
      <c r="G851" s="1" t="s">
        <v>28</v>
      </c>
      <c r="H851" s="1" t="s">
        <v>29</v>
      </c>
      <c r="I851" s="1" t="s">
        <v>30</v>
      </c>
      <c r="J851" s="1" t="s">
        <v>67</v>
      </c>
      <c r="K851" s="1" t="s">
        <v>1849</v>
      </c>
      <c r="L851">
        <v>467</v>
      </c>
      <c r="M851">
        <v>12300</v>
      </c>
      <c r="N851" s="1" t="s">
        <v>20</v>
      </c>
      <c r="O851">
        <v>0</v>
      </c>
      <c r="P851" t="str">
        <f>IF(ISBLANK(Shipments[[#This Row],[Delivery_Date]]),"Pending",IF(Shipments[[#This Row],[Delivery_Date]]&lt;= Shipments[[#This Row],[Promised_Delivery_Date]],"On Time","Delayed"))</f>
        <v>On Time</v>
      </c>
    </row>
    <row r="852" spans="1:16" x14ac:dyDescent="0.25">
      <c r="A852" s="1" t="s">
        <v>1850</v>
      </c>
      <c r="B852" s="8">
        <v>46226</v>
      </c>
      <c r="C852" s="1" t="str">
        <f>TEXT(Shipments[[#This Row],[Order_Date]],"MMM")</f>
        <v>Jul</v>
      </c>
      <c r="D852" s="8">
        <v>46226</v>
      </c>
      <c r="E852" s="8">
        <v>46227</v>
      </c>
      <c r="F852" s="8">
        <v>46227</v>
      </c>
      <c r="G852" s="1" t="s">
        <v>59</v>
      </c>
      <c r="H852" s="1" t="s">
        <v>295</v>
      </c>
      <c r="I852" s="1" t="s">
        <v>296</v>
      </c>
      <c r="J852" s="1" t="s">
        <v>71</v>
      </c>
      <c r="K852" s="1" t="s">
        <v>1851</v>
      </c>
      <c r="L852">
        <v>366</v>
      </c>
      <c r="M852">
        <v>1200</v>
      </c>
      <c r="N852" s="1" t="s">
        <v>20</v>
      </c>
      <c r="O852">
        <v>0</v>
      </c>
      <c r="P852" t="str">
        <f>IF(ISBLANK(Shipments[[#This Row],[Delivery_Date]]),"Pending",IF(Shipments[[#This Row],[Delivery_Date]]&lt;= Shipments[[#This Row],[Promised_Delivery_Date]],"On Time","Delayed"))</f>
        <v>On Time</v>
      </c>
    </row>
    <row r="853" spans="1:16" x14ac:dyDescent="0.25">
      <c r="A853" s="1" t="s">
        <v>1852</v>
      </c>
      <c r="B853" s="8">
        <v>46226</v>
      </c>
      <c r="C853" s="1" t="str">
        <f>TEXT(Shipments[[#This Row],[Order_Date]],"MMM")</f>
        <v>Jul</v>
      </c>
      <c r="D853" s="8">
        <v>46228</v>
      </c>
      <c r="E853" s="8">
        <v>46230</v>
      </c>
      <c r="F853" s="8">
        <v>46230</v>
      </c>
      <c r="G853" s="1" t="s">
        <v>16</v>
      </c>
      <c r="H853" s="1" t="s">
        <v>59</v>
      </c>
      <c r="I853" s="1" t="s">
        <v>329</v>
      </c>
      <c r="J853" s="1" t="s">
        <v>52</v>
      </c>
      <c r="K853" s="1" t="s">
        <v>1853</v>
      </c>
      <c r="L853">
        <v>586</v>
      </c>
      <c r="M853">
        <v>12590</v>
      </c>
      <c r="N853" s="1" t="s">
        <v>20</v>
      </c>
      <c r="O853">
        <v>0</v>
      </c>
      <c r="P853" t="str">
        <f>IF(ISBLANK(Shipments[[#This Row],[Delivery_Date]]),"Pending",IF(Shipments[[#This Row],[Delivery_Date]]&lt;= Shipments[[#This Row],[Promised_Delivery_Date]],"On Time","Delayed"))</f>
        <v>On Time</v>
      </c>
    </row>
    <row r="854" spans="1:16" x14ac:dyDescent="0.25">
      <c r="A854" s="1" t="s">
        <v>1854</v>
      </c>
      <c r="B854" s="8">
        <v>46226</v>
      </c>
      <c r="C854" s="1" t="str">
        <f>TEXT(Shipments[[#This Row],[Order_Date]],"MMM")</f>
        <v>Jul</v>
      </c>
      <c r="D854" s="8">
        <v>46228</v>
      </c>
      <c r="E854" s="8">
        <v>46231</v>
      </c>
      <c r="F854" s="8">
        <v>46231</v>
      </c>
      <c r="G854" s="1" t="s">
        <v>34</v>
      </c>
      <c r="H854" s="1" t="s">
        <v>41</v>
      </c>
      <c r="I854" s="1" t="s">
        <v>83</v>
      </c>
      <c r="J854" s="1" t="s">
        <v>49</v>
      </c>
      <c r="K854" s="1" t="s">
        <v>1855</v>
      </c>
      <c r="L854">
        <v>601</v>
      </c>
      <c r="M854">
        <v>880</v>
      </c>
      <c r="N854" s="1" t="s">
        <v>20</v>
      </c>
      <c r="O854">
        <v>1</v>
      </c>
      <c r="P854" t="str">
        <f>IF(ISBLANK(Shipments[[#This Row],[Delivery_Date]]),"Pending",IF(Shipments[[#This Row],[Delivery_Date]]&lt;= Shipments[[#This Row],[Promised_Delivery_Date]],"On Time","Delayed"))</f>
        <v>On Time</v>
      </c>
    </row>
    <row r="855" spans="1:16" x14ac:dyDescent="0.25">
      <c r="A855" s="1" t="s">
        <v>1856</v>
      </c>
      <c r="B855" s="8">
        <v>46227</v>
      </c>
      <c r="C855" s="1" t="str">
        <f>TEXT(Shipments[[#This Row],[Order_Date]],"MMM")</f>
        <v>Jul</v>
      </c>
      <c r="D855" s="8">
        <v>46228</v>
      </c>
      <c r="E855" s="8">
        <v>46231</v>
      </c>
      <c r="F855" s="8">
        <v>46230</v>
      </c>
      <c r="G855" s="1" t="s">
        <v>15</v>
      </c>
      <c r="H855" s="1" t="s">
        <v>16</v>
      </c>
      <c r="I855" s="1" t="s">
        <v>17</v>
      </c>
      <c r="J855" s="1" t="s">
        <v>37</v>
      </c>
      <c r="K855" s="1" t="s">
        <v>1857</v>
      </c>
      <c r="L855">
        <v>509</v>
      </c>
      <c r="M855">
        <v>920</v>
      </c>
      <c r="N855" s="1" t="s">
        <v>20</v>
      </c>
      <c r="O855">
        <v>0</v>
      </c>
      <c r="P855" t="str">
        <f>IF(ISBLANK(Shipments[[#This Row],[Delivery_Date]]),"Pending",IF(Shipments[[#This Row],[Delivery_Date]]&lt;= Shipments[[#This Row],[Promised_Delivery_Date]],"On Time","Delayed"))</f>
        <v>Delayed</v>
      </c>
    </row>
    <row r="856" spans="1:16" x14ac:dyDescent="0.25">
      <c r="A856" s="1" t="s">
        <v>1858</v>
      </c>
      <c r="B856" s="8">
        <v>46227</v>
      </c>
      <c r="C856" s="1" t="str">
        <f>TEXT(Shipments[[#This Row],[Order_Date]],"MMM")</f>
        <v>Jul</v>
      </c>
      <c r="D856" s="8">
        <v>46227</v>
      </c>
      <c r="E856" s="8">
        <v>46230</v>
      </c>
      <c r="F856" s="8">
        <v>46230</v>
      </c>
      <c r="G856" s="1" t="s">
        <v>59</v>
      </c>
      <c r="H856" s="1" t="s">
        <v>311</v>
      </c>
      <c r="I856" s="1" t="s">
        <v>312</v>
      </c>
      <c r="J856" s="1" t="s">
        <v>31</v>
      </c>
      <c r="K856" s="1" t="s">
        <v>1859</v>
      </c>
      <c r="L856">
        <v>764</v>
      </c>
      <c r="M856">
        <v>2940</v>
      </c>
      <c r="N856" s="1" t="s">
        <v>20</v>
      </c>
      <c r="O856">
        <v>0</v>
      </c>
      <c r="P856" t="str">
        <f>IF(ISBLANK(Shipments[[#This Row],[Delivery_Date]]),"Pending",IF(Shipments[[#This Row],[Delivery_Date]]&lt;= Shipments[[#This Row],[Promised_Delivery_Date]],"On Time","Delayed"))</f>
        <v>On Time</v>
      </c>
    </row>
    <row r="857" spans="1:16" x14ac:dyDescent="0.25">
      <c r="A857" s="1" t="s">
        <v>1860</v>
      </c>
      <c r="B857" s="8">
        <v>46227</v>
      </c>
      <c r="C857" s="1" t="str">
        <f>TEXT(Shipments[[#This Row],[Order_Date]],"MMM")</f>
        <v>Jul</v>
      </c>
      <c r="D857" s="8">
        <v>46228</v>
      </c>
      <c r="E857" s="8">
        <v>46230</v>
      </c>
      <c r="F857" s="8">
        <v>46230</v>
      </c>
      <c r="G857" s="1" t="s">
        <v>34</v>
      </c>
      <c r="H857" s="1" t="s">
        <v>40</v>
      </c>
      <c r="I857" s="1" t="s">
        <v>142</v>
      </c>
      <c r="J857" s="1" t="s">
        <v>71</v>
      </c>
      <c r="K857" s="1" t="s">
        <v>1861</v>
      </c>
      <c r="L857">
        <v>541</v>
      </c>
      <c r="M857">
        <v>930</v>
      </c>
      <c r="N857" s="1" t="s">
        <v>20</v>
      </c>
      <c r="O857">
        <v>0</v>
      </c>
      <c r="P857" t="str">
        <f>IF(ISBLANK(Shipments[[#This Row],[Delivery_Date]]),"Pending",IF(Shipments[[#This Row],[Delivery_Date]]&lt;= Shipments[[#This Row],[Promised_Delivery_Date]],"On Time","Delayed"))</f>
        <v>On Time</v>
      </c>
    </row>
    <row r="858" spans="1:16" x14ac:dyDescent="0.25">
      <c r="A858" s="1" t="s">
        <v>1862</v>
      </c>
      <c r="B858" s="8">
        <v>46227</v>
      </c>
      <c r="C858" s="1" t="str">
        <f>TEXT(Shipments[[#This Row],[Order_Date]],"MMM")</f>
        <v>Jul</v>
      </c>
      <c r="D858" s="8">
        <v>46230</v>
      </c>
      <c r="E858" s="8">
        <v>46232</v>
      </c>
      <c r="F858" s="8">
        <v>46232</v>
      </c>
      <c r="G858" s="1" t="s">
        <v>22</v>
      </c>
      <c r="H858" s="1" t="s">
        <v>241</v>
      </c>
      <c r="I858" s="1" t="s">
        <v>366</v>
      </c>
      <c r="J858" s="1" t="s">
        <v>52</v>
      </c>
      <c r="K858" s="1" t="s">
        <v>1863</v>
      </c>
      <c r="L858">
        <v>807</v>
      </c>
      <c r="M858">
        <v>6130</v>
      </c>
      <c r="N858" s="1" t="s">
        <v>20</v>
      </c>
      <c r="O858">
        <v>0</v>
      </c>
      <c r="P858" t="str">
        <f>IF(ISBLANK(Shipments[[#This Row],[Delivery_Date]]),"Pending",IF(Shipments[[#This Row],[Delivery_Date]]&lt;= Shipments[[#This Row],[Promised_Delivery_Date]],"On Time","Delayed"))</f>
        <v>On Time</v>
      </c>
    </row>
    <row r="859" spans="1:16" x14ac:dyDescent="0.25">
      <c r="A859" s="1" t="s">
        <v>1864</v>
      </c>
      <c r="B859" s="8">
        <v>46227</v>
      </c>
      <c r="C859" s="1" t="str">
        <f>TEXT(Shipments[[#This Row],[Order_Date]],"MMM")</f>
        <v>Jul</v>
      </c>
      <c r="D859" s="8">
        <v>46227</v>
      </c>
      <c r="E859" s="8">
        <v>46228</v>
      </c>
      <c r="F859" s="8">
        <v>46228</v>
      </c>
      <c r="G859" s="1" t="s">
        <v>34</v>
      </c>
      <c r="H859" s="1" t="s">
        <v>99</v>
      </c>
      <c r="I859" s="1" t="s">
        <v>119</v>
      </c>
      <c r="J859" s="1" t="s">
        <v>67</v>
      </c>
      <c r="K859" s="1" t="s">
        <v>1865</v>
      </c>
      <c r="L859">
        <v>159</v>
      </c>
      <c r="M859">
        <v>8310</v>
      </c>
      <c r="N859" s="1" t="s">
        <v>20</v>
      </c>
      <c r="O859">
        <v>0</v>
      </c>
      <c r="P859" t="str">
        <f>IF(ISBLANK(Shipments[[#This Row],[Delivery_Date]]),"Pending",IF(Shipments[[#This Row],[Delivery_Date]]&lt;= Shipments[[#This Row],[Promised_Delivery_Date]],"On Time","Delayed"))</f>
        <v>On Time</v>
      </c>
    </row>
    <row r="860" spans="1:16" x14ac:dyDescent="0.25">
      <c r="A860" s="1" t="s">
        <v>1866</v>
      </c>
      <c r="B860" s="8">
        <v>46227</v>
      </c>
      <c r="C860" s="1" t="str">
        <f>TEXT(Shipments[[#This Row],[Order_Date]],"MMM")</f>
        <v>Jul</v>
      </c>
      <c r="D860" s="8">
        <v>46230</v>
      </c>
      <c r="E860" s="8">
        <v>46233</v>
      </c>
      <c r="F860" s="8">
        <v>46231</v>
      </c>
      <c r="G860" s="1" t="s">
        <v>34</v>
      </c>
      <c r="H860" s="1" t="s">
        <v>107</v>
      </c>
      <c r="I860" s="1" t="s">
        <v>108</v>
      </c>
      <c r="J860" s="1" t="s">
        <v>18</v>
      </c>
      <c r="K860" s="1" t="s">
        <v>1867</v>
      </c>
      <c r="L860">
        <v>385</v>
      </c>
      <c r="M860">
        <v>13260</v>
      </c>
      <c r="N860" s="1" t="s">
        <v>20</v>
      </c>
      <c r="O860">
        <v>0</v>
      </c>
      <c r="P860" t="str">
        <f>IF(ISBLANK(Shipments[[#This Row],[Delivery_Date]]),"Pending",IF(Shipments[[#This Row],[Delivery_Date]]&lt;= Shipments[[#This Row],[Promised_Delivery_Date]],"On Time","Delayed"))</f>
        <v>Delayed</v>
      </c>
    </row>
    <row r="861" spans="1:16" x14ac:dyDescent="0.25">
      <c r="A861" s="1" t="s">
        <v>1868</v>
      </c>
      <c r="B861" s="8">
        <v>46228</v>
      </c>
      <c r="C861" s="1" t="str">
        <f>TEXT(Shipments[[#This Row],[Order_Date]],"MMM")</f>
        <v>Jul</v>
      </c>
      <c r="D861" s="8">
        <v>46228</v>
      </c>
      <c r="E861" s="8">
        <v>46230</v>
      </c>
      <c r="F861" s="8">
        <v>46231</v>
      </c>
      <c r="G861" s="1" t="s">
        <v>28</v>
      </c>
      <c r="H861" s="1" t="s">
        <v>29</v>
      </c>
      <c r="I861" s="1" t="s">
        <v>30</v>
      </c>
      <c r="J861" s="1" t="s">
        <v>80</v>
      </c>
      <c r="K861" s="1" t="s">
        <v>1869</v>
      </c>
      <c r="L861">
        <v>467</v>
      </c>
      <c r="M861">
        <v>5070</v>
      </c>
      <c r="N861" s="1" t="s">
        <v>20</v>
      </c>
      <c r="O861">
        <v>0</v>
      </c>
      <c r="P861" t="str">
        <f>IF(ISBLANK(Shipments[[#This Row],[Delivery_Date]]),"Pending",IF(Shipments[[#This Row],[Delivery_Date]]&lt;= Shipments[[#This Row],[Promised_Delivery_Date]],"On Time","Delayed"))</f>
        <v>On Time</v>
      </c>
    </row>
    <row r="862" spans="1:16" x14ac:dyDescent="0.25">
      <c r="A862" s="1" t="s">
        <v>1870</v>
      </c>
      <c r="B862" s="8">
        <v>46228</v>
      </c>
      <c r="C862" s="1" t="str">
        <f>TEXT(Shipments[[#This Row],[Order_Date]],"MMM")</f>
        <v>Jul</v>
      </c>
      <c r="D862" s="8">
        <v>46228</v>
      </c>
      <c r="E862" s="8">
        <v>46229</v>
      </c>
      <c r="F862" s="8">
        <v>46229</v>
      </c>
      <c r="G862" s="1" t="s">
        <v>22</v>
      </c>
      <c r="H862" s="1" t="s">
        <v>47</v>
      </c>
      <c r="I862" s="1" t="s">
        <v>48</v>
      </c>
      <c r="J862" s="1" t="s">
        <v>146</v>
      </c>
      <c r="K862" s="1" t="s">
        <v>1871</v>
      </c>
      <c r="L862">
        <v>322</v>
      </c>
      <c r="M862">
        <v>950</v>
      </c>
      <c r="N862" s="1" t="s">
        <v>20</v>
      </c>
      <c r="O862">
        <v>0</v>
      </c>
      <c r="P862" t="str">
        <f>IF(ISBLANK(Shipments[[#This Row],[Delivery_Date]]),"Pending",IF(Shipments[[#This Row],[Delivery_Date]]&lt;= Shipments[[#This Row],[Promised_Delivery_Date]],"On Time","Delayed"))</f>
        <v>On Time</v>
      </c>
    </row>
    <row r="863" spans="1:16" x14ac:dyDescent="0.25">
      <c r="A863" s="1" t="s">
        <v>1872</v>
      </c>
      <c r="B863" s="8">
        <v>46228</v>
      </c>
      <c r="C863" s="1" t="str">
        <f>TEXT(Shipments[[#This Row],[Order_Date]],"MMM")</f>
        <v>Jul</v>
      </c>
      <c r="D863" s="8">
        <v>46230</v>
      </c>
      <c r="E863" s="8">
        <v>46233</v>
      </c>
      <c r="F863" s="8">
        <v>46233</v>
      </c>
      <c r="G863" s="1" t="s">
        <v>74</v>
      </c>
      <c r="H863" s="1" t="s">
        <v>179</v>
      </c>
      <c r="I863" s="1" t="s">
        <v>180</v>
      </c>
      <c r="J863" s="1" t="s">
        <v>31</v>
      </c>
      <c r="K863" s="1" t="s">
        <v>1873</v>
      </c>
      <c r="L863">
        <v>707</v>
      </c>
      <c r="M863">
        <v>2400</v>
      </c>
      <c r="N863" s="1" t="s">
        <v>20</v>
      </c>
      <c r="O863">
        <v>0</v>
      </c>
      <c r="P863" t="str">
        <f>IF(ISBLANK(Shipments[[#This Row],[Delivery_Date]]),"Pending",IF(Shipments[[#This Row],[Delivery_Date]]&lt;= Shipments[[#This Row],[Promised_Delivery_Date]],"On Time","Delayed"))</f>
        <v>On Time</v>
      </c>
    </row>
    <row r="864" spans="1:16" x14ac:dyDescent="0.25">
      <c r="A864" s="1" t="s">
        <v>1874</v>
      </c>
      <c r="B864" s="8">
        <v>46228</v>
      </c>
      <c r="C864" s="1" t="str">
        <f>TEXT(Shipments[[#This Row],[Order_Date]],"MMM")</f>
        <v>Jul</v>
      </c>
      <c r="D864" s="8">
        <v>46228</v>
      </c>
      <c r="E864" s="8">
        <v>46230</v>
      </c>
      <c r="F864" s="8">
        <v>46230</v>
      </c>
      <c r="G864" s="1" t="s">
        <v>28</v>
      </c>
      <c r="H864" s="1" t="s">
        <v>183</v>
      </c>
      <c r="I864" s="1" t="s">
        <v>184</v>
      </c>
      <c r="J864" s="1" t="s">
        <v>52</v>
      </c>
      <c r="K864" s="1" t="s">
        <v>1875</v>
      </c>
      <c r="L864">
        <v>699</v>
      </c>
      <c r="M864">
        <v>5850</v>
      </c>
      <c r="N864" s="1" t="s">
        <v>20</v>
      </c>
      <c r="O864">
        <v>0</v>
      </c>
      <c r="P864" t="str">
        <f>IF(ISBLANK(Shipments[[#This Row],[Delivery_Date]]),"Pending",IF(Shipments[[#This Row],[Delivery_Date]]&lt;= Shipments[[#This Row],[Promised_Delivery_Date]],"On Time","Delayed"))</f>
        <v>On Time</v>
      </c>
    </row>
    <row r="865" spans="1:16" x14ac:dyDescent="0.25">
      <c r="A865" s="1" t="s">
        <v>1876</v>
      </c>
      <c r="B865" s="8">
        <v>46228</v>
      </c>
      <c r="C865" s="1" t="str">
        <f>TEXT(Shipments[[#This Row],[Order_Date]],"MMM")</f>
        <v>Jul</v>
      </c>
      <c r="D865" s="8">
        <v>46230</v>
      </c>
      <c r="E865" s="8">
        <v>46231</v>
      </c>
      <c r="F865" s="8">
        <v>46231</v>
      </c>
      <c r="G865" s="1" t="s">
        <v>15</v>
      </c>
      <c r="H865" s="1" t="s">
        <v>315</v>
      </c>
      <c r="I865" s="1" t="s">
        <v>316</v>
      </c>
      <c r="J865" s="1" t="s">
        <v>146</v>
      </c>
      <c r="K865" s="1" t="s">
        <v>1877</v>
      </c>
      <c r="L865">
        <v>286</v>
      </c>
      <c r="M865">
        <v>1200</v>
      </c>
      <c r="N865" s="1" t="s">
        <v>20</v>
      </c>
      <c r="O865">
        <v>0</v>
      </c>
      <c r="P865" t="str">
        <f>IF(ISBLANK(Shipments[[#This Row],[Delivery_Date]]),"Pending",IF(Shipments[[#This Row],[Delivery_Date]]&lt;= Shipments[[#This Row],[Promised_Delivery_Date]],"On Time","Delayed"))</f>
        <v>On Time</v>
      </c>
    </row>
    <row r="866" spans="1:16" x14ac:dyDescent="0.25">
      <c r="A866" s="1" t="s">
        <v>1878</v>
      </c>
      <c r="B866" s="8">
        <v>46229</v>
      </c>
      <c r="C866" s="1" t="str">
        <f>TEXT(Shipments[[#This Row],[Order_Date]],"MMM")</f>
        <v>Jul</v>
      </c>
      <c r="D866" s="8">
        <v>46230</v>
      </c>
      <c r="E866" s="8">
        <v>46232</v>
      </c>
      <c r="F866" s="8">
        <v>46231</v>
      </c>
      <c r="G866" s="1" t="s">
        <v>74</v>
      </c>
      <c r="H866" s="1" t="s">
        <v>149</v>
      </c>
      <c r="I866" s="1" t="s">
        <v>150</v>
      </c>
      <c r="J866" s="1" t="s">
        <v>84</v>
      </c>
      <c r="K866" s="1" t="s">
        <v>1879</v>
      </c>
      <c r="L866">
        <v>175</v>
      </c>
      <c r="M866">
        <v>9780</v>
      </c>
      <c r="N866" s="1" t="s">
        <v>20</v>
      </c>
      <c r="O866">
        <v>0</v>
      </c>
      <c r="P866" t="str">
        <f>IF(ISBLANK(Shipments[[#This Row],[Delivery_Date]]),"Pending",IF(Shipments[[#This Row],[Delivery_Date]]&lt;= Shipments[[#This Row],[Promised_Delivery_Date]],"On Time","Delayed"))</f>
        <v>Delayed</v>
      </c>
    </row>
    <row r="867" spans="1:16" x14ac:dyDescent="0.25">
      <c r="A867" s="1" t="s">
        <v>1880</v>
      </c>
      <c r="B867" s="8">
        <v>46229</v>
      </c>
      <c r="C867" s="1" t="str">
        <f>TEXT(Shipments[[#This Row],[Order_Date]],"MMM")</f>
        <v>Jul</v>
      </c>
      <c r="D867" s="8">
        <v>46230</v>
      </c>
      <c r="E867" s="8">
        <v>46235</v>
      </c>
      <c r="F867" s="8">
        <v>46233</v>
      </c>
      <c r="G867" s="1" t="s">
        <v>40</v>
      </c>
      <c r="H867" s="1" t="s">
        <v>34</v>
      </c>
      <c r="I867" s="1" t="s">
        <v>279</v>
      </c>
      <c r="J867" s="1" t="s">
        <v>31</v>
      </c>
      <c r="K867" s="1" t="s">
        <v>1881</v>
      </c>
      <c r="L867">
        <v>546</v>
      </c>
      <c r="M867">
        <v>2520</v>
      </c>
      <c r="N867" s="1" t="s">
        <v>20</v>
      </c>
      <c r="O867">
        <v>0</v>
      </c>
      <c r="P867" t="str">
        <f>IF(ISBLANK(Shipments[[#This Row],[Delivery_Date]]),"Pending",IF(Shipments[[#This Row],[Delivery_Date]]&lt;= Shipments[[#This Row],[Promised_Delivery_Date]],"On Time","Delayed"))</f>
        <v>Delayed</v>
      </c>
    </row>
    <row r="868" spans="1:16" x14ac:dyDescent="0.25">
      <c r="A868" s="1" t="s">
        <v>1882</v>
      </c>
      <c r="B868" s="8">
        <v>46230</v>
      </c>
      <c r="C868" s="1" t="str">
        <f>TEXT(Shipments[[#This Row],[Order_Date]],"MMM")</f>
        <v>Jul</v>
      </c>
      <c r="D868" s="8">
        <v>46230</v>
      </c>
      <c r="E868" s="8">
        <v>46231</v>
      </c>
      <c r="F868" s="8">
        <v>46232</v>
      </c>
      <c r="G868" s="1" t="s">
        <v>74</v>
      </c>
      <c r="H868" s="1" t="s">
        <v>455</v>
      </c>
      <c r="I868" s="1" t="s">
        <v>456</v>
      </c>
      <c r="J868" s="1" t="s">
        <v>31</v>
      </c>
      <c r="K868" s="1" t="s">
        <v>1883</v>
      </c>
      <c r="L868">
        <v>206</v>
      </c>
      <c r="M868">
        <v>900</v>
      </c>
      <c r="N868" s="1" t="s">
        <v>20</v>
      </c>
      <c r="O868">
        <v>0</v>
      </c>
      <c r="P868" t="str">
        <f>IF(ISBLANK(Shipments[[#This Row],[Delivery_Date]]),"Pending",IF(Shipments[[#This Row],[Delivery_Date]]&lt;= Shipments[[#This Row],[Promised_Delivery_Date]],"On Time","Delayed"))</f>
        <v>On Time</v>
      </c>
    </row>
    <row r="869" spans="1:16" x14ac:dyDescent="0.25">
      <c r="A869" s="1" t="s">
        <v>1884</v>
      </c>
      <c r="B869" s="8">
        <v>46230</v>
      </c>
      <c r="C869" s="1" t="str">
        <f>TEXT(Shipments[[#This Row],[Order_Date]],"MMM")</f>
        <v>Jul</v>
      </c>
      <c r="D869" s="8">
        <v>46231</v>
      </c>
      <c r="E869" s="8">
        <v>46233</v>
      </c>
      <c r="F869" s="8">
        <v>46234</v>
      </c>
      <c r="G869" s="1" t="s">
        <v>34</v>
      </c>
      <c r="H869" s="1" t="s">
        <v>41</v>
      </c>
      <c r="I869" s="1" t="s">
        <v>83</v>
      </c>
      <c r="J869" s="1" t="s">
        <v>49</v>
      </c>
      <c r="K869" s="1" t="s">
        <v>1885</v>
      </c>
      <c r="L869">
        <v>601</v>
      </c>
      <c r="M869">
        <v>3090</v>
      </c>
      <c r="N869" s="1" t="s">
        <v>20</v>
      </c>
      <c r="O869">
        <v>0</v>
      </c>
      <c r="P869" t="str">
        <f>IF(ISBLANK(Shipments[[#This Row],[Delivery_Date]]),"Pending",IF(Shipments[[#This Row],[Delivery_Date]]&lt;= Shipments[[#This Row],[Promised_Delivery_Date]],"On Time","Delayed"))</f>
        <v>On Time</v>
      </c>
    </row>
    <row r="870" spans="1:16" x14ac:dyDescent="0.25">
      <c r="A870" s="1" t="s">
        <v>1886</v>
      </c>
      <c r="B870" s="8">
        <v>46230</v>
      </c>
      <c r="C870" s="1" t="str">
        <f>TEXT(Shipments[[#This Row],[Order_Date]],"MMM")</f>
        <v>Jul</v>
      </c>
      <c r="D870" s="8">
        <v>46232</v>
      </c>
      <c r="E870" s="8">
        <v>46235</v>
      </c>
      <c r="F870" s="8">
        <v>46234</v>
      </c>
      <c r="G870" s="1" t="s">
        <v>22</v>
      </c>
      <c r="H870" s="1" t="s">
        <v>40</v>
      </c>
      <c r="I870" s="1" t="s">
        <v>79</v>
      </c>
      <c r="J870" s="1" t="s">
        <v>67</v>
      </c>
      <c r="K870" s="1" t="s">
        <v>1887</v>
      </c>
      <c r="L870">
        <v>936</v>
      </c>
      <c r="M870">
        <v>5910</v>
      </c>
      <c r="N870" s="1" t="s">
        <v>20</v>
      </c>
      <c r="O870">
        <v>0</v>
      </c>
      <c r="P870" t="str">
        <f>IF(ISBLANK(Shipments[[#This Row],[Delivery_Date]]),"Pending",IF(Shipments[[#This Row],[Delivery_Date]]&lt;= Shipments[[#This Row],[Promised_Delivery_Date]],"On Time","Delayed"))</f>
        <v>Delayed</v>
      </c>
    </row>
    <row r="871" spans="1:16" x14ac:dyDescent="0.25">
      <c r="A871" s="1" t="s">
        <v>1888</v>
      </c>
      <c r="B871" s="8">
        <v>46230</v>
      </c>
      <c r="C871" s="1" t="str">
        <f>TEXT(Shipments[[#This Row],[Order_Date]],"MMM")</f>
        <v>Jul</v>
      </c>
      <c r="D871" s="8">
        <v>46233</v>
      </c>
      <c r="E871" s="8">
        <v>46234</v>
      </c>
      <c r="F871" s="8">
        <v>46234</v>
      </c>
      <c r="G871" s="1" t="s">
        <v>28</v>
      </c>
      <c r="H871" s="1" t="s">
        <v>136</v>
      </c>
      <c r="I871" s="1" t="s">
        <v>137</v>
      </c>
      <c r="J871" s="1" t="s">
        <v>62</v>
      </c>
      <c r="K871" s="1" t="s">
        <v>1889</v>
      </c>
      <c r="L871">
        <v>334</v>
      </c>
      <c r="M871">
        <v>7710</v>
      </c>
      <c r="N871" s="1" t="s">
        <v>20</v>
      </c>
      <c r="O871">
        <v>0</v>
      </c>
      <c r="P871" t="str">
        <f>IF(ISBLANK(Shipments[[#This Row],[Delivery_Date]]),"Pending",IF(Shipments[[#This Row],[Delivery_Date]]&lt;= Shipments[[#This Row],[Promised_Delivery_Date]],"On Time","Delayed"))</f>
        <v>On Time</v>
      </c>
    </row>
    <row r="872" spans="1:16" x14ac:dyDescent="0.25">
      <c r="A872" s="1" t="s">
        <v>1890</v>
      </c>
      <c r="B872" s="8">
        <v>46230</v>
      </c>
      <c r="C872" s="1" t="str">
        <f>TEXT(Shipments[[#This Row],[Order_Date]],"MMM")</f>
        <v>Jul</v>
      </c>
      <c r="D872" s="8">
        <v>46231</v>
      </c>
      <c r="E872" s="8">
        <v>46233</v>
      </c>
      <c r="F872" s="8">
        <v>46233</v>
      </c>
      <c r="G872" s="1" t="s">
        <v>59</v>
      </c>
      <c r="H872" s="1" t="s">
        <v>684</v>
      </c>
      <c r="I872" s="1" t="s">
        <v>685</v>
      </c>
      <c r="J872" s="1" t="s">
        <v>37</v>
      </c>
      <c r="K872" s="1" t="s">
        <v>1891</v>
      </c>
      <c r="L872">
        <v>423</v>
      </c>
      <c r="M872">
        <v>620</v>
      </c>
      <c r="N872" s="1" t="s">
        <v>20</v>
      </c>
      <c r="O872">
        <v>0</v>
      </c>
      <c r="P872" t="str">
        <f>IF(ISBLANK(Shipments[[#This Row],[Delivery_Date]]),"Pending",IF(Shipments[[#This Row],[Delivery_Date]]&lt;= Shipments[[#This Row],[Promised_Delivery_Date]],"On Time","Delayed"))</f>
        <v>On Time</v>
      </c>
    </row>
    <row r="873" spans="1:16" x14ac:dyDescent="0.25">
      <c r="A873" s="1" t="s">
        <v>1892</v>
      </c>
      <c r="B873" s="8">
        <v>46231</v>
      </c>
      <c r="C873" s="1" t="str">
        <f>TEXT(Shipments[[#This Row],[Order_Date]],"MMM")</f>
        <v>Jul</v>
      </c>
      <c r="D873" s="8">
        <v>46232</v>
      </c>
      <c r="E873" s="8">
        <v>46233</v>
      </c>
      <c r="F873" s="8">
        <v>46233</v>
      </c>
      <c r="G873" s="1" t="s">
        <v>34</v>
      </c>
      <c r="H873" s="1" t="s">
        <v>35</v>
      </c>
      <c r="I873" s="1" t="s">
        <v>36</v>
      </c>
      <c r="J873" s="1" t="s">
        <v>71</v>
      </c>
      <c r="K873" s="1" t="s">
        <v>1893</v>
      </c>
      <c r="L873">
        <v>174</v>
      </c>
      <c r="M873">
        <v>510</v>
      </c>
      <c r="N873" s="1" t="s">
        <v>20</v>
      </c>
      <c r="O873">
        <v>0</v>
      </c>
      <c r="P873" t="str">
        <f>IF(ISBLANK(Shipments[[#This Row],[Delivery_Date]]),"Pending",IF(Shipments[[#This Row],[Delivery_Date]]&lt;= Shipments[[#This Row],[Promised_Delivery_Date]],"On Time","Delayed"))</f>
        <v>On Time</v>
      </c>
    </row>
    <row r="874" spans="1:16" x14ac:dyDescent="0.25">
      <c r="A874" s="1" t="s">
        <v>1894</v>
      </c>
      <c r="B874" s="8">
        <v>46231</v>
      </c>
      <c r="C874" s="1" t="str">
        <f>TEXT(Shipments[[#This Row],[Order_Date]],"MMM")</f>
        <v>Jul</v>
      </c>
      <c r="D874" s="8">
        <v>46231</v>
      </c>
      <c r="E874" s="8">
        <v>46232</v>
      </c>
      <c r="F874" s="8">
        <v>46232</v>
      </c>
      <c r="G874" s="1" t="s">
        <v>22</v>
      </c>
      <c r="H874" s="1" t="s">
        <v>47</v>
      </c>
      <c r="I874" s="1" t="s">
        <v>48</v>
      </c>
      <c r="J874" s="1" t="s">
        <v>67</v>
      </c>
      <c r="K874" s="1" t="s">
        <v>1895</v>
      </c>
      <c r="L874">
        <v>322</v>
      </c>
      <c r="M874">
        <v>11990</v>
      </c>
      <c r="N874" s="1" t="s">
        <v>20</v>
      </c>
      <c r="O874">
        <v>0</v>
      </c>
      <c r="P874" t="str">
        <f>IF(ISBLANK(Shipments[[#This Row],[Delivery_Date]]),"Pending",IF(Shipments[[#This Row],[Delivery_Date]]&lt;= Shipments[[#This Row],[Promised_Delivery_Date]],"On Time","Delayed"))</f>
        <v>On Time</v>
      </c>
    </row>
    <row r="875" spans="1:16" x14ac:dyDescent="0.25">
      <c r="A875" s="1" t="s">
        <v>1896</v>
      </c>
      <c r="B875" s="8">
        <v>46231</v>
      </c>
      <c r="C875" s="1" t="str">
        <f>TEXT(Shipments[[#This Row],[Order_Date]],"MMM")</f>
        <v>Jul</v>
      </c>
      <c r="D875" s="8">
        <v>46232</v>
      </c>
      <c r="E875" s="8">
        <v>46234</v>
      </c>
      <c r="F875" s="8">
        <v>46234</v>
      </c>
      <c r="G875" s="1" t="s">
        <v>28</v>
      </c>
      <c r="H875" s="1" t="s">
        <v>16</v>
      </c>
      <c r="I875" s="1" t="s">
        <v>96</v>
      </c>
      <c r="J875" s="1" t="s">
        <v>18</v>
      </c>
      <c r="K875" s="1" t="s">
        <v>1897</v>
      </c>
      <c r="L875">
        <v>643</v>
      </c>
      <c r="M875">
        <v>12340</v>
      </c>
      <c r="N875" s="1" t="s">
        <v>20</v>
      </c>
      <c r="O875">
        <v>0</v>
      </c>
      <c r="P875" t="str">
        <f>IF(ISBLANK(Shipments[[#This Row],[Delivery_Date]]),"Pending",IF(Shipments[[#This Row],[Delivery_Date]]&lt;= Shipments[[#This Row],[Promised_Delivery_Date]],"On Time","Delayed"))</f>
        <v>On Time</v>
      </c>
    </row>
    <row r="876" spans="1:16" x14ac:dyDescent="0.25">
      <c r="A876" s="1" t="s">
        <v>1898</v>
      </c>
      <c r="B876" s="8">
        <v>46231</v>
      </c>
      <c r="C876" s="1" t="str">
        <f>TEXT(Shipments[[#This Row],[Order_Date]],"MMM")</f>
        <v>Jul</v>
      </c>
      <c r="D876" s="8">
        <v>46233</v>
      </c>
      <c r="E876" s="8">
        <v>46234</v>
      </c>
      <c r="F876" s="8">
        <v>46234</v>
      </c>
      <c r="G876" s="1" t="s">
        <v>16</v>
      </c>
      <c r="H876" s="1" t="s">
        <v>530</v>
      </c>
      <c r="I876" s="1" t="s">
        <v>531</v>
      </c>
      <c r="J876" s="1" t="s">
        <v>25</v>
      </c>
      <c r="K876" s="1" t="s">
        <v>1899</v>
      </c>
      <c r="L876">
        <v>152</v>
      </c>
      <c r="M876">
        <v>14490</v>
      </c>
      <c r="N876" s="1" t="s">
        <v>20</v>
      </c>
      <c r="O876">
        <v>0</v>
      </c>
      <c r="P876" t="str">
        <f>IF(ISBLANK(Shipments[[#This Row],[Delivery_Date]]),"Pending",IF(Shipments[[#This Row],[Delivery_Date]]&lt;= Shipments[[#This Row],[Promised_Delivery_Date]],"On Time","Delayed"))</f>
        <v>On Time</v>
      </c>
    </row>
    <row r="877" spans="1:16" x14ac:dyDescent="0.25">
      <c r="A877" s="1" t="s">
        <v>1900</v>
      </c>
      <c r="B877" s="8">
        <v>46231</v>
      </c>
      <c r="C877" s="1" t="str">
        <f>TEXT(Shipments[[#This Row],[Order_Date]],"MMM")</f>
        <v>Jul</v>
      </c>
      <c r="D877" s="8">
        <v>46231</v>
      </c>
      <c r="E877" s="8">
        <v>46232</v>
      </c>
      <c r="F877" s="8">
        <v>46232</v>
      </c>
      <c r="G877" s="1" t="s">
        <v>34</v>
      </c>
      <c r="H877" s="1" t="s">
        <v>55</v>
      </c>
      <c r="I877" s="1" t="s">
        <v>56</v>
      </c>
      <c r="J877" s="1" t="s">
        <v>37</v>
      </c>
      <c r="K877" s="1" t="s">
        <v>1901</v>
      </c>
      <c r="L877">
        <v>288</v>
      </c>
      <c r="M877">
        <v>1330</v>
      </c>
      <c r="N877" s="1" t="s">
        <v>20</v>
      </c>
      <c r="O877">
        <v>0</v>
      </c>
      <c r="P877" t="str">
        <f>IF(ISBLANK(Shipments[[#This Row],[Delivery_Date]]),"Pending",IF(Shipments[[#This Row],[Delivery_Date]]&lt;= Shipments[[#This Row],[Promised_Delivery_Date]],"On Time","Delayed"))</f>
        <v>On Time</v>
      </c>
    </row>
    <row r="878" spans="1:16" x14ac:dyDescent="0.25">
      <c r="A878" s="1" t="s">
        <v>1902</v>
      </c>
      <c r="B878" s="8">
        <v>46232</v>
      </c>
      <c r="C878" s="1" t="str">
        <f>TEXT(Shipments[[#This Row],[Order_Date]],"MMM")</f>
        <v>Jul</v>
      </c>
      <c r="D878" s="8">
        <v>46232</v>
      </c>
      <c r="E878" s="8">
        <v>46235</v>
      </c>
      <c r="F878" s="8">
        <v>46234</v>
      </c>
      <c r="G878" s="1" t="s">
        <v>34</v>
      </c>
      <c r="H878" s="1" t="s">
        <v>41</v>
      </c>
      <c r="I878" s="1" t="s">
        <v>83</v>
      </c>
      <c r="J878" s="1" t="s">
        <v>37</v>
      </c>
      <c r="K878" s="1" t="s">
        <v>1903</v>
      </c>
      <c r="L878">
        <v>601</v>
      </c>
      <c r="M878">
        <v>1820</v>
      </c>
      <c r="N878" s="1" t="s">
        <v>20</v>
      </c>
      <c r="O878">
        <v>0</v>
      </c>
      <c r="P878" t="str">
        <f>IF(ISBLANK(Shipments[[#This Row],[Delivery_Date]]),"Pending",IF(Shipments[[#This Row],[Delivery_Date]]&lt;= Shipments[[#This Row],[Promised_Delivery_Date]],"On Time","Delayed"))</f>
        <v>Delayed</v>
      </c>
    </row>
    <row r="879" spans="1:16" x14ac:dyDescent="0.25">
      <c r="A879" s="1" t="s">
        <v>1904</v>
      </c>
      <c r="B879" s="8">
        <v>46232</v>
      </c>
      <c r="C879" s="1" t="str">
        <f>TEXT(Shipments[[#This Row],[Order_Date]],"MMM")</f>
        <v>Jul</v>
      </c>
      <c r="D879" s="8">
        <v>46232</v>
      </c>
      <c r="E879" s="8">
        <v>46233</v>
      </c>
      <c r="F879" s="8">
        <v>46233</v>
      </c>
      <c r="G879" s="1" t="s">
        <v>40</v>
      </c>
      <c r="H879" s="1" t="s">
        <v>522</v>
      </c>
      <c r="I879" s="1" t="s">
        <v>523</v>
      </c>
      <c r="J879" s="1" t="s">
        <v>67</v>
      </c>
      <c r="K879" s="1" t="s">
        <v>1905</v>
      </c>
      <c r="L879">
        <v>263</v>
      </c>
      <c r="M879">
        <v>7130</v>
      </c>
      <c r="N879" s="1" t="s">
        <v>20</v>
      </c>
      <c r="O879">
        <v>0</v>
      </c>
      <c r="P879" t="str">
        <f>IF(ISBLANK(Shipments[[#This Row],[Delivery_Date]]),"Pending",IF(Shipments[[#This Row],[Delivery_Date]]&lt;= Shipments[[#This Row],[Promised_Delivery_Date]],"On Time","Delayed"))</f>
        <v>On Time</v>
      </c>
    </row>
    <row r="880" spans="1:16" x14ac:dyDescent="0.25">
      <c r="A880" s="1" t="s">
        <v>1906</v>
      </c>
      <c r="B880" s="8">
        <v>46232</v>
      </c>
      <c r="C880" s="1" t="str">
        <f>TEXT(Shipments[[#This Row],[Order_Date]],"MMM")</f>
        <v>Jul</v>
      </c>
      <c r="D880" s="8">
        <v>46232</v>
      </c>
      <c r="E880" s="8">
        <v>46234</v>
      </c>
      <c r="F880" s="8">
        <v>46234</v>
      </c>
      <c r="G880" s="1" t="s">
        <v>22</v>
      </c>
      <c r="H880" s="1" t="s">
        <v>122</v>
      </c>
      <c r="I880" s="1" t="s">
        <v>123</v>
      </c>
      <c r="J880" s="1" t="s">
        <v>49</v>
      </c>
      <c r="K880" s="1" t="s">
        <v>1907</v>
      </c>
      <c r="L880">
        <v>242</v>
      </c>
      <c r="M880">
        <v>4920</v>
      </c>
      <c r="N880" s="1" t="s">
        <v>20</v>
      </c>
      <c r="O880">
        <v>0</v>
      </c>
      <c r="P880" t="str">
        <f>IF(ISBLANK(Shipments[[#This Row],[Delivery_Date]]),"Pending",IF(Shipments[[#This Row],[Delivery_Date]]&lt;= Shipments[[#This Row],[Promised_Delivery_Date]],"On Time","Delayed"))</f>
        <v>On Time</v>
      </c>
    </row>
    <row r="881" spans="1:16" x14ac:dyDescent="0.25">
      <c r="A881" s="1" t="s">
        <v>1908</v>
      </c>
      <c r="B881" s="8">
        <v>46232</v>
      </c>
      <c r="C881" s="1" t="str">
        <f>TEXT(Shipments[[#This Row],[Order_Date]],"MMM")</f>
        <v>Jul</v>
      </c>
      <c r="D881" s="8">
        <v>46234</v>
      </c>
      <c r="E881" s="8">
        <v>46236</v>
      </c>
      <c r="F881" s="8">
        <v>46236</v>
      </c>
      <c r="G881" s="1" t="s">
        <v>22</v>
      </c>
      <c r="H881" s="1" t="s">
        <v>41</v>
      </c>
      <c r="I881" s="1" t="s">
        <v>207</v>
      </c>
      <c r="J881" s="1" t="s">
        <v>67</v>
      </c>
      <c r="K881" s="1" t="s">
        <v>1909</v>
      </c>
      <c r="L881">
        <v>839</v>
      </c>
      <c r="M881">
        <v>6340</v>
      </c>
      <c r="N881" s="1" t="s">
        <v>20</v>
      </c>
      <c r="O881">
        <v>0</v>
      </c>
      <c r="P881" t="str">
        <f>IF(ISBLANK(Shipments[[#This Row],[Delivery_Date]]),"Pending",IF(Shipments[[#This Row],[Delivery_Date]]&lt;= Shipments[[#This Row],[Promised_Delivery_Date]],"On Time","Delayed"))</f>
        <v>On Time</v>
      </c>
    </row>
    <row r="882" spans="1:16" x14ac:dyDescent="0.25">
      <c r="A882" s="1" t="s">
        <v>1910</v>
      </c>
      <c r="B882" s="8">
        <v>46232</v>
      </c>
      <c r="C882" s="1" t="str">
        <f>TEXT(Shipments[[#This Row],[Order_Date]],"MMM")</f>
        <v>Jul</v>
      </c>
      <c r="D882" s="8">
        <v>46233</v>
      </c>
      <c r="E882" s="8">
        <v>46234</v>
      </c>
      <c r="F882" s="8">
        <v>46234</v>
      </c>
      <c r="G882" s="1" t="s">
        <v>22</v>
      </c>
      <c r="H882" s="1" t="s">
        <v>122</v>
      </c>
      <c r="I882" s="1" t="s">
        <v>123</v>
      </c>
      <c r="J882" s="1" t="s">
        <v>18</v>
      </c>
      <c r="K882" s="1" t="s">
        <v>1911</v>
      </c>
      <c r="L882">
        <v>242</v>
      </c>
      <c r="M882">
        <v>14270</v>
      </c>
      <c r="N882" s="1" t="s">
        <v>20</v>
      </c>
      <c r="O882">
        <v>0</v>
      </c>
      <c r="P882" t="str">
        <f>IF(ISBLANK(Shipments[[#This Row],[Delivery_Date]]),"Pending",IF(Shipments[[#This Row],[Delivery_Date]]&lt;= Shipments[[#This Row],[Promised_Delivery_Date]],"On Time","Delayed"))</f>
        <v>On Time</v>
      </c>
    </row>
    <row r="883" spans="1:16" x14ac:dyDescent="0.25">
      <c r="A883" s="1" t="s">
        <v>1912</v>
      </c>
      <c r="B883" s="8">
        <v>46232</v>
      </c>
      <c r="C883" s="1" t="str">
        <f>TEXT(Shipments[[#This Row],[Order_Date]],"MMM")</f>
        <v>Jul</v>
      </c>
      <c r="D883" s="8">
        <v>46232</v>
      </c>
      <c r="E883" s="8">
        <v>46234</v>
      </c>
      <c r="F883" s="8">
        <v>46234</v>
      </c>
      <c r="G883" s="1" t="s">
        <v>59</v>
      </c>
      <c r="H883" s="1" t="s">
        <v>16</v>
      </c>
      <c r="I883" s="1" t="s">
        <v>355</v>
      </c>
      <c r="J883" s="1" t="s">
        <v>146</v>
      </c>
      <c r="K883" s="1" t="s">
        <v>1913</v>
      </c>
      <c r="L883">
        <v>577</v>
      </c>
      <c r="M883">
        <v>1050</v>
      </c>
      <c r="N883" s="1" t="s">
        <v>20</v>
      </c>
      <c r="O883">
        <v>0</v>
      </c>
      <c r="P883" t="str">
        <f>IF(ISBLANK(Shipments[[#This Row],[Delivery_Date]]),"Pending",IF(Shipments[[#This Row],[Delivery_Date]]&lt;= Shipments[[#This Row],[Promised_Delivery_Date]],"On Time","Delayed"))</f>
        <v>On Time</v>
      </c>
    </row>
    <row r="884" spans="1:16" x14ac:dyDescent="0.25">
      <c r="A884" s="1" t="s">
        <v>1914</v>
      </c>
      <c r="B884" s="8">
        <v>46233</v>
      </c>
      <c r="C884" s="1" t="str">
        <f>TEXT(Shipments[[#This Row],[Order_Date]],"MMM")</f>
        <v>Jul</v>
      </c>
      <c r="D884" s="8">
        <v>46237</v>
      </c>
      <c r="E884" s="8">
        <v>46239</v>
      </c>
      <c r="F884" s="8">
        <v>46238</v>
      </c>
      <c r="G884" s="1" t="s">
        <v>40</v>
      </c>
      <c r="H884" s="1" t="s">
        <v>41</v>
      </c>
      <c r="I884" s="1" t="s">
        <v>42</v>
      </c>
      <c r="J884" s="1" t="s">
        <v>18</v>
      </c>
      <c r="K884" s="1" t="s">
        <v>1915</v>
      </c>
      <c r="L884">
        <v>416</v>
      </c>
      <c r="M884">
        <v>7910</v>
      </c>
      <c r="N884" s="1" t="s">
        <v>20</v>
      </c>
      <c r="O884">
        <v>0</v>
      </c>
      <c r="P884" t="str">
        <f>IF(ISBLANK(Shipments[[#This Row],[Delivery_Date]]),"Pending",IF(Shipments[[#This Row],[Delivery_Date]]&lt;= Shipments[[#This Row],[Promised_Delivery_Date]],"On Time","Delayed"))</f>
        <v>Delayed</v>
      </c>
    </row>
    <row r="885" spans="1:16" x14ac:dyDescent="0.25">
      <c r="A885" s="1" t="s">
        <v>1916</v>
      </c>
      <c r="B885" s="8">
        <v>46233</v>
      </c>
      <c r="C885" s="1" t="str">
        <f>TEXT(Shipments[[#This Row],[Order_Date]],"MMM")</f>
        <v>Jul</v>
      </c>
      <c r="D885" s="8">
        <v>46237</v>
      </c>
      <c r="E885" s="8">
        <v>46239</v>
      </c>
      <c r="F885" s="8">
        <v>46239</v>
      </c>
      <c r="G885" s="1" t="s">
        <v>22</v>
      </c>
      <c r="H885" s="1" t="s">
        <v>179</v>
      </c>
      <c r="I885" s="1" t="s">
        <v>229</v>
      </c>
      <c r="J885" s="1" t="s">
        <v>62</v>
      </c>
      <c r="K885" s="1" t="s">
        <v>1917</v>
      </c>
      <c r="L885">
        <v>858</v>
      </c>
      <c r="M885">
        <v>7020</v>
      </c>
      <c r="N885" s="1" t="s">
        <v>20</v>
      </c>
      <c r="O885">
        <v>0</v>
      </c>
      <c r="P885" t="str">
        <f>IF(ISBLANK(Shipments[[#This Row],[Delivery_Date]]),"Pending",IF(Shipments[[#This Row],[Delivery_Date]]&lt;= Shipments[[#This Row],[Promised_Delivery_Date]],"On Time","Delayed"))</f>
        <v>On Time</v>
      </c>
    </row>
    <row r="886" spans="1:16" x14ac:dyDescent="0.25">
      <c r="A886" s="1" t="s">
        <v>1918</v>
      </c>
      <c r="B886" s="8">
        <v>46233</v>
      </c>
      <c r="C886" s="1" t="str">
        <f>TEXT(Shipments[[#This Row],[Order_Date]],"MMM")</f>
        <v>Jul</v>
      </c>
      <c r="D886" s="8">
        <v>46235</v>
      </c>
      <c r="E886" s="8">
        <v>46237</v>
      </c>
      <c r="F886" s="8">
        <v>46237</v>
      </c>
      <c r="G886" s="1" t="s">
        <v>34</v>
      </c>
      <c r="H886" s="1" t="s">
        <v>40</v>
      </c>
      <c r="I886" s="1" t="s">
        <v>142</v>
      </c>
      <c r="J886" s="1" t="s">
        <v>67</v>
      </c>
      <c r="K886" s="1" t="s">
        <v>1919</v>
      </c>
      <c r="L886">
        <v>541</v>
      </c>
      <c r="M886">
        <v>7650</v>
      </c>
      <c r="N886" s="1" t="s">
        <v>20</v>
      </c>
      <c r="O886">
        <v>0</v>
      </c>
      <c r="P886" t="str">
        <f>IF(ISBLANK(Shipments[[#This Row],[Delivery_Date]]),"Pending",IF(Shipments[[#This Row],[Delivery_Date]]&lt;= Shipments[[#This Row],[Promised_Delivery_Date]],"On Time","Delayed"))</f>
        <v>On Time</v>
      </c>
    </row>
    <row r="887" spans="1:16" x14ac:dyDescent="0.25">
      <c r="A887" s="1" t="s">
        <v>1920</v>
      </c>
      <c r="B887" s="8">
        <v>46233</v>
      </c>
      <c r="C887" s="1" t="str">
        <f>TEXT(Shipments[[#This Row],[Order_Date]],"MMM")</f>
        <v>Jul</v>
      </c>
      <c r="D887" s="8">
        <v>46235</v>
      </c>
      <c r="E887" s="8">
        <v>46237</v>
      </c>
      <c r="F887" s="8">
        <v>46236</v>
      </c>
      <c r="G887" s="1" t="s">
        <v>34</v>
      </c>
      <c r="H887" s="1" t="s">
        <v>55</v>
      </c>
      <c r="I887" s="1" t="s">
        <v>56</v>
      </c>
      <c r="J887" s="1" t="s">
        <v>146</v>
      </c>
      <c r="K887" s="1" t="s">
        <v>1921</v>
      </c>
      <c r="L887">
        <v>288</v>
      </c>
      <c r="M887">
        <v>1230</v>
      </c>
      <c r="N887" s="1" t="s">
        <v>20</v>
      </c>
      <c r="O887">
        <v>0</v>
      </c>
      <c r="P887" t="str">
        <f>IF(ISBLANK(Shipments[[#This Row],[Delivery_Date]]),"Pending",IF(Shipments[[#This Row],[Delivery_Date]]&lt;= Shipments[[#This Row],[Promised_Delivery_Date]],"On Time","Delayed"))</f>
        <v>Delayed</v>
      </c>
    </row>
    <row r="888" spans="1:16" x14ac:dyDescent="0.25">
      <c r="A888" s="1" t="s">
        <v>1922</v>
      </c>
      <c r="B888" s="8">
        <v>46233</v>
      </c>
      <c r="C888" s="1" t="str">
        <f>TEXT(Shipments[[#This Row],[Order_Date]],"MMM")</f>
        <v>Jul</v>
      </c>
      <c r="D888" s="8">
        <v>46234</v>
      </c>
      <c r="E888" s="8">
        <v>46237</v>
      </c>
      <c r="F888" s="8">
        <v>46237</v>
      </c>
      <c r="G888" s="1" t="s">
        <v>22</v>
      </c>
      <c r="H888" s="1" t="s">
        <v>34</v>
      </c>
      <c r="I888" s="1" t="s">
        <v>187</v>
      </c>
      <c r="J888" s="1" t="s">
        <v>25</v>
      </c>
      <c r="K888" s="1" t="s">
        <v>1923</v>
      </c>
      <c r="L888">
        <v>1465</v>
      </c>
      <c r="M888">
        <v>15200</v>
      </c>
      <c r="N888" s="1" t="s">
        <v>20</v>
      </c>
      <c r="O888">
        <v>0</v>
      </c>
      <c r="P888" t="str">
        <f>IF(ISBLANK(Shipments[[#This Row],[Delivery_Date]]),"Pending",IF(Shipments[[#This Row],[Delivery_Date]]&lt;= Shipments[[#This Row],[Promised_Delivery_Date]],"On Time","Delayed"))</f>
        <v>On Time</v>
      </c>
    </row>
    <row r="889" spans="1:16" x14ac:dyDescent="0.25">
      <c r="A889" s="1" t="s">
        <v>1924</v>
      </c>
      <c r="B889" s="8">
        <v>46233</v>
      </c>
      <c r="C889" s="1" t="str">
        <f>TEXT(Shipments[[#This Row],[Order_Date]],"MMM")</f>
        <v>Jul</v>
      </c>
      <c r="D889" s="8">
        <v>46237</v>
      </c>
      <c r="E889" s="8">
        <v>46238</v>
      </c>
      <c r="F889" s="8">
        <v>46238</v>
      </c>
      <c r="G889" s="1" t="s">
        <v>40</v>
      </c>
      <c r="H889" s="1" t="s">
        <v>522</v>
      </c>
      <c r="I889" s="1" t="s">
        <v>523</v>
      </c>
      <c r="J889" s="1" t="s">
        <v>71</v>
      </c>
      <c r="K889" s="1" t="s">
        <v>1925</v>
      </c>
      <c r="L889">
        <v>263</v>
      </c>
      <c r="M889">
        <v>1090</v>
      </c>
      <c r="N889" s="1" t="s">
        <v>20</v>
      </c>
      <c r="O889">
        <v>0</v>
      </c>
      <c r="P889" t="str">
        <f>IF(ISBLANK(Shipments[[#This Row],[Delivery_Date]]),"Pending",IF(Shipments[[#This Row],[Delivery_Date]]&lt;= Shipments[[#This Row],[Promised_Delivery_Date]],"On Time","Delayed"))</f>
        <v>On Time</v>
      </c>
    </row>
    <row r="890" spans="1:16" x14ac:dyDescent="0.25">
      <c r="A890" s="1" t="s">
        <v>1926</v>
      </c>
      <c r="B890" s="8">
        <v>46233</v>
      </c>
      <c r="C890" s="1" t="str">
        <f>TEXT(Shipments[[#This Row],[Order_Date]],"MMM")</f>
        <v>Jul</v>
      </c>
      <c r="D890" s="8">
        <v>46234</v>
      </c>
      <c r="E890" s="8">
        <v>46236</v>
      </c>
      <c r="F890" s="8">
        <v>46237</v>
      </c>
      <c r="G890" s="1" t="s">
        <v>74</v>
      </c>
      <c r="H890" s="1" t="s">
        <v>179</v>
      </c>
      <c r="I890" s="1" t="s">
        <v>180</v>
      </c>
      <c r="J890" s="1" t="s">
        <v>31</v>
      </c>
      <c r="K890" s="1" t="s">
        <v>1927</v>
      </c>
      <c r="L890">
        <v>707</v>
      </c>
      <c r="M890">
        <v>3540</v>
      </c>
      <c r="N890" s="1" t="s">
        <v>20</v>
      </c>
      <c r="O890">
        <v>0</v>
      </c>
      <c r="P890" t="str">
        <f>IF(ISBLANK(Shipments[[#This Row],[Delivery_Date]]),"Pending",IF(Shipments[[#This Row],[Delivery_Date]]&lt;= Shipments[[#This Row],[Promised_Delivery_Date]],"On Time","Delayed"))</f>
        <v>On Time</v>
      </c>
    </row>
    <row r="891" spans="1:16" x14ac:dyDescent="0.25">
      <c r="A891" s="1" t="s">
        <v>1928</v>
      </c>
      <c r="B891" s="8">
        <v>46234</v>
      </c>
      <c r="C891" s="1" t="str">
        <f>TEXT(Shipments[[#This Row],[Order_Date]],"MMM")</f>
        <v>Jul</v>
      </c>
      <c r="D891" s="8">
        <v>46235</v>
      </c>
      <c r="E891" s="8">
        <v>46237</v>
      </c>
      <c r="F891" s="8">
        <v>46237</v>
      </c>
      <c r="G891" s="1" t="s">
        <v>59</v>
      </c>
      <c r="H891" s="1" t="s">
        <v>16</v>
      </c>
      <c r="I891" s="1" t="s">
        <v>355</v>
      </c>
      <c r="J891" s="1" t="s">
        <v>84</v>
      </c>
      <c r="K891" s="1" t="s">
        <v>1929</v>
      </c>
      <c r="L891">
        <v>577</v>
      </c>
      <c r="M891">
        <v>4400</v>
      </c>
      <c r="N891" s="1" t="s">
        <v>20</v>
      </c>
      <c r="O891">
        <v>0</v>
      </c>
      <c r="P891" t="str">
        <f>IF(ISBLANK(Shipments[[#This Row],[Delivery_Date]]),"Pending",IF(Shipments[[#This Row],[Delivery_Date]]&lt;= Shipments[[#This Row],[Promised_Delivery_Date]],"On Time","Delayed"))</f>
        <v>On Time</v>
      </c>
    </row>
    <row r="892" spans="1:16" x14ac:dyDescent="0.25">
      <c r="A892" s="1" t="s">
        <v>1930</v>
      </c>
      <c r="B892" s="8">
        <v>46234</v>
      </c>
      <c r="C892" s="1" t="str">
        <f>TEXT(Shipments[[#This Row],[Order_Date]],"MMM")</f>
        <v>Jul</v>
      </c>
      <c r="D892" s="8">
        <v>46237</v>
      </c>
      <c r="E892" s="8">
        <v>46240</v>
      </c>
      <c r="F892" s="8">
        <v>46239</v>
      </c>
      <c r="G892" s="1" t="s">
        <v>34</v>
      </c>
      <c r="H892" s="1" t="s">
        <v>65</v>
      </c>
      <c r="I892" s="1" t="s">
        <v>66</v>
      </c>
      <c r="J892" s="1" t="s">
        <v>37</v>
      </c>
      <c r="K892" s="1" t="s">
        <v>1931</v>
      </c>
      <c r="L892">
        <v>645</v>
      </c>
      <c r="M892">
        <v>1070</v>
      </c>
      <c r="N892" s="1" t="s">
        <v>20</v>
      </c>
      <c r="O892">
        <v>0</v>
      </c>
      <c r="P892" t="str">
        <f>IF(ISBLANK(Shipments[[#This Row],[Delivery_Date]]),"Pending",IF(Shipments[[#This Row],[Delivery_Date]]&lt;= Shipments[[#This Row],[Promised_Delivery_Date]],"On Time","Delayed"))</f>
        <v>Delayed</v>
      </c>
    </row>
    <row r="893" spans="1:16" x14ac:dyDescent="0.25">
      <c r="A893" s="1" t="s">
        <v>1932</v>
      </c>
      <c r="B893" s="8">
        <v>46234</v>
      </c>
      <c r="C893" s="1" t="str">
        <f>TEXT(Shipments[[#This Row],[Order_Date]],"MMM")</f>
        <v>Jul</v>
      </c>
      <c r="D893" s="8">
        <v>46235</v>
      </c>
      <c r="E893" s="8">
        <v>46237</v>
      </c>
      <c r="F893" s="8">
        <v>46238</v>
      </c>
      <c r="G893" s="1" t="s">
        <v>16</v>
      </c>
      <c r="H893" s="1" t="s">
        <v>167</v>
      </c>
      <c r="I893" s="1" t="s">
        <v>256</v>
      </c>
      <c r="J893" s="1" t="s">
        <v>31</v>
      </c>
      <c r="K893" s="1" t="s">
        <v>1933</v>
      </c>
      <c r="L893">
        <v>621</v>
      </c>
      <c r="M893">
        <v>2170</v>
      </c>
      <c r="N893" s="1" t="s">
        <v>20</v>
      </c>
      <c r="O893">
        <v>0</v>
      </c>
      <c r="P893" t="str">
        <f>IF(ISBLANK(Shipments[[#This Row],[Delivery_Date]]),"Pending",IF(Shipments[[#This Row],[Delivery_Date]]&lt;= Shipments[[#This Row],[Promised_Delivery_Date]],"On Time","Delayed"))</f>
        <v>On Time</v>
      </c>
    </row>
    <row r="894" spans="1:16" x14ac:dyDescent="0.25">
      <c r="A894" s="1" t="s">
        <v>1934</v>
      </c>
      <c r="B894" s="8">
        <v>46234</v>
      </c>
      <c r="C894" s="1" t="str">
        <f>TEXT(Shipments[[#This Row],[Order_Date]],"MMM")</f>
        <v>Jul</v>
      </c>
      <c r="D894" s="8">
        <v>46234</v>
      </c>
      <c r="E894" s="8">
        <v>46235</v>
      </c>
      <c r="F894" s="8">
        <v>46236</v>
      </c>
      <c r="G894" s="1" t="s">
        <v>34</v>
      </c>
      <c r="H894" s="1" t="s">
        <v>35</v>
      </c>
      <c r="I894" s="1" t="s">
        <v>36</v>
      </c>
      <c r="J894" s="1" t="s">
        <v>31</v>
      </c>
      <c r="K894" s="1" t="s">
        <v>1935</v>
      </c>
      <c r="L894">
        <v>174</v>
      </c>
      <c r="M894">
        <v>2650</v>
      </c>
      <c r="N894" s="1" t="s">
        <v>20</v>
      </c>
      <c r="O894">
        <v>0</v>
      </c>
      <c r="P894" t="str">
        <f>IF(ISBLANK(Shipments[[#This Row],[Delivery_Date]]),"Pending",IF(Shipments[[#This Row],[Delivery_Date]]&lt;= Shipments[[#This Row],[Promised_Delivery_Date]],"On Time","Delayed"))</f>
        <v>On Time</v>
      </c>
    </row>
    <row r="895" spans="1:16" x14ac:dyDescent="0.25">
      <c r="A895" s="1" t="s">
        <v>1936</v>
      </c>
      <c r="B895" s="8">
        <v>46234</v>
      </c>
      <c r="C895" s="1" t="str">
        <f>TEXT(Shipments[[#This Row],[Order_Date]],"MMM")</f>
        <v>Jul</v>
      </c>
      <c r="D895" s="8">
        <v>46235</v>
      </c>
      <c r="E895" s="8">
        <v>46237</v>
      </c>
      <c r="F895" s="8">
        <v>46237</v>
      </c>
      <c r="G895" s="1" t="s">
        <v>40</v>
      </c>
      <c r="H895" s="1" t="s">
        <v>522</v>
      </c>
      <c r="I895" s="1" t="s">
        <v>523</v>
      </c>
      <c r="J895" s="1" t="s">
        <v>49</v>
      </c>
      <c r="K895" s="1" t="s">
        <v>1937</v>
      </c>
      <c r="L895">
        <v>263</v>
      </c>
      <c r="M895">
        <v>1870</v>
      </c>
      <c r="N895" s="1" t="s">
        <v>20</v>
      </c>
      <c r="O895">
        <v>0</v>
      </c>
      <c r="P895" t="str">
        <f>IF(ISBLANK(Shipments[[#This Row],[Delivery_Date]]),"Pending",IF(Shipments[[#This Row],[Delivery_Date]]&lt;= Shipments[[#This Row],[Promised_Delivery_Date]],"On Time","Delayed"))</f>
        <v>On Time</v>
      </c>
    </row>
    <row r="896" spans="1:16" x14ac:dyDescent="0.25">
      <c r="A896" s="1" t="s">
        <v>1938</v>
      </c>
      <c r="B896" s="8">
        <v>46235</v>
      </c>
      <c r="C896" s="1" t="str">
        <f>TEXT(Shipments[[#This Row],[Order_Date]],"MMM")</f>
        <v>Aug</v>
      </c>
      <c r="D896" s="8">
        <v>46237</v>
      </c>
      <c r="E896" s="8">
        <v>46239</v>
      </c>
      <c r="F896" s="8">
        <v>46240</v>
      </c>
      <c r="G896" s="1" t="s">
        <v>59</v>
      </c>
      <c r="H896" s="1" t="s">
        <v>16</v>
      </c>
      <c r="I896" s="1" t="s">
        <v>355</v>
      </c>
      <c r="J896" s="1" t="s">
        <v>49</v>
      </c>
      <c r="K896" s="1" t="s">
        <v>1939</v>
      </c>
      <c r="L896">
        <v>577</v>
      </c>
      <c r="M896">
        <v>2240</v>
      </c>
      <c r="N896" s="1" t="s">
        <v>20</v>
      </c>
      <c r="O896">
        <v>0</v>
      </c>
      <c r="P896" t="str">
        <f>IF(ISBLANK(Shipments[[#This Row],[Delivery_Date]]),"Pending",IF(Shipments[[#This Row],[Delivery_Date]]&lt;= Shipments[[#This Row],[Promised_Delivery_Date]],"On Time","Delayed"))</f>
        <v>On Time</v>
      </c>
    </row>
    <row r="897" spans="1:16" x14ac:dyDescent="0.25">
      <c r="A897" s="1" t="s">
        <v>1940</v>
      </c>
      <c r="B897" s="8">
        <v>46235</v>
      </c>
      <c r="C897" s="1" t="str">
        <f>TEXT(Shipments[[#This Row],[Order_Date]],"MMM")</f>
        <v>Aug</v>
      </c>
      <c r="D897" s="8">
        <v>46237</v>
      </c>
      <c r="E897" s="8">
        <v>46240</v>
      </c>
      <c r="F897" s="8">
        <v>46239</v>
      </c>
      <c r="G897" s="1" t="s">
        <v>74</v>
      </c>
      <c r="H897" s="1" t="s">
        <v>111</v>
      </c>
      <c r="I897" s="1" t="s">
        <v>112</v>
      </c>
      <c r="J897" s="1" t="s">
        <v>84</v>
      </c>
      <c r="K897" s="1" t="s">
        <v>1941</v>
      </c>
      <c r="L897">
        <v>419</v>
      </c>
      <c r="M897">
        <v>5500</v>
      </c>
      <c r="N897" s="1" t="s">
        <v>20</v>
      </c>
      <c r="O897">
        <v>0</v>
      </c>
      <c r="P897" t="str">
        <f>IF(ISBLANK(Shipments[[#This Row],[Delivery_Date]]),"Pending",IF(Shipments[[#This Row],[Delivery_Date]]&lt;= Shipments[[#This Row],[Promised_Delivery_Date]],"On Time","Delayed"))</f>
        <v>Delayed</v>
      </c>
    </row>
    <row r="898" spans="1:16" x14ac:dyDescent="0.25">
      <c r="A898" s="1" t="s">
        <v>1942</v>
      </c>
      <c r="B898" s="8">
        <v>46235</v>
      </c>
      <c r="C898" s="1" t="str">
        <f>TEXT(Shipments[[#This Row],[Order_Date]],"MMM")</f>
        <v>Aug</v>
      </c>
      <c r="D898" s="8">
        <v>46237</v>
      </c>
      <c r="E898" s="8">
        <v>46239</v>
      </c>
      <c r="F898" s="8">
        <v>46239</v>
      </c>
      <c r="G898" s="1" t="s">
        <v>22</v>
      </c>
      <c r="H898" s="1" t="s">
        <v>1241</v>
      </c>
      <c r="I898" s="1" t="s">
        <v>1242</v>
      </c>
      <c r="J898" s="1" t="s">
        <v>67</v>
      </c>
      <c r="K898" s="1" t="s">
        <v>1943</v>
      </c>
      <c r="L898">
        <v>502</v>
      </c>
      <c r="M898">
        <v>3360</v>
      </c>
      <c r="N898" s="1" t="s">
        <v>20</v>
      </c>
      <c r="O898">
        <v>0</v>
      </c>
      <c r="P898" t="str">
        <f>IF(ISBLANK(Shipments[[#This Row],[Delivery_Date]]),"Pending",IF(Shipments[[#This Row],[Delivery_Date]]&lt;= Shipments[[#This Row],[Promised_Delivery_Date]],"On Time","Delayed"))</f>
        <v>On Time</v>
      </c>
    </row>
    <row r="899" spans="1:16" x14ac:dyDescent="0.25">
      <c r="A899" s="1" t="s">
        <v>1944</v>
      </c>
      <c r="B899" s="8">
        <v>46236</v>
      </c>
      <c r="C899" s="1" t="str">
        <f>TEXT(Shipments[[#This Row],[Order_Date]],"MMM")</f>
        <v>Aug</v>
      </c>
      <c r="D899" s="8">
        <v>46237</v>
      </c>
      <c r="E899" s="8">
        <v>46239</v>
      </c>
      <c r="F899" s="8">
        <v>46239</v>
      </c>
      <c r="G899" s="1" t="s">
        <v>74</v>
      </c>
      <c r="H899" s="1" t="s">
        <v>111</v>
      </c>
      <c r="I899" s="1" t="s">
        <v>112</v>
      </c>
      <c r="J899" s="1" t="s">
        <v>67</v>
      </c>
      <c r="K899" s="1" t="s">
        <v>1945</v>
      </c>
      <c r="L899">
        <v>419</v>
      </c>
      <c r="M899">
        <v>8800</v>
      </c>
      <c r="N899" s="1" t="s">
        <v>20</v>
      </c>
      <c r="O899">
        <v>0</v>
      </c>
      <c r="P899" t="str">
        <f>IF(ISBLANK(Shipments[[#This Row],[Delivery_Date]]),"Pending",IF(Shipments[[#This Row],[Delivery_Date]]&lt;= Shipments[[#This Row],[Promised_Delivery_Date]],"On Time","Delayed"))</f>
        <v>On Time</v>
      </c>
    </row>
    <row r="900" spans="1:16" x14ac:dyDescent="0.25">
      <c r="A900" s="1" t="s">
        <v>1946</v>
      </c>
      <c r="B900" s="8">
        <v>46237</v>
      </c>
      <c r="C900" s="1" t="str">
        <f>TEXT(Shipments[[#This Row],[Order_Date]],"MMM")</f>
        <v>Aug</v>
      </c>
      <c r="D900" s="8">
        <v>46237</v>
      </c>
      <c r="E900" s="8">
        <v>46239</v>
      </c>
      <c r="F900" s="8">
        <v>46239</v>
      </c>
      <c r="G900" s="1" t="s">
        <v>59</v>
      </c>
      <c r="H900" s="1" t="s">
        <v>16</v>
      </c>
      <c r="I900" s="1" t="s">
        <v>355</v>
      </c>
      <c r="J900" s="1" t="s">
        <v>62</v>
      </c>
      <c r="K900" s="1" t="s">
        <v>1947</v>
      </c>
      <c r="L900">
        <v>577</v>
      </c>
      <c r="M900">
        <v>14520</v>
      </c>
      <c r="N900" s="1" t="s">
        <v>20</v>
      </c>
      <c r="O900">
        <v>0</v>
      </c>
      <c r="P900" t="str">
        <f>IF(ISBLANK(Shipments[[#This Row],[Delivery_Date]]),"Pending",IF(Shipments[[#This Row],[Delivery_Date]]&lt;= Shipments[[#This Row],[Promised_Delivery_Date]],"On Time","Delayed"))</f>
        <v>On Time</v>
      </c>
    </row>
    <row r="901" spans="1:16" x14ac:dyDescent="0.25">
      <c r="A901" s="1" t="s">
        <v>1948</v>
      </c>
      <c r="B901" s="8">
        <v>46237</v>
      </c>
      <c r="C901" s="1" t="str">
        <f>TEXT(Shipments[[#This Row],[Order_Date]],"MMM")</f>
        <v>Aug</v>
      </c>
      <c r="D901" s="8">
        <v>46238</v>
      </c>
      <c r="E901" s="8">
        <v>46240</v>
      </c>
      <c r="F901" s="8">
        <v>46240</v>
      </c>
      <c r="G901" s="1" t="s">
        <v>34</v>
      </c>
      <c r="H901" s="1" t="s">
        <v>59</v>
      </c>
      <c r="I901" s="1" t="s">
        <v>538</v>
      </c>
      <c r="J901" s="1" t="s">
        <v>37</v>
      </c>
      <c r="K901" s="1" t="s">
        <v>1949</v>
      </c>
      <c r="L901">
        <v>1006</v>
      </c>
      <c r="M901">
        <v>1820</v>
      </c>
      <c r="N901" s="1" t="s">
        <v>20</v>
      </c>
      <c r="O901">
        <v>0</v>
      </c>
      <c r="P901" t="str">
        <f>IF(ISBLANK(Shipments[[#This Row],[Delivery_Date]]),"Pending",IF(Shipments[[#This Row],[Delivery_Date]]&lt;= Shipments[[#This Row],[Promised_Delivery_Date]],"On Time","Delayed"))</f>
        <v>On Time</v>
      </c>
    </row>
    <row r="902" spans="1:16" x14ac:dyDescent="0.25">
      <c r="A902" s="1" t="s">
        <v>1950</v>
      </c>
      <c r="B902" s="8">
        <v>46237</v>
      </c>
      <c r="C902" s="1" t="str">
        <f>TEXT(Shipments[[#This Row],[Order_Date]],"MMM")</f>
        <v>Aug</v>
      </c>
      <c r="D902" s="8">
        <v>46238</v>
      </c>
      <c r="E902" s="8">
        <v>46240</v>
      </c>
      <c r="F902" s="8">
        <v>46240</v>
      </c>
      <c r="G902" s="1" t="s">
        <v>22</v>
      </c>
      <c r="H902" s="1" t="s">
        <v>1241</v>
      </c>
      <c r="I902" s="1" t="s">
        <v>1242</v>
      </c>
      <c r="J902" s="1" t="s">
        <v>25</v>
      </c>
      <c r="K902" s="1" t="s">
        <v>1951</v>
      </c>
      <c r="L902">
        <v>502</v>
      </c>
      <c r="M902">
        <v>6630</v>
      </c>
      <c r="N902" s="1" t="s">
        <v>20</v>
      </c>
      <c r="O902">
        <v>0</v>
      </c>
      <c r="P902" t="str">
        <f>IF(ISBLANK(Shipments[[#This Row],[Delivery_Date]]),"Pending",IF(Shipments[[#This Row],[Delivery_Date]]&lt;= Shipments[[#This Row],[Promised_Delivery_Date]],"On Time","Delayed"))</f>
        <v>On Time</v>
      </c>
    </row>
    <row r="903" spans="1:16" x14ac:dyDescent="0.25">
      <c r="A903" s="1" t="s">
        <v>1952</v>
      </c>
      <c r="B903" s="8">
        <v>46237</v>
      </c>
      <c r="C903" s="1" t="str">
        <f>TEXT(Shipments[[#This Row],[Order_Date]],"MMM")</f>
        <v>Aug</v>
      </c>
      <c r="D903" s="8">
        <v>46238</v>
      </c>
      <c r="E903" s="8">
        <v>46240</v>
      </c>
      <c r="F903" s="8">
        <v>46240</v>
      </c>
      <c r="G903" s="1" t="s">
        <v>40</v>
      </c>
      <c r="H903" s="1" t="s">
        <v>115</v>
      </c>
      <c r="I903" s="1" t="s">
        <v>116</v>
      </c>
      <c r="J903" s="1" t="s">
        <v>49</v>
      </c>
      <c r="K903" s="1" t="s">
        <v>1953</v>
      </c>
      <c r="L903">
        <v>225</v>
      </c>
      <c r="M903">
        <v>3820</v>
      </c>
      <c r="N903" s="1" t="s">
        <v>20</v>
      </c>
      <c r="O903">
        <v>0</v>
      </c>
      <c r="P903" t="str">
        <f>IF(ISBLANK(Shipments[[#This Row],[Delivery_Date]]),"Pending",IF(Shipments[[#This Row],[Delivery_Date]]&lt;= Shipments[[#This Row],[Promised_Delivery_Date]],"On Time","Delayed"))</f>
        <v>On Time</v>
      </c>
    </row>
    <row r="904" spans="1:16" x14ac:dyDescent="0.25">
      <c r="A904" s="1" t="s">
        <v>1954</v>
      </c>
      <c r="B904" s="8">
        <v>46237</v>
      </c>
      <c r="C904" s="1" t="str">
        <f>TEXT(Shipments[[#This Row],[Order_Date]],"MMM")</f>
        <v>Aug</v>
      </c>
      <c r="D904" s="8">
        <v>46239</v>
      </c>
      <c r="E904" s="8">
        <v>46240</v>
      </c>
      <c r="F904" s="8">
        <v>46240</v>
      </c>
      <c r="G904" s="1" t="s">
        <v>16</v>
      </c>
      <c r="H904" s="1" t="s">
        <v>530</v>
      </c>
      <c r="I904" s="1" t="s">
        <v>531</v>
      </c>
      <c r="J904" s="1" t="s">
        <v>52</v>
      </c>
      <c r="K904" s="1" t="s">
        <v>1955</v>
      </c>
      <c r="L904">
        <v>152</v>
      </c>
      <c r="M904">
        <v>7610</v>
      </c>
      <c r="N904" s="1" t="s">
        <v>20</v>
      </c>
      <c r="O904">
        <v>0</v>
      </c>
      <c r="P904" t="str">
        <f>IF(ISBLANK(Shipments[[#This Row],[Delivery_Date]]),"Pending",IF(Shipments[[#This Row],[Delivery_Date]]&lt;= Shipments[[#This Row],[Promised_Delivery_Date]],"On Time","Delayed"))</f>
        <v>On Time</v>
      </c>
    </row>
    <row r="905" spans="1:16" x14ac:dyDescent="0.25">
      <c r="A905" s="1" t="s">
        <v>1956</v>
      </c>
      <c r="B905" s="8">
        <v>46237</v>
      </c>
      <c r="C905" s="1" t="str">
        <f>TEXT(Shipments[[#This Row],[Order_Date]],"MMM")</f>
        <v>Aug</v>
      </c>
      <c r="D905" s="8">
        <v>46238</v>
      </c>
      <c r="E905" s="8">
        <v>46239</v>
      </c>
      <c r="F905" s="8">
        <v>46239</v>
      </c>
      <c r="G905" s="1" t="s">
        <v>59</v>
      </c>
      <c r="H905" s="1" t="s">
        <v>295</v>
      </c>
      <c r="I905" s="1" t="s">
        <v>296</v>
      </c>
      <c r="J905" s="1" t="s">
        <v>71</v>
      </c>
      <c r="K905" s="1" t="s">
        <v>1957</v>
      </c>
      <c r="L905">
        <v>366</v>
      </c>
      <c r="M905">
        <v>800</v>
      </c>
      <c r="N905" s="1" t="s">
        <v>20</v>
      </c>
      <c r="O905">
        <v>1</v>
      </c>
      <c r="P905" t="str">
        <f>IF(ISBLANK(Shipments[[#This Row],[Delivery_Date]]),"Pending",IF(Shipments[[#This Row],[Delivery_Date]]&lt;= Shipments[[#This Row],[Promised_Delivery_Date]],"On Time","Delayed"))</f>
        <v>On Time</v>
      </c>
    </row>
    <row r="906" spans="1:16" x14ac:dyDescent="0.25">
      <c r="A906" s="1" t="s">
        <v>1958</v>
      </c>
      <c r="B906" s="8">
        <v>46238</v>
      </c>
      <c r="C906" s="1" t="str">
        <f>TEXT(Shipments[[#This Row],[Order_Date]],"MMM")</f>
        <v>Aug</v>
      </c>
      <c r="D906" s="8">
        <v>46241</v>
      </c>
      <c r="E906" s="8">
        <v>46243</v>
      </c>
      <c r="F906" s="8">
        <v>46243</v>
      </c>
      <c r="G906" s="1" t="s">
        <v>22</v>
      </c>
      <c r="H906" s="1" t="s">
        <v>171</v>
      </c>
      <c r="I906" s="1" t="s">
        <v>172</v>
      </c>
      <c r="J906" s="1" t="s">
        <v>25</v>
      </c>
      <c r="K906" s="1" t="s">
        <v>1959</v>
      </c>
      <c r="L906">
        <v>615</v>
      </c>
      <c r="M906">
        <v>9290</v>
      </c>
      <c r="N906" s="1" t="s">
        <v>20</v>
      </c>
      <c r="O906">
        <v>0</v>
      </c>
      <c r="P906" t="str">
        <f>IF(ISBLANK(Shipments[[#This Row],[Delivery_Date]]),"Pending",IF(Shipments[[#This Row],[Delivery_Date]]&lt;= Shipments[[#This Row],[Promised_Delivery_Date]],"On Time","Delayed"))</f>
        <v>On Time</v>
      </c>
    </row>
    <row r="907" spans="1:16" x14ac:dyDescent="0.25">
      <c r="A907" s="1" t="s">
        <v>1960</v>
      </c>
      <c r="B907" s="8">
        <v>46238</v>
      </c>
      <c r="C907" s="1" t="str">
        <f>TEXT(Shipments[[#This Row],[Order_Date]],"MMM")</f>
        <v>Aug</v>
      </c>
      <c r="D907" s="8">
        <v>46238</v>
      </c>
      <c r="E907" s="8">
        <v>46240</v>
      </c>
      <c r="F907" s="8">
        <v>46240</v>
      </c>
      <c r="G907" s="1" t="s">
        <v>16</v>
      </c>
      <c r="H907" s="1" t="s">
        <v>132</v>
      </c>
      <c r="I907" s="1" t="s">
        <v>133</v>
      </c>
      <c r="J907" s="1" t="s">
        <v>62</v>
      </c>
      <c r="K907" s="1" t="s">
        <v>1961</v>
      </c>
      <c r="L907">
        <v>801</v>
      </c>
      <c r="M907">
        <v>6840</v>
      </c>
      <c r="N907" s="1" t="s">
        <v>20</v>
      </c>
      <c r="O907">
        <v>0</v>
      </c>
      <c r="P907" t="str">
        <f>IF(ISBLANK(Shipments[[#This Row],[Delivery_Date]]),"Pending",IF(Shipments[[#This Row],[Delivery_Date]]&lt;= Shipments[[#This Row],[Promised_Delivery_Date]],"On Time","Delayed"))</f>
        <v>On Time</v>
      </c>
    </row>
    <row r="908" spans="1:16" x14ac:dyDescent="0.25">
      <c r="A908" s="1" t="s">
        <v>1962</v>
      </c>
      <c r="B908" s="8">
        <v>46238</v>
      </c>
      <c r="C908" s="1" t="str">
        <f>TEXT(Shipments[[#This Row],[Order_Date]],"MMM")</f>
        <v>Aug</v>
      </c>
      <c r="D908" s="8">
        <v>46241</v>
      </c>
      <c r="E908" s="8">
        <v>46243</v>
      </c>
      <c r="F908" s="8">
        <v>46243</v>
      </c>
      <c r="G908" s="1" t="s">
        <v>40</v>
      </c>
      <c r="H908" s="1" t="s">
        <v>55</v>
      </c>
      <c r="I908" s="1" t="s">
        <v>70</v>
      </c>
      <c r="J908" s="1" t="s">
        <v>49</v>
      </c>
      <c r="K908" s="1" t="s">
        <v>1963</v>
      </c>
      <c r="L908">
        <v>264</v>
      </c>
      <c r="M908">
        <v>4280</v>
      </c>
      <c r="N908" s="1" t="s">
        <v>20</v>
      </c>
      <c r="O908">
        <v>0</v>
      </c>
      <c r="P908" t="str">
        <f>IF(ISBLANK(Shipments[[#This Row],[Delivery_Date]]),"Pending",IF(Shipments[[#This Row],[Delivery_Date]]&lt;= Shipments[[#This Row],[Promised_Delivery_Date]],"On Time","Delayed"))</f>
        <v>On Time</v>
      </c>
    </row>
    <row r="909" spans="1:16" x14ac:dyDescent="0.25">
      <c r="A909" s="1" t="s">
        <v>1964</v>
      </c>
      <c r="B909" s="8">
        <v>46238</v>
      </c>
      <c r="C909" s="1" t="str">
        <f>TEXT(Shipments[[#This Row],[Order_Date]],"MMM")</f>
        <v>Aug</v>
      </c>
      <c r="D909" s="8">
        <v>46240</v>
      </c>
      <c r="E909" s="8">
        <v>46243</v>
      </c>
      <c r="F909" s="8">
        <v>46242</v>
      </c>
      <c r="G909" s="1" t="s">
        <v>16</v>
      </c>
      <c r="H909" s="1" t="s">
        <v>132</v>
      </c>
      <c r="I909" s="1" t="s">
        <v>133</v>
      </c>
      <c r="J909" s="1" t="s">
        <v>52</v>
      </c>
      <c r="K909" s="1" t="s">
        <v>1965</v>
      </c>
      <c r="L909">
        <v>801</v>
      </c>
      <c r="M909">
        <v>6450</v>
      </c>
      <c r="N909" s="1" t="s">
        <v>20</v>
      </c>
      <c r="O909">
        <v>0</v>
      </c>
      <c r="P909" t="str">
        <f>IF(ISBLANK(Shipments[[#This Row],[Delivery_Date]]),"Pending",IF(Shipments[[#This Row],[Delivery_Date]]&lt;= Shipments[[#This Row],[Promised_Delivery_Date]],"On Time","Delayed"))</f>
        <v>Delayed</v>
      </c>
    </row>
    <row r="910" spans="1:16" x14ac:dyDescent="0.25">
      <c r="A910" s="1" t="s">
        <v>1966</v>
      </c>
      <c r="B910" s="8">
        <v>46238</v>
      </c>
      <c r="C910" s="1" t="str">
        <f>TEXT(Shipments[[#This Row],[Order_Date]],"MMM")</f>
        <v>Aug</v>
      </c>
      <c r="D910" s="8">
        <v>46238</v>
      </c>
      <c r="E910" s="8">
        <v>46240</v>
      </c>
      <c r="F910" s="8">
        <v>46241</v>
      </c>
      <c r="G910" s="1" t="s">
        <v>74</v>
      </c>
      <c r="H910" s="1" t="s">
        <v>87</v>
      </c>
      <c r="I910" s="1" t="s">
        <v>88</v>
      </c>
      <c r="J910" s="1" t="s">
        <v>31</v>
      </c>
      <c r="K910" s="1" t="s">
        <v>1967</v>
      </c>
      <c r="L910">
        <v>604</v>
      </c>
      <c r="M910">
        <v>2550</v>
      </c>
      <c r="N910" s="1" t="s">
        <v>20</v>
      </c>
      <c r="O910">
        <v>0</v>
      </c>
      <c r="P910" t="str">
        <f>IF(ISBLANK(Shipments[[#This Row],[Delivery_Date]]),"Pending",IF(Shipments[[#This Row],[Delivery_Date]]&lt;= Shipments[[#This Row],[Promised_Delivery_Date]],"On Time","Delayed"))</f>
        <v>On Time</v>
      </c>
    </row>
    <row r="911" spans="1:16" x14ac:dyDescent="0.25">
      <c r="A911" s="1" t="s">
        <v>1968</v>
      </c>
      <c r="B911" s="8">
        <v>46238</v>
      </c>
      <c r="C911" s="1" t="str">
        <f>TEXT(Shipments[[#This Row],[Order_Date]],"MMM")</f>
        <v>Aug</v>
      </c>
      <c r="D911" s="8">
        <v>46240</v>
      </c>
      <c r="E911" s="8">
        <v>46242</v>
      </c>
      <c r="F911" s="8">
        <v>46242</v>
      </c>
      <c r="G911" s="1" t="s">
        <v>34</v>
      </c>
      <c r="H911" s="1" t="s">
        <v>40</v>
      </c>
      <c r="I911" s="1" t="s">
        <v>142</v>
      </c>
      <c r="J911" s="1" t="s">
        <v>18</v>
      </c>
      <c r="K911" s="1" t="s">
        <v>1969</v>
      </c>
      <c r="L911">
        <v>541</v>
      </c>
      <c r="M911">
        <v>7350</v>
      </c>
      <c r="N911" s="1" t="s">
        <v>20</v>
      </c>
      <c r="O911">
        <v>0</v>
      </c>
      <c r="P911" t="str">
        <f>IF(ISBLANK(Shipments[[#This Row],[Delivery_Date]]),"Pending",IF(Shipments[[#This Row],[Delivery_Date]]&lt;= Shipments[[#This Row],[Promised_Delivery_Date]],"On Time","Delayed"))</f>
        <v>On Time</v>
      </c>
    </row>
    <row r="912" spans="1:16" x14ac:dyDescent="0.25">
      <c r="A912" s="1" t="s">
        <v>1970</v>
      </c>
      <c r="B912" s="8">
        <v>46239</v>
      </c>
      <c r="C912" s="1" t="str">
        <f>TEXT(Shipments[[#This Row],[Order_Date]],"MMM")</f>
        <v>Aug</v>
      </c>
      <c r="D912" s="8">
        <v>46239</v>
      </c>
      <c r="E912" s="8">
        <v>46241</v>
      </c>
      <c r="F912" s="8">
        <v>46242</v>
      </c>
      <c r="G912" s="1" t="s">
        <v>34</v>
      </c>
      <c r="H912" s="1" t="s">
        <v>40</v>
      </c>
      <c r="I912" s="1" t="s">
        <v>142</v>
      </c>
      <c r="J912" s="1" t="s">
        <v>31</v>
      </c>
      <c r="K912" s="1" t="s">
        <v>1971</v>
      </c>
      <c r="L912">
        <v>541</v>
      </c>
      <c r="M912">
        <v>1250</v>
      </c>
      <c r="N912" s="1" t="s">
        <v>20</v>
      </c>
      <c r="O912">
        <v>0</v>
      </c>
      <c r="P912" t="str">
        <f>IF(ISBLANK(Shipments[[#This Row],[Delivery_Date]]),"Pending",IF(Shipments[[#This Row],[Delivery_Date]]&lt;= Shipments[[#This Row],[Promised_Delivery_Date]],"On Time","Delayed"))</f>
        <v>On Time</v>
      </c>
    </row>
    <row r="913" spans="1:16" x14ac:dyDescent="0.25">
      <c r="A913" s="1" t="s">
        <v>1972</v>
      </c>
      <c r="B913" s="8">
        <v>46239</v>
      </c>
      <c r="C913" s="1" t="str">
        <f>TEXT(Shipments[[#This Row],[Order_Date]],"MMM")</f>
        <v>Aug</v>
      </c>
      <c r="D913" s="8">
        <v>46239</v>
      </c>
      <c r="E913" s="8">
        <v>46240</v>
      </c>
      <c r="F913" s="8">
        <v>46240</v>
      </c>
      <c r="G913" s="1" t="s">
        <v>22</v>
      </c>
      <c r="H913" s="1" t="s">
        <v>210</v>
      </c>
      <c r="I913" s="1" t="s">
        <v>211</v>
      </c>
      <c r="J913" s="1" t="s">
        <v>25</v>
      </c>
      <c r="K913" s="1" t="s">
        <v>1973</v>
      </c>
      <c r="L913">
        <v>264</v>
      </c>
      <c r="M913">
        <v>7610</v>
      </c>
      <c r="N913" s="1" t="s">
        <v>20</v>
      </c>
      <c r="O913">
        <v>0</v>
      </c>
      <c r="P913" t="str">
        <f>IF(ISBLANK(Shipments[[#This Row],[Delivery_Date]]),"Pending",IF(Shipments[[#This Row],[Delivery_Date]]&lt;= Shipments[[#This Row],[Promised_Delivery_Date]],"On Time","Delayed"))</f>
        <v>On Time</v>
      </c>
    </row>
    <row r="914" spans="1:16" x14ac:dyDescent="0.25">
      <c r="A914" s="1" t="s">
        <v>1974</v>
      </c>
      <c r="B914" s="8">
        <v>46239</v>
      </c>
      <c r="C914" s="1" t="str">
        <f>TEXT(Shipments[[#This Row],[Order_Date]],"MMM")</f>
        <v>Aug</v>
      </c>
      <c r="D914" s="8">
        <v>46242</v>
      </c>
      <c r="E914" s="8">
        <v>46244</v>
      </c>
      <c r="F914" s="8">
        <v>46244</v>
      </c>
      <c r="G914" s="1" t="s">
        <v>16</v>
      </c>
      <c r="H914" s="1" t="s">
        <v>132</v>
      </c>
      <c r="I914" s="1" t="s">
        <v>133</v>
      </c>
      <c r="J914" s="1" t="s">
        <v>52</v>
      </c>
      <c r="K914" s="1" t="s">
        <v>1975</v>
      </c>
      <c r="L914">
        <v>801</v>
      </c>
      <c r="M914">
        <v>4400</v>
      </c>
      <c r="N914" s="1" t="s">
        <v>20</v>
      </c>
      <c r="O914">
        <v>0</v>
      </c>
      <c r="P914" t="str">
        <f>IF(ISBLANK(Shipments[[#This Row],[Delivery_Date]]),"Pending",IF(Shipments[[#This Row],[Delivery_Date]]&lt;= Shipments[[#This Row],[Promised_Delivery_Date]],"On Time","Delayed"))</f>
        <v>On Time</v>
      </c>
    </row>
    <row r="915" spans="1:16" x14ac:dyDescent="0.25">
      <c r="A915" s="1" t="s">
        <v>1976</v>
      </c>
      <c r="B915" s="8">
        <v>46239</v>
      </c>
      <c r="C915" s="1" t="str">
        <f>TEXT(Shipments[[#This Row],[Order_Date]],"MMM")</f>
        <v>Aug</v>
      </c>
      <c r="D915" s="8">
        <v>46241</v>
      </c>
      <c r="E915" s="8">
        <v>46242</v>
      </c>
      <c r="F915" s="8">
        <v>46242</v>
      </c>
      <c r="G915" s="1" t="s">
        <v>22</v>
      </c>
      <c r="H915" s="1" t="s">
        <v>23</v>
      </c>
      <c r="I915" s="1" t="s">
        <v>24</v>
      </c>
      <c r="J915" s="1" t="s">
        <v>37</v>
      </c>
      <c r="K915" s="1" t="s">
        <v>1977</v>
      </c>
      <c r="L915">
        <v>279</v>
      </c>
      <c r="M915">
        <v>740</v>
      </c>
      <c r="N915" s="1" t="s">
        <v>20</v>
      </c>
      <c r="O915">
        <v>0</v>
      </c>
      <c r="P915" t="str">
        <f>IF(ISBLANK(Shipments[[#This Row],[Delivery_Date]]),"Pending",IF(Shipments[[#This Row],[Delivery_Date]]&lt;= Shipments[[#This Row],[Promised_Delivery_Date]],"On Time","Delayed"))</f>
        <v>On Time</v>
      </c>
    </row>
    <row r="916" spans="1:16" x14ac:dyDescent="0.25">
      <c r="A916" s="1" t="s">
        <v>1978</v>
      </c>
      <c r="B916" s="8">
        <v>46239</v>
      </c>
      <c r="C916" s="1" t="str">
        <f>TEXT(Shipments[[#This Row],[Order_Date]],"MMM")</f>
        <v>Aug</v>
      </c>
      <c r="D916" s="8">
        <v>46241</v>
      </c>
      <c r="E916" s="8">
        <v>46244</v>
      </c>
      <c r="F916" s="8">
        <v>46244</v>
      </c>
      <c r="G916" s="1" t="s">
        <v>22</v>
      </c>
      <c r="H916" s="1" t="s">
        <v>1241</v>
      </c>
      <c r="I916" s="1" t="s">
        <v>1242</v>
      </c>
      <c r="J916" s="1" t="s">
        <v>31</v>
      </c>
      <c r="K916" s="1" t="s">
        <v>1979</v>
      </c>
      <c r="L916">
        <v>502</v>
      </c>
      <c r="M916">
        <v>1370</v>
      </c>
      <c r="N916" s="1" t="s">
        <v>20</v>
      </c>
      <c r="O916">
        <v>0</v>
      </c>
      <c r="P916" t="str">
        <f>IF(ISBLANK(Shipments[[#This Row],[Delivery_Date]]),"Pending",IF(Shipments[[#This Row],[Delivery_Date]]&lt;= Shipments[[#This Row],[Promised_Delivery_Date]],"On Time","Delayed"))</f>
        <v>On Time</v>
      </c>
    </row>
    <row r="917" spans="1:16" x14ac:dyDescent="0.25">
      <c r="A917" s="1" t="s">
        <v>1980</v>
      </c>
      <c r="B917" s="8">
        <v>46239</v>
      </c>
      <c r="C917" s="1" t="str">
        <f>TEXT(Shipments[[#This Row],[Order_Date]],"MMM")</f>
        <v>Aug</v>
      </c>
      <c r="D917" s="8">
        <v>46240</v>
      </c>
      <c r="E917" s="8">
        <v>46242</v>
      </c>
      <c r="F917" s="8">
        <v>46243</v>
      </c>
      <c r="G917" s="1" t="s">
        <v>34</v>
      </c>
      <c r="H917" s="1" t="s">
        <v>15</v>
      </c>
      <c r="I917" s="1" t="s">
        <v>259</v>
      </c>
      <c r="J917" s="1" t="s">
        <v>31</v>
      </c>
      <c r="K917" s="1" t="s">
        <v>1981</v>
      </c>
      <c r="L917">
        <v>849</v>
      </c>
      <c r="M917">
        <v>3670</v>
      </c>
      <c r="N917" s="1" t="s">
        <v>20</v>
      </c>
      <c r="O917">
        <v>1</v>
      </c>
      <c r="P917" t="str">
        <f>IF(ISBLANK(Shipments[[#This Row],[Delivery_Date]]),"Pending",IF(Shipments[[#This Row],[Delivery_Date]]&lt;= Shipments[[#This Row],[Promised_Delivery_Date]],"On Time","Delayed"))</f>
        <v>On Time</v>
      </c>
    </row>
    <row r="918" spans="1:16" x14ac:dyDescent="0.25">
      <c r="A918" s="1" t="s">
        <v>1982</v>
      </c>
      <c r="B918" s="8">
        <v>46239</v>
      </c>
      <c r="C918" s="1" t="str">
        <f>TEXT(Shipments[[#This Row],[Order_Date]],"MMM")</f>
        <v>Aug</v>
      </c>
      <c r="D918" s="8">
        <v>46240</v>
      </c>
      <c r="E918" s="8">
        <v>46243</v>
      </c>
      <c r="F918" s="8">
        <v>46243</v>
      </c>
      <c r="G918" s="1" t="s">
        <v>34</v>
      </c>
      <c r="H918" s="1" t="s">
        <v>22</v>
      </c>
      <c r="I918" s="1" t="s">
        <v>145</v>
      </c>
      <c r="J918" s="1" t="s">
        <v>67</v>
      </c>
      <c r="K918" s="1" t="s">
        <v>1983</v>
      </c>
      <c r="L918">
        <v>1443</v>
      </c>
      <c r="M918">
        <v>3870</v>
      </c>
      <c r="N918" s="1" t="s">
        <v>20</v>
      </c>
      <c r="O918">
        <v>0</v>
      </c>
      <c r="P918" t="str">
        <f>IF(ISBLANK(Shipments[[#This Row],[Delivery_Date]]),"Pending",IF(Shipments[[#This Row],[Delivery_Date]]&lt;= Shipments[[#This Row],[Promised_Delivery_Date]],"On Time","Delayed"))</f>
        <v>On Time</v>
      </c>
    </row>
    <row r="919" spans="1:16" x14ac:dyDescent="0.25">
      <c r="A919" s="1" t="s">
        <v>1984</v>
      </c>
      <c r="B919" s="8">
        <v>46239</v>
      </c>
      <c r="C919" s="1" t="str">
        <f>TEXT(Shipments[[#This Row],[Order_Date]],"MMM")</f>
        <v>Aug</v>
      </c>
      <c r="D919" s="8">
        <v>46242</v>
      </c>
      <c r="E919" s="8">
        <v>46244</v>
      </c>
      <c r="F919" s="8">
        <v>46244</v>
      </c>
      <c r="G919" s="1" t="s">
        <v>22</v>
      </c>
      <c r="H919" s="1" t="s">
        <v>41</v>
      </c>
      <c r="I919" s="1" t="s">
        <v>207</v>
      </c>
      <c r="J919" s="1" t="s">
        <v>25</v>
      </c>
      <c r="K919" s="1" t="s">
        <v>1985</v>
      </c>
      <c r="L919">
        <v>839</v>
      </c>
      <c r="M919">
        <v>7830</v>
      </c>
      <c r="N919" s="1" t="s">
        <v>20</v>
      </c>
      <c r="O919">
        <v>0</v>
      </c>
      <c r="P919" t="str">
        <f>IF(ISBLANK(Shipments[[#This Row],[Delivery_Date]]),"Pending",IF(Shipments[[#This Row],[Delivery_Date]]&lt;= Shipments[[#This Row],[Promised_Delivery_Date]],"On Time","Delayed"))</f>
        <v>On Time</v>
      </c>
    </row>
    <row r="920" spans="1:16" x14ac:dyDescent="0.25">
      <c r="A920" s="1" t="s">
        <v>1986</v>
      </c>
      <c r="B920" s="8">
        <v>46240</v>
      </c>
      <c r="C920" s="1" t="str">
        <f>TEXT(Shipments[[#This Row],[Order_Date]],"MMM")</f>
        <v>Aug</v>
      </c>
      <c r="D920" s="8">
        <v>46241</v>
      </c>
      <c r="E920" s="8">
        <v>46243</v>
      </c>
      <c r="F920" s="8">
        <v>46243</v>
      </c>
      <c r="G920" s="1" t="s">
        <v>16</v>
      </c>
      <c r="H920" s="1" t="s">
        <v>99</v>
      </c>
      <c r="I920" s="1" t="s">
        <v>190</v>
      </c>
      <c r="J920" s="1" t="s">
        <v>52</v>
      </c>
      <c r="K920" s="1" t="s">
        <v>1987</v>
      </c>
      <c r="L920">
        <v>569</v>
      </c>
      <c r="M920">
        <v>6490</v>
      </c>
      <c r="N920" s="1" t="s">
        <v>20</v>
      </c>
      <c r="O920">
        <v>0</v>
      </c>
      <c r="P920" t="str">
        <f>IF(ISBLANK(Shipments[[#This Row],[Delivery_Date]]),"Pending",IF(Shipments[[#This Row],[Delivery_Date]]&lt;= Shipments[[#This Row],[Promised_Delivery_Date]],"On Time","Delayed"))</f>
        <v>On Time</v>
      </c>
    </row>
    <row r="921" spans="1:16" x14ac:dyDescent="0.25">
      <c r="A921" s="1" t="s">
        <v>1988</v>
      </c>
      <c r="B921" s="8">
        <v>46240</v>
      </c>
      <c r="C921" s="1" t="str">
        <f>TEXT(Shipments[[#This Row],[Order_Date]],"MMM")</f>
        <v>Aug</v>
      </c>
      <c r="D921" s="8">
        <v>46241</v>
      </c>
      <c r="E921" s="8">
        <v>46242</v>
      </c>
      <c r="F921" s="8">
        <v>46242</v>
      </c>
      <c r="G921" s="1" t="s">
        <v>59</v>
      </c>
      <c r="H921" s="1" t="s">
        <v>288</v>
      </c>
      <c r="I921" s="1" t="s">
        <v>289</v>
      </c>
      <c r="J921" s="1" t="s">
        <v>52</v>
      </c>
      <c r="K921" s="1" t="s">
        <v>1989</v>
      </c>
      <c r="L921">
        <v>374</v>
      </c>
      <c r="M921">
        <v>4980</v>
      </c>
      <c r="N921" s="1" t="s">
        <v>20</v>
      </c>
      <c r="O921">
        <v>0</v>
      </c>
      <c r="P921" t="str">
        <f>IF(ISBLANK(Shipments[[#This Row],[Delivery_Date]]),"Pending",IF(Shipments[[#This Row],[Delivery_Date]]&lt;= Shipments[[#This Row],[Promised_Delivery_Date]],"On Time","Delayed"))</f>
        <v>On Time</v>
      </c>
    </row>
    <row r="922" spans="1:16" x14ac:dyDescent="0.25">
      <c r="A922" s="1" t="s">
        <v>1990</v>
      </c>
      <c r="B922" s="8">
        <v>46240</v>
      </c>
      <c r="C922" s="1" t="str">
        <f>TEXT(Shipments[[#This Row],[Order_Date]],"MMM")</f>
        <v>Aug</v>
      </c>
      <c r="D922" s="8">
        <v>46240</v>
      </c>
      <c r="E922" s="8">
        <v>46242</v>
      </c>
      <c r="F922" s="8">
        <v>46242</v>
      </c>
      <c r="G922" s="1" t="s">
        <v>34</v>
      </c>
      <c r="H922" s="1" t="s">
        <v>41</v>
      </c>
      <c r="I922" s="1" t="s">
        <v>83</v>
      </c>
      <c r="J922" s="1" t="s">
        <v>25</v>
      </c>
      <c r="K922" s="1" t="s">
        <v>1991</v>
      </c>
      <c r="L922">
        <v>601</v>
      </c>
      <c r="M922">
        <v>6380</v>
      </c>
      <c r="N922" s="1" t="s">
        <v>20</v>
      </c>
      <c r="O922">
        <v>0</v>
      </c>
      <c r="P922" t="str">
        <f>IF(ISBLANK(Shipments[[#This Row],[Delivery_Date]]),"Pending",IF(Shipments[[#This Row],[Delivery_Date]]&lt;= Shipments[[#This Row],[Promised_Delivery_Date]],"On Time","Delayed"))</f>
        <v>On Time</v>
      </c>
    </row>
    <row r="923" spans="1:16" x14ac:dyDescent="0.25">
      <c r="A923" s="1" t="s">
        <v>1992</v>
      </c>
      <c r="B923" s="8">
        <v>46240</v>
      </c>
      <c r="C923" s="1" t="str">
        <f>TEXT(Shipments[[#This Row],[Order_Date]],"MMM")</f>
        <v>Aug</v>
      </c>
      <c r="D923" s="8">
        <v>46240</v>
      </c>
      <c r="E923" s="8">
        <v>46242</v>
      </c>
      <c r="F923" s="8">
        <v>46242</v>
      </c>
      <c r="G923" s="1" t="s">
        <v>59</v>
      </c>
      <c r="H923" s="1" t="s">
        <v>183</v>
      </c>
      <c r="I923" s="1" t="s">
        <v>894</v>
      </c>
      <c r="J923" s="1" t="s">
        <v>71</v>
      </c>
      <c r="K923" s="1" t="s">
        <v>1993</v>
      </c>
      <c r="L923">
        <v>583</v>
      </c>
      <c r="M923">
        <v>800</v>
      </c>
      <c r="N923" s="1" t="s">
        <v>20</v>
      </c>
      <c r="O923">
        <v>0</v>
      </c>
      <c r="P923" t="str">
        <f>IF(ISBLANK(Shipments[[#This Row],[Delivery_Date]]),"Pending",IF(Shipments[[#This Row],[Delivery_Date]]&lt;= Shipments[[#This Row],[Promised_Delivery_Date]],"On Time","Delayed"))</f>
        <v>On Time</v>
      </c>
    </row>
    <row r="924" spans="1:16" x14ac:dyDescent="0.25">
      <c r="A924" s="1" t="s">
        <v>1994</v>
      </c>
      <c r="B924" s="8">
        <v>46240</v>
      </c>
      <c r="C924" s="1" t="str">
        <f>TEXT(Shipments[[#This Row],[Order_Date]],"MMM")</f>
        <v>Aug</v>
      </c>
      <c r="D924" s="8">
        <v>46240</v>
      </c>
      <c r="E924" s="8">
        <v>46242</v>
      </c>
      <c r="F924" s="8">
        <v>46242</v>
      </c>
      <c r="G924" s="1" t="s">
        <v>16</v>
      </c>
      <c r="H924" s="1" t="s">
        <v>167</v>
      </c>
      <c r="I924" s="1" t="s">
        <v>256</v>
      </c>
      <c r="J924" s="1" t="s">
        <v>62</v>
      </c>
      <c r="K924" s="1" t="s">
        <v>1995</v>
      </c>
      <c r="L924">
        <v>621</v>
      </c>
      <c r="M924">
        <v>5670</v>
      </c>
      <c r="N924" s="1" t="s">
        <v>20</v>
      </c>
      <c r="O924">
        <v>0</v>
      </c>
      <c r="P924" t="str">
        <f>IF(ISBLANK(Shipments[[#This Row],[Delivery_Date]]),"Pending",IF(Shipments[[#This Row],[Delivery_Date]]&lt;= Shipments[[#This Row],[Promised_Delivery_Date]],"On Time","Delayed"))</f>
        <v>On Time</v>
      </c>
    </row>
    <row r="925" spans="1:16" x14ac:dyDescent="0.25">
      <c r="A925" s="1" t="s">
        <v>1996</v>
      </c>
      <c r="B925" s="8">
        <v>46240</v>
      </c>
      <c r="C925" s="1" t="str">
        <f>TEXT(Shipments[[#This Row],[Order_Date]],"MMM")</f>
        <v>Aug</v>
      </c>
      <c r="D925" s="8">
        <v>46242</v>
      </c>
      <c r="E925" s="8">
        <v>46243</v>
      </c>
      <c r="F925" s="8">
        <v>46243</v>
      </c>
      <c r="G925" s="1" t="s">
        <v>59</v>
      </c>
      <c r="H925" s="1" t="s">
        <v>60</v>
      </c>
      <c r="I925" s="1" t="s">
        <v>61</v>
      </c>
      <c r="J925" s="1" t="s">
        <v>62</v>
      </c>
      <c r="K925" s="1" t="s">
        <v>1997</v>
      </c>
      <c r="L925">
        <v>148</v>
      </c>
      <c r="M925">
        <v>5140</v>
      </c>
      <c r="N925" s="1" t="s">
        <v>20</v>
      </c>
      <c r="O925">
        <v>0</v>
      </c>
      <c r="P925" t="str">
        <f>IF(ISBLANK(Shipments[[#This Row],[Delivery_Date]]),"Pending",IF(Shipments[[#This Row],[Delivery_Date]]&lt;= Shipments[[#This Row],[Promised_Delivery_Date]],"On Time","Delayed"))</f>
        <v>On Time</v>
      </c>
    </row>
    <row r="926" spans="1:16" x14ac:dyDescent="0.25">
      <c r="A926" s="1" t="s">
        <v>1998</v>
      </c>
      <c r="B926" s="8">
        <v>46240</v>
      </c>
      <c r="C926" s="1" t="str">
        <f>TEXT(Shipments[[#This Row],[Order_Date]],"MMM")</f>
        <v>Aug</v>
      </c>
      <c r="D926" s="8">
        <v>46240</v>
      </c>
      <c r="E926" s="8">
        <v>46244</v>
      </c>
      <c r="F926" s="8">
        <v>46244</v>
      </c>
      <c r="G926" s="1" t="s">
        <v>34</v>
      </c>
      <c r="H926" s="1" t="s">
        <v>22</v>
      </c>
      <c r="I926" s="1" t="s">
        <v>145</v>
      </c>
      <c r="J926" s="1" t="s">
        <v>49</v>
      </c>
      <c r="K926" s="1" t="s">
        <v>1999</v>
      </c>
      <c r="L926">
        <v>1443</v>
      </c>
      <c r="M926">
        <v>3270</v>
      </c>
      <c r="N926" s="1" t="s">
        <v>20</v>
      </c>
      <c r="O926">
        <v>0</v>
      </c>
      <c r="P926" t="str">
        <f>IF(ISBLANK(Shipments[[#This Row],[Delivery_Date]]),"Pending",IF(Shipments[[#This Row],[Delivery_Date]]&lt;= Shipments[[#This Row],[Promised_Delivery_Date]],"On Time","Delayed"))</f>
        <v>On Time</v>
      </c>
    </row>
    <row r="927" spans="1:16" x14ac:dyDescent="0.25">
      <c r="A927" s="1" t="s">
        <v>2000</v>
      </c>
      <c r="B927" s="8">
        <v>46241</v>
      </c>
      <c r="C927" s="1" t="str">
        <f>TEXT(Shipments[[#This Row],[Order_Date]],"MMM")</f>
        <v>Aug</v>
      </c>
      <c r="D927" s="8">
        <v>46242</v>
      </c>
      <c r="E927" s="8">
        <v>46244</v>
      </c>
      <c r="F927" s="8">
        <v>46244</v>
      </c>
      <c r="G927" s="1" t="s">
        <v>16</v>
      </c>
      <c r="H927" s="1" t="s">
        <v>214</v>
      </c>
      <c r="I927" s="1" t="s">
        <v>215</v>
      </c>
      <c r="J927" s="1" t="s">
        <v>80</v>
      </c>
      <c r="K927" s="1" t="s">
        <v>2001</v>
      </c>
      <c r="L927">
        <v>280</v>
      </c>
      <c r="M927">
        <v>2430</v>
      </c>
      <c r="N927" s="1" t="s">
        <v>20</v>
      </c>
      <c r="O927">
        <v>0</v>
      </c>
      <c r="P927" t="str">
        <f>IF(ISBLANK(Shipments[[#This Row],[Delivery_Date]]),"Pending",IF(Shipments[[#This Row],[Delivery_Date]]&lt;= Shipments[[#This Row],[Promised_Delivery_Date]],"On Time","Delayed"))</f>
        <v>On Time</v>
      </c>
    </row>
    <row r="928" spans="1:16" x14ac:dyDescent="0.25">
      <c r="A928" s="1" t="s">
        <v>2002</v>
      </c>
      <c r="B928" s="8">
        <v>46241</v>
      </c>
      <c r="C928" s="1" t="str">
        <f>TEXT(Shipments[[#This Row],[Order_Date]],"MMM")</f>
        <v>Aug</v>
      </c>
      <c r="D928" s="8">
        <v>46242</v>
      </c>
      <c r="E928" s="8">
        <v>46243</v>
      </c>
      <c r="F928" s="8">
        <v>46244</v>
      </c>
      <c r="G928" s="1" t="s">
        <v>74</v>
      </c>
      <c r="H928" s="1" t="s">
        <v>149</v>
      </c>
      <c r="I928" s="1" t="s">
        <v>150</v>
      </c>
      <c r="J928" s="1" t="s">
        <v>31</v>
      </c>
      <c r="K928" s="1" t="s">
        <v>2003</v>
      </c>
      <c r="L928">
        <v>175</v>
      </c>
      <c r="M928">
        <v>1700</v>
      </c>
      <c r="N928" s="1" t="s">
        <v>20</v>
      </c>
      <c r="O928">
        <v>0</v>
      </c>
      <c r="P928" t="str">
        <f>IF(ISBLANK(Shipments[[#This Row],[Delivery_Date]]),"Pending",IF(Shipments[[#This Row],[Delivery_Date]]&lt;= Shipments[[#This Row],[Promised_Delivery_Date]],"On Time","Delayed"))</f>
        <v>On Time</v>
      </c>
    </row>
    <row r="929" spans="1:16" x14ac:dyDescent="0.25">
      <c r="A929" s="1" t="s">
        <v>2004</v>
      </c>
      <c r="B929" s="8">
        <v>46241</v>
      </c>
      <c r="C929" s="1" t="str">
        <f>TEXT(Shipments[[#This Row],[Order_Date]],"MMM")</f>
        <v>Aug</v>
      </c>
      <c r="D929" s="8">
        <v>46241</v>
      </c>
      <c r="E929" s="8">
        <v>46243</v>
      </c>
      <c r="F929" s="8">
        <v>46242</v>
      </c>
      <c r="G929" s="1" t="s">
        <v>74</v>
      </c>
      <c r="H929" s="1" t="s">
        <v>455</v>
      </c>
      <c r="I929" s="1" t="s">
        <v>456</v>
      </c>
      <c r="J929" s="1" t="s">
        <v>37</v>
      </c>
      <c r="K929" s="1" t="s">
        <v>2005</v>
      </c>
      <c r="L929">
        <v>206</v>
      </c>
      <c r="M929">
        <v>620</v>
      </c>
      <c r="N929" s="1" t="s">
        <v>20</v>
      </c>
      <c r="O929">
        <v>0</v>
      </c>
      <c r="P929" t="str">
        <f>IF(ISBLANK(Shipments[[#This Row],[Delivery_Date]]),"Pending",IF(Shipments[[#This Row],[Delivery_Date]]&lt;= Shipments[[#This Row],[Promised_Delivery_Date]],"On Time","Delayed"))</f>
        <v>Delayed</v>
      </c>
    </row>
    <row r="930" spans="1:16" x14ac:dyDescent="0.25">
      <c r="A930" s="1" t="s">
        <v>2006</v>
      </c>
      <c r="B930" s="8">
        <v>46242</v>
      </c>
      <c r="C930" s="1" t="str">
        <f>TEXT(Shipments[[#This Row],[Order_Date]],"MMM")</f>
        <v>Aug</v>
      </c>
      <c r="D930" s="8">
        <v>46242</v>
      </c>
      <c r="E930" s="8">
        <v>46244</v>
      </c>
      <c r="F930" s="8">
        <v>46245</v>
      </c>
      <c r="G930" s="1" t="s">
        <v>74</v>
      </c>
      <c r="H930" s="1" t="s">
        <v>402</v>
      </c>
      <c r="I930" s="1" t="s">
        <v>403</v>
      </c>
      <c r="J930" s="1" t="s">
        <v>31</v>
      </c>
      <c r="K930" s="1" t="s">
        <v>2007</v>
      </c>
      <c r="L930">
        <v>455</v>
      </c>
      <c r="M930">
        <v>4100</v>
      </c>
      <c r="N930" s="1" t="s">
        <v>20</v>
      </c>
      <c r="O930">
        <v>0</v>
      </c>
      <c r="P930" t="str">
        <f>IF(ISBLANK(Shipments[[#This Row],[Delivery_Date]]),"Pending",IF(Shipments[[#This Row],[Delivery_Date]]&lt;= Shipments[[#This Row],[Promised_Delivery_Date]],"On Time","Delayed"))</f>
        <v>On Time</v>
      </c>
    </row>
    <row r="931" spans="1:16" x14ac:dyDescent="0.25">
      <c r="A931" s="1" t="s">
        <v>2008</v>
      </c>
      <c r="B931" s="8">
        <v>46242</v>
      </c>
      <c r="C931" s="1" t="str">
        <f>TEXT(Shipments[[#This Row],[Order_Date]],"MMM")</f>
        <v>Aug</v>
      </c>
      <c r="D931" s="8">
        <v>46242</v>
      </c>
      <c r="E931" s="8">
        <v>46243</v>
      </c>
      <c r="F931" s="8">
        <v>46243</v>
      </c>
      <c r="G931" s="1" t="s">
        <v>59</v>
      </c>
      <c r="H931" s="1" t="s">
        <v>295</v>
      </c>
      <c r="I931" s="1" t="s">
        <v>296</v>
      </c>
      <c r="J931" s="1" t="s">
        <v>62</v>
      </c>
      <c r="K931" s="1" t="s">
        <v>2009</v>
      </c>
      <c r="L931">
        <v>366</v>
      </c>
      <c r="M931">
        <v>8070</v>
      </c>
      <c r="N931" s="1" t="s">
        <v>20</v>
      </c>
      <c r="O931">
        <v>0</v>
      </c>
      <c r="P931" t="str">
        <f>IF(ISBLANK(Shipments[[#This Row],[Delivery_Date]]),"Pending",IF(Shipments[[#This Row],[Delivery_Date]]&lt;= Shipments[[#This Row],[Promised_Delivery_Date]],"On Time","Delayed"))</f>
        <v>On Time</v>
      </c>
    </row>
    <row r="932" spans="1:16" x14ac:dyDescent="0.25">
      <c r="A932" s="1" t="s">
        <v>2010</v>
      </c>
      <c r="B932" s="8">
        <v>46242</v>
      </c>
      <c r="C932" s="1" t="str">
        <f>TEXT(Shipments[[#This Row],[Order_Date]],"MMM")</f>
        <v>Aug</v>
      </c>
      <c r="D932" s="8">
        <v>46244</v>
      </c>
      <c r="E932" s="8">
        <v>46246</v>
      </c>
      <c r="F932" s="8">
        <v>46246</v>
      </c>
      <c r="G932" s="1" t="s">
        <v>22</v>
      </c>
      <c r="H932" s="1" t="s">
        <v>171</v>
      </c>
      <c r="I932" s="1" t="s">
        <v>172</v>
      </c>
      <c r="J932" s="1" t="s">
        <v>25</v>
      </c>
      <c r="K932" s="1" t="s">
        <v>2011</v>
      </c>
      <c r="L932">
        <v>615</v>
      </c>
      <c r="M932">
        <v>8690</v>
      </c>
      <c r="N932" s="1" t="s">
        <v>20</v>
      </c>
      <c r="O932">
        <v>0</v>
      </c>
      <c r="P932" t="str">
        <f>IF(ISBLANK(Shipments[[#This Row],[Delivery_Date]]),"Pending",IF(Shipments[[#This Row],[Delivery_Date]]&lt;= Shipments[[#This Row],[Promised_Delivery_Date]],"On Time","Delayed"))</f>
        <v>On Time</v>
      </c>
    </row>
    <row r="933" spans="1:16" x14ac:dyDescent="0.25">
      <c r="A933" s="1" t="s">
        <v>2012</v>
      </c>
      <c r="B933" s="8">
        <v>46242</v>
      </c>
      <c r="C933" s="1" t="str">
        <f>TEXT(Shipments[[#This Row],[Order_Date]],"MMM")</f>
        <v>Aug</v>
      </c>
      <c r="D933" s="8">
        <v>46244</v>
      </c>
      <c r="E933" s="8">
        <v>46247</v>
      </c>
      <c r="F933" s="8">
        <v>46247</v>
      </c>
      <c r="G933" s="1" t="s">
        <v>28</v>
      </c>
      <c r="H933" s="1" t="s">
        <v>167</v>
      </c>
      <c r="I933" s="1" t="s">
        <v>168</v>
      </c>
      <c r="J933" s="1" t="s">
        <v>31</v>
      </c>
      <c r="K933" s="1" t="s">
        <v>2013</v>
      </c>
      <c r="L933">
        <v>803</v>
      </c>
      <c r="M933">
        <v>2250</v>
      </c>
      <c r="N933" s="1" t="s">
        <v>20</v>
      </c>
      <c r="O933">
        <v>0</v>
      </c>
      <c r="P933" t="str">
        <f>IF(ISBLANK(Shipments[[#This Row],[Delivery_Date]]),"Pending",IF(Shipments[[#This Row],[Delivery_Date]]&lt;= Shipments[[#This Row],[Promised_Delivery_Date]],"On Time","Delayed"))</f>
        <v>On Time</v>
      </c>
    </row>
    <row r="934" spans="1:16" x14ac:dyDescent="0.25">
      <c r="A934" s="1" t="s">
        <v>2014</v>
      </c>
      <c r="B934" s="8">
        <v>46242</v>
      </c>
      <c r="C934" s="1" t="str">
        <f>TEXT(Shipments[[#This Row],[Order_Date]],"MMM")</f>
        <v>Aug</v>
      </c>
      <c r="D934" s="8">
        <v>46244</v>
      </c>
      <c r="E934" s="8">
        <v>46245</v>
      </c>
      <c r="F934" s="8">
        <v>46245</v>
      </c>
      <c r="G934" s="1" t="s">
        <v>40</v>
      </c>
      <c r="H934" s="1" t="s">
        <v>522</v>
      </c>
      <c r="I934" s="1" t="s">
        <v>523</v>
      </c>
      <c r="J934" s="1" t="s">
        <v>62</v>
      </c>
      <c r="K934" s="1" t="s">
        <v>2015</v>
      </c>
      <c r="L934">
        <v>263</v>
      </c>
      <c r="M934">
        <v>10230</v>
      </c>
      <c r="N934" s="1" t="s">
        <v>20</v>
      </c>
      <c r="O934">
        <v>0</v>
      </c>
      <c r="P934" t="str">
        <f>IF(ISBLANK(Shipments[[#This Row],[Delivery_Date]]),"Pending",IF(Shipments[[#This Row],[Delivery_Date]]&lt;= Shipments[[#This Row],[Promised_Delivery_Date]],"On Time","Delayed"))</f>
        <v>On Time</v>
      </c>
    </row>
    <row r="935" spans="1:16" x14ac:dyDescent="0.25">
      <c r="A935" s="1" t="s">
        <v>2016</v>
      </c>
      <c r="B935" s="8">
        <v>46243</v>
      </c>
      <c r="C935" s="1" t="str">
        <f>TEXT(Shipments[[#This Row],[Order_Date]],"MMM")</f>
        <v>Aug</v>
      </c>
      <c r="D935" s="8">
        <v>46245</v>
      </c>
      <c r="E935" s="8">
        <v>46248</v>
      </c>
      <c r="F935" s="8">
        <v>46249</v>
      </c>
      <c r="G935" s="1" t="s">
        <v>34</v>
      </c>
      <c r="H935" s="1" t="s">
        <v>22</v>
      </c>
      <c r="I935" s="1" t="s">
        <v>145</v>
      </c>
      <c r="J935" s="1" t="s">
        <v>49</v>
      </c>
      <c r="K935" s="1" t="s">
        <v>2017</v>
      </c>
      <c r="L935">
        <v>1443</v>
      </c>
      <c r="M935">
        <v>2230</v>
      </c>
      <c r="N935" s="1" t="s">
        <v>20</v>
      </c>
      <c r="O935">
        <v>0</v>
      </c>
      <c r="P935" t="str">
        <f>IF(ISBLANK(Shipments[[#This Row],[Delivery_Date]]),"Pending",IF(Shipments[[#This Row],[Delivery_Date]]&lt;= Shipments[[#This Row],[Promised_Delivery_Date]],"On Time","Delayed"))</f>
        <v>On Time</v>
      </c>
    </row>
    <row r="936" spans="1:16" x14ac:dyDescent="0.25">
      <c r="A936" s="1" t="s">
        <v>2018</v>
      </c>
      <c r="B936" s="8">
        <v>46244</v>
      </c>
      <c r="C936" s="1" t="str">
        <f>TEXT(Shipments[[#This Row],[Order_Date]],"MMM")</f>
        <v>Aug</v>
      </c>
      <c r="D936" s="8">
        <v>46244</v>
      </c>
      <c r="E936" s="8">
        <v>46246</v>
      </c>
      <c r="F936" s="8">
        <v>46246</v>
      </c>
      <c r="G936" s="1" t="s">
        <v>28</v>
      </c>
      <c r="H936" s="1" t="s">
        <v>29</v>
      </c>
      <c r="I936" s="1" t="s">
        <v>30</v>
      </c>
      <c r="J936" s="1" t="s">
        <v>52</v>
      </c>
      <c r="K936" s="1" t="s">
        <v>2019</v>
      </c>
      <c r="L936">
        <v>467</v>
      </c>
      <c r="M936">
        <v>5820</v>
      </c>
      <c r="N936" s="1" t="s">
        <v>20</v>
      </c>
      <c r="O936">
        <v>0</v>
      </c>
      <c r="P936" t="str">
        <f>IF(ISBLANK(Shipments[[#This Row],[Delivery_Date]]),"Pending",IF(Shipments[[#This Row],[Delivery_Date]]&lt;= Shipments[[#This Row],[Promised_Delivery_Date]],"On Time","Delayed"))</f>
        <v>On Time</v>
      </c>
    </row>
    <row r="937" spans="1:16" x14ac:dyDescent="0.25">
      <c r="A937" s="1" t="s">
        <v>2020</v>
      </c>
      <c r="B937" s="8">
        <v>46244</v>
      </c>
      <c r="C937" s="1" t="str">
        <f>TEXT(Shipments[[#This Row],[Order_Date]],"MMM")</f>
        <v>Aug</v>
      </c>
      <c r="D937" s="8">
        <v>46247</v>
      </c>
      <c r="E937" s="8">
        <v>46249</v>
      </c>
      <c r="F937" s="8">
        <v>46249</v>
      </c>
      <c r="G937" s="1" t="s">
        <v>74</v>
      </c>
      <c r="H937" s="1" t="s">
        <v>179</v>
      </c>
      <c r="I937" s="1" t="s">
        <v>180</v>
      </c>
      <c r="J937" s="1" t="s">
        <v>37</v>
      </c>
      <c r="K937" s="1" t="s">
        <v>2021</v>
      </c>
      <c r="L937">
        <v>707</v>
      </c>
      <c r="M937">
        <v>950</v>
      </c>
      <c r="N937" s="1" t="s">
        <v>20</v>
      </c>
      <c r="O937">
        <v>0</v>
      </c>
      <c r="P937" t="str">
        <f>IF(ISBLANK(Shipments[[#This Row],[Delivery_Date]]),"Pending",IF(Shipments[[#This Row],[Delivery_Date]]&lt;= Shipments[[#This Row],[Promised_Delivery_Date]],"On Time","Delayed"))</f>
        <v>On Time</v>
      </c>
    </row>
    <row r="938" spans="1:16" x14ac:dyDescent="0.25">
      <c r="A938" s="1" t="s">
        <v>2022</v>
      </c>
      <c r="B938" s="8">
        <v>46244</v>
      </c>
      <c r="C938" s="1" t="str">
        <f>TEXT(Shipments[[#This Row],[Order_Date]],"MMM")</f>
        <v>Aug</v>
      </c>
      <c r="D938" s="8">
        <v>46244</v>
      </c>
      <c r="E938" s="8">
        <v>46246</v>
      </c>
      <c r="F938" s="8">
        <v>46246</v>
      </c>
      <c r="G938" s="1" t="s">
        <v>28</v>
      </c>
      <c r="H938" s="1" t="s">
        <v>16</v>
      </c>
      <c r="I938" s="1" t="s">
        <v>96</v>
      </c>
      <c r="J938" s="1" t="s">
        <v>52</v>
      </c>
      <c r="K938" s="1" t="s">
        <v>2023</v>
      </c>
      <c r="L938">
        <v>643</v>
      </c>
      <c r="M938">
        <v>4400</v>
      </c>
      <c r="N938" s="1" t="s">
        <v>20</v>
      </c>
      <c r="O938">
        <v>0</v>
      </c>
      <c r="P938" t="str">
        <f>IF(ISBLANK(Shipments[[#This Row],[Delivery_Date]]),"Pending",IF(Shipments[[#This Row],[Delivery_Date]]&lt;= Shipments[[#This Row],[Promised_Delivery_Date]],"On Time","Delayed"))</f>
        <v>On Time</v>
      </c>
    </row>
    <row r="939" spans="1:16" x14ac:dyDescent="0.25">
      <c r="A939" s="1" t="s">
        <v>2024</v>
      </c>
      <c r="B939" s="8">
        <v>46244</v>
      </c>
      <c r="C939" s="1" t="str">
        <f>TEXT(Shipments[[#This Row],[Order_Date]],"MMM")</f>
        <v>Aug</v>
      </c>
      <c r="D939" s="8">
        <v>46245</v>
      </c>
      <c r="E939" s="8">
        <v>46247</v>
      </c>
      <c r="F939" s="8">
        <v>46247</v>
      </c>
      <c r="G939" s="1" t="s">
        <v>74</v>
      </c>
      <c r="H939" s="1" t="s">
        <v>197</v>
      </c>
      <c r="I939" s="1" t="s">
        <v>198</v>
      </c>
      <c r="J939" s="1" t="s">
        <v>80</v>
      </c>
      <c r="K939" s="1" t="s">
        <v>2025</v>
      </c>
      <c r="L939">
        <v>290</v>
      </c>
      <c r="M939">
        <v>3120</v>
      </c>
      <c r="N939" s="1" t="s">
        <v>20</v>
      </c>
      <c r="O939">
        <v>0</v>
      </c>
      <c r="P939" t="str">
        <f>IF(ISBLANK(Shipments[[#This Row],[Delivery_Date]]),"Pending",IF(Shipments[[#This Row],[Delivery_Date]]&lt;= Shipments[[#This Row],[Promised_Delivery_Date]],"On Time","Delayed"))</f>
        <v>On Time</v>
      </c>
    </row>
    <row r="940" spans="1:16" x14ac:dyDescent="0.25">
      <c r="A940" s="1" t="s">
        <v>2026</v>
      </c>
      <c r="B940" s="8">
        <v>46244</v>
      </c>
      <c r="C940" s="1" t="str">
        <f>TEXT(Shipments[[#This Row],[Order_Date]],"MMM")</f>
        <v>Aug</v>
      </c>
      <c r="D940" s="8">
        <v>46245</v>
      </c>
      <c r="E940" s="8">
        <v>46248</v>
      </c>
      <c r="F940" s="8">
        <v>46247</v>
      </c>
      <c r="G940" s="1" t="s">
        <v>74</v>
      </c>
      <c r="H940" s="1" t="s">
        <v>87</v>
      </c>
      <c r="I940" s="1" t="s">
        <v>88</v>
      </c>
      <c r="J940" s="1" t="s">
        <v>146</v>
      </c>
      <c r="K940" s="1" t="s">
        <v>2027</v>
      </c>
      <c r="L940">
        <v>604</v>
      </c>
      <c r="M940">
        <v>980</v>
      </c>
      <c r="N940" s="1" t="s">
        <v>20</v>
      </c>
      <c r="O940">
        <v>0</v>
      </c>
      <c r="P940" t="str">
        <f>IF(ISBLANK(Shipments[[#This Row],[Delivery_Date]]),"Pending",IF(Shipments[[#This Row],[Delivery_Date]]&lt;= Shipments[[#This Row],[Promised_Delivery_Date]],"On Time","Delayed"))</f>
        <v>Delayed</v>
      </c>
    </row>
    <row r="941" spans="1:16" x14ac:dyDescent="0.25">
      <c r="A941" s="1" t="s">
        <v>2028</v>
      </c>
      <c r="B941" s="8">
        <v>46244</v>
      </c>
      <c r="C941" s="1" t="str">
        <f>TEXT(Shipments[[#This Row],[Order_Date]],"MMM")</f>
        <v>Aug</v>
      </c>
      <c r="D941" s="8">
        <v>46244</v>
      </c>
      <c r="E941" s="8">
        <v>46246</v>
      </c>
      <c r="F941" s="8">
        <v>46246</v>
      </c>
      <c r="G941" s="1" t="s">
        <v>74</v>
      </c>
      <c r="H941" s="1" t="s">
        <v>201</v>
      </c>
      <c r="I941" s="1" t="s">
        <v>344</v>
      </c>
      <c r="J941" s="1" t="s">
        <v>52</v>
      </c>
      <c r="K941" s="1" t="s">
        <v>2029</v>
      </c>
      <c r="L941">
        <v>599</v>
      </c>
      <c r="M941">
        <v>7100</v>
      </c>
      <c r="N941" s="1" t="s">
        <v>20</v>
      </c>
      <c r="O941">
        <v>0</v>
      </c>
      <c r="P941" t="str">
        <f>IF(ISBLANK(Shipments[[#This Row],[Delivery_Date]]),"Pending",IF(Shipments[[#This Row],[Delivery_Date]]&lt;= Shipments[[#This Row],[Promised_Delivery_Date]],"On Time","Delayed"))</f>
        <v>On Time</v>
      </c>
    </row>
    <row r="942" spans="1:16" x14ac:dyDescent="0.25">
      <c r="A942" s="1" t="s">
        <v>2030</v>
      </c>
      <c r="B942" s="8">
        <v>46244</v>
      </c>
      <c r="C942" s="1" t="str">
        <f>TEXT(Shipments[[#This Row],[Order_Date]],"MMM")</f>
        <v>Aug</v>
      </c>
      <c r="D942" s="8">
        <v>46245</v>
      </c>
      <c r="E942" s="8">
        <v>46248</v>
      </c>
      <c r="F942" s="8">
        <v>46247</v>
      </c>
      <c r="G942" s="1" t="s">
        <v>40</v>
      </c>
      <c r="H942" s="1" t="s">
        <v>522</v>
      </c>
      <c r="I942" s="1" t="s">
        <v>523</v>
      </c>
      <c r="J942" s="1" t="s">
        <v>49</v>
      </c>
      <c r="K942" s="1" t="s">
        <v>2031</v>
      </c>
      <c r="L942">
        <v>263</v>
      </c>
      <c r="M942">
        <v>1210</v>
      </c>
      <c r="N942" s="1" t="s">
        <v>20</v>
      </c>
      <c r="O942">
        <v>0</v>
      </c>
      <c r="P942" t="str">
        <f>IF(ISBLANK(Shipments[[#This Row],[Delivery_Date]]),"Pending",IF(Shipments[[#This Row],[Delivery_Date]]&lt;= Shipments[[#This Row],[Promised_Delivery_Date]],"On Time","Delayed"))</f>
        <v>Delayed</v>
      </c>
    </row>
    <row r="943" spans="1:16" x14ac:dyDescent="0.25">
      <c r="A943" s="1" t="s">
        <v>2032</v>
      </c>
      <c r="B943" s="8">
        <v>46244</v>
      </c>
      <c r="C943" s="1" t="str">
        <f>TEXT(Shipments[[#This Row],[Order_Date]],"MMM")</f>
        <v>Aug</v>
      </c>
      <c r="D943" s="8">
        <v>46245</v>
      </c>
      <c r="E943" s="8">
        <v>46247</v>
      </c>
      <c r="F943" s="8">
        <v>46247</v>
      </c>
      <c r="G943" s="1" t="s">
        <v>28</v>
      </c>
      <c r="H943" s="1" t="s">
        <v>29</v>
      </c>
      <c r="I943" s="1" t="s">
        <v>30</v>
      </c>
      <c r="J943" s="1" t="s">
        <v>18</v>
      </c>
      <c r="K943" s="1" t="s">
        <v>2033</v>
      </c>
      <c r="L943">
        <v>467</v>
      </c>
      <c r="M943">
        <v>7690</v>
      </c>
      <c r="N943" s="1" t="s">
        <v>90</v>
      </c>
      <c r="O943">
        <v>0</v>
      </c>
      <c r="P943" t="str">
        <f>IF(ISBLANK(Shipments[[#This Row],[Delivery_Date]]),"Pending",IF(Shipments[[#This Row],[Delivery_Date]]&lt;= Shipments[[#This Row],[Promised_Delivery_Date]],"On Time","Delayed"))</f>
        <v>On Time</v>
      </c>
    </row>
    <row r="944" spans="1:16" x14ac:dyDescent="0.25">
      <c r="A944" s="1" t="s">
        <v>2034</v>
      </c>
      <c r="B944" s="8">
        <v>46244</v>
      </c>
      <c r="C944" s="1" t="str">
        <f>TEXT(Shipments[[#This Row],[Order_Date]],"MMM")</f>
        <v>Aug</v>
      </c>
      <c r="D944" s="8">
        <v>46245</v>
      </c>
      <c r="E944" s="8">
        <v>46247</v>
      </c>
      <c r="F944" s="8">
        <v>46246</v>
      </c>
      <c r="G944" s="1" t="s">
        <v>59</v>
      </c>
      <c r="H944" s="1" t="s">
        <v>28</v>
      </c>
      <c r="I944" s="1" t="s">
        <v>379</v>
      </c>
      <c r="J944" s="1" t="s">
        <v>71</v>
      </c>
      <c r="K944" s="1" t="s">
        <v>2035</v>
      </c>
      <c r="L944">
        <v>343</v>
      </c>
      <c r="M944">
        <v>2860</v>
      </c>
      <c r="N944" s="1" t="s">
        <v>20</v>
      </c>
      <c r="O944">
        <v>0</v>
      </c>
      <c r="P944" t="str">
        <f>IF(ISBLANK(Shipments[[#This Row],[Delivery_Date]]),"Pending",IF(Shipments[[#This Row],[Delivery_Date]]&lt;= Shipments[[#This Row],[Promised_Delivery_Date]],"On Time","Delayed"))</f>
        <v>Delayed</v>
      </c>
    </row>
    <row r="945" spans="1:16" x14ac:dyDescent="0.25">
      <c r="A945" s="1" t="s">
        <v>2036</v>
      </c>
      <c r="B945" s="8">
        <v>46245</v>
      </c>
      <c r="C945" s="1" t="str">
        <f>TEXT(Shipments[[#This Row],[Order_Date]],"MMM")</f>
        <v>Aug</v>
      </c>
      <c r="D945" s="8">
        <v>46248</v>
      </c>
      <c r="E945" s="8">
        <v>46250</v>
      </c>
      <c r="F945" s="8">
        <v>46250</v>
      </c>
      <c r="G945" s="1" t="s">
        <v>74</v>
      </c>
      <c r="H945" s="1" t="s">
        <v>201</v>
      </c>
      <c r="I945" s="1" t="s">
        <v>344</v>
      </c>
      <c r="J945" s="1" t="s">
        <v>84</v>
      </c>
      <c r="K945" s="1" t="s">
        <v>2037</v>
      </c>
      <c r="L945">
        <v>599</v>
      </c>
      <c r="M945">
        <v>6760</v>
      </c>
      <c r="N945" s="1" t="s">
        <v>20</v>
      </c>
      <c r="O945">
        <v>0</v>
      </c>
      <c r="P945" t="str">
        <f>IF(ISBLANK(Shipments[[#This Row],[Delivery_Date]]),"Pending",IF(Shipments[[#This Row],[Delivery_Date]]&lt;= Shipments[[#This Row],[Promised_Delivery_Date]],"On Time","Delayed"))</f>
        <v>On Time</v>
      </c>
    </row>
    <row r="946" spans="1:16" x14ac:dyDescent="0.25">
      <c r="A946" s="1" t="s">
        <v>2038</v>
      </c>
      <c r="B946" s="8">
        <v>46245</v>
      </c>
      <c r="C946" s="1" t="str">
        <f>TEXT(Shipments[[#This Row],[Order_Date]],"MMM")</f>
        <v>Aug</v>
      </c>
      <c r="D946" s="8">
        <v>46245</v>
      </c>
      <c r="E946" s="8">
        <v>46247</v>
      </c>
      <c r="F946" s="8">
        <v>46247</v>
      </c>
      <c r="G946" s="1" t="s">
        <v>16</v>
      </c>
      <c r="H946" s="1" t="s">
        <v>59</v>
      </c>
      <c r="I946" s="1" t="s">
        <v>329</v>
      </c>
      <c r="J946" s="1" t="s">
        <v>52</v>
      </c>
      <c r="K946" s="1" t="s">
        <v>2039</v>
      </c>
      <c r="L946">
        <v>586</v>
      </c>
      <c r="M946">
        <v>6390</v>
      </c>
      <c r="N946" s="1" t="s">
        <v>20</v>
      </c>
      <c r="O946">
        <v>0</v>
      </c>
      <c r="P946" t="str">
        <f>IF(ISBLANK(Shipments[[#This Row],[Delivery_Date]]),"Pending",IF(Shipments[[#This Row],[Delivery_Date]]&lt;= Shipments[[#This Row],[Promised_Delivery_Date]],"On Time","Delayed"))</f>
        <v>On Time</v>
      </c>
    </row>
    <row r="947" spans="1:16" x14ac:dyDescent="0.25">
      <c r="A947" s="1" t="s">
        <v>2040</v>
      </c>
      <c r="B947" s="8">
        <v>46245</v>
      </c>
      <c r="C947" s="1" t="str">
        <f>TEXT(Shipments[[#This Row],[Order_Date]],"MMM")</f>
        <v>Aug</v>
      </c>
      <c r="D947" s="8">
        <v>46247</v>
      </c>
      <c r="E947" s="8">
        <v>46249</v>
      </c>
      <c r="F947" s="8">
        <v>46249</v>
      </c>
      <c r="G947" s="1" t="s">
        <v>16</v>
      </c>
      <c r="H947" s="1" t="s">
        <v>167</v>
      </c>
      <c r="I947" s="1" t="s">
        <v>256</v>
      </c>
      <c r="J947" s="1" t="s">
        <v>146</v>
      </c>
      <c r="K947" s="1" t="s">
        <v>2041</v>
      </c>
      <c r="L947">
        <v>621</v>
      </c>
      <c r="M947">
        <v>440</v>
      </c>
      <c r="N947" s="1" t="s">
        <v>20</v>
      </c>
      <c r="O947">
        <v>0</v>
      </c>
      <c r="P947" t="str">
        <f>IF(ISBLANK(Shipments[[#This Row],[Delivery_Date]]),"Pending",IF(Shipments[[#This Row],[Delivery_Date]]&lt;= Shipments[[#This Row],[Promised_Delivery_Date]],"On Time","Delayed"))</f>
        <v>On Time</v>
      </c>
    </row>
    <row r="948" spans="1:16" x14ac:dyDescent="0.25">
      <c r="A948" s="1" t="s">
        <v>2042</v>
      </c>
      <c r="B948" s="8">
        <v>46245</v>
      </c>
      <c r="C948" s="1" t="str">
        <f>TEXT(Shipments[[#This Row],[Order_Date]],"MMM")</f>
        <v>Aug</v>
      </c>
      <c r="D948" s="8">
        <v>46247</v>
      </c>
      <c r="E948" s="8">
        <v>46249</v>
      </c>
      <c r="F948" s="8">
        <v>46249</v>
      </c>
      <c r="G948" s="1" t="s">
        <v>16</v>
      </c>
      <c r="H948" s="1" t="s">
        <v>59</v>
      </c>
      <c r="I948" s="1" t="s">
        <v>329</v>
      </c>
      <c r="J948" s="1" t="s">
        <v>37</v>
      </c>
      <c r="K948" s="1" t="s">
        <v>2043</v>
      </c>
      <c r="L948">
        <v>586</v>
      </c>
      <c r="M948">
        <v>2020</v>
      </c>
      <c r="N948" s="1" t="s">
        <v>20</v>
      </c>
      <c r="O948">
        <v>0</v>
      </c>
      <c r="P948" t="str">
        <f>IF(ISBLANK(Shipments[[#This Row],[Delivery_Date]]),"Pending",IF(Shipments[[#This Row],[Delivery_Date]]&lt;= Shipments[[#This Row],[Promised_Delivery_Date]],"On Time","Delayed"))</f>
        <v>On Time</v>
      </c>
    </row>
    <row r="949" spans="1:16" x14ac:dyDescent="0.25">
      <c r="A949" s="1" t="s">
        <v>2044</v>
      </c>
      <c r="B949" s="8">
        <v>46245</v>
      </c>
      <c r="C949" s="1" t="str">
        <f>TEXT(Shipments[[#This Row],[Order_Date]],"MMM")</f>
        <v>Aug</v>
      </c>
      <c r="D949" s="8">
        <v>46245</v>
      </c>
      <c r="E949" s="8">
        <v>46247</v>
      </c>
      <c r="F949" s="8">
        <v>46246</v>
      </c>
      <c r="G949" s="1" t="s">
        <v>16</v>
      </c>
      <c r="H949" s="1" t="s">
        <v>530</v>
      </c>
      <c r="I949" s="1" t="s">
        <v>531</v>
      </c>
      <c r="J949" s="1" t="s">
        <v>146</v>
      </c>
      <c r="K949" s="1" t="s">
        <v>2045</v>
      </c>
      <c r="L949">
        <v>152</v>
      </c>
      <c r="M949">
        <v>400</v>
      </c>
      <c r="N949" s="1" t="s">
        <v>20</v>
      </c>
      <c r="O949">
        <v>0</v>
      </c>
      <c r="P949" t="str">
        <f>IF(ISBLANK(Shipments[[#This Row],[Delivery_Date]]),"Pending",IF(Shipments[[#This Row],[Delivery_Date]]&lt;= Shipments[[#This Row],[Promised_Delivery_Date]],"On Time","Delayed"))</f>
        <v>Delayed</v>
      </c>
    </row>
    <row r="950" spans="1:16" x14ac:dyDescent="0.25">
      <c r="A950" s="1" t="s">
        <v>2046</v>
      </c>
      <c r="B950" s="8">
        <v>46246</v>
      </c>
      <c r="C950" s="1" t="str">
        <f>TEXT(Shipments[[#This Row],[Order_Date]],"MMM")</f>
        <v>Aug</v>
      </c>
      <c r="D950" s="8">
        <v>46247</v>
      </c>
      <c r="E950" s="8">
        <v>46249</v>
      </c>
      <c r="F950" s="8">
        <v>46249</v>
      </c>
      <c r="G950" s="1" t="s">
        <v>74</v>
      </c>
      <c r="H950" s="1" t="s">
        <v>402</v>
      </c>
      <c r="I950" s="1" t="s">
        <v>403</v>
      </c>
      <c r="J950" s="1" t="s">
        <v>25</v>
      </c>
      <c r="K950" s="1" t="s">
        <v>2047</v>
      </c>
      <c r="L950">
        <v>455</v>
      </c>
      <c r="M950">
        <v>13700</v>
      </c>
      <c r="N950" s="1" t="s">
        <v>20</v>
      </c>
      <c r="O950">
        <v>0</v>
      </c>
      <c r="P950" t="str">
        <f>IF(ISBLANK(Shipments[[#This Row],[Delivery_Date]]),"Pending",IF(Shipments[[#This Row],[Delivery_Date]]&lt;= Shipments[[#This Row],[Promised_Delivery_Date]],"On Time","Delayed"))</f>
        <v>On Time</v>
      </c>
    </row>
    <row r="951" spans="1:16" x14ac:dyDescent="0.25">
      <c r="A951" s="1" t="s">
        <v>2048</v>
      </c>
      <c r="B951" s="8">
        <v>46246</v>
      </c>
      <c r="C951" s="1" t="str">
        <f>TEXT(Shipments[[#This Row],[Order_Date]],"MMM")</f>
        <v>Aug</v>
      </c>
      <c r="D951" s="8">
        <v>46246</v>
      </c>
      <c r="E951" s="8">
        <v>46248</v>
      </c>
      <c r="F951" s="8">
        <v>46248</v>
      </c>
      <c r="G951" s="1" t="s">
        <v>28</v>
      </c>
      <c r="H951" s="1" t="s">
        <v>29</v>
      </c>
      <c r="I951" s="1" t="s">
        <v>30</v>
      </c>
      <c r="J951" s="1" t="s">
        <v>18</v>
      </c>
      <c r="K951" s="1" t="s">
        <v>2049</v>
      </c>
      <c r="L951">
        <v>467</v>
      </c>
      <c r="M951">
        <v>13520</v>
      </c>
      <c r="N951" s="1" t="s">
        <v>20</v>
      </c>
      <c r="O951">
        <v>0</v>
      </c>
      <c r="P951" t="str">
        <f>IF(ISBLANK(Shipments[[#This Row],[Delivery_Date]]),"Pending",IF(Shipments[[#This Row],[Delivery_Date]]&lt;= Shipments[[#This Row],[Promised_Delivery_Date]],"On Time","Delayed"))</f>
        <v>On Time</v>
      </c>
    </row>
    <row r="952" spans="1:16" x14ac:dyDescent="0.25">
      <c r="A952" s="1" t="s">
        <v>2050</v>
      </c>
      <c r="B952" s="8">
        <v>46246</v>
      </c>
      <c r="C952" s="1" t="str">
        <f>TEXT(Shipments[[#This Row],[Order_Date]],"MMM")</f>
        <v>Aug</v>
      </c>
      <c r="D952" s="8">
        <v>46246</v>
      </c>
      <c r="E952" s="8">
        <v>46247</v>
      </c>
      <c r="F952" s="8">
        <v>46248</v>
      </c>
      <c r="G952" s="1" t="s">
        <v>16</v>
      </c>
      <c r="H952" s="1" t="s">
        <v>530</v>
      </c>
      <c r="I952" s="1" t="s">
        <v>531</v>
      </c>
      <c r="J952" s="1" t="s">
        <v>49</v>
      </c>
      <c r="K952" s="1" t="s">
        <v>2051</v>
      </c>
      <c r="L952">
        <v>152</v>
      </c>
      <c r="M952">
        <v>3650</v>
      </c>
      <c r="N952" s="1" t="s">
        <v>20</v>
      </c>
      <c r="O952">
        <v>0</v>
      </c>
      <c r="P952" t="str">
        <f>IF(ISBLANK(Shipments[[#This Row],[Delivery_Date]]),"Pending",IF(Shipments[[#This Row],[Delivery_Date]]&lt;= Shipments[[#This Row],[Promised_Delivery_Date]],"On Time","Delayed"))</f>
        <v>On Time</v>
      </c>
    </row>
    <row r="953" spans="1:16" x14ac:dyDescent="0.25">
      <c r="A953" s="1" t="s">
        <v>2052</v>
      </c>
      <c r="B953" s="8">
        <v>46246</v>
      </c>
      <c r="C953" s="1" t="str">
        <f>TEXT(Shipments[[#This Row],[Order_Date]],"MMM")</f>
        <v>Aug</v>
      </c>
      <c r="D953" s="8">
        <v>46249</v>
      </c>
      <c r="E953" s="8">
        <v>46252</v>
      </c>
      <c r="F953" s="8">
        <v>46251</v>
      </c>
      <c r="G953" s="1" t="s">
        <v>16</v>
      </c>
      <c r="H953" s="1" t="s">
        <v>132</v>
      </c>
      <c r="I953" s="1" t="s">
        <v>133</v>
      </c>
      <c r="J953" s="1" t="s">
        <v>67</v>
      </c>
      <c r="K953" s="1" t="s">
        <v>2053</v>
      </c>
      <c r="L953">
        <v>801</v>
      </c>
      <c r="M953">
        <v>8430</v>
      </c>
      <c r="N953" s="1" t="s">
        <v>20</v>
      </c>
      <c r="O953">
        <v>0</v>
      </c>
      <c r="P953" t="str">
        <f>IF(ISBLANK(Shipments[[#This Row],[Delivery_Date]]),"Pending",IF(Shipments[[#This Row],[Delivery_Date]]&lt;= Shipments[[#This Row],[Promised_Delivery_Date]],"On Time","Delayed"))</f>
        <v>Delayed</v>
      </c>
    </row>
    <row r="954" spans="1:16" x14ac:dyDescent="0.25">
      <c r="A954" s="1" t="s">
        <v>2054</v>
      </c>
      <c r="B954" s="8">
        <v>46246</v>
      </c>
      <c r="C954" s="1" t="str">
        <f>TEXT(Shipments[[#This Row],[Order_Date]],"MMM")</f>
        <v>Aug</v>
      </c>
      <c r="D954" s="8">
        <v>46247</v>
      </c>
      <c r="E954" s="8">
        <v>46250</v>
      </c>
      <c r="F954" s="8">
        <v>46250</v>
      </c>
      <c r="G954" s="1" t="s">
        <v>16</v>
      </c>
      <c r="H954" s="1" t="s">
        <v>59</v>
      </c>
      <c r="I954" s="1" t="s">
        <v>329</v>
      </c>
      <c r="J954" s="1" t="s">
        <v>31</v>
      </c>
      <c r="K954" s="1" t="s">
        <v>2055</v>
      </c>
      <c r="L954">
        <v>586</v>
      </c>
      <c r="M954">
        <v>1680</v>
      </c>
      <c r="N954" s="1" t="s">
        <v>20</v>
      </c>
      <c r="O954">
        <v>0</v>
      </c>
      <c r="P954" t="str">
        <f>IF(ISBLANK(Shipments[[#This Row],[Delivery_Date]]),"Pending",IF(Shipments[[#This Row],[Delivery_Date]]&lt;= Shipments[[#This Row],[Promised_Delivery_Date]],"On Time","Delayed"))</f>
        <v>On Time</v>
      </c>
    </row>
    <row r="955" spans="1:16" x14ac:dyDescent="0.25">
      <c r="A955" s="1" t="s">
        <v>2056</v>
      </c>
      <c r="B955" s="8">
        <v>46246</v>
      </c>
      <c r="C955" s="1" t="str">
        <f>TEXT(Shipments[[#This Row],[Order_Date]],"MMM")</f>
        <v>Aug</v>
      </c>
      <c r="D955" s="8">
        <v>46248</v>
      </c>
      <c r="E955" s="8">
        <v>46250</v>
      </c>
      <c r="F955" s="8">
        <v>46249</v>
      </c>
      <c r="G955" s="1" t="s">
        <v>40</v>
      </c>
      <c r="H955" s="1" t="s">
        <v>41</v>
      </c>
      <c r="I955" s="1" t="s">
        <v>42</v>
      </c>
      <c r="J955" s="1" t="s">
        <v>18</v>
      </c>
      <c r="K955" s="1" t="s">
        <v>2057</v>
      </c>
      <c r="L955">
        <v>416</v>
      </c>
      <c r="M955">
        <v>7060</v>
      </c>
      <c r="N955" s="1" t="s">
        <v>20</v>
      </c>
      <c r="O955">
        <v>0</v>
      </c>
      <c r="P955" t="str">
        <f>IF(ISBLANK(Shipments[[#This Row],[Delivery_Date]]),"Pending",IF(Shipments[[#This Row],[Delivery_Date]]&lt;= Shipments[[#This Row],[Promised_Delivery_Date]],"On Time","Delayed"))</f>
        <v>Delayed</v>
      </c>
    </row>
    <row r="956" spans="1:16" x14ac:dyDescent="0.25">
      <c r="A956" s="1" t="s">
        <v>2058</v>
      </c>
      <c r="B956" s="8">
        <v>46247</v>
      </c>
      <c r="C956" s="1" t="str">
        <f>TEXT(Shipments[[#This Row],[Order_Date]],"MMM")</f>
        <v>Aug</v>
      </c>
      <c r="D956" s="8">
        <v>46247</v>
      </c>
      <c r="E956" s="8">
        <v>46249</v>
      </c>
      <c r="F956" s="8">
        <v>46249</v>
      </c>
      <c r="G956" s="1" t="s">
        <v>22</v>
      </c>
      <c r="H956" s="1" t="s">
        <v>179</v>
      </c>
      <c r="I956" s="1" t="s">
        <v>229</v>
      </c>
      <c r="J956" s="1" t="s">
        <v>25</v>
      </c>
      <c r="K956" s="1" t="s">
        <v>2059</v>
      </c>
      <c r="L956">
        <v>858</v>
      </c>
      <c r="M956">
        <v>6990</v>
      </c>
      <c r="N956" s="1" t="s">
        <v>20</v>
      </c>
      <c r="O956">
        <v>0</v>
      </c>
      <c r="P956" t="str">
        <f>IF(ISBLANK(Shipments[[#This Row],[Delivery_Date]]),"Pending",IF(Shipments[[#This Row],[Delivery_Date]]&lt;= Shipments[[#This Row],[Promised_Delivery_Date]],"On Time","Delayed"))</f>
        <v>On Time</v>
      </c>
    </row>
    <row r="957" spans="1:16" x14ac:dyDescent="0.25">
      <c r="A957" s="1" t="s">
        <v>2060</v>
      </c>
      <c r="B957" s="8">
        <v>46247</v>
      </c>
      <c r="C957" s="1" t="str">
        <f>TEXT(Shipments[[#This Row],[Order_Date]],"MMM")</f>
        <v>Aug</v>
      </c>
      <c r="D957" s="8">
        <v>46247</v>
      </c>
      <c r="E957" s="8">
        <v>46248</v>
      </c>
      <c r="F957" s="8">
        <v>46249</v>
      </c>
      <c r="G957" s="1" t="s">
        <v>74</v>
      </c>
      <c r="H957" s="1" t="s">
        <v>197</v>
      </c>
      <c r="I957" s="1" t="s">
        <v>198</v>
      </c>
      <c r="J957" s="1" t="s">
        <v>31</v>
      </c>
      <c r="K957" s="1" t="s">
        <v>2061</v>
      </c>
      <c r="L957">
        <v>290</v>
      </c>
      <c r="M957">
        <v>2850</v>
      </c>
      <c r="N957" s="1" t="s">
        <v>20</v>
      </c>
      <c r="O957">
        <v>0</v>
      </c>
      <c r="P957" t="str">
        <f>IF(ISBLANK(Shipments[[#This Row],[Delivery_Date]]),"Pending",IF(Shipments[[#This Row],[Delivery_Date]]&lt;= Shipments[[#This Row],[Promised_Delivery_Date]],"On Time","Delayed"))</f>
        <v>On Time</v>
      </c>
    </row>
    <row r="958" spans="1:16" x14ac:dyDescent="0.25">
      <c r="A958" s="1" t="s">
        <v>2062</v>
      </c>
      <c r="B958" s="8">
        <v>46247</v>
      </c>
      <c r="C958" s="1" t="str">
        <f>TEXT(Shipments[[#This Row],[Order_Date]],"MMM")</f>
        <v>Aug</v>
      </c>
      <c r="D958" s="8">
        <v>46248</v>
      </c>
      <c r="E958" s="8">
        <v>46250</v>
      </c>
      <c r="F958" s="8">
        <v>46250</v>
      </c>
      <c r="G958" s="1" t="s">
        <v>22</v>
      </c>
      <c r="H958" s="1" t="s">
        <v>171</v>
      </c>
      <c r="I958" s="1" t="s">
        <v>172</v>
      </c>
      <c r="J958" s="1" t="s">
        <v>25</v>
      </c>
      <c r="K958" s="1" t="s">
        <v>2063</v>
      </c>
      <c r="L958">
        <v>615</v>
      </c>
      <c r="M958">
        <v>13110</v>
      </c>
      <c r="N958" s="1" t="s">
        <v>20</v>
      </c>
      <c r="O958">
        <v>0</v>
      </c>
      <c r="P958" t="str">
        <f>IF(ISBLANK(Shipments[[#This Row],[Delivery_Date]]),"Pending",IF(Shipments[[#This Row],[Delivery_Date]]&lt;= Shipments[[#This Row],[Promised_Delivery_Date]],"On Time","Delayed"))</f>
        <v>On Time</v>
      </c>
    </row>
    <row r="959" spans="1:16" x14ac:dyDescent="0.25">
      <c r="A959" s="1" t="s">
        <v>2064</v>
      </c>
      <c r="B959" s="8">
        <v>46247</v>
      </c>
      <c r="C959" s="1" t="str">
        <f>TEXT(Shipments[[#This Row],[Order_Date]],"MMM")</f>
        <v>Aug</v>
      </c>
      <c r="D959" s="8">
        <v>46247</v>
      </c>
      <c r="E959" s="8">
        <v>46250</v>
      </c>
      <c r="F959" s="8">
        <v>46249</v>
      </c>
      <c r="G959" s="1" t="s">
        <v>74</v>
      </c>
      <c r="H959" s="1" t="s">
        <v>87</v>
      </c>
      <c r="I959" s="1" t="s">
        <v>88</v>
      </c>
      <c r="J959" s="1" t="s">
        <v>52</v>
      </c>
      <c r="K959" s="1" t="s">
        <v>2065</v>
      </c>
      <c r="L959">
        <v>604</v>
      </c>
      <c r="M959">
        <v>9070</v>
      </c>
      <c r="N959" s="1" t="s">
        <v>20</v>
      </c>
      <c r="O959">
        <v>0</v>
      </c>
      <c r="P959" t="str">
        <f>IF(ISBLANK(Shipments[[#This Row],[Delivery_Date]]),"Pending",IF(Shipments[[#This Row],[Delivery_Date]]&lt;= Shipments[[#This Row],[Promised_Delivery_Date]],"On Time","Delayed"))</f>
        <v>Delayed</v>
      </c>
    </row>
    <row r="960" spans="1:16" x14ac:dyDescent="0.25">
      <c r="A960" s="1" t="s">
        <v>2066</v>
      </c>
      <c r="B960" s="8">
        <v>46247</v>
      </c>
      <c r="C960" s="1" t="str">
        <f>TEXT(Shipments[[#This Row],[Order_Date]],"MMM")</f>
        <v>Aug</v>
      </c>
      <c r="D960" s="8">
        <v>46249</v>
      </c>
      <c r="E960" s="8">
        <v>46252</v>
      </c>
      <c r="F960" s="8">
        <v>46252</v>
      </c>
      <c r="G960" s="1" t="s">
        <v>74</v>
      </c>
      <c r="H960" s="1" t="s">
        <v>402</v>
      </c>
      <c r="I960" s="1" t="s">
        <v>403</v>
      </c>
      <c r="J960" s="1" t="s">
        <v>80</v>
      </c>
      <c r="K960" s="1" t="s">
        <v>2067</v>
      </c>
      <c r="L960">
        <v>455</v>
      </c>
      <c r="M960">
        <v>4990</v>
      </c>
      <c r="N960" s="1" t="s">
        <v>20</v>
      </c>
      <c r="O960">
        <v>0</v>
      </c>
      <c r="P960" t="str">
        <f>IF(ISBLANK(Shipments[[#This Row],[Delivery_Date]]),"Pending",IF(Shipments[[#This Row],[Delivery_Date]]&lt;= Shipments[[#This Row],[Promised_Delivery_Date]],"On Time","Delayed"))</f>
        <v>On Time</v>
      </c>
    </row>
    <row r="961" spans="1:16" x14ac:dyDescent="0.25">
      <c r="A961" s="1" t="s">
        <v>2068</v>
      </c>
      <c r="B961" s="8">
        <v>46247</v>
      </c>
      <c r="C961" s="1" t="str">
        <f>TEXT(Shipments[[#This Row],[Order_Date]],"MMM")</f>
        <v>Aug</v>
      </c>
      <c r="D961" s="8">
        <v>46248</v>
      </c>
      <c r="E961" s="8">
        <v>46250</v>
      </c>
      <c r="F961" s="8">
        <v>46249</v>
      </c>
      <c r="G961" s="1" t="s">
        <v>59</v>
      </c>
      <c r="H961" s="1" t="s">
        <v>295</v>
      </c>
      <c r="I961" s="1" t="s">
        <v>296</v>
      </c>
      <c r="J961" s="1" t="s">
        <v>18</v>
      </c>
      <c r="K961" s="1" t="s">
        <v>2069</v>
      </c>
      <c r="L961">
        <v>366</v>
      </c>
      <c r="M961">
        <v>7080</v>
      </c>
      <c r="N961" s="1" t="s">
        <v>20</v>
      </c>
      <c r="O961">
        <v>0</v>
      </c>
      <c r="P961" t="str">
        <f>IF(ISBLANK(Shipments[[#This Row],[Delivery_Date]]),"Pending",IF(Shipments[[#This Row],[Delivery_Date]]&lt;= Shipments[[#This Row],[Promised_Delivery_Date]],"On Time","Delayed"))</f>
        <v>Delayed</v>
      </c>
    </row>
    <row r="962" spans="1:16" x14ac:dyDescent="0.25">
      <c r="A962" s="1" t="s">
        <v>2070</v>
      </c>
      <c r="B962" s="8">
        <v>46247</v>
      </c>
      <c r="C962" s="1" t="str">
        <f>TEXT(Shipments[[#This Row],[Order_Date]],"MMM")</f>
        <v>Aug</v>
      </c>
      <c r="D962" s="8">
        <v>46248</v>
      </c>
      <c r="E962" s="8">
        <v>46251</v>
      </c>
      <c r="F962" s="8">
        <v>46251</v>
      </c>
      <c r="G962" s="1" t="s">
        <v>34</v>
      </c>
      <c r="H962" s="1" t="s">
        <v>22</v>
      </c>
      <c r="I962" s="1" t="s">
        <v>145</v>
      </c>
      <c r="J962" s="1" t="s">
        <v>18</v>
      </c>
      <c r="K962" s="1" t="s">
        <v>2071</v>
      </c>
      <c r="L962">
        <v>1443</v>
      </c>
      <c r="M962">
        <v>11290</v>
      </c>
      <c r="N962" s="1" t="s">
        <v>20</v>
      </c>
      <c r="O962">
        <v>0</v>
      </c>
      <c r="P962" t="str">
        <f>IF(ISBLANK(Shipments[[#This Row],[Delivery_Date]]),"Pending",IF(Shipments[[#This Row],[Delivery_Date]]&lt;= Shipments[[#This Row],[Promised_Delivery_Date]],"On Time","Delayed"))</f>
        <v>On Time</v>
      </c>
    </row>
    <row r="963" spans="1:16" x14ac:dyDescent="0.25">
      <c r="A963" s="1" t="s">
        <v>2072</v>
      </c>
      <c r="B963" s="8">
        <v>46248</v>
      </c>
      <c r="C963" s="1" t="str">
        <f>TEXT(Shipments[[#This Row],[Order_Date]],"MMM")</f>
        <v>Aug</v>
      </c>
      <c r="D963" s="8">
        <v>46249</v>
      </c>
      <c r="E963" s="8">
        <v>46250</v>
      </c>
      <c r="F963" s="8">
        <v>46250</v>
      </c>
      <c r="G963" s="1" t="s">
        <v>16</v>
      </c>
      <c r="H963" s="1" t="s">
        <v>530</v>
      </c>
      <c r="I963" s="1" t="s">
        <v>531</v>
      </c>
      <c r="J963" s="1" t="s">
        <v>52</v>
      </c>
      <c r="K963" s="1" t="s">
        <v>2073</v>
      </c>
      <c r="L963">
        <v>152</v>
      </c>
      <c r="M963">
        <v>3150</v>
      </c>
      <c r="N963" s="1" t="s">
        <v>20</v>
      </c>
      <c r="O963">
        <v>1</v>
      </c>
      <c r="P963" t="str">
        <f>IF(ISBLANK(Shipments[[#This Row],[Delivery_Date]]),"Pending",IF(Shipments[[#This Row],[Delivery_Date]]&lt;= Shipments[[#This Row],[Promised_Delivery_Date]],"On Time","Delayed"))</f>
        <v>On Time</v>
      </c>
    </row>
    <row r="964" spans="1:16" x14ac:dyDescent="0.25">
      <c r="A964" s="1" t="s">
        <v>2074</v>
      </c>
      <c r="B964" s="8">
        <v>46248</v>
      </c>
      <c r="C964" s="1" t="str">
        <f>TEXT(Shipments[[#This Row],[Order_Date]],"MMM")</f>
        <v>Aug</v>
      </c>
      <c r="D964" s="8">
        <v>46248</v>
      </c>
      <c r="E964" s="8">
        <v>46251</v>
      </c>
      <c r="F964" s="8">
        <v>46251</v>
      </c>
      <c r="G964" s="1" t="s">
        <v>15</v>
      </c>
      <c r="H964" s="1" t="s">
        <v>99</v>
      </c>
      <c r="I964" s="1" t="s">
        <v>100</v>
      </c>
      <c r="J964" s="1" t="s">
        <v>31</v>
      </c>
      <c r="K964" s="1" t="s">
        <v>2075</v>
      </c>
      <c r="L964">
        <v>727</v>
      </c>
      <c r="M964">
        <v>1270</v>
      </c>
      <c r="N964" s="1" t="s">
        <v>20</v>
      </c>
      <c r="O964">
        <v>0</v>
      </c>
      <c r="P964" t="str">
        <f>IF(ISBLANK(Shipments[[#This Row],[Delivery_Date]]),"Pending",IF(Shipments[[#This Row],[Delivery_Date]]&lt;= Shipments[[#This Row],[Promised_Delivery_Date]],"On Time","Delayed"))</f>
        <v>On Time</v>
      </c>
    </row>
    <row r="965" spans="1:16" x14ac:dyDescent="0.25">
      <c r="A965" s="1" t="s">
        <v>2076</v>
      </c>
      <c r="B965" s="8">
        <v>46248</v>
      </c>
      <c r="C965" s="1" t="str">
        <f>TEXT(Shipments[[#This Row],[Order_Date]],"MMM")</f>
        <v>Aug</v>
      </c>
      <c r="D965" s="8">
        <v>46249</v>
      </c>
      <c r="E965" s="8">
        <v>46250</v>
      </c>
      <c r="F965" s="8">
        <v>46250</v>
      </c>
      <c r="G965" s="1" t="s">
        <v>40</v>
      </c>
      <c r="H965" s="1" t="s">
        <v>55</v>
      </c>
      <c r="I965" s="1" t="s">
        <v>70</v>
      </c>
      <c r="J965" s="1" t="s">
        <v>67</v>
      </c>
      <c r="K965" s="1" t="s">
        <v>2077</v>
      </c>
      <c r="L965">
        <v>264</v>
      </c>
      <c r="M965">
        <v>13700</v>
      </c>
      <c r="N965" s="1" t="s">
        <v>20</v>
      </c>
      <c r="O965">
        <v>0</v>
      </c>
      <c r="P965" t="str">
        <f>IF(ISBLANK(Shipments[[#This Row],[Delivery_Date]]),"Pending",IF(Shipments[[#This Row],[Delivery_Date]]&lt;= Shipments[[#This Row],[Promised_Delivery_Date]],"On Time","Delayed"))</f>
        <v>On Time</v>
      </c>
    </row>
    <row r="966" spans="1:16" x14ac:dyDescent="0.25">
      <c r="A966" s="1" t="s">
        <v>2078</v>
      </c>
      <c r="B966" s="8">
        <v>46248</v>
      </c>
      <c r="C966" s="1" t="str">
        <f>TEXT(Shipments[[#This Row],[Order_Date]],"MMM")</f>
        <v>Aug</v>
      </c>
      <c r="D966" s="8">
        <v>46251</v>
      </c>
      <c r="E966" s="8">
        <v>46253</v>
      </c>
      <c r="F966" s="8">
        <v>46252</v>
      </c>
      <c r="G966" s="1" t="s">
        <v>15</v>
      </c>
      <c r="H966" s="1" t="s">
        <v>132</v>
      </c>
      <c r="I966" s="1" t="s">
        <v>236</v>
      </c>
      <c r="J966" s="1" t="s">
        <v>62</v>
      </c>
      <c r="K966" s="1" t="s">
        <v>2079</v>
      </c>
      <c r="L966">
        <v>297</v>
      </c>
      <c r="M966">
        <v>6070</v>
      </c>
      <c r="N966" s="1" t="s">
        <v>20</v>
      </c>
      <c r="O966">
        <v>1</v>
      </c>
      <c r="P966" t="str">
        <f>IF(ISBLANK(Shipments[[#This Row],[Delivery_Date]]),"Pending",IF(Shipments[[#This Row],[Delivery_Date]]&lt;= Shipments[[#This Row],[Promised_Delivery_Date]],"On Time","Delayed"))</f>
        <v>Delayed</v>
      </c>
    </row>
    <row r="967" spans="1:16" x14ac:dyDescent="0.25">
      <c r="A967" s="1" t="s">
        <v>2080</v>
      </c>
      <c r="B967" s="8">
        <v>46248</v>
      </c>
      <c r="C967" s="1" t="str">
        <f>TEXT(Shipments[[#This Row],[Order_Date]],"MMM")</f>
        <v>Aug</v>
      </c>
      <c r="D967" s="8">
        <v>46248</v>
      </c>
      <c r="E967" s="8">
        <v>46249</v>
      </c>
      <c r="F967" s="8">
        <v>46250</v>
      </c>
      <c r="G967" s="1" t="s">
        <v>74</v>
      </c>
      <c r="H967" s="1" t="s">
        <v>197</v>
      </c>
      <c r="I967" s="1" t="s">
        <v>198</v>
      </c>
      <c r="J967" s="1" t="s">
        <v>31</v>
      </c>
      <c r="K967" s="1" t="s">
        <v>2081</v>
      </c>
      <c r="L967">
        <v>290</v>
      </c>
      <c r="M967">
        <v>4900</v>
      </c>
      <c r="N967" s="1" t="s">
        <v>20</v>
      </c>
      <c r="O967">
        <v>0</v>
      </c>
      <c r="P967" t="str">
        <f>IF(ISBLANK(Shipments[[#This Row],[Delivery_Date]]),"Pending",IF(Shipments[[#This Row],[Delivery_Date]]&lt;= Shipments[[#This Row],[Promised_Delivery_Date]],"On Time","Delayed"))</f>
        <v>On Time</v>
      </c>
    </row>
    <row r="968" spans="1:16" x14ac:dyDescent="0.25">
      <c r="A968" s="1" t="s">
        <v>2082</v>
      </c>
      <c r="B968" s="8">
        <v>46248</v>
      </c>
      <c r="C968" s="1" t="str">
        <f>TEXT(Shipments[[#This Row],[Order_Date]],"MMM")</f>
        <v>Aug</v>
      </c>
      <c r="D968" s="8">
        <v>46249</v>
      </c>
      <c r="E968" s="8">
        <v>46250</v>
      </c>
      <c r="F968" s="8">
        <v>46250</v>
      </c>
      <c r="G968" s="1" t="s">
        <v>16</v>
      </c>
      <c r="H968" s="1" t="s">
        <v>530</v>
      </c>
      <c r="I968" s="1" t="s">
        <v>531</v>
      </c>
      <c r="J968" s="1" t="s">
        <v>71</v>
      </c>
      <c r="K968" s="1" t="s">
        <v>2083</v>
      </c>
      <c r="L968">
        <v>152</v>
      </c>
      <c r="M968">
        <v>1160</v>
      </c>
      <c r="N968" s="1" t="s">
        <v>20</v>
      </c>
      <c r="O968">
        <v>0</v>
      </c>
      <c r="P968" t="str">
        <f>IF(ISBLANK(Shipments[[#This Row],[Delivery_Date]]),"Pending",IF(Shipments[[#This Row],[Delivery_Date]]&lt;= Shipments[[#This Row],[Promised_Delivery_Date]],"On Time","Delayed"))</f>
        <v>On Time</v>
      </c>
    </row>
    <row r="969" spans="1:16" x14ac:dyDescent="0.25">
      <c r="A969" s="1" t="s">
        <v>2084</v>
      </c>
      <c r="B969" s="8">
        <v>46249</v>
      </c>
      <c r="C969" s="1" t="str">
        <f>TEXT(Shipments[[#This Row],[Order_Date]],"MMM")</f>
        <v>Aug</v>
      </c>
      <c r="D969" s="8">
        <v>46249</v>
      </c>
      <c r="E969" s="8">
        <v>46251</v>
      </c>
      <c r="F969" s="8">
        <v>46251</v>
      </c>
      <c r="G969" s="1" t="s">
        <v>28</v>
      </c>
      <c r="H969" s="1" t="s">
        <v>295</v>
      </c>
      <c r="I969" s="1" t="s">
        <v>661</v>
      </c>
      <c r="J969" s="1" t="s">
        <v>71</v>
      </c>
      <c r="K969" s="1" t="s">
        <v>2085</v>
      </c>
      <c r="L969">
        <v>504</v>
      </c>
      <c r="M969">
        <v>620</v>
      </c>
      <c r="N969" s="1" t="s">
        <v>20</v>
      </c>
      <c r="O969">
        <v>0</v>
      </c>
      <c r="P969" t="str">
        <f>IF(ISBLANK(Shipments[[#This Row],[Delivery_Date]]),"Pending",IF(Shipments[[#This Row],[Delivery_Date]]&lt;= Shipments[[#This Row],[Promised_Delivery_Date]],"On Time","Delayed"))</f>
        <v>On Time</v>
      </c>
    </row>
    <row r="970" spans="1:16" x14ac:dyDescent="0.25">
      <c r="A970" s="1" t="s">
        <v>2086</v>
      </c>
      <c r="B970" s="8">
        <v>46249</v>
      </c>
      <c r="C970" s="1" t="str">
        <f>TEXT(Shipments[[#This Row],[Order_Date]],"MMM")</f>
        <v>Aug</v>
      </c>
      <c r="D970" s="8">
        <v>46251</v>
      </c>
      <c r="E970" s="8">
        <v>46252</v>
      </c>
      <c r="F970" s="8">
        <v>46252</v>
      </c>
      <c r="G970" s="1" t="s">
        <v>15</v>
      </c>
      <c r="H970" s="1" t="s">
        <v>241</v>
      </c>
      <c r="I970" s="1" t="s">
        <v>242</v>
      </c>
      <c r="J970" s="1" t="s">
        <v>71</v>
      </c>
      <c r="K970" s="1" t="s">
        <v>2087</v>
      </c>
      <c r="L970">
        <v>351</v>
      </c>
      <c r="M970">
        <v>1950</v>
      </c>
      <c r="N970" s="1" t="s">
        <v>20</v>
      </c>
      <c r="O970">
        <v>0</v>
      </c>
      <c r="P970" t="str">
        <f>IF(ISBLANK(Shipments[[#This Row],[Delivery_Date]]),"Pending",IF(Shipments[[#This Row],[Delivery_Date]]&lt;= Shipments[[#This Row],[Promised_Delivery_Date]],"On Time","Delayed"))</f>
        <v>On Time</v>
      </c>
    </row>
    <row r="971" spans="1:16" x14ac:dyDescent="0.25">
      <c r="A971" s="1" t="s">
        <v>2088</v>
      </c>
      <c r="B971" s="8">
        <v>46249</v>
      </c>
      <c r="C971" s="1" t="str">
        <f>TEXT(Shipments[[#This Row],[Order_Date]],"MMM")</f>
        <v>Aug</v>
      </c>
      <c r="D971" s="8">
        <v>46251</v>
      </c>
      <c r="E971" s="8">
        <v>46252</v>
      </c>
      <c r="F971" s="8">
        <v>46252</v>
      </c>
      <c r="G971" s="1" t="s">
        <v>22</v>
      </c>
      <c r="H971" s="1" t="s">
        <v>23</v>
      </c>
      <c r="I971" s="1" t="s">
        <v>24</v>
      </c>
      <c r="J971" s="1" t="s">
        <v>25</v>
      </c>
      <c r="K971" s="1" t="s">
        <v>2089</v>
      </c>
      <c r="L971">
        <v>279</v>
      </c>
      <c r="M971">
        <v>9310</v>
      </c>
      <c r="N971" s="1" t="s">
        <v>20</v>
      </c>
      <c r="O971">
        <v>0</v>
      </c>
      <c r="P971" t="str">
        <f>IF(ISBLANK(Shipments[[#This Row],[Delivery_Date]]),"Pending",IF(Shipments[[#This Row],[Delivery_Date]]&lt;= Shipments[[#This Row],[Promised_Delivery_Date]],"On Time","Delayed"))</f>
        <v>On Time</v>
      </c>
    </row>
    <row r="972" spans="1:16" x14ac:dyDescent="0.25">
      <c r="A972" s="1" t="s">
        <v>2090</v>
      </c>
      <c r="B972" s="8">
        <v>46249</v>
      </c>
      <c r="C972" s="1" t="str">
        <f>TEXT(Shipments[[#This Row],[Order_Date]],"MMM")</f>
        <v>Aug</v>
      </c>
      <c r="D972" s="8">
        <v>46251</v>
      </c>
      <c r="E972" s="8">
        <v>46254</v>
      </c>
      <c r="F972" s="8">
        <v>46253</v>
      </c>
      <c r="G972" s="1" t="s">
        <v>28</v>
      </c>
      <c r="H972" s="1" t="s">
        <v>16</v>
      </c>
      <c r="I972" s="1" t="s">
        <v>96</v>
      </c>
      <c r="J972" s="1" t="s">
        <v>52</v>
      </c>
      <c r="K972" s="1" t="s">
        <v>2091</v>
      </c>
      <c r="L972">
        <v>643</v>
      </c>
      <c r="M972">
        <v>7370</v>
      </c>
      <c r="N972" s="1" t="s">
        <v>20</v>
      </c>
      <c r="O972">
        <v>0</v>
      </c>
      <c r="P972" t="str">
        <f>IF(ISBLANK(Shipments[[#This Row],[Delivery_Date]]),"Pending",IF(Shipments[[#This Row],[Delivery_Date]]&lt;= Shipments[[#This Row],[Promised_Delivery_Date]],"On Time","Delayed"))</f>
        <v>Delayed</v>
      </c>
    </row>
    <row r="973" spans="1:16" x14ac:dyDescent="0.25">
      <c r="A973" s="1" t="s">
        <v>2092</v>
      </c>
      <c r="B973" s="8">
        <v>46249</v>
      </c>
      <c r="C973" s="1" t="str">
        <f>TEXT(Shipments[[#This Row],[Order_Date]],"MMM")</f>
        <v>Aug</v>
      </c>
      <c r="D973" s="8">
        <v>46252</v>
      </c>
      <c r="E973" s="8">
        <v>46254</v>
      </c>
      <c r="F973" s="8">
        <v>46254</v>
      </c>
      <c r="G973" s="1" t="s">
        <v>22</v>
      </c>
      <c r="H973" s="1" t="s">
        <v>41</v>
      </c>
      <c r="I973" s="1" t="s">
        <v>207</v>
      </c>
      <c r="J973" s="1" t="s">
        <v>146</v>
      </c>
      <c r="K973" s="1" t="s">
        <v>2093</v>
      </c>
      <c r="L973">
        <v>839</v>
      </c>
      <c r="M973">
        <v>1040</v>
      </c>
      <c r="N973" s="1" t="s">
        <v>20</v>
      </c>
      <c r="O973">
        <v>0</v>
      </c>
      <c r="P973" t="str">
        <f>IF(ISBLANK(Shipments[[#This Row],[Delivery_Date]]),"Pending",IF(Shipments[[#This Row],[Delivery_Date]]&lt;= Shipments[[#This Row],[Promised_Delivery_Date]],"On Time","Delayed"))</f>
        <v>On Time</v>
      </c>
    </row>
    <row r="974" spans="1:16" x14ac:dyDescent="0.25">
      <c r="A974" s="1" t="s">
        <v>2094</v>
      </c>
      <c r="B974" s="8">
        <v>46250</v>
      </c>
      <c r="C974" s="1" t="str">
        <f>TEXT(Shipments[[#This Row],[Order_Date]],"MMM")</f>
        <v>Aug</v>
      </c>
      <c r="D974" s="8">
        <v>46251</v>
      </c>
      <c r="E974" s="8">
        <v>46253</v>
      </c>
      <c r="F974" s="8">
        <v>46254</v>
      </c>
      <c r="G974" s="1" t="s">
        <v>28</v>
      </c>
      <c r="H974" s="1" t="s">
        <v>214</v>
      </c>
      <c r="I974" s="1" t="s">
        <v>461</v>
      </c>
      <c r="J974" s="1" t="s">
        <v>49</v>
      </c>
      <c r="K974" s="1" t="s">
        <v>2095</v>
      </c>
      <c r="L974">
        <v>435</v>
      </c>
      <c r="M974">
        <v>2110</v>
      </c>
      <c r="N974" s="1" t="s">
        <v>20</v>
      </c>
      <c r="O974">
        <v>0</v>
      </c>
      <c r="P974" t="str">
        <f>IF(ISBLANK(Shipments[[#This Row],[Delivery_Date]]),"Pending",IF(Shipments[[#This Row],[Delivery_Date]]&lt;= Shipments[[#This Row],[Promised_Delivery_Date]],"On Time","Delayed"))</f>
        <v>On Time</v>
      </c>
    </row>
    <row r="975" spans="1:16" x14ac:dyDescent="0.25">
      <c r="A975" s="1" t="s">
        <v>2096</v>
      </c>
      <c r="B975" s="8">
        <v>46251</v>
      </c>
      <c r="C975" s="1" t="str">
        <f>TEXT(Shipments[[#This Row],[Order_Date]],"MMM")</f>
        <v>Aug</v>
      </c>
      <c r="D975" s="8">
        <v>46252</v>
      </c>
      <c r="E975" s="8">
        <v>46258</v>
      </c>
      <c r="F975" s="8">
        <v>46255</v>
      </c>
      <c r="G975" s="1" t="s">
        <v>34</v>
      </c>
      <c r="H975" s="1" t="s">
        <v>15</v>
      </c>
      <c r="I975" s="1" t="s">
        <v>259</v>
      </c>
      <c r="J975" s="1" t="s">
        <v>49</v>
      </c>
      <c r="K975" s="1" t="s">
        <v>2097</v>
      </c>
      <c r="L975">
        <v>849</v>
      </c>
      <c r="M975">
        <v>1450</v>
      </c>
      <c r="N975" s="1" t="s">
        <v>20</v>
      </c>
      <c r="O975">
        <v>0</v>
      </c>
      <c r="P975" t="str">
        <f>IF(ISBLANK(Shipments[[#This Row],[Delivery_Date]]),"Pending",IF(Shipments[[#This Row],[Delivery_Date]]&lt;= Shipments[[#This Row],[Promised_Delivery_Date]],"On Time","Delayed"))</f>
        <v>Delayed</v>
      </c>
    </row>
    <row r="976" spans="1:16" x14ac:dyDescent="0.25">
      <c r="A976" s="1" t="s">
        <v>2098</v>
      </c>
      <c r="B976" s="8">
        <v>46251</v>
      </c>
      <c r="C976" s="1" t="str">
        <f>TEXT(Shipments[[#This Row],[Order_Date]],"MMM")</f>
        <v>Aug</v>
      </c>
      <c r="D976" s="8">
        <v>46254</v>
      </c>
      <c r="E976" s="8">
        <v>46255</v>
      </c>
      <c r="F976" s="8">
        <v>46255</v>
      </c>
      <c r="G976" s="1" t="s">
        <v>34</v>
      </c>
      <c r="H976" s="1" t="s">
        <v>55</v>
      </c>
      <c r="I976" s="1" t="s">
        <v>56</v>
      </c>
      <c r="J976" s="1" t="s">
        <v>67</v>
      </c>
      <c r="K976" s="1" t="s">
        <v>2099</v>
      </c>
      <c r="L976">
        <v>288</v>
      </c>
      <c r="M976">
        <v>10280</v>
      </c>
      <c r="N976" s="1" t="s">
        <v>20</v>
      </c>
      <c r="O976">
        <v>1</v>
      </c>
      <c r="P976" t="str">
        <f>IF(ISBLANK(Shipments[[#This Row],[Delivery_Date]]),"Pending",IF(Shipments[[#This Row],[Delivery_Date]]&lt;= Shipments[[#This Row],[Promised_Delivery_Date]],"On Time","Delayed"))</f>
        <v>On Time</v>
      </c>
    </row>
    <row r="977" spans="1:16" x14ac:dyDescent="0.25">
      <c r="A977" s="1" t="s">
        <v>2100</v>
      </c>
      <c r="B977" s="8">
        <v>46251</v>
      </c>
      <c r="C977" s="1" t="str">
        <f>TEXT(Shipments[[#This Row],[Order_Date]],"MMM")</f>
        <v>Aug</v>
      </c>
      <c r="D977" s="8">
        <v>46252</v>
      </c>
      <c r="E977" s="8">
        <v>46254</v>
      </c>
      <c r="F977" s="8">
        <v>46254</v>
      </c>
      <c r="G977" s="1" t="s">
        <v>59</v>
      </c>
      <c r="H977" s="1" t="s">
        <v>16</v>
      </c>
      <c r="I977" s="1" t="s">
        <v>355</v>
      </c>
      <c r="J977" s="1" t="s">
        <v>52</v>
      </c>
      <c r="K977" s="1" t="s">
        <v>2101</v>
      </c>
      <c r="L977">
        <v>577</v>
      </c>
      <c r="M977">
        <v>9620</v>
      </c>
      <c r="N977" s="1" t="s">
        <v>20</v>
      </c>
      <c r="O977">
        <v>0</v>
      </c>
      <c r="P977" t="str">
        <f>IF(ISBLANK(Shipments[[#This Row],[Delivery_Date]]),"Pending",IF(Shipments[[#This Row],[Delivery_Date]]&lt;= Shipments[[#This Row],[Promised_Delivery_Date]],"On Time","Delayed"))</f>
        <v>On Time</v>
      </c>
    </row>
    <row r="978" spans="1:16" x14ac:dyDescent="0.25">
      <c r="A978" s="1" t="s">
        <v>2102</v>
      </c>
      <c r="B978" s="8">
        <v>46252</v>
      </c>
      <c r="C978" s="1" t="str">
        <f>TEXT(Shipments[[#This Row],[Order_Date]],"MMM")</f>
        <v>Aug</v>
      </c>
      <c r="D978" s="8">
        <v>46255</v>
      </c>
      <c r="E978" s="8">
        <v>46257</v>
      </c>
      <c r="F978" s="8">
        <v>46256</v>
      </c>
      <c r="G978" s="1" t="s">
        <v>15</v>
      </c>
      <c r="H978" s="1" t="s">
        <v>241</v>
      </c>
      <c r="I978" s="1" t="s">
        <v>242</v>
      </c>
      <c r="J978" s="1" t="s">
        <v>52</v>
      </c>
      <c r="K978" s="1" t="s">
        <v>2103</v>
      </c>
      <c r="L978">
        <v>351</v>
      </c>
      <c r="M978">
        <v>6080</v>
      </c>
      <c r="N978" s="1" t="s">
        <v>20</v>
      </c>
      <c r="O978">
        <v>0</v>
      </c>
      <c r="P978" t="str">
        <f>IF(ISBLANK(Shipments[[#This Row],[Delivery_Date]]),"Pending",IF(Shipments[[#This Row],[Delivery_Date]]&lt;= Shipments[[#This Row],[Promised_Delivery_Date]],"On Time","Delayed"))</f>
        <v>Delayed</v>
      </c>
    </row>
    <row r="979" spans="1:16" x14ac:dyDescent="0.25">
      <c r="A979" s="1" t="s">
        <v>2104</v>
      </c>
      <c r="B979" s="8">
        <v>46252</v>
      </c>
      <c r="C979" s="1" t="str">
        <f>TEXT(Shipments[[#This Row],[Order_Date]],"MMM")</f>
        <v>Aug</v>
      </c>
      <c r="D979" s="8">
        <v>46252</v>
      </c>
      <c r="E979" s="8">
        <v>46255</v>
      </c>
      <c r="F979" s="8">
        <v>46254</v>
      </c>
      <c r="G979" s="1" t="s">
        <v>22</v>
      </c>
      <c r="H979" s="1" t="s">
        <v>40</v>
      </c>
      <c r="I979" s="1" t="s">
        <v>79</v>
      </c>
      <c r="J979" s="1" t="s">
        <v>146</v>
      </c>
      <c r="K979" s="1" t="s">
        <v>2105</v>
      </c>
      <c r="L979">
        <v>936</v>
      </c>
      <c r="M979">
        <v>1720</v>
      </c>
      <c r="N979" s="1" t="s">
        <v>20</v>
      </c>
      <c r="O979">
        <v>0</v>
      </c>
      <c r="P979" t="str">
        <f>IF(ISBLANK(Shipments[[#This Row],[Delivery_Date]]),"Pending",IF(Shipments[[#This Row],[Delivery_Date]]&lt;= Shipments[[#This Row],[Promised_Delivery_Date]],"On Time","Delayed"))</f>
        <v>Delayed</v>
      </c>
    </row>
    <row r="980" spans="1:16" x14ac:dyDescent="0.25">
      <c r="A980" s="1" t="s">
        <v>2106</v>
      </c>
      <c r="B980" s="8">
        <v>46252</v>
      </c>
      <c r="C980" s="1" t="str">
        <f>TEXT(Shipments[[#This Row],[Order_Date]],"MMM")</f>
        <v>Aug</v>
      </c>
      <c r="D980" s="8">
        <v>46252</v>
      </c>
      <c r="E980" s="8">
        <v>46255</v>
      </c>
      <c r="F980" s="8">
        <v>46254</v>
      </c>
      <c r="G980" s="1" t="s">
        <v>22</v>
      </c>
      <c r="H980" s="1" t="s">
        <v>40</v>
      </c>
      <c r="I980" s="1" t="s">
        <v>79</v>
      </c>
      <c r="J980" s="1" t="s">
        <v>25</v>
      </c>
      <c r="K980" s="1" t="s">
        <v>2107</v>
      </c>
      <c r="L980">
        <v>936</v>
      </c>
      <c r="M980">
        <v>11350</v>
      </c>
      <c r="N980" s="1" t="s">
        <v>20</v>
      </c>
      <c r="O980">
        <v>0</v>
      </c>
      <c r="P980" t="str">
        <f>IF(ISBLANK(Shipments[[#This Row],[Delivery_Date]]),"Pending",IF(Shipments[[#This Row],[Delivery_Date]]&lt;= Shipments[[#This Row],[Promised_Delivery_Date]],"On Time","Delayed"))</f>
        <v>Delayed</v>
      </c>
    </row>
    <row r="981" spans="1:16" x14ac:dyDescent="0.25">
      <c r="A981" s="1" t="s">
        <v>2108</v>
      </c>
      <c r="B981" s="8">
        <v>46252</v>
      </c>
      <c r="C981" s="1" t="str">
        <f>TEXT(Shipments[[#This Row],[Order_Date]],"MMM")</f>
        <v>Aug</v>
      </c>
      <c r="D981" s="8">
        <v>46252</v>
      </c>
      <c r="E981" s="8">
        <v>46254</v>
      </c>
      <c r="F981" s="8">
        <v>46254</v>
      </c>
      <c r="G981" s="1" t="s">
        <v>34</v>
      </c>
      <c r="H981" s="1" t="s">
        <v>15</v>
      </c>
      <c r="I981" s="1" t="s">
        <v>259</v>
      </c>
      <c r="J981" s="1" t="s">
        <v>67</v>
      </c>
      <c r="K981" s="1" t="s">
        <v>2109</v>
      </c>
      <c r="L981">
        <v>849</v>
      </c>
      <c r="M981">
        <v>12530</v>
      </c>
      <c r="N981" s="1" t="s">
        <v>20</v>
      </c>
      <c r="O981">
        <v>0</v>
      </c>
      <c r="P981" t="str">
        <f>IF(ISBLANK(Shipments[[#This Row],[Delivery_Date]]),"Pending",IF(Shipments[[#This Row],[Delivery_Date]]&lt;= Shipments[[#This Row],[Promised_Delivery_Date]],"On Time","Delayed"))</f>
        <v>On Time</v>
      </c>
    </row>
    <row r="982" spans="1:16" x14ac:dyDescent="0.25">
      <c r="A982" s="1" t="s">
        <v>2110</v>
      </c>
      <c r="B982" s="8">
        <v>46252</v>
      </c>
      <c r="C982" s="1" t="str">
        <f>TEXT(Shipments[[#This Row],[Order_Date]],"MMM")</f>
        <v>Aug</v>
      </c>
      <c r="D982" s="8">
        <v>46252</v>
      </c>
      <c r="E982" s="8">
        <v>46254</v>
      </c>
      <c r="F982" s="8">
        <v>46254</v>
      </c>
      <c r="G982" s="1" t="s">
        <v>28</v>
      </c>
      <c r="H982" s="1" t="s">
        <v>295</v>
      </c>
      <c r="I982" s="1" t="s">
        <v>661</v>
      </c>
      <c r="J982" s="1" t="s">
        <v>71</v>
      </c>
      <c r="K982" s="1" t="s">
        <v>2111</v>
      </c>
      <c r="L982">
        <v>504</v>
      </c>
      <c r="M982">
        <v>1670</v>
      </c>
      <c r="N982" s="1" t="s">
        <v>20</v>
      </c>
      <c r="O982">
        <v>0</v>
      </c>
      <c r="P982" t="str">
        <f>IF(ISBLANK(Shipments[[#This Row],[Delivery_Date]]),"Pending",IF(Shipments[[#This Row],[Delivery_Date]]&lt;= Shipments[[#This Row],[Promised_Delivery_Date]],"On Time","Delayed"))</f>
        <v>On Time</v>
      </c>
    </row>
    <row r="983" spans="1:16" x14ac:dyDescent="0.25">
      <c r="A983" s="1" t="s">
        <v>2112</v>
      </c>
      <c r="B983" s="8">
        <v>46252</v>
      </c>
      <c r="C983" s="1" t="str">
        <f>TEXT(Shipments[[#This Row],[Order_Date]],"MMM")</f>
        <v>Aug</v>
      </c>
      <c r="D983" s="8">
        <v>46255</v>
      </c>
      <c r="E983" s="8">
        <v>46257</v>
      </c>
      <c r="F983" s="8">
        <v>46257</v>
      </c>
      <c r="G983" s="1" t="s">
        <v>15</v>
      </c>
      <c r="H983" s="1" t="s">
        <v>99</v>
      </c>
      <c r="I983" s="1" t="s">
        <v>100</v>
      </c>
      <c r="J983" s="1" t="s">
        <v>52</v>
      </c>
      <c r="K983" s="1" t="s">
        <v>2113</v>
      </c>
      <c r="L983">
        <v>727</v>
      </c>
      <c r="M983">
        <v>6350</v>
      </c>
      <c r="N983" s="1" t="s">
        <v>20</v>
      </c>
      <c r="O983">
        <v>0</v>
      </c>
      <c r="P983" t="str">
        <f>IF(ISBLANK(Shipments[[#This Row],[Delivery_Date]]),"Pending",IF(Shipments[[#This Row],[Delivery_Date]]&lt;= Shipments[[#This Row],[Promised_Delivery_Date]],"On Time","Delayed"))</f>
        <v>On Time</v>
      </c>
    </row>
    <row r="984" spans="1:16" x14ac:dyDescent="0.25">
      <c r="A984" s="1" t="s">
        <v>2114</v>
      </c>
      <c r="B984" s="8">
        <v>46253</v>
      </c>
      <c r="C984" s="1" t="str">
        <f>TEXT(Shipments[[#This Row],[Order_Date]],"MMM")</f>
        <v>Aug</v>
      </c>
      <c r="D984" s="8">
        <v>46256</v>
      </c>
      <c r="E984" s="8">
        <v>46258</v>
      </c>
      <c r="F984" s="8">
        <v>46258</v>
      </c>
      <c r="G984" s="1" t="s">
        <v>22</v>
      </c>
      <c r="H984" s="1" t="s">
        <v>1241</v>
      </c>
      <c r="I984" s="1" t="s">
        <v>1242</v>
      </c>
      <c r="J984" s="1" t="s">
        <v>67</v>
      </c>
      <c r="K984" s="1" t="s">
        <v>2115</v>
      </c>
      <c r="L984">
        <v>502</v>
      </c>
      <c r="M984">
        <v>6560</v>
      </c>
      <c r="N984" s="1" t="s">
        <v>20</v>
      </c>
      <c r="O984">
        <v>0</v>
      </c>
      <c r="P984" t="str">
        <f>IF(ISBLANK(Shipments[[#This Row],[Delivery_Date]]),"Pending",IF(Shipments[[#This Row],[Delivery_Date]]&lt;= Shipments[[#This Row],[Promised_Delivery_Date]],"On Time","Delayed"))</f>
        <v>On Time</v>
      </c>
    </row>
    <row r="985" spans="1:16" x14ac:dyDescent="0.25">
      <c r="A985" s="1" t="s">
        <v>2116</v>
      </c>
      <c r="B985" s="8">
        <v>46253</v>
      </c>
      <c r="C985" s="1" t="str">
        <f>TEXT(Shipments[[#This Row],[Order_Date]],"MMM")</f>
        <v>Aug</v>
      </c>
      <c r="D985" s="8">
        <v>46253</v>
      </c>
      <c r="E985" s="8">
        <v>46255</v>
      </c>
      <c r="F985" s="8">
        <v>46255</v>
      </c>
      <c r="G985" s="1" t="s">
        <v>34</v>
      </c>
      <c r="H985" s="1" t="s">
        <v>65</v>
      </c>
      <c r="I985" s="1" t="s">
        <v>66</v>
      </c>
      <c r="J985" s="1" t="s">
        <v>71</v>
      </c>
      <c r="K985" s="1" t="s">
        <v>2117</v>
      </c>
      <c r="L985">
        <v>645</v>
      </c>
      <c r="M985">
        <v>1610</v>
      </c>
      <c r="N985" s="1" t="s">
        <v>20</v>
      </c>
      <c r="O985">
        <v>0</v>
      </c>
      <c r="P985" t="str">
        <f>IF(ISBLANK(Shipments[[#This Row],[Delivery_Date]]),"Pending",IF(Shipments[[#This Row],[Delivery_Date]]&lt;= Shipments[[#This Row],[Promised_Delivery_Date]],"On Time","Delayed"))</f>
        <v>On Time</v>
      </c>
    </row>
    <row r="986" spans="1:16" x14ac:dyDescent="0.25">
      <c r="A986" s="1" t="s">
        <v>2118</v>
      </c>
      <c r="B986" s="8">
        <v>46253</v>
      </c>
      <c r="C986" s="1" t="str">
        <f>TEXT(Shipments[[#This Row],[Order_Date]],"MMM")</f>
        <v>Aug</v>
      </c>
      <c r="D986" s="8">
        <v>46254</v>
      </c>
      <c r="E986" s="8">
        <v>46256</v>
      </c>
      <c r="F986" s="8">
        <v>46255</v>
      </c>
      <c r="G986" s="1" t="s">
        <v>34</v>
      </c>
      <c r="H986" s="1" t="s">
        <v>35</v>
      </c>
      <c r="I986" s="1" t="s">
        <v>36</v>
      </c>
      <c r="J986" s="1" t="s">
        <v>18</v>
      </c>
      <c r="K986" s="1" t="s">
        <v>2119</v>
      </c>
      <c r="L986">
        <v>174</v>
      </c>
      <c r="M986">
        <v>5440</v>
      </c>
      <c r="N986" s="1" t="s">
        <v>20</v>
      </c>
      <c r="O986">
        <v>0</v>
      </c>
      <c r="P986" t="str">
        <f>IF(ISBLANK(Shipments[[#This Row],[Delivery_Date]]),"Pending",IF(Shipments[[#This Row],[Delivery_Date]]&lt;= Shipments[[#This Row],[Promised_Delivery_Date]],"On Time","Delayed"))</f>
        <v>Delayed</v>
      </c>
    </row>
    <row r="987" spans="1:16" x14ac:dyDescent="0.25">
      <c r="A987" s="1" t="s">
        <v>2120</v>
      </c>
      <c r="B987" s="8">
        <v>46253</v>
      </c>
      <c r="C987" s="1" t="str">
        <f>TEXT(Shipments[[#This Row],[Order_Date]],"MMM")</f>
        <v>Aug</v>
      </c>
      <c r="D987" s="8">
        <v>46254</v>
      </c>
      <c r="E987" s="8">
        <v>46256</v>
      </c>
      <c r="F987" s="8">
        <v>46255</v>
      </c>
      <c r="G987" s="1" t="s">
        <v>34</v>
      </c>
      <c r="H987" s="1" t="s">
        <v>107</v>
      </c>
      <c r="I987" s="1" t="s">
        <v>108</v>
      </c>
      <c r="J987" s="1" t="s">
        <v>62</v>
      </c>
      <c r="K987" s="1" t="s">
        <v>2121</v>
      </c>
      <c r="L987">
        <v>385</v>
      </c>
      <c r="M987">
        <v>5600</v>
      </c>
      <c r="N987" s="1" t="s">
        <v>20</v>
      </c>
      <c r="O987">
        <v>0</v>
      </c>
      <c r="P987" t="str">
        <f>IF(ISBLANK(Shipments[[#This Row],[Delivery_Date]]),"Pending",IF(Shipments[[#This Row],[Delivery_Date]]&lt;= Shipments[[#This Row],[Promised_Delivery_Date]],"On Time","Delayed"))</f>
        <v>Delayed</v>
      </c>
    </row>
    <row r="988" spans="1:16" x14ac:dyDescent="0.25">
      <c r="A988" s="1" t="s">
        <v>2122</v>
      </c>
      <c r="B988" s="8">
        <v>46254</v>
      </c>
      <c r="C988" s="1" t="str">
        <f>TEXT(Shipments[[#This Row],[Order_Date]],"MMM")</f>
        <v>Aug</v>
      </c>
      <c r="D988" s="8">
        <v>46256</v>
      </c>
      <c r="E988" s="8">
        <v>46258</v>
      </c>
      <c r="F988" s="8">
        <v>46258</v>
      </c>
      <c r="G988" s="1" t="s">
        <v>22</v>
      </c>
      <c r="H988" s="1" t="s">
        <v>241</v>
      </c>
      <c r="I988" s="1" t="s">
        <v>366</v>
      </c>
      <c r="J988" s="1" t="s">
        <v>67</v>
      </c>
      <c r="K988" s="1" t="s">
        <v>2123</v>
      </c>
      <c r="L988">
        <v>807</v>
      </c>
      <c r="M988">
        <v>6670</v>
      </c>
      <c r="N988" s="1" t="s">
        <v>20</v>
      </c>
      <c r="O988">
        <v>0</v>
      </c>
      <c r="P988" t="str">
        <f>IF(ISBLANK(Shipments[[#This Row],[Delivery_Date]]),"Pending",IF(Shipments[[#This Row],[Delivery_Date]]&lt;= Shipments[[#This Row],[Promised_Delivery_Date]],"On Time","Delayed"))</f>
        <v>On Time</v>
      </c>
    </row>
    <row r="989" spans="1:16" x14ac:dyDescent="0.25">
      <c r="A989" s="1" t="s">
        <v>2124</v>
      </c>
      <c r="B989" s="8">
        <v>46254</v>
      </c>
      <c r="C989" s="1" t="str">
        <f>TEXT(Shipments[[#This Row],[Order_Date]],"MMM")</f>
        <v>Aug</v>
      </c>
      <c r="D989" s="8">
        <v>46255</v>
      </c>
      <c r="E989" s="8">
        <v>46257</v>
      </c>
      <c r="F989" s="8">
        <v>46258</v>
      </c>
      <c r="G989" s="1" t="s">
        <v>34</v>
      </c>
      <c r="H989" s="1" t="s">
        <v>40</v>
      </c>
      <c r="I989" s="1" t="s">
        <v>142</v>
      </c>
      <c r="J989" s="1" t="s">
        <v>49</v>
      </c>
      <c r="K989" s="1" t="s">
        <v>2125</v>
      </c>
      <c r="L989">
        <v>541</v>
      </c>
      <c r="M989">
        <v>1990</v>
      </c>
      <c r="N989" s="1" t="s">
        <v>20</v>
      </c>
      <c r="O989">
        <v>0</v>
      </c>
      <c r="P989" t="str">
        <f>IF(ISBLANK(Shipments[[#This Row],[Delivery_Date]]),"Pending",IF(Shipments[[#This Row],[Delivery_Date]]&lt;= Shipments[[#This Row],[Promised_Delivery_Date]],"On Time","Delayed"))</f>
        <v>On Time</v>
      </c>
    </row>
    <row r="990" spans="1:16" x14ac:dyDescent="0.25">
      <c r="A990" s="1" t="s">
        <v>2126</v>
      </c>
      <c r="B990" s="8">
        <v>46254</v>
      </c>
      <c r="C990" s="1" t="str">
        <f>TEXT(Shipments[[#This Row],[Order_Date]],"MMM")</f>
        <v>Aug</v>
      </c>
      <c r="D990" s="8">
        <v>46255</v>
      </c>
      <c r="E990" s="8">
        <v>46257</v>
      </c>
      <c r="F990" s="8">
        <v>46257</v>
      </c>
      <c r="G990" s="1" t="s">
        <v>34</v>
      </c>
      <c r="H990" s="1" t="s">
        <v>40</v>
      </c>
      <c r="I990" s="1" t="s">
        <v>142</v>
      </c>
      <c r="J990" s="1" t="s">
        <v>84</v>
      </c>
      <c r="K990" s="1" t="s">
        <v>2127</v>
      </c>
      <c r="L990">
        <v>541</v>
      </c>
      <c r="M990">
        <v>6740</v>
      </c>
      <c r="N990" s="1" t="s">
        <v>20</v>
      </c>
      <c r="O990">
        <v>0</v>
      </c>
      <c r="P990" t="str">
        <f>IF(ISBLANK(Shipments[[#This Row],[Delivery_Date]]),"Pending",IF(Shipments[[#This Row],[Delivery_Date]]&lt;= Shipments[[#This Row],[Promised_Delivery_Date]],"On Time","Delayed"))</f>
        <v>On Time</v>
      </c>
    </row>
    <row r="991" spans="1:16" x14ac:dyDescent="0.25">
      <c r="A991" s="1" t="s">
        <v>2128</v>
      </c>
      <c r="B991" s="8">
        <v>46254</v>
      </c>
      <c r="C991" s="1" t="str">
        <f>TEXT(Shipments[[#This Row],[Order_Date]],"MMM")</f>
        <v>Aug</v>
      </c>
      <c r="D991" s="8">
        <v>46254</v>
      </c>
      <c r="E991" s="8">
        <v>46255</v>
      </c>
      <c r="F991" s="8">
        <v>46255</v>
      </c>
      <c r="G991" s="1" t="s">
        <v>59</v>
      </c>
      <c r="H991" s="1" t="s">
        <v>60</v>
      </c>
      <c r="I991" s="1" t="s">
        <v>61</v>
      </c>
      <c r="J991" s="1" t="s">
        <v>71</v>
      </c>
      <c r="K991" s="1" t="s">
        <v>2129</v>
      </c>
      <c r="L991">
        <v>148</v>
      </c>
      <c r="M991">
        <v>1900</v>
      </c>
      <c r="N991" s="1" t="s">
        <v>20</v>
      </c>
      <c r="O991">
        <v>0</v>
      </c>
      <c r="P991" t="str">
        <f>IF(ISBLANK(Shipments[[#This Row],[Delivery_Date]]),"Pending",IF(Shipments[[#This Row],[Delivery_Date]]&lt;= Shipments[[#This Row],[Promised_Delivery_Date]],"On Time","Delayed"))</f>
        <v>On Time</v>
      </c>
    </row>
    <row r="992" spans="1:16" x14ac:dyDescent="0.25">
      <c r="A992" s="1" t="s">
        <v>2130</v>
      </c>
      <c r="B992" s="8">
        <v>46254</v>
      </c>
      <c r="C992" s="1" t="str">
        <f>TEXT(Shipments[[#This Row],[Order_Date]],"MMM")</f>
        <v>Aug</v>
      </c>
      <c r="D992" s="8">
        <v>46258</v>
      </c>
      <c r="E992" s="8">
        <v>46260</v>
      </c>
      <c r="F992" s="8">
        <v>46260</v>
      </c>
      <c r="G992" s="1" t="s">
        <v>34</v>
      </c>
      <c r="H992" s="1" t="s">
        <v>65</v>
      </c>
      <c r="I992" s="1" t="s">
        <v>66</v>
      </c>
      <c r="J992" s="1" t="s">
        <v>62</v>
      </c>
      <c r="K992" s="1" t="s">
        <v>2131</v>
      </c>
      <c r="L992">
        <v>645</v>
      </c>
      <c r="M992">
        <v>5270</v>
      </c>
      <c r="N992" s="1" t="s">
        <v>20</v>
      </c>
      <c r="O992">
        <v>0</v>
      </c>
      <c r="P992" t="str">
        <f>IF(ISBLANK(Shipments[[#This Row],[Delivery_Date]]),"Pending",IF(Shipments[[#This Row],[Delivery_Date]]&lt;= Shipments[[#This Row],[Promised_Delivery_Date]],"On Time","Delayed"))</f>
        <v>On Time</v>
      </c>
    </row>
    <row r="993" spans="1:16" x14ac:dyDescent="0.25">
      <c r="A993" s="1" t="s">
        <v>2132</v>
      </c>
      <c r="B993" s="8">
        <v>46254</v>
      </c>
      <c r="C993" s="1" t="str">
        <f>TEXT(Shipments[[#This Row],[Order_Date]],"MMM")</f>
        <v>Aug</v>
      </c>
      <c r="D993" s="8">
        <v>46255</v>
      </c>
      <c r="E993" s="8">
        <v>46259</v>
      </c>
      <c r="F993" s="8">
        <v>46258</v>
      </c>
      <c r="G993" s="1" t="s">
        <v>74</v>
      </c>
      <c r="H993" s="1" t="s">
        <v>75</v>
      </c>
      <c r="I993" s="1" t="s">
        <v>76</v>
      </c>
      <c r="J993" s="1" t="s">
        <v>80</v>
      </c>
      <c r="K993" s="1" t="s">
        <v>2133</v>
      </c>
      <c r="L993">
        <v>1159</v>
      </c>
      <c r="M993">
        <v>2540</v>
      </c>
      <c r="N993" s="1" t="s">
        <v>90</v>
      </c>
      <c r="O993">
        <v>0</v>
      </c>
      <c r="P993" t="str">
        <f>IF(ISBLANK(Shipments[[#This Row],[Delivery_Date]]),"Pending",IF(Shipments[[#This Row],[Delivery_Date]]&lt;= Shipments[[#This Row],[Promised_Delivery_Date]],"On Time","Delayed"))</f>
        <v>Delayed</v>
      </c>
    </row>
    <row r="994" spans="1:16" x14ac:dyDescent="0.25">
      <c r="A994" s="1" t="s">
        <v>2134</v>
      </c>
      <c r="B994" s="8">
        <v>46254</v>
      </c>
      <c r="C994" s="1" t="str">
        <f>TEXT(Shipments[[#This Row],[Order_Date]],"MMM")</f>
        <v>Aug</v>
      </c>
      <c r="D994" s="8">
        <v>46255</v>
      </c>
      <c r="E994" s="8">
        <v>46257</v>
      </c>
      <c r="F994" s="8">
        <v>46257</v>
      </c>
      <c r="G994" s="1" t="s">
        <v>59</v>
      </c>
      <c r="H994" s="1" t="s">
        <v>183</v>
      </c>
      <c r="I994" s="1" t="s">
        <v>894</v>
      </c>
      <c r="J994" s="1" t="s">
        <v>52</v>
      </c>
      <c r="K994" s="1" t="s">
        <v>2135</v>
      </c>
      <c r="L994">
        <v>583</v>
      </c>
      <c r="M994">
        <v>9230</v>
      </c>
      <c r="N994" s="1" t="s">
        <v>20</v>
      </c>
      <c r="O994">
        <v>0</v>
      </c>
      <c r="P994" t="str">
        <f>IF(ISBLANK(Shipments[[#This Row],[Delivery_Date]]),"Pending",IF(Shipments[[#This Row],[Delivery_Date]]&lt;= Shipments[[#This Row],[Promised_Delivery_Date]],"On Time","Delayed"))</f>
        <v>On Time</v>
      </c>
    </row>
    <row r="995" spans="1:16" x14ac:dyDescent="0.25">
      <c r="A995" s="1" t="s">
        <v>2136</v>
      </c>
      <c r="B995" s="8">
        <v>46255</v>
      </c>
      <c r="C995" s="1" t="str">
        <f>TEXT(Shipments[[#This Row],[Order_Date]],"MMM")</f>
        <v>Aug</v>
      </c>
      <c r="D995" s="8">
        <v>46255</v>
      </c>
      <c r="E995" s="8">
        <v>46256</v>
      </c>
      <c r="F995" s="8">
        <v>46256</v>
      </c>
      <c r="G995" s="1" t="s">
        <v>40</v>
      </c>
      <c r="H995" s="1" t="s">
        <v>522</v>
      </c>
      <c r="I995" s="1" t="s">
        <v>523</v>
      </c>
      <c r="J995" s="1" t="s">
        <v>18</v>
      </c>
      <c r="K995" s="1" t="s">
        <v>2137</v>
      </c>
      <c r="L995">
        <v>263</v>
      </c>
      <c r="M995">
        <v>6700</v>
      </c>
      <c r="N995" s="1" t="s">
        <v>20</v>
      </c>
      <c r="O995">
        <v>0</v>
      </c>
      <c r="P995" t="str">
        <f>IF(ISBLANK(Shipments[[#This Row],[Delivery_Date]]),"Pending",IF(Shipments[[#This Row],[Delivery_Date]]&lt;= Shipments[[#This Row],[Promised_Delivery_Date]],"On Time","Delayed"))</f>
        <v>On Time</v>
      </c>
    </row>
    <row r="996" spans="1:16" x14ac:dyDescent="0.25">
      <c r="A996" s="1" t="s">
        <v>2138</v>
      </c>
      <c r="B996" s="8">
        <v>46255</v>
      </c>
      <c r="C996" s="1" t="str">
        <f>TEXT(Shipments[[#This Row],[Order_Date]],"MMM")</f>
        <v>Aug</v>
      </c>
      <c r="D996" s="8">
        <v>46255</v>
      </c>
      <c r="E996" s="8">
        <v>46259</v>
      </c>
      <c r="F996" s="8">
        <v>46259</v>
      </c>
      <c r="G996" s="1" t="s">
        <v>22</v>
      </c>
      <c r="H996" s="1" t="s">
        <v>34</v>
      </c>
      <c r="I996" s="1" t="s">
        <v>187</v>
      </c>
      <c r="J996" s="1" t="s">
        <v>80</v>
      </c>
      <c r="K996" s="1" t="s">
        <v>2139</v>
      </c>
      <c r="L996">
        <v>1465</v>
      </c>
      <c r="M996">
        <v>1550</v>
      </c>
      <c r="N996" s="1" t="s">
        <v>20</v>
      </c>
      <c r="O996">
        <v>0</v>
      </c>
      <c r="P996" t="str">
        <f>IF(ISBLANK(Shipments[[#This Row],[Delivery_Date]]),"Pending",IF(Shipments[[#This Row],[Delivery_Date]]&lt;= Shipments[[#This Row],[Promised_Delivery_Date]],"On Time","Delayed"))</f>
        <v>On Time</v>
      </c>
    </row>
    <row r="997" spans="1:16" x14ac:dyDescent="0.25">
      <c r="A997" s="1" t="s">
        <v>2140</v>
      </c>
      <c r="B997" s="8">
        <v>46255</v>
      </c>
      <c r="C997" s="1" t="str">
        <f>TEXT(Shipments[[#This Row],[Order_Date]],"MMM")</f>
        <v>Aug</v>
      </c>
      <c r="D997" s="8">
        <v>46258</v>
      </c>
      <c r="E997" s="8">
        <v>46259</v>
      </c>
      <c r="F997" s="8">
        <v>46259</v>
      </c>
      <c r="G997" s="1" t="s">
        <v>59</v>
      </c>
      <c r="H997" s="1" t="s">
        <v>28</v>
      </c>
      <c r="I997" s="1" t="s">
        <v>379</v>
      </c>
      <c r="J997" s="1" t="s">
        <v>52</v>
      </c>
      <c r="K997" s="1" t="s">
        <v>2141</v>
      </c>
      <c r="L997">
        <v>343</v>
      </c>
      <c r="M997">
        <v>11730</v>
      </c>
      <c r="N997" s="1" t="s">
        <v>20</v>
      </c>
      <c r="O997">
        <v>0</v>
      </c>
      <c r="P997" t="str">
        <f>IF(ISBLANK(Shipments[[#This Row],[Delivery_Date]]),"Pending",IF(Shipments[[#This Row],[Delivery_Date]]&lt;= Shipments[[#This Row],[Promised_Delivery_Date]],"On Time","Delayed"))</f>
        <v>On Time</v>
      </c>
    </row>
    <row r="998" spans="1:16" x14ac:dyDescent="0.25">
      <c r="A998" s="1" t="s">
        <v>2142</v>
      </c>
      <c r="B998" s="8">
        <v>46255</v>
      </c>
      <c r="C998" s="1" t="str">
        <f>TEXT(Shipments[[#This Row],[Order_Date]],"MMM")</f>
        <v>Aug</v>
      </c>
      <c r="D998" s="8">
        <v>46258</v>
      </c>
      <c r="E998" s="8">
        <v>46261</v>
      </c>
      <c r="F998" s="8">
        <v>46259</v>
      </c>
      <c r="G998" s="1" t="s">
        <v>59</v>
      </c>
      <c r="H998" s="1" t="s">
        <v>295</v>
      </c>
      <c r="I998" s="1" t="s">
        <v>296</v>
      </c>
      <c r="J998" s="1" t="s">
        <v>18</v>
      </c>
      <c r="K998" s="1" t="s">
        <v>2143</v>
      </c>
      <c r="L998">
        <v>366</v>
      </c>
      <c r="M998">
        <v>5980</v>
      </c>
      <c r="N998" s="1" t="s">
        <v>20</v>
      </c>
      <c r="O998">
        <v>0</v>
      </c>
      <c r="P998" t="str">
        <f>IF(ISBLANK(Shipments[[#This Row],[Delivery_Date]]),"Pending",IF(Shipments[[#This Row],[Delivery_Date]]&lt;= Shipments[[#This Row],[Promised_Delivery_Date]],"On Time","Delayed"))</f>
        <v>Delayed</v>
      </c>
    </row>
    <row r="999" spans="1:16" x14ac:dyDescent="0.25">
      <c r="A999" s="1" t="s">
        <v>2144</v>
      </c>
      <c r="B999" s="8">
        <v>46255</v>
      </c>
      <c r="C999" s="1" t="str">
        <f>TEXT(Shipments[[#This Row],[Order_Date]],"MMM")</f>
        <v>Aug</v>
      </c>
      <c r="D999" s="8">
        <v>46255</v>
      </c>
      <c r="E999" s="8">
        <v>46256</v>
      </c>
      <c r="F999" s="8">
        <v>46256</v>
      </c>
      <c r="G999" s="1" t="s">
        <v>16</v>
      </c>
      <c r="H999" s="1" t="s">
        <v>530</v>
      </c>
      <c r="I999" s="1" t="s">
        <v>531</v>
      </c>
      <c r="J999" s="1" t="s">
        <v>37</v>
      </c>
      <c r="K999" s="1" t="s">
        <v>2145</v>
      </c>
      <c r="L999">
        <v>152</v>
      </c>
      <c r="M999">
        <v>680</v>
      </c>
      <c r="N999" s="1" t="s">
        <v>20</v>
      </c>
      <c r="O999">
        <v>0</v>
      </c>
      <c r="P999" t="str">
        <f>IF(ISBLANK(Shipments[[#This Row],[Delivery_Date]]),"Pending",IF(Shipments[[#This Row],[Delivery_Date]]&lt;= Shipments[[#This Row],[Promised_Delivery_Date]],"On Time","Delayed"))</f>
        <v>On Time</v>
      </c>
    </row>
    <row r="1000" spans="1:16" x14ac:dyDescent="0.25">
      <c r="A1000" s="1" t="s">
        <v>2146</v>
      </c>
      <c r="B1000" s="8">
        <v>46255</v>
      </c>
      <c r="C1000" s="1" t="str">
        <f>TEXT(Shipments[[#This Row],[Order_Date]],"MMM")</f>
        <v>Aug</v>
      </c>
      <c r="D1000" s="8">
        <v>46258</v>
      </c>
      <c r="E1000" s="8">
        <v>46262</v>
      </c>
      <c r="F1000" s="8">
        <v>46261</v>
      </c>
      <c r="G1000" s="1" t="s">
        <v>22</v>
      </c>
      <c r="H1000" s="1" t="s">
        <v>179</v>
      </c>
      <c r="I1000" s="1" t="s">
        <v>229</v>
      </c>
      <c r="J1000" s="1" t="s">
        <v>80</v>
      </c>
      <c r="K1000" s="1" t="s">
        <v>2147</v>
      </c>
      <c r="L1000">
        <v>858</v>
      </c>
      <c r="M1000">
        <v>3550</v>
      </c>
      <c r="N1000" s="1" t="s">
        <v>20</v>
      </c>
      <c r="O1000">
        <v>0</v>
      </c>
      <c r="P1000" t="str">
        <f>IF(ISBLANK(Shipments[[#This Row],[Delivery_Date]]),"Pending",IF(Shipments[[#This Row],[Delivery_Date]]&lt;= Shipments[[#This Row],[Promised_Delivery_Date]],"On Time","Delayed"))</f>
        <v>Delayed</v>
      </c>
    </row>
    <row r="1001" spans="1:16" x14ac:dyDescent="0.25">
      <c r="A1001" s="1" t="s">
        <v>2148</v>
      </c>
      <c r="B1001" s="8">
        <v>46256</v>
      </c>
      <c r="C1001" s="1" t="str">
        <f>TEXT(Shipments[[#This Row],[Order_Date]],"MMM")</f>
        <v>Aug</v>
      </c>
      <c r="D1001" s="8">
        <v>46258</v>
      </c>
      <c r="E1001" s="8">
        <v>46259</v>
      </c>
      <c r="F1001" s="8">
        <v>46259</v>
      </c>
      <c r="G1001" s="1" t="s">
        <v>22</v>
      </c>
      <c r="H1001" s="1" t="s">
        <v>47</v>
      </c>
      <c r="I1001" s="1" t="s">
        <v>48</v>
      </c>
      <c r="J1001" s="1" t="s">
        <v>25</v>
      </c>
      <c r="K1001" s="1" t="s">
        <v>2149</v>
      </c>
      <c r="L1001">
        <v>322</v>
      </c>
      <c r="M1001">
        <v>6100</v>
      </c>
      <c r="N1001" s="1" t="s">
        <v>20</v>
      </c>
      <c r="O1001">
        <v>0</v>
      </c>
      <c r="P1001" t="str">
        <f>IF(ISBLANK(Shipments[[#This Row],[Delivery_Date]]),"Pending",IF(Shipments[[#This Row],[Delivery_Date]]&lt;= Shipments[[#This Row],[Promised_Delivery_Date]],"On Time","Delayed"))</f>
        <v>On Time</v>
      </c>
    </row>
    <row r="1002" spans="1:16" x14ac:dyDescent="0.25">
      <c r="A1002" s="1" t="s">
        <v>2150</v>
      </c>
      <c r="B1002" s="8">
        <v>46256</v>
      </c>
      <c r="C1002" s="1" t="str">
        <f>TEXT(Shipments[[#This Row],[Order_Date]],"MMM")</f>
        <v>Aug</v>
      </c>
      <c r="D1002" s="8">
        <v>46256</v>
      </c>
      <c r="E1002" s="8">
        <v>46259</v>
      </c>
      <c r="F1002" s="8">
        <v>46258</v>
      </c>
      <c r="G1002" s="1" t="s">
        <v>74</v>
      </c>
      <c r="H1002" s="1" t="s">
        <v>179</v>
      </c>
      <c r="I1002" s="1" t="s">
        <v>180</v>
      </c>
      <c r="J1002" s="1" t="s">
        <v>18</v>
      </c>
      <c r="K1002" s="1" t="s">
        <v>2151</v>
      </c>
      <c r="L1002">
        <v>707</v>
      </c>
      <c r="M1002">
        <v>8900</v>
      </c>
      <c r="N1002" s="1" t="s">
        <v>20</v>
      </c>
      <c r="O1002">
        <v>0</v>
      </c>
      <c r="P1002" t="str">
        <f>IF(ISBLANK(Shipments[[#This Row],[Delivery_Date]]),"Pending",IF(Shipments[[#This Row],[Delivery_Date]]&lt;= Shipments[[#This Row],[Promised_Delivery_Date]],"On Time","Delayed"))</f>
        <v>Delayed</v>
      </c>
    </row>
    <row r="1003" spans="1:16" x14ac:dyDescent="0.25">
      <c r="A1003" s="1" t="s">
        <v>2152</v>
      </c>
      <c r="B1003" s="8">
        <v>46256</v>
      </c>
      <c r="C1003" s="1" t="str">
        <f>TEXT(Shipments[[#This Row],[Order_Date]],"MMM")</f>
        <v>Aug</v>
      </c>
      <c r="D1003" s="8">
        <v>46258</v>
      </c>
      <c r="E1003" s="8">
        <v>46260</v>
      </c>
      <c r="F1003" s="8">
        <v>46260</v>
      </c>
      <c r="G1003" s="1" t="s">
        <v>16</v>
      </c>
      <c r="H1003" s="1" t="s">
        <v>15</v>
      </c>
      <c r="I1003" s="1" t="s">
        <v>249</v>
      </c>
      <c r="J1003" s="1" t="s">
        <v>71</v>
      </c>
      <c r="K1003" s="1" t="s">
        <v>2153</v>
      </c>
      <c r="L1003">
        <v>509</v>
      </c>
      <c r="M1003">
        <v>420</v>
      </c>
      <c r="N1003" s="1" t="s">
        <v>20</v>
      </c>
      <c r="O1003">
        <v>0</v>
      </c>
      <c r="P1003" t="str">
        <f>IF(ISBLANK(Shipments[[#This Row],[Delivery_Date]]),"Pending",IF(Shipments[[#This Row],[Delivery_Date]]&lt;= Shipments[[#This Row],[Promised_Delivery_Date]],"On Time","Delayed"))</f>
        <v>On Time</v>
      </c>
    </row>
    <row r="1004" spans="1:16" x14ac:dyDescent="0.25">
      <c r="A1004" s="1" t="s">
        <v>2154</v>
      </c>
      <c r="B1004" s="8">
        <v>46256</v>
      </c>
      <c r="C1004" s="1" t="str">
        <f>TEXT(Shipments[[#This Row],[Order_Date]],"MMM")</f>
        <v>Aug</v>
      </c>
      <c r="D1004" s="8">
        <v>46256</v>
      </c>
      <c r="E1004" s="8">
        <v>46257</v>
      </c>
      <c r="F1004" s="8">
        <v>46257</v>
      </c>
      <c r="G1004" s="1" t="s">
        <v>22</v>
      </c>
      <c r="H1004" s="1" t="s">
        <v>122</v>
      </c>
      <c r="I1004" s="1" t="s">
        <v>123</v>
      </c>
      <c r="J1004" s="1" t="s">
        <v>71</v>
      </c>
      <c r="K1004" s="1" t="s">
        <v>2155</v>
      </c>
      <c r="L1004">
        <v>242</v>
      </c>
      <c r="M1004">
        <v>1430</v>
      </c>
      <c r="N1004" s="1" t="s">
        <v>20</v>
      </c>
      <c r="O1004">
        <v>0</v>
      </c>
      <c r="P1004" t="str">
        <f>IF(ISBLANK(Shipments[[#This Row],[Delivery_Date]]),"Pending",IF(Shipments[[#This Row],[Delivery_Date]]&lt;= Shipments[[#This Row],[Promised_Delivery_Date]],"On Time","Delayed"))</f>
        <v>On Time</v>
      </c>
    </row>
    <row r="1005" spans="1:16" x14ac:dyDescent="0.25">
      <c r="A1005" s="1" t="s">
        <v>2156</v>
      </c>
      <c r="B1005" s="8">
        <v>46256</v>
      </c>
      <c r="C1005" s="1" t="str">
        <f>TEXT(Shipments[[#This Row],[Order_Date]],"MMM")</f>
        <v>Aug</v>
      </c>
      <c r="D1005" s="8">
        <v>46258</v>
      </c>
      <c r="E1005" s="8">
        <v>46260</v>
      </c>
      <c r="F1005" s="8">
        <v>46260</v>
      </c>
      <c r="G1005" s="1" t="s">
        <v>16</v>
      </c>
      <c r="H1005" s="1" t="s">
        <v>167</v>
      </c>
      <c r="I1005" s="1" t="s">
        <v>256</v>
      </c>
      <c r="J1005" s="1" t="s">
        <v>71</v>
      </c>
      <c r="K1005" s="1" t="s">
        <v>2157</v>
      </c>
      <c r="L1005">
        <v>621</v>
      </c>
      <c r="M1005">
        <v>2430</v>
      </c>
      <c r="N1005" s="1" t="s">
        <v>20</v>
      </c>
      <c r="O1005">
        <v>0</v>
      </c>
      <c r="P1005" t="str">
        <f>IF(ISBLANK(Shipments[[#This Row],[Delivery_Date]]),"Pending",IF(Shipments[[#This Row],[Delivery_Date]]&lt;= Shipments[[#This Row],[Promised_Delivery_Date]],"On Time","Delayed"))</f>
        <v>On Time</v>
      </c>
    </row>
    <row r="1006" spans="1:16" x14ac:dyDescent="0.25">
      <c r="A1006" s="1" t="s">
        <v>2158</v>
      </c>
      <c r="B1006" s="8">
        <v>46256</v>
      </c>
      <c r="C1006" s="1" t="str">
        <f>TEXT(Shipments[[#This Row],[Order_Date]],"MMM")</f>
        <v>Aug</v>
      </c>
      <c r="D1006" s="8">
        <v>46256</v>
      </c>
      <c r="E1006" s="8">
        <v>46258</v>
      </c>
      <c r="F1006" s="8">
        <v>46258</v>
      </c>
      <c r="G1006" s="1" t="s">
        <v>74</v>
      </c>
      <c r="H1006" s="1" t="s">
        <v>402</v>
      </c>
      <c r="I1006" s="1" t="s">
        <v>403</v>
      </c>
      <c r="J1006" s="1" t="s">
        <v>37</v>
      </c>
      <c r="K1006" s="1" t="s">
        <v>2159</v>
      </c>
      <c r="L1006">
        <v>455</v>
      </c>
      <c r="M1006">
        <v>620</v>
      </c>
      <c r="N1006" s="1" t="s">
        <v>20</v>
      </c>
      <c r="O1006">
        <v>0</v>
      </c>
      <c r="P1006" t="str">
        <f>IF(ISBLANK(Shipments[[#This Row],[Delivery_Date]]),"Pending",IF(Shipments[[#This Row],[Delivery_Date]]&lt;= Shipments[[#This Row],[Promised_Delivery_Date]],"On Time","Delayed"))</f>
        <v>On Time</v>
      </c>
    </row>
    <row r="1007" spans="1:16" x14ac:dyDescent="0.25">
      <c r="A1007" s="1" t="s">
        <v>2160</v>
      </c>
      <c r="B1007" s="8">
        <v>46256</v>
      </c>
      <c r="C1007" s="1" t="str">
        <f>TEXT(Shipments[[#This Row],[Order_Date]],"MMM")</f>
        <v>Aug</v>
      </c>
      <c r="D1007" s="8">
        <v>46256</v>
      </c>
      <c r="E1007" s="8">
        <v>46258</v>
      </c>
      <c r="F1007" s="8">
        <v>46258</v>
      </c>
      <c r="G1007" s="1" t="s">
        <v>15</v>
      </c>
      <c r="H1007" s="1" t="s">
        <v>41</v>
      </c>
      <c r="I1007" s="1" t="s">
        <v>129</v>
      </c>
      <c r="J1007" s="1" t="s">
        <v>18</v>
      </c>
      <c r="K1007" s="1" t="s">
        <v>2161</v>
      </c>
      <c r="L1007">
        <v>591</v>
      </c>
      <c r="M1007">
        <v>4400</v>
      </c>
      <c r="N1007" s="1" t="s">
        <v>90</v>
      </c>
      <c r="O1007">
        <v>1</v>
      </c>
      <c r="P1007" t="str">
        <f>IF(ISBLANK(Shipments[[#This Row],[Delivery_Date]]),"Pending",IF(Shipments[[#This Row],[Delivery_Date]]&lt;= Shipments[[#This Row],[Promised_Delivery_Date]],"On Time","Delayed"))</f>
        <v>On Time</v>
      </c>
    </row>
    <row r="1008" spans="1:16" x14ac:dyDescent="0.25">
      <c r="A1008" s="1" t="s">
        <v>2162</v>
      </c>
      <c r="B1008" s="8">
        <v>46256</v>
      </c>
      <c r="C1008" s="1" t="str">
        <f>TEXT(Shipments[[#This Row],[Order_Date]],"MMM")</f>
        <v>Aug</v>
      </c>
      <c r="D1008" s="8">
        <v>46259</v>
      </c>
      <c r="E1008" s="8">
        <v>46260</v>
      </c>
      <c r="F1008" s="8">
        <v>46260</v>
      </c>
      <c r="G1008" s="1" t="s">
        <v>59</v>
      </c>
      <c r="H1008" s="1" t="s">
        <v>288</v>
      </c>
      <c r="I1008" s="1" t="s">
        <v>289</v>
      </c>
      <c r="J1008" s="1" t="s">
        <v>67</v>
      </c>
      <c r="K1008" s="1" t="s">
        <v>2163</v>
      </c>
      <c r="L1008">
        <v>374</v>
      </c>
      <c r="M1008">
        <v>8120</v>
      </c>
      <c r="N1008" s="1" t="s">
        <v>20</v>
      </c>
      <c r="O1008">
        <v>0</v>
      </c>
      <c r="P1008" t="str">
        <f>IF(ISBLANK(Shipments[[#This Row],[Delivery_Date]]),"Pending",IF(Shipments[[#This Row],[Delivery_Date]]&lt;= Shipments[[#This Row],[Promised_Delivery_Date]],"On Time","Delayed"))</f>
        <v>On Time</v>
      </c>
    </row>
    <row r="1009" spans="1:16" x14ac:dyDescent="0.25">
      <c r="A1009" s="1" t="s">
        <v>2164</v>
      </c>
      <c r="B1009" s="8">
        <v>46258</v>
      </c>
      <c r="C1009" s="1" t="str">
        <f>TEXT(Shipments[[#This Row],[Order_Date]],"MMM")</f>
        <v>Aug</v>
      </c>
      <c r="D1009" s="8">
        <v>46258</v>
      </c>
      <c r="E1009" s="8">
        <v>46260</v>
      </c>
      <c r="F1009" s="8">
        <v>46260</v>
      </c>
      <c r="G1009" s="1" t="s">
        <v>22</v>
      </c>
      <c r="H1009" s="1" t="s">
        <v>47</v>
      </c>
      <c r="I1009" s="1" t="s">
        <v>48</v>
      </c>
      <c r="J1009" s="1" t="s">
        <v>49</v>
      </c>
      <c r="K1009" s="1" t="s">
        <v>2165</v>
      </c>
      <c r="L1009">
        <v>322</v>
      </c>
      <c r="M1009">
        <v>2630</v>
      </c>
      <c r="N1009" s="1" t="s">
        <v>20</v>
      </c>
      <c r="O1009">
        <v>0</v>
      </c>
      <c r="P1009" t="str">
        <f>IF(ISBLANK(Shipments[[#This Row],[Delivery_Date]]),"Pending",IF(Shipments[[#This Row],[Delivery_Date]]&lt;= Shipments[[#This Row],[Promised_Delivery_Date]],"On Time","Delayed"))</f>
        <v>On Time</v>
      </c>
    </row>
    <row r="1010" spans="1:16" x14ac:dyDescent="0.25">
      <c r="A1010" s="1" t="s">
        <v>2166</v>
      </c>
      <c r="B1010" s="8">
        <v>46258</v>
      </c>
      <c r="C1010" s="1" t="str">
        <f>TEXT(Shipments[[#This Row],[Order_Date]],"MMM")</f>
        <v>Aug</v>
      </c>
      <c r="D1010" s="8">
        <v>46260</v>
      </c>
      <c r="E1010" s="8">
        <v>46262</v>
      </c>
      <c r="F1010" s="8">
        <v>46262</v>
      </c>
      <c r="G1010" s="1" t="s">
        <v>22</v>
      </c>
      <c r="H1010" s="1" t="s">
        <v>332</v>
      </c>
      <c r="I1010" s="1" t="s">
        <v>333</v>
      </c>
      <c r="J1010" s="1" t="s">
        <v>67</v>
      </c>
      <c r="K1010" s="1" t="s">
        <v>2167</v>
      </c>
      <c r="L1010">
        <v>469</v>
      </c>
      <c r="M1010">
        <v>7510</v>
      </c>
      <c r="N1010" s="1" t="s">
        <v>20</v>
      </c>
      <c r="O1010">
        <v>0</v>
      </c>
      <c r="P1010" t="str">
        <f>IF(ISBLANK(Shipments[[#This Row],[Delivery_Date]]),"Pending",IF(Shipments[[#This Row],[Delivery_Date]]&lt;= Shipments[[#This Row],[Promised_Delivery_Date]],"On Time","Delayed"))</f>
        <v>On Time</v>
      </c>
    </row>
    <row r="1011" spans="1:16" x14ac:dyDescent="0.25">
      <c r="A1011" s="1" t="s">
        <v>2168</v>
      </c>
      <c r="B1011" s="8">
        <v>46258</v>
      </c>
      <c r="C1011" s="1" t="str">
        <f>TEXT(Shipments[[#This Row],[Order_Date]],"MMM")</f>
        <v>Aug</v>
      </c>
      <c r="D1011" s="8">
        <v>46258</v>
      </c>
      <c r="E1011" s="8">
        <v>46262</v>
      </c>
      <c r="F1011" s="8">
        <v>46260</v>
      </c>
      <c r="G1011" s="1" t="s">
        <v>15</v>
      </c>
      <c r="H1011" s="1" t="s">
        <v>99</v>
      </c>
      <c r="I1011" s="1" t="s">
        <v>100</v>
      </c>
      <c r="J1011" s="1" t="s">
        <v>146</v>
      </c>
      <c r="K1011" s="1" t="s">
        <v>2169</v>
      </c>
      <c r="L1011">
        <v>727</v>
      </c>
      <c r="M1011">
        <v>2400</v>
      </c>
      <c r="N1011" s="1" t="s">
        <v>20</v>
      </c>
      <c r="O1011">
        <v>0</v>
      </c>
      <c r="P1011" t="str">
        <f>IF(ISBLANK(Shipments[[#This Row],[Delivery_Date]]),"Pending",IF(Shipments[[#This Row],[Delivery_Date]]&lt;= Shipments[[#This Row],[Promised_Delivery_Date]],"On Time","Delayed"))</f>
        <v>Delayed</v>
      </c>
    </row>
    <row r="1012" spans="1:16" x14ac:dyDescent="0.25">
      <c r="A1012" s="1" t="s">
        <v>2170</v>
      </c>
      <c r="B1012" s="8">
        <v>46258</v>
      </c>
      <c r="C1012" s="1" t="str">
        <f>TEXT(Shipments[[#This Row],[Order_Date]],"MMM")</f>
        <v>Aug</v>
      </c>
      <c r="D1012" s="8">
        <v>46258</v>
      </c>
      <c r="E1012" s="8">
        <v>46259</v>
      </c>
      <c r="F1012" s="8">
        <v>46260</v>
      </c>
      <c r="G1012" s="1" t="s">
        <v>59</v>
      </c>
      <c r="H1012" s="1" t="s">
        <v>295</v>
      </c>
      <c r="I1012" s="1" t="s">
        <v>296</v>
      </c>
      <c r="J1012" s="1" t="s">
        <v>31</v>
      </c>
      <c r="K1012" s="1" t="s">
        <v>2171</v>
      </c>
      <c r="L1012">
        <v>366</v>
      </c>
      <c r="M1012">
        <v>1930</v>
      </c>
      <c r="N1012" s="1" t="s">
        <v>20</v>
      </c>
      <c r="O1012">
        <v>0</v>
      </c>
      <c r="P1012" t="str">
        <f>IF(ISBLANK(Shipments[[#This Row],[Delivery_Date]]),"Pending",IF(Shipments[[#This Row],[Delivery_Date]]&lt;= Shipments[[#This Row],[Promised_Delivery_Date]],"On Time","Delayed"))</f>
        <v>On Time</v>
      </c>
    </row>
    <row r="1013" spans="1:16" x14ac:dyDescent="0.25">
      <c r="A1013" s="1" t="s">
        <v>2172</v>
      </c>
      <c r="B1013" s="8">
        <v>46258</v>
      </c>
      <c r="C1013" s="1" t="str">
        <f>TEXT(Shipments[[#This Row],[Order_Date]],"MMM")</f>
        <v>Aug</v>
      </c>
      <c r="D1013" s="8">
        <v>46259</v>
      </c>
      <c r="E1013" s="8">
        <v>46261</v>
      </c>
      <c r="F1013" s="8">
        <v>46262</v>
      </c>
      <c r="G1013" s="1" t="s">
        <v>15</v>
      </c>
      <c r="H1013" s="1" t="s">
        <v>16</v>
      </c>
      <c r="I1013" s="1" t="s">
        <v>17</v>
      </c>
      <c r="J1013" s="1" t="s">
        <v>31</v>
      </c>
      <c r="K1013" s="1" t="s">
        <v>2173</v>
      </c>
      <c r="L1013">
        <v>509</v>
      </c>
      <c r="M1013">
        <v>1320</v>
      </c>
      <c r="N1013" s="1" t="s">
        <v>20</v>
      </c>
      <c r="O1013">
        <v>0</v>
      </c>
      <c r="P1013" t="str">
        <f>IF(ISBLANK(Shipments[[#This Row],[Delivery_Date]]),"Pending",IF(Shipments[[#This Row],[Delivery_Date]]&lt;= Shipments[[#This Row],[Promised_Delivery_Date]],"On Time","Delayed"))</f>
        <v>On Time</v>
      </c>
    </row>
    <row r="1014" spans="1:16" x14ac:dyDescent="0.25">
      <c r="A1014" s="1" t="s">
        <v>2174</v>
      </c>
      <c r="B1014" s="8">
        <v>46259</v>
      </c>
      <c r="C1014" s="1" t="str">
        <f>TEXT(Shipments[[#This Row],[Order_Date]],"MMM")</f>
        <v>Aug</v>
      </c>
      <c r="D1014" s="8">
        <v>46260</v>
      </c>
      <c r="E1014" s="8">
        <v>46262</v>
      </c>
      <c r="F1014" s="8">
        <v>46262</v>
      </c>
      <c r="G1014" s="1" t="s">
        <v>28</v>
      </c>
      <c r="H1014" s="1" t="s">
        <v>183</v>
      </c>
      <c r="I1014" s="1" t="s">
        <v>184</v>
      </c>
      <c r="J1014" s="1" t="s">
        <v>71</v>
      </c>
      <c r="K1014" s="1" t="s">
        <v>2175</v>
      </c>
      <c r="L1014">
        <v>699</v>
      </c>
      <c r="M1014">
        <v>1060</v>
      </c>
      <c r="N1014" s="1" t="s">
        <v>20</v>
      </c>
      <c r="O1014">
        <v>0</v>
      </c>
      <c r="P1014" t="str">
        <f>IF(ISBLANK(Shipments[[#This Row],[Delivery_Date]]),"Pending",IF(Shipments[[#This Row],[Delivery_Date]]&lt;= Shipments[[#This Row],[Promised_Delivery_Date]],"On Time","Delayed"))</f>
        <v>On Time</v>
      </c>
    </row>
    <row r="1015" spans="1:16" x14ac:dyDescent="0.25">
      <c r="A1015" s="1" t="s">
        <v>2176</v>
      </c>
      <c r="B1015" s="8">
        <v>46259</v>
      </c>
      <c r="C1015" s="1" t="str">
        <f>TEXT(Shipments[[#This Row],[Order_Date]],"MMM")</f>
        <v>Aug</v>
      </c>
      <c r="D1015" s="8">
        <v>46260</v>
      </c>
      <c r="E1015" s="8">
        <v>46264</v>
      </c>
      <c r="F1015" s="8">
        <v>46263</v>
      </c>
      <c r="G1015" s="1" t="s">
        <v>22</v>
      </c>
      <c r="H1015" s="1" t="s">
        <v>201</v>
      </c>
      <c r="I1015" s="1" t="s">
        <v>202</v>
      </c>
      <c r="J1015" s="1" t="s">
        <v>37</v>
      </c>
      <c r="K1015" s="1" t="s">
        <v>2177</v>
      </c>
      <c r="L1015">
        <v>1138</v>
      </c>
      <c r="M1015">
        <v>2470</v>
      </c>
      <c r="N1015" s="1" t="s">
        <v>20</v>
      </c>
      <c r="O1015">
        <v>0</v>
      </c>
      <c r="P1015" t="str">
        <f>IF(ISBLANK(Shipments[[#This Row],[Delivery_Date]]),"Pending",IF(Shipments[[#This Row],[Delivery_Date]]&lt;= Shipments[[#This Row],[Promised_Delivery_Date]],"On Time","Delayed"))</f>
        <v>Delayed</v>
      </c>
    </row>
    <row r="1016" spans="1:16" x14ac:dyDescent="0.25">
      <c r="A1016" s="1" t="s">
        <v>2178</v>
      </c>
      <c r="B1016" s="8">
        <v>46259</v>
      </c>
      <c r="C1016" s="1" t="str">
        <f>TEXT(Shipments[[#This Row],[Order_Date]],"MMM")</f>
        <v>Aug</v>
      </c>
      <c r="D1016" s="8">
        <v>46261</v>
      </c>
      <c r="E1016" s="8">
        <v>46262</v>
      </c>
      <c r="F1016" s="8">
        <v>46262</v>
      </c>
      <c r="G1016" s="1" t="s">
        <v>22</v>
      </c>
      <c r="H1016" s="1" t="s">
        <v>103</v>
      </c>
      <c r="I1016" s="1" t="s">
        <v>104</v>
      </c>
      <c r="J1016" s="1" t="s">
        <v>25</v>
      </c>
      <c r="K1016" s="1" t="s">
        <v>2179</v>
      </c>
      <c r="L1016">
        <v>252</v>
      </c>
      <c r="M1016">
        <v>10800</v>
      </c>
      <c r="N1016" s="1" t="s">
        <v>20</v>
      </c>
      <c r="O1016">
        <v>0</v>
      </c>
      <c r="P1016" t="str">
        <f>IF(ISBLANK(Shipments[[#This Row],[Delivery_Date]]),"Pending",IF(Shipments[[#This Row],[Delivery_Date]]&lt;= Shipments[[#This Row],[Promised_Delivery_Date]],"On Time","Delayed"))</f>
        <v>On Time</v>
      </c>
    </row>
    <row r="1017" spans="1:16" x14ac:dyDescent="0.25">
      <c r="A1017" s="1" t="s">
        <v>2180</v>
      </c>
      <c r="B1017" s="8">
        <v>46259</v>
      </c>
      <c r="C1017" s="1" t="str">
        <f>TEXT(Shipments[[#This Row],[Order_Date]],"MMM")</f>
        <v>Aug</v>
      </c>
      <c r="D1017" s="8">
        <v>46260</v>
      </c>
      <c r="E1017" s="8">
        <v>46262</v>
      </c>
      <c r="F1017" s="8">
        <v>46262</v>
      </c>
      <c r="G1017" s="1" t="s">
        <v>28</v>
      </c>
      <c r="H1017" s="1" t="s">
        <v>29</v>
      </c>
      <c r="I1017" s="1" t="s">
        <v>30</v>
      </c>
      <c r="J1017" s="1" t="s">
        <v>62</v>
      </c>
      <c r="K1017" s="1" t="s">
        <v>2181</v>
      </c>
      <c r="L1017">
        <v>467</v>
      </c>
      <c r="M1017">
        <v>6680</v>
      </c>
      <c r="N1017" s="1" t="s">
        <v>20</v>
      </c>
      <c r="O1017">
        <v>0</v>
      </c>
      <c r="P1017" t="str">
        <f>IF(ISBLANK(Shipments[[#This Row],[Delivery_Date]]),"Pending",IF(Shipments[[#This Row],[Delivery_Date]]&lt;= Shipments[[#This Row],[Promised_Delivery_Date]],"On Time","Delayed"))</f>
        <v>On Time</v>
      </c>
    </row>
    <row r="1018" spans="1:16" x14ac:dyDescent="0.25">
      <c r="A1018" s="1" t="s">
        <v>2182</v>
      </c>
      <c r="B1018" s="8">
        <v>46259</v>
      </c>
      <c r="C1018" s="1" t="str">
        <f>TEXT(Shipments[[#This Row],[Order_Date]],"MMM")</f>
        <v>Aug</v>
      </c>
      <c r="D1018" s="8">
        <v>46260</v>
      </c>
      <c r="E1018" s="8">
        <v>46262</v>
      </c>
      <c r="F1018" s="8">
        <v>46262</v>
      </c>
      <c r="G1018" s="1" t="s">
        <v>16</v>
      </c>
      <c r="H1018" s="1" t="s">
        <v>167</v>
      </c>
      <c r="I1018" s="1" t="s">
        <v>256</v>
      </c>
      <c r="J1018" s="1" t="s">
        <v>67</v>
      </c>
      <c r="K1018" s="1" t="s">
        <v>2183</v>
      </c>
      <c r="L1018">
        <v>621</v>
      </c>
      <c r="M1018">
        <v>8800</v>
      </c>
      <c r="N1018" s="1" t="s">
        <v>20</v>
      </c>
      <c r="O1018">
        <v>0</v>
      </c>
      <c r="P1018" t="str">
        <f>IF(ISBLANK(Shipments[[#This Row],[Delivery_Date]]),"Pending",IF(Shipments[[#This Row],[Delivery_Date]]&lt;= Shipments[[#This Row],[Promised_Delivery_Date]],"On Time","Delayed"))</f>
        <v>On Time</v>
      </c>
    </row>
    <row r="1019" spans="1:16" x14ac:dyDescent="0.25">
      <c r="A1019" s="1" t="s">
        <v>2184</v>
      </c>
      <c r="B1019" s="8">
        <v>46259</v>
      </c>
      <c r="C1019" s="1" t="str">
        <f>TEXT(Shipments[[#This Row],[Order_Date]],"MMM")</f>
        <v>Aug</v>
      </c>
      <c r="D1019" s="8">
        <v>46261</v>
      </c>
      <c r="E1019" s="8">
        <v>46262</v>
      </c>
      <c r="F1019" s="8">
        <v>46262</v>
      </c>
      <c r="G1019" s="1" t="s">
        <v>34</v>
      </c>
      <c r="H1019" s="1" t="s">
        <v>107</v>
      </c>
      <c r="I1019" s="1" t="s">
        <v>108</v>
      </c>
      <c r="J1019" s="1" t="s">
        <v>67</v>
      </c>
      <c r="K1019" s="1" t="s">
        <v>2185</v>
      </c>
      <c r="L1019">
        <v>385</v>
      </c>
      <c r="M1019">
        <v>3930</v>
      </c>
      <c r="N1019" s="1" t="s">
        <v>20</v>
      </c>
      <c r="O1019">
        <v>0</v>
      </c>
      <c r="P1019" t="str">
        <f>IF(ISBLANK(Shipments[[#This Row],[Delivery_Date]]),"Pending",IF(Shipments[[#This Row],[Delivery_Date]]&lt;= Shipments[[#This Row],[Promised_Delivery_Date]],"On Time","Delayed"))</f>
        <v>On Time</v>
      </c>
    </row>
    <row r="1020" spans="1:16" x14ac:dyDescent="0.25">
      <c r="A1020" s="1" t="s">
        <v>2186</v>
      </c>
      <c r="B1020" s="8">
        <v>46259</v>
      </c>
      <c r="C1020" s="1" t="str">
        <f>TEXT(Shipments[[#This Row],[Order_Date]],"MMM")</f>
        <v>Aug</v>
      </c>
      <c r="D1020" s="8">
        <v>46261</v>
      </c>
      <c r="E1020" s="8">
        <v>46263</v>
      </c>
      <c r="F1020" s="8">
        <v>46263</v>
      </c>
      <c r="G1020" s="1" t="s">
        <v>28</v>
      </c>
      <c r="H1020" s="1" t="s">
        <v>16</v>
      </c>
      <c r="I1020" s="1" t="s">
        <v>96</v>
      </c>
      <c r="J1020" s="1" t="s">
        <v>18</v>
      </c>
      <c r="K1020" s="1" t="s">
        <v>2187</v>
      </c>
      <c r="L1020">
        <v>643</v>
      </c>
      <c r="M1020">
        <v>10050</v>
      </c>
      <c r="N1020" s="1" t="s">
        <v>20</v>
      </c>
      <c r="O1020">
        <v>0</v>
      </c>
      <c r="P1020" t="str">
        <f>IF(ISBLANK(Shipments[[#This Row],[Delivery_Date]]),"Pending",IF(Shipments[[#This Row],[Delivery_Date]]&lt;= Shipments[[#This Row],[Promised_Delivery_Date]],"On Time","Delayed"))</f>
        <v>On Time</v>
      </c>
    </row>
    <row r="1021" spans="1:16" x14ac:dyDescent="0.25">
      <c r="A1021" s="1" t="s">
        <v>2188</v>
      </c>
      <c r="B1021" s="8">
        <v>46259</v>
      </c>
      <c r="C1021" s="1" t="str">
        <f>TEXT(Shipments[[#This Row],[Order_Date]],"MMM")</f>
        <v>Aug</v>
      </c>
      <c r="D1021" s="8">
        <v>46259</v>
      </c>
      <c r="E1021" s="8">
        <v>46261</v>
      </c>
      <c r="F1021" s="8">
        <v>46262</v>
      </c>
      <c r="G1021" s="1" t="s">
        <v>28</v>
      </c>
      <c r="H1021" s="1" t="s">
        <v>214</v>
      </c>
      <c r="I1021" s="1" t="s">
        <v>461</v>
      </c>
      <c r="J1021" s="1" t="s">
        <v>49</v>
      </c>
      <c r="K1021" s="1" t="s">
        <v>2189</v>
      </c>
      <c r="L1021">
        <v>435</v>
      </c>
      <c r="M1021">
        <v>3270</v>
      </c>
      <c r="N1021" s="1" t="s">
        <v>20</v>
      </c>
      <c r="O1021">
        <v>0</v>
      </c>
      <c r="P1021" t="str">
        <f>IF(ISBLANK(Shipments[[#This Row],[Delivery_Date]]),"Pending",IF(Shipments[[#This Row],[Delivery_Date]]&lt;= Shipments[[#This Row],[Promised_Delivery_Date]],"On Time","Delayed"))</f>
        <v>On Time</v>
      </c>
    </row>
    <row r="1022" spans="1:16" x14ac:dyDescent="0.25">
      <c r="A1022" s="1" t="s">
        <v>2190</v>
      </c>
      <c r="B1022" s="8">
        <v>46259</v>
      </c>
      <c r="C1022" s="1" t="str">
        <f>TEXT(Shipments[[#This Row],[Order_Date]],"MMM")</f>
        <v>Aug</v>
      </c>
      <c r="D1022" s="8">
        <v>46259</v>
      </c>
      <c r="E1022" s="8">
        <v>46262</v>
      </c>
      <c r="F1022" s="8">
        <v>46262</v>
      </c>
      <c r="G1022" s="1" t="s">
        <v>22</v>
      </c>
      <c r="H1022" s="1" t="s">
        <v>34</v>
      </c>
      <c r="I1022" s="1" t="s">
        <v>187</v>
      </c>
      <c r="J1022" s="1" t="s">
        <v>146</v>
      </c>
      <c r="K1022" s="1" t="s">
        <v>2191</v>
      </c>
      <c r="L1022">
        <v>1465</v>
      </c>
      <c r="M1022">
        <v>1180</v>
      </c>
      <c r="N1022" s="1" t="s">
        <v>20</v>
      </c>
      <c r="O1022">
        <v>0</v>
      </c>
      <c r="P1022" t="str">
        <f>IF(ISBLANK(Shipments[[#This Row],[Delivery_Date]]),"Pending",IF(Shipments[[#This Row],[Delivery_Date]]&lt;= Shipments[[#This Row],[Promised_Delivery_Date]],"On Time","Delayed"))</f>
        <v>On Time</v>
      </c>
    </row>
    <row r="1023" spans="1:16" x14ac:dyDescent="0.25">
      <c r="A1023" s="1" t="s">
        <v>2192</v>
      </c>
      <c r="B1023" s="8">
        <v>46259</v>
      </c>
      <c r="C1023" s="1" t="str">
        <f>TEXT(Shipments[[#This Row],[Order_Date]],"MMM")</f>
        <v>Aug</v>
      </c>
      <c r="D1023" s="8">
        <v>46260</v>
      </c>
      <c r="E1023" s="8">
        <v>46261</v>
      </c>
      <c r="F1023" s="8">
        <v>46261</v>
      </c>
      <c r="G1023" s="1" t="s">
        <v>22</v>
      </c>
      <c r="H1023" s="1" t="s">
        <v>103</v>
      </c>
      <c r="I1023" s="1" t="s">
        <v>104</v>
      </c>
      <c r="J1023" s="1" t="s">
        <v>146</v>
      </c>
      <c r="K1023" s="1" t="s">
        <v>2193</v>
      </c>
      <c r="L1023">
        <v>252</v>
      </c>
      <c r="M1023">
        <v>3090</v>
      </c>
      <c r="N1023" s="1" t="s">
        <v>20</v>
      </c>
      <c r="O1023">
        <v>0</v>
      </c>
      <c r="P1023" t="str">
        <f>IF(ISBLANK(Shipments[[#This Row],[Delivery_Date]]),"Pending",IF(Shipments[[#This Row],[Delivery_Date]]&lt;= Shipments[[#This Row],[Promised_Delivery_Date]],"On Time","Delayed"))</f>
        <v>On Time</v>
      </c>
    </row>
    <row r="1024" spans="1:16" x14ac:dyDescent="0.25">
      <c r="A1024" s="1" t="s">
        <v>2194</v>
      </c>
      <c r="B1024" s="8">
        <v>46259</v>
      </c>
      <c r="C1024" s="1" t="str">
        <f>TEXT(Shipments[[#This Row],[Order_Date]],"MMM")</f>
        <v>Aug</v>
      </c>
      <c r="D1024" s="8">
        <v>46260</v>
      </c>
      <c r="E1024" s="8">
        <v>46262</v>
      </c>
      <c r="F1024" s="8">
        <v>46263</v>
      </c>
      <c r="G1024" s="1" t="s">
        <v>28</v>
      </c>
      <c r="H1024" s="1" t="s">
        <v>16</v>
      </c>
      <c r="I1024" s="1" t="s">
        <v>96</v>
      </c>
      <c r="J1024" s="1" t="s">
        <v>49</v>
      </c>
      <c r="K1024" s="1" t="s">
        <v>2195</v>
      </c>
      <c r="L1024">
        <v>643</v>
      </c>
      <c r="M1024">
        <v>2690</v>
      </c>
      <c r="N1024" s="1" t="s">
        <v>20</v>
      </c>
      <c r="O1024">
        <v>0</v>
      </c>
      <c r="P1024" t="str">
        <f>IF(ISBLANK(Shipments[[#This Row],[Delivery_Date]]),"Pending",IF(Shipments[[#This Row],[Delivery_Date]]&lt;= Shipments[[#This Row],[Promised_Delivery_Date]],"On Time","Delayed"))</f>
        <v>On Time</v>
      </c>
    </row>
    <row r="1025" spans="1:16" x14ac:dyDescent="0.25">
      <c r="A1025" s="1" t="s">
        <v>2196</v>
      </c>
      <c r="B1025" s="8">
        <v>46260</v>
      </c>
      <c r="C1025" s="1" t="str">
        <f>TEXT(Shipments[[#This Row],[Order_Date]],"MMM")</f>
        <v>Aug</v>
      </c>
      <c r="D1025" s="8">
        <v>46260</v>
      </c>
      <c r="E1025" s="8">
        <v>46262</v>
      </c>
      <c r="F1025" s="8">
        <v>46262</v>
      </c>
      <c r="G1025" s="1" t="s">
        <v>34</v>
      </c>
      <c r="H1025" s="1" t="s">
        <v>40</v>
      </c>
      <c r="I1025" s="1" t="s">
        <v>142</v>
      </c>
      <c r="J1025" s="1" t="s">
        <v>67</v>
      </c>
      <c r="K1025" s="1" t="s">
        <v>2197</v>
      </c>
      <c r="L1025">
        <v>541</v>
      </c>
      <c r="M1025">
        <v>9050</v>
      </c>
      <c r="N1025" s="1" t="s">
        <v>20</v>
      </c>
      <c r="O1025">
        <v>0</v>
      </c>
      <c r="P1025" t="str">
        <f>IF(ISBLANK(Shipments[[#This Row],[Delivery_Date]]),"Pending",IF(Shipments[[#This Row],[Delivery_Date]]&lt;= Shipments[[#This Row],[Promised_Delivery_Date]],"On Time","Delayed"))</f>
        <v>On Time</v>
      </c>
    </row>
    <row r="1026" spans="1:16" x14ac:dyDescent="0.25">
      <c r="A1026" s="1" t="s">
        <v>2198</v>
      </c>
      <c r="B1026" s="8">
        <v>46260</v>
      </c>
      <c r="C1026" s="1" t="str">
        <f>TEXT(Shipments[[#This Row],[Order_Date]],"MMM")</f>
        <v>Aug</v>
      </c>
      <c r="D1026" s="8">
        <v>46260</v>
      </c>
      <c r="E1026" s="8">
        <v>46262</v>
      </c>
      <c r="F1026" s="8">
        <v>46262</v>
      </c>
      <c r="G1026" s="1" t="s">
        <v>34</v>
      </c>
      <c r="H1026" s="1" t="s">
        <v>16</v>
      </c>
      <c r="I1026" s="1" t="s">
        <v>126</v>
      </c>
      <c r="J1026" s="1" t="s">
        <v>71</v>
      </c>
      <c r="K1026" s="1" t="s">
        <v>2199</v>
      </c>
      <c r="L1026">
        <v>716</v>
      </c>
      <c r="M1026">
        <v>2010</v>
      </c>
      <c r="N1026" s="1" t="s">
        <v>20</v>
      </c>
      <c r="O1026">
        <v>0</v>
      </c>
      <c r="P1026" t="str">
        <f>IF(ISBLANK(Shipments[[#This Row],[Delivery_Date]]),"Pending",IF(Shipments[[#This Row],[Delivery_Date]]&lt;= Shipments[[#This Row],[Promised_Delivery_Date]],"On Time","Delayed"))</f>
        <v>On Time</v>
      </c>
    </row>
    <row r="1027" spans="1:16" x14ac:dyDescent="0.25">
      <c r="A1027" s="1" t="s">
        <v>2200</v>
      </c>
      <c r="B1027" s="8">
        <v>46260</v>
      </c>
      <c r="C1027" s="1" t="str">
        <f>TEXT(Shipments[[#This Row],[Order_Date]],"MMM")</f>
        <v>Aug</v>
      </c>
      <c r="D1027" s="8">
        <v>46261</v>
      </c>
      <c r="E1027" s="8">
        <v>46262</v>
      </c>
      <c r="F1027" s="8">
        <v>46262</v>
      </c>
      <c r="G1027" s="1" t="s">
        <v>74</v>
      </c>
      <c r="H1027" s="1" t="s">
        <v>197</v>
      </c>
      <c r="I1027" s="1" t="s">
        <v>198</v>
      </c>
      <c r="J1027" s="1" t="s">
        <v>146</v>
      </c>
      <c r="K1027" s="1" t="s">
        <v>2201</v>
      </c>
      <c r="L1027">
        <v>290</v>
      </c>
      <c r="M1027">
        <v>860</v>
      </c>
      <c r="N1027" s="1" t="s">
        <v>20</v>
      </c>
      <c r="O1027">
        <v>0</v>
      </c>
      <c r="P1027" t="str">
        <f>IF(ISBLANK(Shipments[[#This Row],[Delivery_Date]]),"Pending",IF(Shipments[[#This Row],[Delivery_Date]]&lt;= Shipments[[#This Row],[Promised_Delivery_Date]],"On Time","Delayed"))</f>
        <v>On Time</v>
      </c>
    </row>
    <row r="1028" spans="1:16" x14ac:dyDescent="0.25">
      <c r="A1028" s="1" t="s">
        <v>2202</v>
      </c>
      <c r="B1028" s="8">
        <v>46260</v>
      </c>
      <c r="C1028" s="1" t="str">
        <f>TEXT(Shipments[[#This Row],[Order_Date]],"MMM")</f>
        <v>Aug</v>
      </c>
      <c r="D1028" s="8">
        <v>46260</v>
      </c>
      <c r="E1028" s="8">
        <v>46261</v>
      </c>
      <c r="F1028" s="8">
        <v>46262</v>
      </c>
      <c r="G1028" s="1" t="s">
        <v>59</v>
      </c>
      <c r="H1028" s="1" t="s">
        <v>29</v>
      </c>
      <c r="I1028" s="1" t="s">
        <v>440</v>
      </c>
      <c r="J1028" s="1" t="s">
        <v>52</v>
      </c>
      <c r="K1028" s="1" t="s">
        <v>2203</v>
      </c>
      <c r="L1028">
        <v>448</v>
      </c>
      <c r="M1028">
        <v>9640</v>
      </c>
      <c r="N1028" s="1" t="s">
        <v>20</v>
      </c>
      <c r="O1028">
        <v>0</v>
      </c>
      <c r="P1028" t="str">
        <f>IF(ISBLANK(Shipments[[#This Row],[Delivery_Date]]),"Pending",IF(Shipments[[#This Row],[Delivery_Date]]&lt;= Shipments[[#This Row],[Promised_Delivery_Date]],"On Time","Delayed"))</f>
        <v>On Time</v>
      </c>
    </row>
    <row r="1029" spans="1:16" x14ac:dyDescent="0.25">
      <c r="A1029" s="1" t="s">
        <v>2204</v>
      </c>
      <c r="B1029" s="8">
        <v>46260</v>
      </c>
      <c r="C1029" s="1" t="str">
        <f>TEXT(Shipments[[#This Row],[Order_Date]],"MMM")</f>
        <v>Aug</v>
      </c>
      <c r="D1029" s="8">
        <v>46260</v>
      </c>
      <c r="E1029" s="8">
        <v>46263</v>
      </c>
      <c r="F1029" s="8">
        <v>46262</v>
      </c>
      <c r="G1029" s="1" t="s">
        <v>59</v>
      </c>
      <c r="H1029" s="1" t="s">
        <v>28</v>
      </c>
      <c r="I1029" s="1" t="s">
        <v>379</v>
      </c>
      <c r="J1029" s="1" t="s">
        <v>49</v>
      </c>
      <c r="K1029" s="1" t="s">
        <v>2205</v>
      </c>
      <c r="L1029">
        <v>343</v>
      </c>
      <c r="M1029">
        <v>1090</v>
      </c>
      <c r="N1029" s="1" t="s">
        <v>20</v>
      </c>
      <c r="O1029">
        <v>0</v>
      </c>
      <c r="P1029" t="str">
        <f>IF(ISBLANK(Shipments[[#This Row],[Delivery_Date]]),"Pending",IF(Shipments[[#This Row],[Delivery_Date]]&lt;= Shipments[[#This Row],[Promised_Delivery_Date]],"On Time","Delayed"))</f>
        <v>Delayed</v>
      </c>
    </row>
    <row r="1030" spans="1:16" x14ac:dyDescent="0.25">
      <c r="A1030" s="1" t="s">
        <v>2206</v>
      </c>
      <c r="B1030" s="8">
        <v>46260</v>
      </c>
      <c r="C1030" s="1" t="str">
        <f>TEXT(Shipments[[#This Row],[Order_Date]],"MMM")</f>
        <v>Aug</v>
      </c>
      <c r="D1030" s="8">
        <v>46260</v>
      </c>
      <c r="E1030" s="8">
        <v>46262</v>
      </c>
      <c r="F1030" s="8">
        <v>46262</v>
      </c>
      <c r="G1030" s="1" t="s">
        <v>59</v>
      </c>
      <c r="H1030" s="1" t="s">
        <v>183</v>
      </c>
      <c r="I1030" s="1" t="s">
        <v>894</v>
      </c>
      <c r="J1030" s="1" t="s">
        <v>71</v>
      </c>
      <c r="K1030" s="1" t="s">
        <v>2207</v>
      </c>
      <c r="L1030">
        <v>583</v>
      </c>
      <c r="M1030">
        <v>1550</v>
      </c>
      <c r="N1030" s="1" t="s">
        <v>20</v>
      </c>
      <c r="O1030">
        <v>0</v>
      </c>
      <c r="P1030" t="str">
        <f>IF(ISBLANK(Shipments[[#This Row],[Delivery_Date]]),"Pending",IF(Shipments[[#This Row],[Delivery_Date]]&lt;= Shipments[[#This Row],[Promised_Delivery_Date]],"On Time","Delayed"))</f>
        <v>On Time</v>
      </c>
    </row>
    <row r="1031" spans="1:16" x14ac:dyDescent="0.25">
      <c r="A1031" s="1" t="s">
        <v>2208</v>
      </c>
      <c r="B1031" s="8">
        <v>46260</v>
      </c>
      <c r="C1031" s="1" t="str">
        <f>TEXT(Shipments[[#This Row],[Order_Date]],"MMM")</f>
        <v>Aug</v>
      </c>
      <c r="D1031" s="8">
        <v>46261</v>
      </c>
      <c r="E1031" s="8">
        <v>46264</v>
      </c>
      <c r="F1031" s="8">
        <v>46263</v>
      </c>
      <c r="G1031" s="1" t="s">
        <v>74</v>
      </c>
      <c r="H1031" s="1" t="s">
        <v>75</v>
      </c>
      <c r="I1031" s="1" t="s">
        <v>76</v>
      </c>
      <c r="J1031" s="1" t="s">
        <v>62</v>
      </c>
      <c r="K1031" s="1" t="s">
        <v>2209</v>
      </c>
      <c r="L1031">
        <v>1159</v>
      </c>
      <c r="M1031">
        <v>5860</v>
      </c>
      <c r="N1031" s="1" t="s">
        <v>20</v>
      </c>
      <c r="O1031">
        <v>0</v>
      </c>
      <c r="P1031" t="str">
        <f>IF(ISBLANK(Shipments[[#This Row],[Delivery_Date]]),"Pending",IF(Shipments[[#This Row],[Delivery_Date]]&lt;= Shipments[[#This Row],[Promised_Delivery_Date]],"On Time","Delayed"))</f>
        <v>Delayed</v>
      </c>
    </row>
    <row r="1032" spans="1:16" x14ac:dyDescent="0.25">
      <c r="A1032" s="1" t="s">
        <v>2210</v>
      </c>
      <c r="B1032" s="8">
        <v>46260</v>
      </c>
      <c r="C1032" s="1" t="str">
        <f>TEXT(Shipments[[#This Row],[Order_Date]],"MMM")</f>
        <v>Aug</v>
      </c>
      <c r="D1032" s="8">
        <v>46263</v>
      </c>
      <c r="E1032" s="8">
        <v>46264</v>
      </c>
      <c r="F1032" s="8">
        <v>46265</v>
      </c>
      <c r="G1032" s="1" t="s">
        <v>22</v>
      </c>
      <c r="H1032" s="1" t="s">
        <v>210</v>
      </c>
      <c r="I1032" s="1" t="s">
        <v>211</v>
      </c>
      <c r="J1032" s="1" t="s">
        <v>31</v>
      </c>
      <c r="K1032" s="1" t="s">
        <v>2211</v>
      </c>
      <c r="L1032">
        <v>264</v>
      </c>
      <c r="M1032">
        <v>1150</v>
      </c>
      <c r="N1032" s="1" t="s">
        <v>20</v>
      </c>
      <c r="O1032">
        <v>0</v>
      </c>
      <c r="P1032" t="str">
        <f>IF(ISBLANK(Shipments[[#This Row],[Delivery_Date]]),"Pending",IF(Shipments[[#This Row],[Delivery_Date]]&lt;= Shipments[[#This Row],[Promised_Delivery_Date]],"On Time","Delayed"))</f>
        <v>On Time</v>
      </c>
    </row>
    <row r="1033" spans="1:16" x14ac:dyDescent="0.25">
      <c r="A1033" s="1" t="s">
        <v>2212</v>
      </c>
      <c r="B1033" s="8">
        <v>46261</v>
      </c>
      <c r="C1033" s="1" t="str">
        <f>TEXT(Shipments[[#This Row],[Order_Date]],"MMM")</f>
        <v>Aug</v>
      </c>
      <c r="D1033" s="8">
        <v>46262</v>
      </c>
      <c r="E1033" s="8">
        <v>46264</v>
      </c>
      <c r="F1033" s="8">
        <v>46264</v>
      </c>
      <c r="G1033" s="1" t="s">
        <v>22</v>
      </c>
      <c r="H1033" s="1" t="s">
        <v>40</v>
      </c>
      <c r="I1033" s="1" t="s">
        <v>79</v>
      </c>
      <c r="J1033" s="1" t="s">
        <v>146</v>
      </c>
      <c r="K1033" s="1" t="s">
        <v>2213</v>
      </c>
      <c r="L1033">
        <v>936</v>
      </c>
      <c r="M1033">
        <v>1870</v>
      </c>
      <c r="N1033" s="1" t="s">
        <v>20</v>
      </c>
      <c r="O1033">
        <v>0</v>
      </c>
      <c r="P1033" t="str">
        <f>IF(ISBLANK(Shipments[[#This Row],[Delivery_Date]]),"Pending",IF(Shipments[[#This Row],[Delivery_Date]]&lt;= Shipments[[#This Row],[Promised_Delivery_Date]],"On Time","Delayed"))</f>
        <v>On Time</v>
      </c>
    </row>
    <row r="1034" spans="1:16" x14ac:dyDescent="0.25">
      <c r="A1034" s="1" t="s">
        <v>2214</v>
      </c>
      <c r="B1034" s="8">
        <v>46261</v>
      </c>
      <c r="C1034" s="1" t="str">
        <f>TEXT(Shipments[[#This Row],[Order_Date]],"MMM")</f>
        <v>Aug</v>
      </c>
      <c r="D1034" s="8">
        <v>46263</v>
      </c>
      <c r="E1034" s="8">
        <v>46265</v>
      </c>
      <c r="F1034" s="8">
        <v>46265</v>
      </c>
      <c r="G1034" s="1" t="s">
        <v>16</v>
      </c>
      <c r="H1034" s="1" t="s">
        <v>15</v>
      </c>
      <c r="I1034" s="1" t="s">
        <v>249</v>
      </c>
      <c r="J1034" s="1" t="s">
        <v>71</v>
      </c>
      <c r="K1034" s="1" t="s">
        <v>2215</v>
      </c>
      <c r="L1034">
        <v>509</v>
      </c>
      <c r="M1034">
        <v>920</v>
      </c>
      <c r="N1034" s="1" t="s">
        <v>20</v>
      </c>
      <c r="O1034">
        <v>0</v>
      </c>
      <c r="P1034" t="str">
        <f>IF(ISBLANK(Shipments[[#This Row],[Delivery_Date]]),"Pending",IF(Shipments[[#This Row],[Delivery_Date]]&lt;= Shipments[[#This Row],[Promised_Delivery_Date]],"On Time","Delayed"))</f>
        <v>On Time</v>
      </c>
    </row>
    <row r="1035" spans="1:16" x14ac:dyDescent="0.25">
      <c r="A1035" s="1" t="s">
        <v>2216</v>
      </c>
      <c r="B1035" s="8">
        <v>46261</v>
      </c>
      <c r="C1035" s="1" t="str">
        <f>TEXT(Shipments[[#This Row],[Order_Date]],"MMM")</f>
        <v>Aug</v>
      </c>
      <c r="D1035" s="8">
        <v>46265</v>
      </c>
      <c r="E1035" s="8">
        <v>46267</v>
      </c>
      <c r="F1035" s="8">
        <v>46268</v>
      </c>
      <c r="G1035" s="1" t="s">
        <v>15</v>
      </c>
      <c r="H1035" s="1" t="s">
        <v>41</v>
      </c>
      <c r="I1035" s="1" t="s">
        <v>129</v>
      </c>
      <c r="J1035" s="1" t="s">
        <v>31</v>
      </c>
      <c r="K1035" s="1" t="s">
        <v>2217</v>
      </c>
      <c r="L1035">
        <v>591</v>
      </c>
      <c r="M1035">
        <v>1370</v>
      </c>
      <c r="N1035" s="1" t="s">
        <v>20</v>
      </c>
      <c r="O1035">
        <v>0</v>
      </c>
      <c r="P1035" t="str">
        <f>IF(ISBLANK(Shipments[[#This Row],[Delivery_Date]]),"Pending",IF(Shipments[[#This Row],[Delivery_Date]]&lt;= Shipments[[#This Row],[Promised_Delivery_Date]],"On Time","Delayed"))</f>
        <v>On Time</v>
      </c>
    </row>
    <row r="1036" spans="1:16" x14ac:dyDescent="0.25">
      <c r="A1036" s="1" t="s">
        <v>2218</v>
      </c>
      <c r="B1036" s="8">
        <v>46261</v>
      </c>
      <c r="C1036" s="1" t="str">
        <f>TEXT(Shipments[[#This Row],[Order_Date]],"MMM")</f>
        <v>Aug</v>
      </c>
      <c r="D1036" s="8">
        <v>46263</v>
      </c>
      <c r="E1036" s="8">
        <v>46265</v>
      </c>
      <c r="F1036" s="8">
        <v>46265</v>
      </c>
      <c r="G1036" s="1" t="s">
        <v>28</v>
      </c>
      <c r="H1036" s="1" t="s">
        <v>29</v>
      </c>
      <c r="I1036" s="1" t="s">
        <v>30</v>
      </c>
      <c r="J1036" s="1" t="s">
        <v>84</v>
      </c>
      <c r="K1036" s="1" t="s">
        <v>2219</v>
      </c>
      <c r="L1036">
        <v>467</v>
      </c>
      <c r="M1036">
        <v>5140</v>
      </c>
      <c r="N1036" s="1" t="s">
        <v>20</v>
      </c>
      <c r="O1036">
        <v>0</v>
      </c>
      <c r="P1036" t="str">
        <f>IF(ISBLANK(Shipments[[#This Row],[Delivery_Date]]),"Pending",IF(Shipments[[#This Row],[Delivery_Date]]&lt;= Shipments[[#This Row],[Promised_Delivery_Date]],"On Time","Delayed"))</f>
        <v>On Time</v>
      </c>
    </row>
    <row r="1037" spans="1:16" x14ac:dyDescent="0.25">
      <c r="A1037" s="1" t="s">
        <v>2220</v>
      </c>
      <c r="B1037" s="8">
        <v>46261</v>
      </c>
      <c r="C1037" s="1" t="str">
        <f>TEXT(Shipments[[#This Row],[Order_Date]],"MMM")</f>
        <v>Aug</v>
      </c>
      <c r="D1037" s="8">
        <v>46261</v>
      </c>
      <c r="E1037" s="8">
        <v>46263</v>
      </c>
      <c r="F1037" s="8">
        <v>46263</v>
      </c>
      <c r="G1037" s="1" t="s">
        <v>34</v>
      </c>
      <c r="H1037" s="1" t="s">
        <v>41</v>
      </c>
      <c r="I1037" s="1" t="s">
        <v>83</v>
      </c>
      <c r="J1037" s="1" t="s">
        <v>62</v>
      </c>
      <c r="K1037" s="1" t="s">
        <v>2221</v>
      </c>
      <c r="L1037">
        <v>601</v>
      </c>
      <c r="M1037">
        <v>13680</v>
      </c>
      <c r="N1037" s="1" t="s">
        <v>20</v>
      </c>
      <c r="O1037">
        <v>1</v>
      </c>
      <c r="P1037" t="str">
        <f>IF(ISBLANK(Shipments[[#This Row],[Delivery_Date]]),"Pending",IF(Shipments[[#This Row],[Delivery_Date]]&lt;= Shipments[[#This Row],[Promised_Delivery_Date]],"On Time","Delayed"))</f>
        <v>On Time</v>
      </c>
    </row>
    <row r="1038" spans="1:16" x14ac:dyDescent="0.25">
      <c r="A1038" s="1" t="s">
        <v>2222</v>
      </c>
      <c r="B1038" s="8">
        <v>46261</v>
      </c>
      <c r="C1038" s="1" t="str">
        <f>TEXT(Shipments[[#This Row],[Order_Date]],"MMM")</f>
        <v>Aug</v>
      </c>
      <c r="D1038" s="8">
        <v>46262</v>
      </c>
      <c r="E1038" s="8">
        <v>46263</v>
      </c>
      <c r="F1038" s="8">
        <v>46263</v>
      </c>
      <c r="G1038" s="1" t="s">
        <v>40</v>
      </c>
      <c r="H1038" s="1" t="s">
        <v>252</v>
      </c>
      <c r="I1038" s="1" t="s">
        <v>268</v>
      </c>
      <c r="J1038" s="1" t="s">
        <v>67</v>
      </c>
      <c r="K1038" s="1" t="s">
        <v>2223</v>
      </c>
      <c r="L1038">
        <v>110</v>
      </c>
      <c r="M1038">
        <v>5160</v>
      </c>
      <c r="N1038" s="1" t="s">
        <v>20</v>
      </c>
      <c r="O1038">
        <v>0</v>
      </c>
      <c r="P1038" t="str">
        <f>IF(ISBLANK(Shipments[[#This Row],[Delivery_Date]]),"Pending",IF(Shipments[[#This Row],[Delivery_Date]]&lt;= Shipments[[#This Row],[Promised_Delivery_Date]],"On Time","Delayed"))</f>
        <v>On Time</v>
      </c>
    </row>
    <row r="1039" spans="1:16" x14ac:dyDescent="0.25">
      <c r="A1039" s="1" t="s">
        <v>2224</v>
      </c>
      <c r="B1039" s="8">
        <v>46261</v>
      </c>
      <c r="C1039" s="1" t="str">
        <f>TEXT(Shipments[[#This Row],[Order_Date]],"MMM")</f>
        <v>Aug</v>
      </c>
      <c r="D1039" s="8">
        <v>46263</v>
      </c>
      <c r="E1039" s="8">
        <v>46265</v>
      </c>
      <c r="F1039" s="8">
        <v>46265</v>
      </c>
      <c r="G1039" s="1" t="s">
        <v>22</v>
      </c>
      <c r="H1039" s="1" t="s">
        <v>92</v>
      </c>
      <c r="I1039" s="1" t="s">
        <v>93</v>
      </c>
      <c r="J1039" s="1" t="s">
        <v>67</v>
      </c>
      <c r="K1039" s="1" t="s">
        <v>2225</v>
      </c>
      <c r="L1039">
        <v>570</v>
      </c>
      <c r="M1039">
        <v>13810</v>
      </c>
      <c r="N1039" s="1" t="s">
        <v>20</v>
      </c>
      <c r="O1039">
        <v>0</v>
      </c>
      <c r="P1039" t="str">
        <f>IF(ISBLANK(Shipments[[#This Row],[Delivery_Date]]),"Pending",IF(Shipments[[#This Row],[Delivery_Date]]&lt;= Shipments[[#This Row],[Promised_Delivery_Date]],"On Time","Delayed"))</f>
        <v>On Time</v>
      </c>
    </row>
    <row r="1040" spans="1:16" x14ac:dyDescent="0.25">
      <c r="A1040" s="1" t="s">
        <v>2226</v>
      </c>
      <c r="B1040" s="8">
        <v>46261</v>
      </c>
      <c r="C1040" s="1" t="str">
        <f>TEXT(Shipments[[#This Row],[Order_Date]],"MMM")</f>
        <v>Aug</v>
      </c>
      <c r="D1040" s="8">
        <v>46263</v>
      </c>
      <c r="E1040" s="8">
        <v>46264</v>
      </c>
      <c r="F1040" s="8">
        <v>46265</v>
      </c>
      <c r="G1040" s="1" t="s">
        <v>16</v>
      </c>
      <c r="H1040" s="1" t="s">
        <v>530</v>
      </c>
      <c r="I1040" s="1" t="s">
        <v>531</v>
      </c>
      <c r="J1040" s="1" t="s">
        <v>31</v>
      </c>
      <c r="K1040" s="1" t="s">
        <v>2227</v>
      </c>
      <c r="L1040">
        <v>152</v>
      </c>
      <c r="M1040">
        <v>1850</v>
      </c>
      <c r="N1040" s="1" t="s">
        <v>20</v>
      </c>
      <c r="O1040">
        <v>0</v>
      </c>
      <c r="P1040" t="str">
        <f>IF(ISBLANK(Shipments[[#This Row],[Delivery_Date]]),"Pending",IF(Shipments[[#This Row],[Delivery_Date]]&lt;= Shipments[[#This Row],[Promised_Delivery_Date]],"On Time","Delayed"))</f>
        <v>On Time</v>
      </c>
    </row>
    <row r="1041" spans="1:16" x14ac:dyDescent="0.25">
      <c r="A1041" s="1" t="s">
        <v>2228</v>
      </c>
      <c r="B1041" s="8">
        <v>46261</v>
      </c>
      <c r="C1041" s="1" t="str">
        <f>TEXT(Shipments[[#This Row],[Order_Date]],"MMM")</f>
        <v>Aug</v>
      </c>
      <c r="D1041" s="8">
        <v>46262</v>
      </c>
      <c r="E1041" s="8">
        <v>46265</v>
      </c>
      <c r="F1041" s="8">
        <v>46264</v>
      </c>
      <c r="G1041" s="1" t="s">
        <v>34</v>
      </c>
      <c r="H1041" s="1" t="s">
        <v>41</v>
      </c>
      <c r="I1041" s="1" t="s">
        <v>83</v>
      </c>
      <c r="J1041" s="1" t="s">
        <v>37</v>
      </c>
      <c r="K1041" s="1" t="s">
        <v>2229</v>
      </c>
      <c r="L1041">
        <v>601</v>
      </c>
      <c r="M1041">
        <v>1050</v>
      </c>
      <c r="N1041" s="1" t="s">
        <v>20</v>
      </c>
      <c r="O1041">
        <v>0</v>
      </c>
      <c r="P1041" t="str">
        <f>IF(ISBLANK(Shipments[[#This Row],[Delivery_Date]]),"Pending",IF(Shipments[[#This Row],[Delivery_Date]]&lt;= Shipments[[#This Row],[Promised_Delivery_Date]],"On Time","Delayed"))</f>
        <v>Delayed</v>
      </c>
    </row>
    <row r="1042" spans="1:16" x14ac:dyDescent="0.25">
      <c r="A1042" s="1" t="s">
        <v>2230</v>
      </c>
      <c r="B1042" s="8">
        <v>46262</v>
      </c>
      <c r="C1042" s="1" t="str">
        <f>TEXT(Shipments[[#This Row],[Order_Date]],"MMM")</f>
        <v>Aug</v>
      </c>
      <c r="D1042" s="8">
        <v>46263</v>
      </c>
      <c r="E1042" s="8">
        <v>46265</v>
      </c>
      <c r="F1042" s="8">
        <v>46265</v>
      </c>
      <c r="G1042" s="1" t="s">
        <v>22</v>
      </c>
      <c r="H1042" s="1" t="s">
        <v>1241</v>
      </c>
      <c r="I1042" s="1" t="s">
        <v>1242</v>
      </c>
      <c r="J1042" s="1" t="s">
        <v>67</v>
      </c>
      <c r="K1042" s="1" t="s">
        <v>2231</v>
      </c>
      <c r="L1042">
        <v>502</v>
      </c>
      <c r="M1042">
        <v>8200</v>
      </c>
      <c r="N1042" s="1" t="s">
        <v>20</v>
      </c>
      <c r="O1042">
        <v>0</v>
      </c>
      <c r="P1042" t="str">
        <f>IF(ISBLANK(Shipments[[#This Row],[Delivery_Date]]),"Pending",IF(Shipments[[#This Row],[Delivery_Date]]&lt;= Shipments[[#This Row],[Promised_Delivery_Date]],"On Time","Delayed"))</f>
        <v>On Time</v>
      </c>
    </row>
    <row r="1043" spans="1:16" x14ac:dyDescent="0.25">
      <c r="A1043" s="1" t="s">
        <v>2232</v>
      </c>
      <c r="B1043" s="8">
        <v>46262</v>
      </c>
      <c r="C1043" s="1" t="str">
        <f>TEXT(Shipments[[#This Row],[Order_Date]],"MMM")</f>
        <v>Aug</v>
      </c>
      <c r="D1043" s="8">
        <v>46265</v>
      </c>
      <c r="E1043" s="8">
        <v>46267</v>
      </c>
      <c r="F1043" s="8">
        <v>46268</v>
      </c>
      <c r="G1043" s="1" t="s">
        <v>34</v>
      </c>
      <c r="H1043" s="1" t="s">
        <v>40</v>
      </c>
      <c r="I1043" s="1" t="s">
        <v>142</v>
      </c>
      <c r="J1043" s="1" t="s">
        <v>31</v>
      </c>
      <c r="K1043" s="1" t="s">
        <v>2233</v>
      </c>
      <c r="L1043">
        <v>541</v>
      </c>
      <c r="M1043">
        <v>1890</v>
      </c>
      <c r="N1043" s="1" t="s">
        <v>20</v>
      </c>
      <c r="O1043">
        <v>0</v>
      </c>
      <c r="P1043" t="str">
        <f>IF(ISBLANK(Shipments[[#This Row],[Delivery_Date]]),"Pending",IF(Shipments[[#This Row],[Delivery_Date]]&lt;= Shipments[[#This Row],[Promised_Delivery_Date]],"On Time","Delayed"))</f>
        <v>On Time</v>
      </c>
    </row>
    <row r="1044" spans="1:16" x14ac:dyDescent="0.25">
      <c r="A1044" s="1" t="s">
        <v>2234</v>
      </c>
      <c r="B1044" s="8">
        <v>46262</v>
      </c>
      <c r="C1044" s="1" t="str">
        <f>TEXT(Shipments[[#This Row],[Order_Date]],"MMM")</f>
        <v>Aug</v>
      </c>
      <c r="D1044" s="8">
        <v>46262</v>
      </c>
      <c r="E1044" s="8">
        <v>46264</v>
      </c>
      <c r="F1044" s="8">
        <v>46265</v>
      </c>
      <c r="G1044" s="1" t="s">
        <v>22</v>
      </c>
      <c r="H1044" s="1" t="s">
        <v>92</v>
      </c>
      <c r="I1044" s="1" t="s">
        <v>93</v>
      </c>
      <c r="J1044" s="1" t="s">
        <v>31</v>
      </c>
      <c r="K1044" s="1" t="s">
        <v>2235</v>
      </c>
      <c r="L1044">
        <v>570</v>
      </c>
      <c r="M1044">
        <v>2030</v>
      </c>
      <c r="N1044" s="1" t="s">
        <v>20</v>
      </c>
      <c r="O1044">
        <v>0</v>
      </c>
      <c r="P1044" t="str">
        <f>IF(ISBLANK(Shipments[[#This Row],[Delivery_Date]]),"Pending",IF(Shipments[[#This Row],[Delivery_Date]]&lt;= Shipments[[#This Row],[Promised_Delivery_Date]],"On Time","Delayed"))</f>
        <v>On Time</v>
      </c>
    </row>
    <row r="1045" spans="1:16" x14ac:dyDescent="0.25">
      <c r="A1045" s="1" t="s">
        <v>2236</v>
      </c>
      <c r="B1045" s="8">
        <v>46263</v>
      </c>
      <c r="C1045" s="1" t="str">
        <f>TEXT(Shipments[[#This Row],[Order_Date]],"MMM")</f>
        <v>Aug</v>
      </c>
      <c r="D1045" s="8">
        <v>46263</v>
      </c>
      <c r="E1045" s="8">
        <v>46265</v>
      </c>
      <c r="F1045" s="8">
        <v>46265</v>
      </c>
      <c r="G1045" s="1" t="s">
        <v>28</v>
      </c>
      <c r="H1045" s="1" t="s">
        <v>16</v>
      </c>
      <c r="I1045" s="1" t="s">
        <v>96</v>
      </c>
      <c r="J1045" s="1" t="s">
        <v>37</v>
      </c>
      <c r="K1045" s="1" t="s">
        <v>2237</v>
      </c>
      <c r="L1045">
        <v>643</v>
      </c>
      <c r="M1045">
        <v>1540</v>
      </c>
      <c r="N1045" s="1" t="s">
        <v>20</v>
      </c>
      <c r="O1045">
        <v>0</v>
      </c>
      <c r="P1045" t="str">
        <f>IF(ISBLANK(Shipments[[#This Row],[Delivery_Date]]),"Pending",IF(Shipments[[#This Row],[Delivery_Date]]&lt;= Shipments[[#This Row],[Promised_Delivery_Date]],"On Time","Delayed"))</f>
        <v>On Time</v>
      </c>
    </row>
    <row r="1046" spans="1:16" x14ac:dyDescent="0.25">
      <c r="A1046" s="1" t="s">
        <v>2238</v>
      </c>
      <c r="B1046" s="8">
        <v>46263</v>
      </c>
      <c r="C1046" s="1" t="str">
        <f>TEXT(Shipments[[#This Row],[Order_Date]],"MMM")</f>
        <v>Aug</v>
      </c>
      <c r="D1046" s="8">
        <v>46263</v>
      </c>
      <c r="E1046" s="8">
        <v>46265</v>
      </c>
      <c r="F1046" s="8">
        <v>46265</v>
      </c>
      <c r="G1046" s="1" t="s">
        <v>22</v>
      </c>
      <c r="H1046" s="1" t="s">
        <v>92</v>
      </c>
      <c r="I1046" s="1" t="s">
        <v>93</v>
      </c>
      <c r="J1046" s="1" t="s">
        <v>84</v>
      </c>
      <c r="K1046" s="1" t="s">
        <v>2239</v>
      </c>
      <c r="L1046">
        <v>570</v>
      </c>
      <c r="M1046">
        <v>5260</v>
      </c>
      <c r="N1046" s="1" t="s">
        <v>20</v>
      </c>
      <c r="O1046">
        <v>0</v>
      </c>
      <c r="P1046" t="str">
        <f>IF(ISBLANK(Shipments[[#This Row],[Delivery_Date]]),"Pending",IF(Shipments[[#This Row],[Delivery_Date]]&lt;= Shipments[[#This Row],[Promised_Delivery_Date]],"On Time","Delayed"))</f>
        <v>On Time</v>
      </c>
    </row>
    <row r="1047" spans="1:16" x14ac:dyDescent="0.25">
      <c r="A1047" s="1" t="s">
        <v>2240</v>
      </c>
      <c r="B1047" s="8">
        <v>46263</v>
      </c>
      <c r="C1047" s="1" t="str">
        <f>TEXT(Shipments[[#This Row],[Order_Date]],"MMM")</f>
        <v>Aug</v>
      </c>
      <c r="D1047" s="8">
        <v>46266</v>
      </c>
      <c r="E1047" s="8">
        <v>46267</v>
      </c>
      <c r="F1047" s="8">
        <v>46267</v>
      </c>
      <c r="G1047" s="1" t="s">
        <v>74</v>
      </c>
      <c r="H1047" s="1" t="s">
        <v>455</v>
      </c>
      <c r="I1047" s="1" t="s">
        <v>456</v>
      </c>
      <c r="J1047" s="1" t="s">
        <v>62</v>
      </c>
      <c r="K1047" s="1" t="s">
        <v>2241</v>
      </c>
      <c r="L1047">
        <v>206</v>
      </c>
      <c r="M1047">
        <v>12430</v>
      </c>
      <c r="N1047" s="1" t="s">
        <v>20</v>
      </c>
      <c r="O1047">
        <v>0</v>
      </c>
      <c r="P1047" t="str">
        <f>IF(ISBLANK(Shipments[[#This Row],[Delivery_Date]]),"Pending",IF(Shipments[[#This Row],[Delivery_Date]]&lt;= Shipments[[#This Row],[Promised_Delivery_Date]],"On Time","Delayed"))</f>
        <v>On Time</v>
      </c>
    </row>
    <row r="1048" spans="1:16" x14ac:dyDescent="0.25">
      <c r="A1048" s="1" t="s">
        <v>2242</v>
      </c>
      <c r="B1048" s="8">
        <v>46263</v>
      </c>
      <c r="C1048" s="1" t="str">
        <f>TEXT(Shipments[[#This Row],[Order_Date]],"MMM")</f>
        <v>Aug</v>
      </c>
      <c r="D1048" s="8">
        <v>46265</v>
      </c>
      <c r="E1048" s="8">
        <v>46268</v>
      </c>
      <c r="F1048" s="8">
        <v>46268</v>
      </c>
      <c r="G1048" s="1" t="s">
        <v>28</v>
      </c>
      <c r="H1048" s="1" t="s">
        <v>295</v>
      </c>
      <c r="I1048" s="1" t="s">
        <v>661</v>
      </c>
      <c r="J1048" s="1" t="s">
        <v>31</v>
      </c>
      <c r="K1048" s="1" t="s">
        <v>2243</v>
      </c>
      <c r="L1048">
        <v>504</v>
      </c>
      <c r="M1048">
        <v>3330</v>
      </c>
      <c r="N1048" s="1" t="s">
        <v>20</v>
      </c>
      <c r="O1048">
        <v>0</v>
      </c>
      <c r="P1048" t="str">
        <f>IF(ISBLANK(Shipments[[#This Row],[Delivery_Date]]),"Pending",IF(Shipments[[#This Row],[Delivery_Date]]&lt;= Shipments[[#This Row],[Promised_Delivery_Date]],"On Time","Delayed"))</f>
        <v>On Time</v>
      </c>
    </row>
    <row r="1049" spans="1:16" x14ac:dyDescent="0.25">
      <c r="A1049" s="1" t="s">
        <v>2244</v>
      </c>
      <c r="B1049" s="8">
        <v>46264</v>
      </c>
      <c r="C1049" s="1" t="str">
        <f>TEXT(Shipments[[#This Row],[Order_Date]],"MMM")</f>
        <v>Aug</v>
      </c>
      <c r="D1049" s="8">
        <v>46265</v>
      </c>
      <c r="E1049" s="8">
        <v>46268</v>
      </c>
      <c r="F1049" s="8">
        <v>46268</v>
      </c>
      <c r="G1049" s="1" t="s">
        <v>22</v>
      </c>
      <c r="H1049" s="1" t="s">
        <v>34</v>
      </c>
      <c r="I1049" s="1" t="s">
        <v>187</v>
      </c>
      <c r="J1049" s="1" t="s">
        <v>67</v>
      </c>
      <c r="K1049" s="1" t="s">
        <v>2245</v>
      </c>
      <c r="L1049">
        <v>1465</v>
      </c>
      <c r="M1049">
        <v>11330</v>
      </c>
      <c r="N1049" s="1" t="s">
        <v>20</v>
      </c>
      <c r="O1049">
        <v>0</v>
      </c>
      <c r="P1049" t="str">
        <f>IF(ISBLANK(Shipments[[#This Row],[Delivery_Date]]),"Pending",IF(Shipments[[#This Row],[Delivery_Date]]&lt;= Shipments[[#This Row],[Promised_Delivery_Date]],"On Time","Delayed"))</f>
        <v>On Time</v>
      </c>
    </row>
    <row r="1050" spans="1:16" x14ac:dyDescent="0.25">
      <c r="A1050" s="1" t="s">
        <v>2246</v>
      </c>
      <c r="B1050" s="8">
        <v>46264</v>
      </c>
      <c r="C1050" s="1" t="str">
        <f>TEXT(Shipments[[#This Row],[Order_Date]],"MMM")</f>
        <v>Aug</v>
      </c>
      <c r="D1050" s="8">
        <v>46265</v>
      </c>
      <c r="E1050" s="8">
        <v>46266</v>
      </c>
      <c r="F1050" s="8">
        <v>46266</v>
      </c>
      <c r="G1050" s="1" t="s">
        <v>74</v>
      </c>
      <c r="H1050" s="1" t="s">
        <v>149</v>
      </c>
      <c r="I1050" s="1" t="s">
        <v>150</v>
      </c>
      <c r="J1050" s="1" t="s">
        <v>25</v>
      </c>
      <c r="K1050" s="1" t="s">
        <v>2247</v>
      </c>
      <c r="L1050">
        <v>175</v>
      </c>
      <c r="M1050">
        <v>6350</v>
      </c>
      <c r="N1050" s="1" t="s">
        <v>20</v>
      </c>
      <c r="O1050">
        <v>0</v>
      </c>
      <c r="P1050" t="str">
        <f>IF(ISBLANK(Shipments[[#This Row],[Delivery_Date]]),"Pending",IF(Shipments[[#This Row],[Delivery_Date]]&lt;= Shipments[[#This Row],[Promised_Delivery_Date]],"On Time","Delayed"))</f>
        <v>On Time</v>
      </c>
    </row>
    <row r="1051" spans="1:16" x14ac:dyDescent="0.25">
      <c r="A1051" s="1" t="s">
        <v>2248</v>
      </c>
      <c r="B1051" s="8">
        <v>46265</v>
      </c>
      <c r="C1051" s="1" t="str">
        <f>TEXT(Shipments[[#This Row],[Order_Date]],"MMM")</f>
        <v>Aug</v>
      </c>
      <c r="D1051" s="8">
        <v>46265</v>
      </c>
      <c r="E1051" s="8">
        <v>46267</v>
      </c>
      <c r="F1051" s="8">
        <v>46267</v>
      </c>
      <c r="G1051" s="1" t="s">
        <v>59</v>
      </c>
      <c r="H1051" s="1" t="s">
        <v>311</v>
      </c>
      <c r="I1051" s="1" t="s">
        <v>312</v>
      </c>
      <c r="J1051" s="1" t="s">
        <v>71</v>
      </c>
      <c r="K1051" s="1" t="s">
        <v>2249</v>
      </c>
      <c r="L1051">
        <v>764</v>
      </c>
      <c r="M1051">
        <v>1750</v>
      </c>
      <c r="N1051" s="1" t="s">
        <v>20</v>
      </c>
      <c r="O1051">
        <v>0</v>
      </c>
      <c r="P1051" t="str">
        <f>IF(ISBLANK(Shipments[[#This Row],[Delivery_Date]]),"Pending",IF(Shipments[[#This Row],[Delivery_Date]]&lt;= Shipments[[#This Row],[Promised_Delivery_Date]],"On Time","Delayed"))</f>
        <v>On Time</v>
      </c>
    </row>
    <row r="1052" spans="1:16" x14ac:dyDescent="0.25">
      <c r="A1052" s="1" t="s">
        <v>2250</v>
      </c>
      <c r="B1052" s="8">
        <v>46265</v>
      </c>
      <c r="C1052" s="1" t="str">
        <f>TEXT(Shipments[[#This Row],[Order_Date]],"MMM")</f>
        <v>Aug</v>
      </c>
      <c r="D1052" s="8">
        <v>46267</v>
      </c>
      <c r="E1052" s="8">
        <v>46269</v>
      </c>
      <c r="F1052" s="8">
        <v>46270</v>
      </c>
      <c r="G1052" s="1" t="s">
        <v>34</v>
      </c>
      <c r="H1052" s="1" t="s">
        <v>16</v>
      </c>
      <c r="I1052" s="1" t="s">
        <v>126</v>
      </c>
      <c r="J1052" s="1" t="s">
        <v>31</v>
      </c>
      <c r="K1052" s="1" t="s">
        <v>2251</v>
      </c>
      <c r="L1052">
        <v>716</v>
      </c>
      <c r="M1052">
        <v>2410</v>
      </c>
      <c r="N1052" s="1" t="s">
        <v>20</v>
      </c>
      <c r="O1052">
        <v>0</v>
      </c>
      <c r="P1052" t="str">
        <f>IF(ISBLANK(Shipments[[#This Row],[Delivery_Date]]),"Pending",IF(Shipments[[#This Row],[Delivery_Date]]&lt;= Shipments[[#This Row],[Promised_Delivery_Date]],"On Time","Delayed"))</f>
        <v>On Time</v>
      </c>
    </row>
    <row r="1053" spans="1:16" x14ac:dyDescent="0.25">
      <c r="A1053" s="1" t="s">
        <v>2252</v>
      </c>
      <c r="B1053" s="8">
        <v>46265</v>
      </c>
      <c r="C1053" s="1" t="str">
        <f>TEXT(Shipments[[#This Row],[Order_Date]],"MMM")</f>
        <v>Aug</v>
      </c>
      <c r="D1053" s="8">
        <v>46266</v>
      </c>
      <c r="E1053" s="8">
        <v>46268</v>
      </c>
      <c r="F1053" s="8">
        <v>46268</v>
      </c>
      <c r="G1053" s="1" t="s">
        <v>22</v>
      </c>
      <c r="H1053" s="1" t="s">
        <v>92</v>
      </c>
      <c r="I1053" s="1" t="s">
        <v>93</v>
      </c>
      <c r="J1053" s="1" t="s">
        <v>62</v>
      </c>
      <c r="K1053" s="1" t="s">
        <v>2253</v>
      </c>
      <c r="L1053">
        <v>570</v>
      </c>
      <c r="M1053">
        <v>6170</v>
      </c>
      <c r="N1053" s="1" t="s">
        <v>20</v>
      </c>
      <c r="O1053">
        <v>0</v>
      </c>
      <c r="P1053" t="str">
        <f>IF(ISBLANK(Shipments[[#This Row],[Delivery_Date]]),"Pending",IF(Shipments[[#This Row],[Delivery_Date]]&lt;= Shipments[[#This Row],[Promised_Delivery_Date]],"On Time","Delayed"))</f>
        <v>On Time</v>
      </c>
    </row>
    <row r="1054" spans="1:16" x14ac:dyDescent="0.25">
      <c r="A1054" s="1" t="s">
        <v>2254</v>
      </c>
      <c r="B1054" s="8">
        <v>46265</v>
      </c>
      <c r="C1054" s="1" t="str">
        <f>TEXT(Shipments[[#This Row],[Order_Date]],"MMM")</f>
        <v>Aug</v>
      </c>
      <c r="D1054" s="8">
        <v>46268</v>
      </c>
      <c r="E1054" s="8">
        <v>46270</v>
      </c>
      <c r="F1054" s="8">
        <v>46270</v>
      </c>
      <c r="G1054" s="1" t="s">
        <v>15</v>
      </c>
      <c r="H1054" s="1" t="s">
        <v>41</v>
      </c>
      <c r="I1054" s="1" t="s">
        <v>129</v>
      </c>
      <c r="J1054" s="1" t="s">
        <v>37</v>
      </c>
      <c r="K1054" s="1" t="s">
        <v>2255</v>
      </c>
      <c r="L1054">
        <v>591</v>
      </c>
      <c r="M1054">
        <v>2120</v>
      </c>
      <c r="N1054" s="1" t="s">
        <v>20</v>
      </c>
      <c r="O1054">
        <v>0</v>
      </c>
      <c r="P1054" t="str">
        <f>IF(ISBLANK(Shipments[[#This Row],[Delivery_Date]]),"Pending",IF(Shipments[[#This Row],[Delivery_Date]]&lt;= Shipments[[#This Row],[Promised_Delivery_Date]],"On Time","Delayed"))</f>
        <v>On Time</v>
      </c>
    </row>
    <row r="1055" spans="1:16" x14ac:dyDescent="0.25">
      <c r="A1055" s="1" t="s">
        <v>2256</v>
      </c>
      <c r="B1055" s="8">
        <v>46266</v>
      </c>
      <c r="C1055" s="1" t="str">
        <f>TEXT(Shipments[[#This Row],[Order_Date]],"MMM")</f>
        <v>Sep</v>
      </c>
      <c r="D1055" s="8">
        <v>46266</v>
      </c>
      <c r="E1055" s="8">
        <v>46268</v>
      </c>
      <c r="F1055" s="8">
        <v>46268</v>
      </c>
      <c r="G1055" s="1" t="s">
        <v>59</v>
      </c>
      <c r="H1055" s="1" t="s">
        <v>311</v>
      </c>
      <c r="I1055" s="1" t="s">
        <v>312</v>
      </c>
      <c r="J1055" s="1" t="s">
        <v>52</v>
      </c>
      <c r="K1055" s="1" t="s">
        <v>2257</v>
      </c>
      <c r="L1055">
        <v>764</v>
      </c>
      <c r="M1055">
        <v>4400</v>
      </c>
      <c r="N1055" s="1" t="s">
        <v>20</v>
      </c>
      <c r="O1055">
        <v>1</v>
      </c>
      <c r="P1055" t="str">
        <f>IF(ISBLANK(Shipments[[#This Row],[Delivery_Date]]),"Pending",IF(Shipments[[#This Row],[Delivery_Date]]&lt;= Shipments[[#This Row],[Promised_Delivery_Date]],"On Time","Delayed"))</f>
        <v>On Time</v>
      </c>
    </row>
    <row r="1056" spans="1:16" x14ac:dyDescent="0.25">
      <c r="A1056" s="1" t="s">
        <v>2258</v>
      </c>
      <c r="B1056" s="8">
        <v>46266</v>
      </c>
      <c r="C1056" s="1" t="str">
        <f>TEXT(Shipments[[#This Row],[Order_Date]],"MMM")</f>
        <v>Sep</v>
      </c>
      <c r="D1056" s="8">
        <v>46266</v>
      </c>
      <c r="E1056" s="8">
        <v>46268</v>
      </c>
      <c r="F1056" s="8">
        <v>46268</v>
      </c>
      <c r="G1056" s="1" t="s">
        <v>22</v>
      </c>
      <c r="H1056" s="1" t="s">
        <v>41</v>
      </c>
      <c r="I1056" s="1" t="s">
        <v>207</v>
      </c>
      <c r="J1056" s="1" t="s">
        <v>25</v>
      </c>
      <c r="K1056" s="1" t="s">
        <v>2259</v>
      </c>
      <c r="L1056">
        <v>839</v>
      </c>
      <c r="M1056">
        <v>5870</v>
      </c>
      <c r="N1056" s="1" t="s">
        <v>20</v>
      </c>
      <c r="O1056">
        <v>0</v>
      </c>
      <c r="P1056" t="str">
        <f>IF(ISBLANK(Shipments[[#This Row],[Delivery_Date]]),"Pending",IF(Shipments[[#This Row],[Delivery_Date]]&lt;= Shipments[[#This Row],[Promised_Delivery_Date]],"On Time","Delayed"))</f>
        <v>On Time</v>
      </c>
    </row>
    <row r="1057" spans="1:16" x14ac:dyDescent="0.25">
      <c r="A1057" s="1" t="s">
        <v>2260</v>
      </c>
      <c r="B1057" s="8">
        <v>46266</v>
      </c>
      <c r="C1057" s="1" t="str">
        <f>TEXT(Shipments[[#This Row],[Order_Date]],"MMM")</f>
        <v>Sep</v>
      </c>
      <c r="D1057" s="8">
        <v>46267</v>
      </c>
      <c r="E1057" s="8">
        <v>46268</v>
      </c>
      <c r="F1057" s="8">
        <v>46268</v>
      </c>
      <c r="G1057" s="1" t="s">
        <v>28</v>
      </c>
      <c r="H1057" s="1" t="s">
        <v>136</v>
      </c>
      <c r="I1057" s="1" t="s">
        <v>137</v>
      </c>
      <c r="J1057" s="1" t="s">
        <v>52</v>
      </c>
      <c r="K1057" s="1" t="s">
        <v>2261</v>
      </c>
      <c r="L1057">
        <v>334</v>
      </c>
      <c r="M1057">
        <v>6220</v>
      </c>
      <c r="N1057" s="1" t="s">
        <v>20</v>
      </c>
      <c r="O1057">
        <v>0</v>
      </c>
      <c r="P1057" t="str">
        <f>IF(ISBLANK(Shipments[[#This Row],[Delivery_Date]]),"Pending",IF(Shipments[[#This Row],[Delivery_Date]]&lt;= Shipments[[#This Row],[Promised_Delivery_Date]],"On Time","Delayed"))</f>
        <v>On Time</v>
      </c>
    </row>
    <row r="1058" spans="1:16" x14ac:dyDescent="0.25">
      <c r="A1058" s="1" t="s">
        <v>2262</v>
      </c>
      <c r="B1058" s="8">
        <v>46267</v>
      </c>
      <c r="C1058" s="1" t="str">
        <f>TEXT(Shipments[[#This Row],[Order_Date]],"MMM")</f>
        <v>Sep</v>
      </c>
      <c r="D1058" s="8">
        <v>46268</v>
      </c>
      <c r="E1058" s="8">
        <v>46269</v>
      </c>
      <c r="F1058" s="8">
        <v>46270</v>
      </c>
      <c r="G1058" s="1" t="s">
        <v>40</v>
      </c>
      <c r="H1058" s="1" t="s">
        <v>252</v>
      </c>
      <c r="I1058" s="1" t="s">
        <v>268</v>
      </c>
      <c r="J1058" s="1" t="s">
        <v>31</v>
      </c>
      <c r="K1058" s="1" t="s">
        <v>2263</v>
      </c>
      <c r="L1058">
        <v>110</v>
      </c>
      <c r="M1058">
        <v>2250</v>
      </c>
      <c r="N1058" s="1" t="s">
        <v>20</v>
      </c>
      <c r="O1058">
        <v>0</v>
      </c>
      <c r="P1058" t="str">
        <f>IF(ISBLANK(Shipments[[#This Row],[Delivery_Date]]),"Pending",IF(Shipments[[#This Row],[Delivery_Date]]&lt;= Shipments[[#This Row],[Promised_Delivery_Date]],"On Time","Delayed"))</f>
        <v>On Time</v>
      </c>
    </row>
    <row r="1059" spans="1:16" x14ac:dyDescent="0.25">
      <c r="A1059" s="1" t="s">
        <v>2264</v>
      </c>
      <c r="B1059" s="8">
        <v>46267</v>
      </c>
      <c r="C1059" s="1" t="str">
        <f>TEXT(Shipments[[#This Row],[Order_Date]],"MMM")</f>
        <v>Sep</v>
      </c>
      <c r="D1059" s="8">
        <v>46270</v>
      </c>
      <c r="E1059" s="8">
        <v>46273</v>
      </c>
      <c r="F1059" s="8">
        <v>46273</v>
      </c>
      <c r="G1059" s="1" t="s">
        <v>74</v>
      </c>
      <c r="H1059" s="1" t="s">
        <v>75</v>
      </c>
      <c r="I1059" s="1" t="s">
        <v>76</v>
      </c>
      <c r="J1059" s="1" t="s">
        <v>80</v>
      </c>
      <c r="K1059" s="1" t="s">
        <v>2265</v>
      </c>
      <c r="L1059">
        <v>1159</v>
      </c>
      <c r="M1059">
        <v>2080</v>
      </c>
      <c r="N1059" s="1" t="s">
        <v>20</v>
      </c>
      <c r="O1059">
        <v>0</v>
      </c>
      <c r="P1059" t="str">
        <f>IF(ISBLANK(Shipments[[#This Row],[Delivery_Date]]),"Pending",IF(Shipments[[#This Row],[Delivery_Date]]&lt;= Shipments[[#This Row],[Promised_Delivery_Date]],"On Time","Delayed"))</f>
        <v>On Time</v>
      </c>
    </row>
    <row r="1060" spans="1:16" x14ac:dyDescent="0.25">
      <c r="A1060" s="1" t="s">
        <v>2266</v>
      </c>
      <c r="B1060" s="8">
        <v>46267</v>
      </c>
      <c r="C1060" s="1" t="str">
        <f>TEXT(Shipments[[#This Row],[Order_Date]],"MMM")</f>
        <v>Sep</v>
      </c>
      <c r="D1060" s="8">
        <v>46268</v>
      </c>
      <c r="E1060" s="8">
        <v>46270</v>
      </c>
      <c r="F1060" s="8">
        <v>46271</v>
      </c>
      <c r="G1060" s="1" t="s">
        <v>59</v>
      </c>
      <c r="H1060" s="1" t="s">
        <v>16</v>
      </c>
      <c r="I1060" s="1" t="s">
        <v>355</v>
      </c>
      <c r="J1060" s="1" t="s">
        <v>49</v>
      </c>
      <c r="K1060" s="1" t="s">
        <v>2267</v>
      </c>
      <c r="L1060">
        <v>577</v>
      </c>
      <c r="M1060">
        <v>1400</v>
      </c>
      <c r="N1060" s="1" t="s">
        <v>20</v>
      </c>
      <c r="O1060">
        <v>0</v>
      </c>
      <c r="P1060" t="str">
        <f>IF(ISBLANK(Shipments[[#This Row],[Delivery_Date]]),"Pending",IF(Shipments[[#This Row],[Delivery_Date]]&lt;= Shipments[[#This Row],[Promised_Delivery_Date]],"On Time","Delayed"))</f>
        <v>On Time</v>
      </c>
    </row>
    <row r="1061" spans="1:16" x14ac:dyDescent="0.25">
      <c r="A1061" s="1" t="s">
        <v>2268</v>
      </c>
      <c r="B1061" s="8">
        <v>46267</v>
      </c>
      <c r="C1061" s="1" t="str">
        <f>TEXT(Shipments[[#This Row],[Order_Date]],"MMM")</f>
        <v>Sep</v>
      </c>
      <c r="D1061" s="8">
        <v>46267</v>
      </c>
      <c r="E1061" s="8">
        <v>46269</v>
      </c>
      <c r="F1061" s="8">
        <v>46269</v>
      </c>
      <c r="G1061" s="1" t="s">
        <v>74</v>
      </c>
      <c r="H1061" s="1" t="s">
        <v>179</v>
      </c>
      <c r="I1061" s="1" t="s">
        <v>180</v>
      </c>
      <c r="J1061" s="1" t="s">
        <v>25</v>
      </c>
      <c r="K1061" s="1" t="s">
        <v>2269</v>
      </c>
      <c r="L1061">
        <v>707</v>
      </c>
      <c r="M1061">
        <v>14260</v>
      </c>
      <c r="N1061" s="1" t="s">
        <v>20</v>
      </c>
      <c r="O1061">
        <v>0</v>
      </c>
      <c r="P1061" t="str">
        <f>IF(ISBLANK(Shipments[[#This Row],[Delivery_Date]]),"Pending",IF(Shipments[[#This Row],[Delivery_Date]]&lt;= Shipments[[#This Row],[Promised_Delivery_Date]],"On Time","Delayed"))</f>
        <v>On Time</v>
      </c>
    </row>
    <row r="1062" spans="1:16" x14ac:dyDescent="0.25">
      <c r="A1062" s="1" t="s">
        <v>2270</v>
      </c>
      <c r="B1062" s="8">
        <v>46268</v>
      </c>
      <c r="C1062" s="1" t="str">
        <f>TEXT(Shipments[[#This Row],[Order_Date]],"MMM")</f>
        <v>Sep</v>
      </c>
      <c r="D1062" s="8">
        <v>46268</v>
      </c>
      <c r="E1062" s="8">
        <v>46269</v>
      </c>
      <c r="F1062" s="8">
        <v>46269</v>
      </c>
      <c r="G1062" s="1" t="s">
        <v>28</v>
      </c>
      <c r="H1062" s="1" t="s">
        <v>136</v>
      </c>
      <c r="I1062" s="1" t="s">
        <v>137</v>
      </c>
      <c r="J1062" s="1" t="s">
        <v>62</v>
      </c>
      <c r="K1062" s="1" t="s">
        <v>2271</v>
      </c>
      <c r="L1062">
        <v>334</v>
      </c>
      <c r="M1062">
        <v>5020</v>
      </c>
      <c r="N1062" s="1" t="s">
        <v>20</v>
      </c>
      <c r="O1062">
        <v>0</v>
      </c>
      <c r="P1062" t="str">
        <f>IF(ISBLANK(Shipments[[#This Row],[Delivery_Date]]),"Pending",IF(Shipments[[#This Row],[Delivery_Date]]&lt;= Shipments[[#This Row],[Promised_Delivery_Date]],"On Time","Delayed"))</f>
        <v>On Time</v>
      </c>
    </row>
    <row r="1063" spans="1:16" x14ac:dyDescent="0.25">
      <c r="A1063" s="1" t="s">
        <v>2272</v>
      </c>
      <c r="B1063" s="8">
        <v>46268</v>
      </c>
      <c r="C1063" s="1" t="str">
        <f>TEXT(Shipments[[#This Row],[Order_Date]],"MMM")</f>
        <v>Sep</v>
      </c>
      <c r="D1063" s="8">
        <v>46270</v>
      </c>
      <c r="E1063" s="8">
        <v>46271</v>
      </c>
      <c r="F1063" s="8">
        <v>46271</v>
      </c>
      <c r="G1063" s="1" t="s">
        <v>34</v>
      </c>
      <c r="H1063" s="1" t="s">
        <v>35</v>
      </c>
      <c r="I1063" s="1" t="s">
        <v>36</v>
      </c>
      <c r="J1063" s="1" t="s">
        <v>71</v>
      </c>
      <c r="K1063" s="1" t="s">
        <v>2273</v>
      </c>
      <c r="L1063">
        <v>174</v>
      </c>
      <c r="M1063">
        <v>570</v>
      </c>
      <c r="N1063" s="1" t="s">
        <v>20</v>
      </c>
      <c r="O1063">
        <v>0</v>
      </c>
      <c r="P1063" t="str">
        <f>IF(ISBLANK(Shipments[[#This Row],[Delivery_Date]]),"Pending",IF(Shipments[[#This Row],[Delivery_Date]]&lt;= Shipments[[#This Row],[Promised_Delivery_Date]],"On Time","Delayed"))</f>
        <v>On Time</v>
      </c>
    </row>
    <row r="1064" spans="1:16" x14ac:dyDescent="0.25">
      <c r="A1064" s="1" t="s">
        <v>2274</v>
      </c>
      <c r="B1064" s="8">
        <v>46268</v>
      </c>
      <c r="C1064" s="1" t="str">
        <f>TEXT(Shipments[[#This Row],[Order_Date]],"MMM")</f>
        <v>Sep</v>
      </c>
      <c r="D1064" s="8">
        <v>46268</v>
      </c>
      <c r="E1064" s="8">
        <v>46270</v>
      </c>
      <c r="F1064" s="8">
        <v>46270</v>
      </c>
      <c r="G1064" s="1" t="s">
        <v>74</v>
      </c>
      <c r="H1064" s="1" t="s">
        <v>197</v>
      </c>
      <c r="I1064" s="1" t="s">
        <v>198</v>
      </c>
      <c r="J1064" s="1" t="s">
        <v>31</v>
      </c>
      <c r="K1064" s="1" t="s">
        <v>2275</v>
      </c>
      <c r="L1064">
        <v>290</v>
      </c>
      <c r="M1064">
        <v>1860</v>
      </c>
      <c r="N1064" s="1" t="s">
        <v>20</v>
      </c>
      <c r="O1064">
        <v>0</v>
      </c>
      <c r="P1064" t="str">
        <f>IF(ISBLANK(Shipments[[#This Row],[Delivery_Date]]),"Pending",IF(Shipments[[#This Row],[Delivery_Date]]&lt;= Shipments[[#This Row],[Promised_Delivery_Date]],"On Time","Delayed"))</f>
        <v>On Time</v>
      </c>
    </row>
    <row r="1065" spans="1:16" x14ac:dyDescent="0.25">
      <c r="A1065" s="1" t="s">
        <v>2276</v>
      </c>
      <c r="B1065" s="8">
        <v>46268</v>
      </c>
      <c r="C1065" s="1" t="str">
        <f>TEXT(Shipments[[#This Row],[Order_Date]],"MMM")</f>
        <v>Sep</v>
      </c>
      <c r="D1065" s="8">
        <v>46269</v>
      </c>
      <c r="E1065" s="8">
        <v>46271</v>
      </c>
      <c r="F1065" s="8">
        <v>46271</v>
      </c>
      <c r="G1065" s="1" t="s">
        <v>22</v>
      </c>
      <c r="H1065" s="1" t="s">
        <v>92</v>
      </c>
      <c r="I1065" s="1" t="s">
        <v>93</v>
      </c>
      <c r="J1065" s="1" t="s">
        <v>25</v>
      </c>
      <c r="K1065" s="1" t="s">
        <v>2277</v>
      </c>
      <c r="L1065">
        <v>570</v>
      </c>
      <c r="M1065">
        <v>8800</v>
      </c>
      <c r="N1065" s="1" t="s">
        <v>20</v>
      </c>
      <c r="O1065">
        <v>0</v>
      </c>
      <c r="P1065" t="str">
        <f>IF(ISBLANK(Shipments[[#This Row],[Delivery_Date]]),"Pending",IF(Shipments[[#This Row],[Delivery_Date]]&lt;= Shipments[[#This Row],[Promised_Delivery_Date]],"On Time","Delayed"))</f>
        <v>On Time</v>
      </c>
    </row>
    <row r="1066" spans="1:16" x14ac:dyDescent="0.25">
      <c r="A1066" s="1" t="s">
        <v>2278</v>
      </c>
      <c r="B1066" s="8">
        <v>46268</v>
      </c>
      <c r="C1066" s="1" t="str">
        <f>TEXT(Shipments[[#This Row],[Order_Date]],"MMM")</f>
        <v>Sep</v>
      </c>
      <c r="D1066" s="8">
        <v>46269</v>
      </c>
      <c r="E1066" s="8">
        <v>46270</v>
      </c>
      <c r="F1066" s="8">
        <v>46270</v>
      </c>
      <c r="G1066" s="1" t="s">
        <v>15</v>
      </c>
      <c r="H1066" s="1" t="s">
        <v>241</v>
      </c>
      <c r="I1066" s="1" t="s">
        <v>242</v>
      </c>
      <c r="J1066" s="1" t="s">
        <v>62</v>
      </c>
      <c r="K1066" s="1" t="s">
        <v>2279</v>
      </c>
      <c r="L1066">
        <v>351</v>
      </c>
      <c r="M1066">
        <v>7830</v>
      </c>
      <c r="N1066" s="1" t="s">
        <v>20</v>
      </c>
      <c r="O1066">
        <v>0</v>
      </c>
      <c r="P1066" t="str">
        <f>IF(ISBLANK(Shipments[[#This Row],[Delivery_Date]]),"Pending",IF(Shipments[[#This Row],[Delivery_Date]]&lt;= Shipments[[#This Row],[Promised_Delivery_Date]],"On Time","Delayed"))</f>
        <v>On Time</v>
      </c>
    </row>
    <row r="1067" spans="1:16" x14ac:dyDescent="0.25">
      <c r="A1067" s="1" t="s">
        <v>2280</v>
      </c>
      <c r="B1067" s="8">
        <v>46268</v>
      </c>
      <c r="C1067" s="1" t="str">
        <f>TEXT(Shipments[[#This Row],[Order_Date]],"MMM")</f>
        <v>Sep</v>
      </c>
      <c r="D1067" s="8">
        <v>46270</v>
      </c>
      <c r="E1067" s="8">
        <v>46272</v>
      </c>
      <c r="F1067" s="8">
        <v>46273</v>
      </c>
      <c r="G1067" s="1" t="s">
        <v>22</v>
      </c>
      <c r="H1067" s="1" t="s">
        <v>92</v>
      </c>
      <c r="I1067" s="1" t="s">
        <v>93</v>
      </c>
      <c r="J1067" s="1" t="s">
        <v>49</v>
      </c>
      <c r="K1067" s="1" t="s">
        <v>2281</v>
      </c>
      <c r="L1067">
        <v>570</v>
      </c>
      <c r="M1067">
        <v>1200</v>
      </c>
      <c r="N1067" s="1" t="s">
        <v>20</v>
      </c>
      <c r="O1067">
        <v>1</v>
      </c>
      <c r="P1067" t="str">
        <f>IF(ISBLANK(Shipments[[#This Row],[Delivery_Date]]),"Pending",IF(Shipments[[#This Row],[Delivery_Date]]&lt;= Shipments[[#This Row],[Promised_Delivery_Date]],"On Time","Delayed"))</f>
        <v>On Time</v>
      </c>
    </row>
    <row r="1068" spans="1:16" x14ac:dyDescent="0.25">
      <c r="A1068" s="1" t="s">
        <v>2282</v>
      </c>
      <c r="B1068" s="8">
        <v>46269</v>
      </c>
      <c r="C1068" s="1" t="str">
        <f>TEXT(Shipments[[#This Row],[Order_Date]],"MMM")</f>
        <v>Sep</v>
      </c>
      <c r="D1068" s="8">
        <v>46272</v>
      </c>
      <c r="E1068" s="8">
        <v>46274</v>
      </c>
      <c r="F1068" s="8">
        <v>46275</v>
      </c>
      <c r="G1068" s="1" t="s">
        <v>15</v>
      </c>
      <c r="H1068" s="1" t="s">
        <v>16</v>
      </c>
      <c r="I1068" s="1" t="s">
        <v>17</v>
      </c>
      <c r="J1068" s="1" t="s">
        <v>31</v>
      </c>
      <c r="K1068" s="1" t="s">
        <v>2283</v>
      </c>
      <c r="L1068">
        <v>509</v>
      </c>
      <c r="M1068">
        <v>1700</v>
      </c>
      <c r="N1068" s="1" t="s">
        <v>20</v>
      </c>
      <c r="O1068">
        <v>1</v>
      </c>
      <c r="P1068" t="str">
        <f>IF(ISBLANK(Shipments[[#This Row],[Delivery_Date]]),"Pending",IF(Shipments[[#This Row],[Delivery_Date]]&lt;= Shipments[[#This Row],[Promised_Delivery_Date]],"On Time","Delayed"))</f>
        <v>On Time</v>
      </c>
    </row>
    <row r="1069" spans="1:16" x14ac:dyDescent="0.25">
      <c r="A1069" s="1" t="s">
        <v>2284</v>
      </c>
      <c r="B1069" s="8">
        <v>46269</v>
      </c>
      <c r="C1069" s="1" t="str">
        <f>TEXT(Shipments[[#This Row],[Order_Date]],"MMM")</f>
        <v>Sep</v>
      </c>
      <c r="D1069" s="8">
        <v>46269</v>
      </c>
      <c r="E1069" s="8">
        <v>46271</v>
      </c>
      <c r="F1069" s="8">
        <v>46271</v>
      </c>
      <c r="G1069" s="1" t="s">
        <v>16</v>
      </c>
      <c r="H1069" s="1" t="s">
        <v>132</v>
      </c>
      <c r="I1069" s="1" t="s">
        <v>133</v>
      </c>
      <c r="J1069" s="1" t="s">
        <v>52</v>
      </c>
      <c r="K1069" s="1" t="s">
        <v>2285</v>
      </c>
      <c r="L1069">
        <v>801</v>
      </c>
      <c r="M1069">
        <v>8020</v>
      </c>
      <c r="N1069" s="1" t="s">
        <v>20</v>
      </c>
      <c r="O1069">
        <v>0</v>
      </c>
      <c r="P1069" t="str">
        <f>IF(ISBLANK(Shipments[[#This Row],[Delivery_Date]]),"Pending",IF(Shipments[[#This Row],[Delivery_Date]]&lt;= Shipments[[#This Row],[Promised_Delivery_Date]],"On Time","Delayed"))</f>
        <v>On Time</v>
      </c>
    </row>
    <row r="1070" spans="1:16" x14ac:dyDescent="0.25">
      <c r="A1070" s="1" t="s">
        <v>2286</v>
      </c>
      <c r="B1070" s="8">
        <v>46269</v>
      </c>
      <c r="C1070" s="1" t="str">
        <f>TEXT(Shipments[[#This Row],[Order_Date]],"MMM")</f>
        <v>Sep</v>
      </c>
      <c r="D1070" s="8">
        <v>46270</v>
      </c>
      <c r="E1070" s="8">
        <v>46272</v>
      </c>
      <c r="F1070" s="8">
        <v>46272</v>
      </c>
      <c r="G1070" s="1" t="s">
        <v>40</v>
      </c>
      <c r="H1070" s="1" t="s">
        <v>252</v>
      </c>
      <c r="I1070" s="1" t="s">
        <v>268</v>
      </c>
      <c r="J1070" s="1" t="s">
        <v>49</v>
      </c>
      <c r="K1070" s="1" t="s">
        <v>2287</v>
      </c>
      <c r="L1070">
        <v>110</v>
      </c>
      <c r="M1070">
        <v>4170</v>
      </c>
      <c r="N1070" s="1" t="s">
        <v>20</v>
      </c>
      <c r="O1070">
        <v>0</v>
      </c>
      <c r="P1070" t="str">
        <f>IF(ISBLANK(Shipments[[#This Row],[Delivery_Date]]),"Pending",IF(Shipments[[#This Row],[Delivery_Date]]&lt;= Shipments[[#This Row],[Promised_Delivery_Date]],"On Time","Delayed"))</f>
        <v>On Time</v>
      </c>
    </row>
    <row r="1071" spans="1:16" x14ac:dyDescent="0.25">
      <c r="A1071" s="1" t="s">
        <v>2288</v>
      </c>
      <c r="B1071" s="8">
        <v>46269</v>
      </c>
      <c r="C1071" s="1" t="str">
        <f>TEXT(Shipments[[#This Row],[Order_Date]],"MMM")</f>
        <v>Sep</v>
      </c>
      <c r="D1071" s="8">
        <v>46270</v>
      </c>
      <c r="E1071" s="8">
        <v>46272</v>
      </c>
      <c r="F1071" s="8">
        <v>46272</v>
      </c>
      <c r="G1071" s="1" t="s">
        <v>28</v>
      </c>
      <c r="H1071" s="1" t="s">
        <v>295</v>
      </c>
      <c r="I1071" s="1" t="s">
        <v>661</v>
      </c>
      <c r="J1071" s="1" t="s">
        <v>84</v>
      </c>
      <c r="K1071" s="1" t="s">
        <v>2289</v>
      </c>
      <c r="L1071">
        <v>504</v>
      </c>
      <c r="M1071">
        <v>14430</v>
      </c>
      <c r="N1071" s="1" t="s">
        <v>20</v>
      </c>
      <c r="O1071">
        <v>0</v>
      </c>
      <c r="P1071" t="str">
        <f>IF(ISBLANK(Shipments[[#This Row],[Delivery_Date]]),"Pending",IF(Shipments[[#This Row],[Delivery_Date]]&lt;= Shipments[[#This Row],[Promised_Delivery_Date]],"On Time","Delayed"))</f>
        <v>On Time</v>
      </c>
    </row>
    <row r="1072" spans="1:16" x14ac:dyDescent="0.25">
      <c r="A1072" s="1" t="s">
        <v>2290</v>
      </c>
      <c r="B1072" s="8">
        <v>46269</v>
      </c>
      <c r="C1072" s="1" t="str">
        <f>TEXT(Shipments[[#This Row],[Order_Date]],"MMM")</f>
        <v>Sep</v>
      </c>
      <c r="D1072" s="8">
        <v>46269</v>
      </c>
      <c r="E1072" s="8">
        <v>46271</v>
      </c>
      <c r="F1072" s="8">
        <v>46271</v>
      </c>
      <c r="G1072" s="1" t="s">
        <v>74</v>
      </c>
      <c r="H1072" s="1" t="s">
        <v>201</v>
      </c>
      <c r="I1072" s="1" t="s">
        <v>344</v>
      </c>
      <c r="J1072" s="1" t="s">
        <v>84</v>
      </c>
      <c r="K1072" s="1" t="s">
        <v>2291</v>
      </c>
      <c r="L1072">
        <v>599</v>
      </c>
      <c r="M1072">
        <v>6030</v>
      </c>
      <c r="N1072" s="1" t="s">
        <v>20</v>
      </c>
      <c r="O1072">
        <v>0</v>
      </c>
      <c r="P1072" t="str">
        <f>IF(ISBLANK(Shipments[[#This Row],[Delivery_Date]]),"Pending",IF(Shipments[[#This Row],[Delivery_Date]]&lt;= Shipments[[#This Row],[Promised_Delivery_Date]],"On Time","Delayed"))</f>
        <v>On Time</v>
      </c>
    </row>
    <row r="1073" spans="1:16" x14ac:dyDescent="0.25">
      <c r="A1073" s="1" t="s">
        <v>2292</v>
      </c>
      <c r="B1073" s="8">
        <v>46269</v>
      </c>
      <c r="C1073" s="1" t="str">
        <f>TEXT(Shipments[[#This Row],[Order_Date]],"MMM")</f>
        <v>Sep</v>
      </c>
      <c r="D1073" s="8">
        <v>46270</v>
      </c>
      <c r="E1073" s="8">
        <v>46272</v>
      </c>
      <c r="F1073" s="8">
        <v>46272</v>
      </c>
      <c r="G1073" s="1" t="s">
        <v>22</v>
      </c>
      <c r="H1073" s="1" t="s">
        <v>1241</v>
      </c>
      <c r="I1073" s="1" t="s">
        <v>1242</v>
      </c>
      <c r="J1073" s="1" t="s">
        <v>52</v>
      </c>
      <c r="K1073" s="1" t="s">
        <v>2293</v>
      </c>
      <c r="L1073">
        <v>502</v>
      </c>
      <c r="M1073">
        <v>7120</v>
      </c>
      <c r="N1073" s="1" t="s">
        <v>20</v>
      </c>
      <c r="O1073">
        <v>1</v>
      </c>
      <c r="P1073" t="str">
        <f>IF(ISBLANK(Shipments[[#This Row],[Delivery_Date]]),"Pending",IF(Shipments[[#This Row],[Delivery_Date]]&lt;= Shipments[[#This Row],[Promised_Delivery_Date]],"On Time","Delayed"))</f>
        <v>On Time</v>
      </c>
    </row>
    <row r="1074" spans="1:16" x14ac:dyDescent="0.25">
      <c r="A1074" s="1" t="s">
        <v>2294</v>
      </c>
      <c r="B1074" s="8">
        <v>46270</v>
      </c>
      <c r="C1074" s="1" t="str">
        <f>TEXT(Shipments[[#This Row],[Order_Date]],"MMM")</f>
        <v>Sep</v>
      </c>
      <c r="D1074" s="8">
        <v>46270</v>
      </c>
      <c r="E1074" s="8">
        <v>46272</v>
      </c>
      <c r="F1074" s="8">
        <v>46271</v>
      </c>
      <c r="G1074" s="1" t="s">
        <v>34</v>
      </c>
      <c r="H1074" s="1" t="s">
        <v>252</v>
      </c>
      <c r="I1074" s="1" t="s">
        <v>253</v>
      </c>
      <c r="J1074" s="1" t="s">
        <v>71</v>
      </c>
      <c r="K1074" s="1" t="s">
        <v>2295</v>
      </c>
      <c r="L1074">
        <v>438</v>
      </c>
      <c r="M1074">
        <v>1280</v>
      </c>
      <c r="N1074" s="1" t="s">
        <v>20</v>
      </c>
      <c r="O1074">
        <v>0</v>
      </c>
      <c r="P1074" t="str">
        <f>IF(ISBLANK(Shipments[[#This Row],[Delivery_Date]]),"Pending",IF(Shipments[[#This Row],[Delivery_Date]]&lt;= Shipments[[#This Row],[Promised_Delivery_Date]],"On Time","Delayed"))</f>
        <v>Delayed</v>
      </c>
    </row>
    <row r="1075" spans="1:16" x14ac:dyDescent="0.25">
      <c r="A1075" s="1" t="s">
        <v>2296</v>
      </c>
      <c r="B1075" s="8">
        <v>46270</v>
      </c>
      <c r="C1075" s="1" t="str">
        <f>TEXT(Shipments[[#This Row],[Order_Date]],"MMM")</f>
        <v>Sep</v>
      </c>
      <c r="D1075" s="8">
        <v>46272</v>
      </c>
      <c r="E1075" s="8">
        <v>46274</v>
      </c>
      <c r="F1075" s="8">
        <v>46275</v>
      </c>
      <c r="G1075" s="1" t="s">
        <v>28</v>
      </c>
      <c r="H1075" s="1" t="s">
        <v>295</v>
      </c>
      <c r="I1075" s="1" t="s">
        <v>661</v>
      </c>
      <c r="J1075" s="1" t="s">
        <v>49</v>
      </c>
      <c r="K1075" s="1" t="s">
        <v>2297</v>
      </c>
      <c r="L1075">
        <v>504</v>
      </c>
      <c r="M1075">
        <v>1680</v>
      </c>
      <c r="N1075" s="1" t="s">
        <v>20</v>
      </c>
      <c r="O1075">
        <v>0</v>
      </c>
      <c r="P1075" t="str">
        <f>IF(ISBLANK(Shipments[[#This Row],[Delivery_Date]]),"Pending",IF(Shipments[[#This Row],[Delivery_Date]]&lt;= Shipments[[#This Row],[Promised_Delivery_Date]],"On Time","Delayed"))</f>
        <v>On Time</v>
      </c>
    </row>
    <row r="1076" spans="1:16" x14ac:dyDescent="0.25">
      <c r="A1076" s="1" t="s">
        <v>2298</v>
      </c>
      <c r="B1076" s="8">
        <v>46270</v>
      </c>
      <c r="C1076" s="1" t="str">
        <f>TEXT(Shipments[[#This Row],[Order_Date]],"MMM")</f>
        <v>Sep</v>
      </c>
      <c r="D1076" s="8">
        <v>46270</v>
      </c>
      <c r="E1076" s="8">
        <v>46271</v>
      </c>
      <c r="F1076" s="8">
        <v>46272</v>
      </c>
      <c r="G1076" s="1" t="s">
        <v>15</v>
      </c>
      <c r="H1076" s="1" t="s">
        <v>315</v>
      </c>
      <c r="I1076" s="1" t="s">
        <v>316</v>
      </c>
      <c r="J1076" s="1" t="s">
        <v>31</v>
      </c>
      <c r="K1076" s="1" t="s">
        <v>2299</v>
      </c>
      <c r="L1076">
        <v>286</v>
      </c>
      <c r="M1076">
        <v>880</v>
      </c>
      <c r="N1076" s="1" t="s">
        <v>20</v>
      </c>
      <c r="O1076">
        <v>0</v>
      </c>
      <c r="P1076" t="str">
        <f>IF(ISBLANK(Shipments[[#This Row],[Delivery_Date]]),"Pending",IF(Shipments[[#This Row],[Delivery_Date]]&lt;= Shipments[[#This Row],[Promised_Delivery_Date]],"On Time","Delayed"))</f>
        <v>On Time</v>
      </c>
    </row>
    <row r="1077" spans="1:16" x14ac:dyDescent="0.25">
      <c r="A1077" s="1" t="s">
        <v>2300</v>
      </c>
      <c r="B1077" s="8">
        <v>46270</v>
      </c>
      <c r="C1077" s="1" t="str">
        <f>TEXT(Shipments[[#This Row],[Order_Date]],"MMM")</f>
        <v>Sep</v>
      </c>
      <c r="D1077" s="8">
        <v>46270</v>
      </c>
      <c r="E1077" s="8">
        <v>46272</v>
      </c>
      <c r="F1077" s="8">
        <v>46272</v>
      </c>
      <c r="G1077" s="1" t="s">
        <v>34</v>
      </c>
      <c r="H1077" s="1" t="s">
        <v>15</v>
      </c>
      <c r="I1077" s="1" t="s">
        <v>259</v>
      </c>
      <c r="J1077" s="1" t="s">
        <v>18</v>
      </c>
      <c r="K1077" s="1" t="s">
        <v>2301</v>
      </c>
      <c r="L1077">
        <v>849</v>
      </c>
      <c r="M1077">
        <v>7080</v>
      </c>
      <c r="N1077" s="1" t="s">
        <v>20</v>
      </c>
      <c r="O1077">
        <v>0</v>
      </c>
      <c r="P1077" t="str">
        <f>IF(ISBLANK(Shipments[[#This Row],[Delivery_Date]]),"Pending",IF(Shipments[[#This Row],[Delivery_Date]]&lt;= Shipments[[#This Row],[Promised_Delivery_Date]],"On Time","Delayed"))</f>
        <v>On Time</v>
      </c>
    </row>
    <row r="1078" spans="1:16" x14ac:dyDescent="0.25">
      <c r="A1078" s="1" t="s">
        <v>2302</v>
      </c>
      <c r="B1078" s="8">
        <v>46270</v>
      </c>
      <c r="C1078" s="1" t="str">
        <f>TEXT(Shipments[[#This Row],[Order_Date]],"MMM")</f>
        <v>Sep</v>
      </c>
      <c r="D1078" s="8">
        <v>46270</v>
      </c>
      <c r="E1078" s="8">
        <v>46272</v>
      </c>
      <c r="F1078" s="8">
        <v>46272</v>
      </c>
      <c r="G1078" s="1" t="s">
        <v>34</v>
      </c>
      <c r="H1078" s="1" t="s">
        <v>107</v>
      </c>
      <c r="I1078" s="1" t="s">
        <v>108</v>
      </c>
      <c r="J1078" s="1" t="s">
        <v>49</v>
      </c>
      <c r="K1078" s="1" t="s">
        <v>2303</v>
      </c>
      <c r="L1078">
        <v>385</v>
      </c>
      <c r="M1078">
        <v>1590</v>
      </c>
      <c r="N1078" s="1" t="s">
        <v>20</v>
      </c>
      <c r="O1078">
        <v>0</v>
      </c>
      <c r="P1078" t="str">
        <f>IF(ISBLANK(Shipments[[#This Row],[Delivery_Date]]),"Pending",IF(Shipments[[#This Row],[Delivery_Date]]&lt;= Shipments[[#This Row],[Promised_Delivery_Date]],"On Time","Delayed"))</f>
        <v>On Time</v>
      </c>
    </row>
    <row r="1079" spans="1:16" x14ac:dyDescent="0.25">
      <c r="A1079" s="1" t="s">
        <v>2304</v>
      </c>
      <c r="B1079" s="8">
        <v>46270</v>
      </c>
      <c r="C1079" s="1" t="str">
        <f>TEXT(Shipments[[#This Row],[Order_Date]],"MMM")</f>
        <v>Sep</v>
      </c>
      <c r="D1079" s="8">
        <v>46270</v>
      </c>
      <c r="E1079" s="8">
        <v>46271</v>
      </c>
      <c r="F1079" s="8">
        <v>46271</v>
      </c>
      <c r="G1079" s="1" t="s">
        <v>59</v>
      </c>
      <c r="H1079" s="1" t="s">
        <v>28</v>
      </c>
      <c r="I1079" s="1" t="s">
        <v>379</v>
      </c>
      <c r="J1079" s="1" t="s">
        <v>71</v>
      </c>
      <c r="K1079" s="1" t="s">
        <v>2305</v>
      </c>
      <c r="L1079">
        <v>343</v>
      </c>
      <c r="M1079">
        <v>1650</v>
      </c>
      <c r="N1079" s="1" t="s">
        <v>20</v>
      </c>
      <c r="O1079">
        <v>0</v>
      </c>
      <c r="P1079" t="str">
        <f>IF(ISBLANK(Shipments[[#This Row],[Delivery_Date]]),"Pending",IF(Shipments[[#This Row],[Delivery_Date]]&lt;= Shipments[[#This Row],[Promised_Delivery_Date]],"On Time","Delayed"))</f>
        <v>On Time</v>
      </c>
    </row>
    <row r="1080" spans="1:16" x14ac:dyDescent="0.25">
      <c r="A1080" s="1" t="s">
        <v>2306</v>
      </c>
      <c r="B1080" s="8">
        <v>46270</v>
      </c>
      <c r="C1080" s="1" t="str">
        <f>TEXT(Shipments[[#This Row],[Order_Date]],"MMM")</f>
        <v>Sep</v>
      </c>
      <c r="D1080" s="8">
        <v>46270</v>
      </c>
      <c r="E1080" s="8">
        <v>46271</v>
      </c>
      <c r="F1080" s="8">
        <v>46272</v>
      </c>
      <c r="G1080" s="1" t="s">
        <v>40</v>
      </c>
      <c r="H1080" s="1" t="s">
        <v>522</v>
      </c>
      <c r="I1080" s="1" t="s">
        <v>523</v>
      </c>
      <c r="J1080" s="1" t="s">
        <v>31</v>
      </c>
      <c r="K1080" s="1" t="s">
        <v>2307</v>
      </c>
      <c r="L1080">
        <v>263</v>
      </c>
      <c r="M1080">
        <v>1770</v>
      </c>
      <c r="N1080" s="1" t="s">
        <v>90</v>
      </c>
      <c r="O1080">
        <v>0</v>
      </c>
      <c r="P1080" t="str">
        <f>IF(ISBLANK(Shipments[[#This Row],[Delivery_Date]]),"Pending",IF(Shipments[[#This Row],[Delivery_Date]]&lt;= Shipments[[#This Row],[Promised_Delivery_Date]],"On Time","Delayed"))</f>
        <v>On Time</v>
      </c>
    </row>
    <row r="1081" spans="1:16" x14ac:dyDescent="0.25">
      <c r="A1081" s="1" t="s">
        <v>2308</v>
      </c>
      <c r="B1081" s="8">
        <v>46271</v>
      </c>
      <c r="C1081" s="1" t="str">
        <f>TEXT(Shipments[[#This Row],[Order_Date]],"MMM")</f>
        <v>Sep</v>
      </c>
      <c r="D1081" s="8">
        <v>46272</v>
      </c>
      <c r="E1081" s="8">
        <v>46275</v>
      </c>
      <c r="F1081" s="8">
        <v>46275</v>
      </c>
      <c r="G1081" s="1" t="s">
        <v>34</v>
      </c>
      <c r="H1081" s="1" t="s">
        <v>59</v>
      </c>
      <c r="I1081" s="1" t="s">
        <v>538</v>
      </c>
      <c r="J1081" s="1" t="s">
        <v>49</v>
      </c>
      <c r="K1081" s="1" t="s">
        <v>2309</v>
      </c>
      <c r="L1081">
        <v>1006</v>
      </c>
      <c r="M1081">
        <v>2300</v>
      </c>
      <c r="N1081" s="1" t="s">
        <v>20</v>
      </c>
      <c r="O1081">
        <v>0</v>
      </c>
      <c r="P1081" t="str">
        <f>IF(ISBLANK(Shipments[[#This Row],[Delivery_Date]]),"Pending",IF(Shipments[[#This Row],[Delivery_Date]]&lt;= Shipments[[#This Row],[Promised_Delivery_Date]],"On Time","Delayed"))</f>
        <v>On Time</v>
      </c>
    </row>
    <row r="1082" spans="1:16" x14ac:dyDescent="0.25">
      <c r="A1082" s="1" t="s">
        <v>2310</v>
      </c>
      <c r="B1082" s="8">
        <v>46271</v>
      </c>
      <c r="C1082" s="1" t="str">
        <f>TEXT(Shipments[[#This Row],[Order_Date]],"MMM")</f>
        <v>Sep</v>
      </c>
      <c r="D1082" s="8">
        <v>46272</v>
      </c>
      <c r="E1082" s="8">
        <v>46273</v>
      </c>
      <c r="F1082" s="8">
        <v>46273</v>
      </c>
      <c r="G1082" s="1" t="s">
        <v>74</v>
      </c>
      <c r="H1082" s="1" t="s">
        <v>455</v>
      </c>
      <c r="I1082" s="1" t="s">
        <v>456</v>
      </c>
      <c r="J1082" s="1" t="s">
        <v>52</v>
      </c>
      <c r="K1082" s="1" t="s">
        <v>2311</v>
      </c>
      <c r="L1082">
        <v>206</v>
      </c>
      <c r="M1082">
        <v>3200</v>
      </c>
      <c r="N1082" s="1" t="s">
        <v>20</v>
      </c>
      <c r="O1082">
        <v>0</v>
      </c>
      <c r="P1082" t="str">
        <f>IF(ISBLANK(Shipments[[#This Row],[Delivery_Date]]),"Pending",IF(Shipments[[#This Row],[Delivery_Date]]&lt;= Shipments[[#This Row],[Promised_Delivery_Date]],"On Time","Delayed"))</f>
        <v>On Time</v>
      </c>
    </row>
    <row r="1083" spans="1:16" x14ac:dyDescent="0.25">
      <c r="A1083" s="1" t="s">
        <v>2312</v>
      </c>
      <c r="B1083" s="8">
        <v>46272</v>
      </c>
      <c r="C1083" s="1" t="str">
        <f>TEXT(Shipments[[#This Row],[Order_Date]],"MMM")</f>
        <v>Sep</v>
      </c>
      <c r="D1083" s="8">
        <v>46273</v>
      </c>
      <c r="E1083" s="8">
        <v>46275</v>
      </c>
      <c r="F1083" s="8">
        <v>46275</v>
      </c>
      <c r="G1083" s="1" t="s">
        <v>22</v>
      </c>
      <c r="H1083" s="1" t="s">
        <v>1241</v>
      </c>
      <c r="I1083" s="1" t="s">
        <v>1242</v>
      </c>
      <c r="J1083" s="1" t="s">
        <v>146</v>
      </c>
      <c r="K1083" s="1" t="s">
        <v>2313</v>
      </c>
      <c r="L1083">
        <v>502</v>
      </c>
      <c r="M1083">
        <v>390</v>
      </c>
      <c r="N1083" s="1" t="s">
        <v>20</v>
      </c>
      <c r="O1083">
        <v>0</v>
      </c>
      <c r="P1083" t="str">
        <f>IF(ISBLANK(Shipments[[#This Row],[Delivery_Date]]),"Pending",IF(Shipments[[#This Row],[Delivery_Date]]&lt;= Shipments[[#This Row],[Promised_Delivery_Date]],"On Time","Delayed"))</f>
        <v>On Time</v>
      </c>
    </row>
    <row r="1084" spans="1:16" x14ac:dyDescent="0.25">
      <c r="A1084" s="1" t="s">
        <v>2314</v>
      </c>
      <c r="B1084" s="8">
        <v>46272</v>
      </c>
      <c r="C1084" s="1" t="str">
        <f>TEXT(Shipments[[#This Row],[Order_Date]],"MMM")</f>
        <v>Sep</v>
      </c>
      <c r="D1084" s="8">
        <v>46274</v>
      </c>
      <c r="E1084" s="8">
        <v>46275</v>
      </c>
      <c r="F1084" s="8">
        <v>46275</v>
      </c>
      <c r="G1084" s="1" t="s">
        <v>16</v>
      </c>
      <c r="H1084" s="1" t="s">
        <v>214</v>
      </c>
      <c r="I1084" s="1" t="s">
        <v>215</v>
      </c>
      <c r="J1084" s="1" t="s">
        <v>62</v>
      </c>
      <c r="K1084" s="1" t="s">
        <v>2315</v>
      </c>
      <c r="L1084">
        <v>280</v>
      </c>
      <c r="M1084">
        <v>7640</v>
      </c>
      <c r="N1084" s="1" t="s">
        <v>20</v>
      </c>
      <c r="O1084">
        <v>0</v>
      </c>
      <c r="P1084" t="str">
        <f>IF(ISBLANK(Shipments[[#This Row],[Delivery_Date]]),"Pending",IF(Shipments[[#This Row],[Delivery_Date]]&lt;= Shipments[[#This Row],[Promised_Delivery_Date]],"On Time","Delayed"))</f>
        <v>On Time</v>
      </c>
    </row>
    <row r="1085" spans="1:16" x14ac:dyDescent="0.25">
      <c r="A1085" s="1" t="s">
        <v>2316</v>
      </c>
      <c r="B1085" s="8">
        <v>46272</v>
      </c>
      <c r="C1085" s="1" t="str">
        <f>TEXT(Shipments[[#This Row],[Order_Date]],"MMM")</f>
        <v>Sep</v>
      </c>
      <c r="D1085" s="8">
        <v>46273</v>
      </c>
      <c r="E1085" s="8">
        <v>46275</v>
      </c>
      <c r="F1085" s="8">
        <v>46274</v>
      </c>
      <c r="G1085" s="1" t="s">
        <v>74</v>
      </c>
      <c r="H1085" s="1" t="s">
        <v>149</v>
      </c>
      <c r="I1085" s="1" t="s">
        <v>150</v>
      </c>
      <c r="J1085" s="1" t="s">
        <v>62</v>
      </c>
      <c r="K1085" s="1" t="s">
        <v>2317</v>
      </c>
      <c r="L1085">
        <v>175</v>
      </c>
      <c r="M1085">
        <v>9060</v>
      </c>
      <c r="N1085" s="1" t="s">
        <v>20</v>
      </c>
      <c r="O1085">
        <v>0</v>
      </c>
      <c r="P1085" t="str">
        <f>IF(ISBLANK(Shipments[[#This Row],[Delivery_Date]]),"Pending",IF(Shipments[[#This Row],[Delivery_Date]]&lt;= Shipments[[#This Row],[Promised_Delivery_Date]],"On Time","Delayed"))</f>
        <v>Delayed</v>
      </c>
    </row>
    <row r="1086" spans="1:16" x14ac:dyDescent="0.25">
      <c r="A1086" s="1" t="s">
        <v>2318</v>
      </c>
      <c r="B1086" s="8">
        <v>46272</v>
      </c>
      <c r="C1086" s="1" t="str">
        <f>TEXT(Shipments[[#This Row],[Order_Date]],"MMM")</f>
        <v>Sep</v>
      </c>
      <c r="D1086" s="8">
        <v>46273</v>
      </c>
      <c r="E1086" s="8">
        <v>46275</v>
      </c>
      <c r="F1086" s="8">
        <v>46274</v>
      </c>
      <c r="G1086" s="1" t="s">
        <v>34</v>
      </c>
      <c r="H1086" s="1" t="s">
        <v>107</v>
      </c>
      <c r="I1086" s="1" t="s">
        <v>108</v>
      </c>
      <c r="J1086" s="1" t="s">
        <v>146</v>
      </c>
      <c r="K1086" s="1" t="s">
        <v>2319</v>
      </c>
      <c r="L1086">
        <v>385</v>
      </c>
      <c r="M1086">
        <v>1750</v>
      </c>
      <c r="N1086" s="1" t="s">
        <v>20</v>
      </c>
      <c r="O1086">
        <v>0</v>
      </c>
      <c r="P1086" t="str">
        <f>IF(ISBLANK(Shipments[[#This Row],[Delivery_Date]]),"Pending",IF(Shipments[[#This Row],[Delivery_Date]]&lt;= Shipments[[#This Row],[Promised_Delivery_Date]],"On Time","Delayed"))</f>
        <v>Delayed</v>
      </c>
    </row>
    <row r="1087" spans="1:16" x14ac:dyDescent="0.25">
      <c r="A1087" s="1" t="s">
        <v>2320</v>
      </c>
      <c r="B1087" s="8">
        <v>46272</v>
      </c>
      <c r="C1087" s="1" t="str">
        <f>TEXT(Shipments[[#This Row],[Order_Date]],"MMM")</f>
        <v>Sep</v>
      </c>
      <c r="D1087" s="8">
        <v>46274</v>
      </c>
      <c r="E1087" s="8">
        <v>46276</v>
      </c>
      <c r="F1087" s="8">
        <v>46275</v>
      </c>
      <c r="G1087" s="1" t="s">
        <v>40</v>
      </c>
      <c r="H1087" s="1" t="s">
        <v>115</v>
      </c>
      <c r="I1087" s="1" t="s">
        <v>116</v>
      </c>
      <c r="J1087" s="1" t="s">
        <v>37</v>
      </c>
      <c r="K1087" s="1" t="s">
        <v>2321</v>
      </c>
      <c r="L1087">
        <v>225</v>
      </c>
      <c r="M1087">
        <v>1450</v>
      </c>
      <c r="N1087" s="1" t="s">
        <v>20</v>
      </c>
      <c r="O1087">
        <v>0</v>
      </c>
      <c r="P1087" t="str">
        <f>IF(ISBLANK(Shipments[[#This Row],[Delivery_Date]]),"Pending",IF(Shipments[[#This Row],[Delivery_Date]]&lt;= Shipments[[#This Row],[Promised_Delivery_Date]],"On Time","Delayed"))</f>
        <v>Delayed</v>
      </c>
    </row>
    <row r="1088" spans="1:16" x14ac:dyDescent="0.25">
      <c r="A1088" s="1" t="s">
        <v>2322</v>
      </c>
      <c r="B1088" s="8">
        <v>46273</v>
      </c>
      <c r="C1088" s="1" t="str">
        <f>TEXT(Shipments[[#This Row],[Order_Date]],"MMM")</f>
        <v>Sep</v>
      </c>
      <c r="D1088" s="8">
        <v>46275</v>
      </c>
      <c r="E1088" s="8">
        <v>46279</v>
      </c>
      <c r="F1088" s="8">
        <v>46278</v>
      </c>
      <c r="G1088" s="1" t="s">
        <v>22</v>
      </c>
      <c r="H1088" s="1" t="s">
        <v>171</v>
      </c>
      <c r="I1088" s="1" t="s">
        <v>172</v>
      </c>
      <c r="J1088" s="1" t="s">
        <v>80</v>
      </c>
      <c r="K1088" s="1" t="s">
        <v>2323</v>
      </c>
      <c r="L1088">
        <v>615</v>
      </c>
      <c r="M1088">
        <v>960</v>
      </c>
      <c r="N1088" s="1" t="s">
        <v>20</v>
      </c>
      <c r="O1088">
        <v>0</v>
      </c>
      <c r="P1088" t="str">
        <f>IF(ISBLANK(Shipments[[#This Row],[Delivery_Date]]),"Pending",IF(Shipments[[#This Row],[Delivery_Date]]&lt;= Shipments[[#This Row],[Promised_Delivery_Date]],"On Time","Delayed"))</f>
        <v>Delayed</v>
      </c>
    </row>
    <row r="1089" spans="1:16" x14ac:dyDescent="0.25">
      <c r="A1089" s="1" t="s">
        <v>2324</v>
      </c>
      <c r="B1089" s="8">
        <v>46273</v>
      </c>
      <c r="C1089" s="1" t="str">
        <f>TEXT(Shipments[[#This Row],[Order_Date]],"MMM")</f>
        <v>Sep</v>
      </c>
      <c r="D1089" s="8">
        <v>46273</v>
      </c>
      <c r="E1089" s="8">
        <v>46275</v>
      </c>
      <c r="F1089" s="8">
        <v>46275</v>
      </c>
      <c r="G1089" s="1" t="s">
        <v>15</v>
      </c>
      <c r="H1089" s="1" t="s">
        <v>16</v>
      </c>
      <c r="I1089" s="1" t="s">
        <v>17</v>
      </c>
      <c r="J1089" s="1" t="s">
        <v>71</v>
      </c>
      <c r="K1089" s="1" t="s">
        <v>2325</v>
      </c>
      <c r="L1089">
        <v>509</v>
      </c>
      <c r="M1089">
        <v>730</v>
      </c>
      <c r="N1089" s="1" t="s">
        <v>20</v>
      </c>
      <c r="O1089">
        <v>0</v>
      </c>
      <c r="P1089" t="str">
        <f>IF(ISBLANK(Shipments[[#This Row],[Delivery_Date]]),"Pending",IF(Shipments[[#This Row],[Delivery_Date]]&lt;= Shipments[[#This Row],[Promised_Delivery_Date]],"On Time","Delayed"))</f>
        <v>On Time</v>
      </c>
    </row>
    <row r="1090" spans="1:16" x14ac:dyDescent="0.25">
      <c r="A1090" s="1" t="s">
        <v>2326</v>
      </c>
      <c r="B1090" s="8">
        <v>46273</v>
      </c>
      <c r="C1090" s="1" t="str">
        <f>TEXT(Shipments[[#This Row],[Order_Date]],"MMM")</f>
        <v>Sep</v>
      </c>
      <c r="D1090" s="8">
        <v>46274</v>
      </c>
      <c r="E1090" s="8">
        <v>46276</v>
      </c>
      <c r="F1090" s="8">
        <v>46276</v>
      </c>
      <c r="G1090" s="1" t="s">
        <v>28</v>
      </c>
      <c r="H1090" s="1" t="s">
        <v>16</v>
      </c>
      <c r="I1090" s="1" t="s">
        <v>96</v>
      </c>
      <c r="J1090" s="1" t="s">
        <v>25</v>
      </c>
      <c r="K1090" s="1" t="s">
        <v>2327</v>
      </c>
      <c r="L1090">
        <v>643</v>
      </c>
      <c r="M1090">
        <v>7150</v>
      </c>
      <c r="N1090" s="1" t="s">
        <v>20</v>
      </c>
      <c r="O1090">
        <v>0</v>
      </c>
      <c r="P1090" t="str">
        <f>IF(ISBLANK(Shipments[[#This Row],[Delivery_Date]]),"Pending",IF(Shipments[[#This Row],[Delivery_Date]]&lt;= Shipments[[#This Row],[Promised_Delivery_Date]],"On Time","Delayed"))</f>
        <v>On Time</v>
      </c>
    </row>
    <row r="1091" spans="1:16" x14ac:dyDescent="0.25">
      <c r="A1091" s="1" t="s">
        <v>2328</v>
      </c>
      <c r="B1091" s="8">
        <v>46274</v>
      </c>
      <c r="C1091" s="1" t="str">
        <f>TEXT(Shipments[[#This Row],[Order_Date]],"MMM")</f>
        <v>Sep</v>
      </c>
      <c r="D1091" s="8">
        <v>46275</v>
      </c>
      <c r="E1091" s="8">
        <v>46277</v>
      </c>
      <c r="F1091" s="8">
        <v>46277</v>
      </c>
      <c r="G1091" s="1" t="s">
        <v>34</v>
      </c>
      <c r="H1091" s="1" t="s">
        <v>41</v>
      </c>
      <c r="I1091" s="1" t="s">
        <v>83</v>
      </c>
      <c r="J1091" s="1" t="s">
        <v>71</v>
      </c>
      <c r="K1091" s="1" t="s">
        <v>2329</v>
      </c>
      <c r="L1091">
        <v>601</v>
      </c>
      <c r="M1091">
        <v>1740</v>
      </c>
      <c r="N1091" s="1" t="s">
        <v>20</v>
      </c>
      <c r="O1091">
        <v>0</v>
      </c>
      <c r="P1091" t="str">
        <f>IF(ISBLANK(Shipments[[#This Row],[Delivery_Date]]),"Pending",IF(Shipments[[#This Row],[Delivery_Date]]&lt;= Shipments[[#This Row],[Promised_Delivery_Date]],"On Time","Delayed"))</f>
        <v>On Time</v>
      </c>
    </row>
    <row r="1092" spans="1:16" x14ac:dyDescent="0.25">
      <c r="A1092" s="1" t="s">
        <v>2330</v>
      </c>
      <c r="B1092" s="8">
        <v>46274</v>
      </c>
      <c r="C1092" s="1" t="str">
        <f>TEXT(Shipments[[#This Row],[Order_Date]],"MMM")</f>
        <v>Sep</v>
      </c>
      <c r="D1092" s="8">
        <v>46276</v>
      </c>
      <c r="E1092" s="8">
        <v>46278</v>
      </c>
      <c r="F1092" s="8">
        <v>46278</v>
      </c>
      <c r="G1092" s="1" t="s">
        <v>59</v>
      </c>
      <c r="H1092" s="1" t="s">
        <v>684</v>
      </c>
      <c r="I1092" s="1" t="s">
        <v>685</v>
      </c>
      <c r="J1092" s="1" t="s">
        <v>52</v>
      </c>
      <c r="K1092" s="1" t="s">
        <v>2331</v>
      </c>
      <c r="L1092">
        <v>423</v>
      </c>
      <c r="M1092">
        <v>8610</v>
      </c>
      <c r="N1092" s="1" t="s">
        <v>20</v>
      </c>
      <c r="O1092">
        <v>0</v>
      </c>
      <c r="P1092" t="str">
        <f>IF(ISBLANK(Shipments[[#This Row],[Delivery_Date]]),"Pending",IF(Shipments[[#This Row],[Delivery_Date]]&lt;= Shipments[[#This Row],[Promised_Delivery_Date]],"On Time","Delayed"))</f>
        <v>On Time</v>
      </c>
    </row>
    <row r="1093" spans="1:16" x14ac:dyDescent="0.25">
      <c r="A1093" s="1" t="s">
        <v>2332</v>
      </c>
      <c r="B1093" s="8">
        <v>46274</v>
      </c>
      <c r="C1093" s="1" t="str">
        <f>TEXT(Shipments[[#This Row],[Order_Date]],"MMM")</f>
        <v>Sep</v>
      </c>
      <c r="D1093" s="8">
        <v>46275</v>
      </c>
      <c r="E1093" s="8">
        <v>46277</v>
      </c>
      <c r="F1093" s="8">
        <v>46277</v>
      </c>
      <c r="G1093" s="1" t="s">
        <v>28</v>
      </c>
      <c r="H1093" s="1" t="s">
        <v>16</v>
      </c>
      <c r="I1093" s="1" t="s">
        <v>96</v>
      </c>
      <c r="J1093" s="1" t="s">
        <v>52</v>
      </c>
      <c r="K1093" s="1" t="s">
        <v>2333</v>
      </c>
      <c r="L1093">
        <v>643</v>
      </c>
      <c r="M1093">
        <v>11010</v>
      </c>
      <c r="N1093" s="1" t="s">
        <v>20</v>
      </c>
      <c r="O1093">
        <v>0</v>
      </c>
      <c r="P1093" t="str">
        <f>IF(ISBLANK(Shipments[[#This Row],[Delivery_Date]]),"Pending",IF(Shipments[[#This Row],[Delivery_Date]]&lt;= Shipments[[#This Row],[Promised_Delivery_Date]],"On Time","Delayed"))</f>
        <v>On Time</v>
      </c>
    </row>
    <row r="1094" spans="1:16" x14ac:dyDescent="0.25">
      <c r="A1094" s="1" t="s">
        <v>2334</v>
      </c>
      <c r="B1094" s="8">
        <v>46274</v>
      </c>
      <c r="C1094" s="1" t="str">
        <f>TEXT(Shipments[[#This Row],[Order_Date]],"MMM")</f>
        <v>Sep</v>
      </c>
      <c r="D1094" s="8">
        <v>46275</v>
      </c>
      <c r="E1094" s="8">
        <v>46277</v>
      </c>
      <c r="F1094" s="8">
        <v>46277</v>
      </c>
      <c r="G1094" s="1" t="s">
        <v>34</v>
      </c>
      <c r="H1094" s="1" t="s">
        <v>59</v>
      </c>
      <c r="I1094" s="1" t="s">
        <v>538</v>
      </c>
      <c r="J1094" s="1" t="s">
        <v>67</v>
      </c>
      <c r="K1094" s="1" t="s">
        <v>2335</v>
      </c>
      <c r="L1094">
        <v>1006</v>
      </c>
      <c r="M1094">
        <v>7190</v>
      </c>
      <c r="N1094" s="1" t="s">
        <v>20</v>
      </c>
      <c r="O1094">
        <v>0</v>
      </c>
      <c r="P1094" t="str">
        <f>IF(ISBLANK(Shipments[[#This Row],[Delivery_Date]]),"Pending",IF(Shipments[[#This Row],[Delivery_Date]]&lt;= Shipments[[#This Row],[Promised_Delivery_Date]],"On Time","Delayed"))</f>
        <v>On Time</v>
      </c>
    </row>
    <row r="1095" spans="1:16" x14ac:dyDescent="0.25">
      <c r="A1095" s="1" t="s">
        <v>2336</v>
      </c>
      <c r="B1095" s="8">
        <v>46274</v>
      </c>
      <c r="C1095" s="1" t="str">
        <f>TEXT(Shipments[[#This Row],[Order_Date]],"MMM")</f>
        <v>Sep</v>
      </c>
      <c r="D1095" s="8">
        <v>46276</v>
      </c>
      <c r="E1095" s="8">
        <v>46277</v>
      </c>
      <c r="F1095" s="8">
        <v>46278</v>
      </c>
      <c r="G1095" s="1" t="s">
        <v>28</v>
      </c>
      <c r="H1095" s="1" t="s">
        <v>214</v>
      </c>
      <c r="I1095" s="1" t="s">
        <v>461</v>
      </c>
      <c r="J1095" s="1" t="s">
        <v>52</v>
      </c>
      <c r="K1095" s="1" t="s">
        <v>2337</v>
      </c>
      <c r="L1095">
        <v>435</v>
      </c>
      <c r="M1095">
        <v>7480</v>
      </c>
      <c r="N1095" s="1" t="s">
        <v>20</v>
      </c>
      <c r="O1095">
        <v>0</v>
      </c>
      <c r="P1095" t="str">
        <f>IF(ISBLANK(Shipments[[#This Row],[Delivery_Date]]),"Pending",IF(Shipments[[#This Row],[Delivery_Date]]&lt;= Shipments[[#This Row],[Promised_Delivery_Date]],"On Time","Delayed"))</f>
        <v>On Time</v>
      </c>
    </row>
    <row r="1096" spans="1:16" x14ac:dyDescent="0.25">
      <c r="A1096" s="1" t="s">
        <v>2338</v>
      </c>
      <c r="B1096" s="8">
        <v>46275</v>
      </c>
      <c r="C1096" s="1" t="str">
        <f>TEXT(Shipments[[#This Row],[Order_Date]],"MMM")</f>
        <v>Sep</v>
      </c>
      <c r="D1096" s="8">
        <v>46276</v>
      </c>
      <c r="E1096" s="8">
        <v>46278</v>
      </c>
      <c r="F1096" s="8">
        <v>46277</v>
      </c>
      <c r="G1096" s="1" t="s">
        <v>34</v>
      </c>
      <c r="H1096" s="1" t="s">
        <v>107</v>
      </c>
      <c r="I1096" s="1" t="s">
        <v>108</v>
      </c>
      <c r="J1096" s="1" t="s">
        <v>67</v>
      </c>
      <c r="K1096" s="1" t="s">
        <v>2339</v>
      </c>
      <c r="L1096">
        <v>385</v>
      </c>
      <c r="M1096">
        <v>8750</v>
      </c>
      <c r="N1096" s="1" t="s">
        <v>20</v>
      </c>
      <c r="O1096">
        <v>0</v>
      </c>
      <c r="P1096" t="str">
        <f>IF(ISBLANK(Shipments[[#This Row],[Delivery_Date]]),"Pending",IF(Shipments[[#This Row],[Delivery_Date]]&lt;= Shipments[[#This Row],[Promised_Delivery_Date]],"On Time","Delayed"))</f>
        <v>Delayed</v>
      </c>
    </row>
    <row r="1097" spans="1:16" x14ac:dyDescent="0.25">
      <c r="A1097" s="1" t="s">
        <v>2340</v>
      </c>
      <c r="B1097" s="8">
        <v>46275</v>
      </c>
      <c r="C1097" s="1" t="str">
        <f>TEXT(Shipments[[#This Row],[Order_Date]],"MMM")</f>
        <v>Sep</v>
      </c>
      <c r="D1097" s="8">
        <v>46276</v>
      </c>
      <c r="E1097" s="8">
        <v>46278</v>
      </c>
      <c r="F1097" s="8">
        <v>46279</v>
      </c>
      <c r="G1097" s="1" t="s">
        <v>28</v>
      </c>
      <c r="H1097" s="1" t="s">
        <v>214</v>
      </c>
      <c r="I1097" s="1" t="s">
        <v>461</v>
      </c>
      <c r="J1097" s="1" t="s">
        <v>49</v>
      </c>
      <c r="K1097" s="1" t="s">
        <v>2341</v>
      </c>
      <c r="L1097">
        <v>435</v>
      </c>
      <c r="M1097">
        <v>1140</v>
      </c>
      <c r="N1097" s="1" t="s">
        <v>20</v>
      </c>
      <c r="O1097">
        <v>0</v>
      </c>
      <c r="P1097" t="str">
        <f>IF(ISBLANK(Shipments[[#This Row],[Delivery_Date]]),"Pending",IF(Shipments[[#This Row],[Delivery_Date]]&lt;= Shipments[[#This Row],[Promised_Delivery_Date]],"On Time","Delayed"))</f>
        <v>On Time</v>
      </c>
    </row>
    <row r="1098" spans="1:16" x14ac:dyDescent="0.25">
      <c r="A1098" s="1" t="s">
        <v>2342</v>
      </c>
      <c r="B1098" s="8">
        <v>46275</v>
      </c>
      <c r="C1098" s="1" t="str">
        <f>TEXT(Shipments[[#This Row],[Order_Date]],"MMM")</f>
        <v>Sep</v>
      </c>
      <c r="D1098" s="8">
        <v>46276</v>
      </c>
      <c r="E1098" s="8">
        <v>46279</v>
      </c>
      <c r="F1098" s="8">
        <v>46279</v>
      </c>
      <c r="G1098" s="1" t="s">
        <v>22</v>
      </c>
      <c r="H1098" s="1" t="s">
        <v>41</v>
      </c>
      <c r="I1098" s="1" t="s">
        <v>207</v>
      </c>
      <c r="J1098" s="1" t="s">
        <v>80</v>
      </c>
      <c r="K1098" s="1" t="s">
        <v>2343</v>
      </c>
      <c r="L1098">
        <v>839</v>
      </c>
      <c r="M1098">
        <v>2140</v>
      </c>
      <c r="N1098" s="1" t="s">
        <v>20</v>
      </c>
      <c r="O1098">
        <v>0</v>
      </c>
      <c r="P1098" t="str">
        <f>IF(ISBLANK(Shipments[[#This Row],[Delivery_Date]]),"Pending",IF(Shipments[[#This Row],[Delivery_Date]]&lt;= Shipments[[#This Row],[Promised_Delivery_Date]],"On Time","Delayed"))</f>
        <v>On Time</v>
      </c>
    </row>
    <row r="1099" spans="1:16" x14ac:dyDescent="0.25">
      <c r="A1099" s="1" t="s">
        <v>2344</v>
      </c>
      <c r="B1099" s="8">
        <v>46275</v>
      </c>
      <c r="C1099" s="1" t="str">
        <f>TEXT(Shipments[[#This Row],[Order_Date]],"MMM")</f>
        <v>Sep</v>
      </c>
      <c r="D1099" s="8">
        <v>46275</v>
      </c>
      <c r="E1099" s="8">
        <v>46277</v>
      </c>
      <c r="F1099" s="8">
        <v>46278</v>
      </c>
      <c r="G1099" s="1" t="s">
        <v>28</v>
      </c>
      <c r="H1099" s="1" t="s">
        <v>295</v>
      </c>
      <c r="I1099" s="1" t="s">
        <v>661</v>
      </c>
      <c r="J1099" s="1" t="s">
        <v>31</v>
      </c>
      <c r="K1099" s="1" t="s">
        <v>2345</v>
      </c>
      <c r="L1099">
        <v>504</v>
      </c>
      <c r="M1099">
        <v>1570</v>
      </c>
      <c r="N1099" s="1" t="s">
        <v>20</v>
      </c>
      <c r="O1099">
        <v>0</v>
      </c>
      <c r="P1099" t="str">
        <f>IF(ISBLANK(Shipments[[#This Row],[Delivery_Date]]),"Pending",IF(Shipments[[#This Row],[Delivery_Date]]&lt;= Shipments[[#This Row],[Promised_Delivery_Date]],"On Time","Delayed"))</f>
        <v>On Time</v>
      </c>
    </row>
    <row r="1100" spans="1:16" x14ac:dyDescent="0.25">
      <c r="A1100" s="1" t="s">
        <v>2346</v>
      </c>
      <c r="B1100" s="8">
        <v>46276</v>
      </c>
      <c r="C1100" s="1" t="str">
        <f>TEXT(Shipments[[#This Row],[Order_Date]],"MMM")</f>
        <v>Sep</v>
      </c>
      <c r="D1100" s="8">
        <v>46277</v>
      </c>
      <c r="E1100" s="8">
        <v>46279</v>
      </c>
      <c r="F1100" s="8">
        <v>46278</v>
      </c>
      <c r="G1100" s="1" t="s">
        <v>59</v>
      </c>
      <c r="H1100" s="1" t="s">
        <v>28</v>
      </c>
      <c r="I1100" s="1" t="s">
        <v>379</v>
      </c>
      <c r="J1100" s="1" t="s">
        <v>18</v>
      </c>
      <c r="K1100" s="1" t="s">
        <v>2347</v>
      </c>
      <c r="L1100">
        <v>343</v>
      </c>
      <c r="M1100">
        <v>8340</v>
      </c>
      <c r="N1100" s="1" t="s">
        <v>20</v>
      </c>
      <c r="O1100">
        <v>0</v>
      </c>
      <c r="P1100" t="str">
        <f>IF(ISBLANK(Shipments[[#This Row],[Delivery_Date]]),"Pending",IF(Shipments[[#This Row],[Delivery_Date]]&lt;= Shipments[[#This Row],[Promised_Delivery_Date]],"On Time","Delayed"))</f>
        <v>Delayed</v>
      </c>
    </row>
    <row r="1101" spans="1:16" x14ac:dyDescent="0.25">
      <c r="A1101" s="1" t="s">
        <v>2348</v>
      </c>
      <c r="B1101" s="8">
        <v>46277</v>
      </c>
      <c r="C1101" s="1" t="str">
        <f>TEXT(Shipments[[#This Row],[Order_Date]],"MMM")</f>
        <v>Sep</v>
      </c>
      <c r="D1101" s="8">
        <v>46280</v>
      </c>
      <c r="E1101" s="8">
        <v>46282</v>
      </c>
      <c r="F1101" s="8">
        <v>46282</v>
      </c>
      <c r="G1101" s="1" t="s">
        <v>22</v>
      </c>
      <c r="H1101" s="1" t="s">
        <v>171</v>
      </c>
      <c r="I1101" s="1" t="s">
        <v>172</v>
      </c>
      <c r="J1101" s="1" t="s">
        <v>52</v>
      </c>
      <c r="K1101" s="1" t="s">
        <v>2349</v>
      </c>
      <c r="L1101">
        <v>615</v>
      </c>
      <c r="M1101">
        <v>6240</v>
      </c>
      <c r="N1101" s="1" t="s">
        <v>20</v>
      </c>
      <c r="O1101">
        <v>0</v>
      </c>
      <c r="P1101" t="str">
        <f>IF(ISBLANK(Shipments[[#This Row],[Delivery_Date]]),"Pending",IF(Shipments[[#This Row],[Delivery_Date]]&lt;= Shipments[[#This Row],[Promised_Delivery_Date]],"On Time","Delayed"))</f>
        <v>On Time</v>
      </c>
    </row>
    <row r="1102" spans="1:16" x14ac:dyDescent="0.25">
      <c r="A1102" s="1" t="s">
        <v>2350</v>
      </c>
      <c r="B1102" s="8">
        <v>46277</v>
      </c>
      <c r="C1102" s="1" t="str">
        <f>TEXT(Shipments[[#This Row],[Order_Date]],"MMM")</f>
        <v>Sep</v>
      </c>
      <c r="D1102" s="8">
        <v>46277</v>
      </c>
      <c r="E1102" s="8">
        <v>46279</v>
      </c>
      <c r="F1102" s="8">
        <v>46279</v>
      </c>
      <c r="G1102" s="1" t="s">
        <v>28</v>
      </c>
      <c r="H1102" s="1" t="s">
        <v>167</v>
      </c>
      <c r="I1102" s="1" t="s">
        <v>168</v>
      </c>
      <c r="J1102" s="1" t="s">
        <v>52</v>
      </c>
      <c r="K1102" s="1" t="s">
        <v>2351</v>
      </c>
      <c r="L1102">
        <v>803</v>
      </c>
      <c r="M1102">
        <v>13290</v>
      </c>
      <c r="N1102" s="1" t="s">
        <v>20</v>
      </c>
      <c r="O1102">
        <v>0</v>
      </c>
      <c r="P1102" t="str">
        <f>IF(ISBLANK(Shipments[[#This Row],[Delivery_Date]]),"Pending",IF(Shipments[[#This Row],[Delivery_Date]]&lt;= Shipments[[#This Row],[Promised_Delivery_Date]],"On Time","Delayed"))</f>
        <v>On Time</v>
      </c>
    </row>
    <row r="1103" spans="1:16" x14ac:dyDescent="0.25">
      <c r="A1103" s="1" t="s">
        <v>2352</v>
      </c>
      <c r="B1103" s="8">
        <v>46277</v>
      </c>
      <c r="C1103" s="1" t="str">
        <f>TEXT(Shipments[[#This Row],[Order_Date]],"MMM")</f>
        <v>Sep</v>
      </c>
      <c r="D1103" s="8">
        <v>46279</v>
      </c>
      <c r="E1103" s="8">
        <v>46286</v>
      </c>
      <c r="F1103" s="8">
        <v>46282</v>
      </c>
      <c r="G1103" s="1" t="s">
        <v>74</v>
      </c>
      <c r="H1103" s="1" t="s">
        <v>75</v>
      </c>
      <c r="I1103" s="1" t="s">
        <v>76</v>
      </c>
      <c r="J1103" s="1" t="s">
        <v>80</v>
      </c>
      <c r="K1103" s="1" t="s">
        <v>2353</v>
      </c>
      <c r="L1103">
        <v>1159</v>
      </c>
      <c r="M1103">
        <v>2680</v>
      </c>
      <c r="N1103" s="1" t="s">
        <v>20</v>
      </c>
      <c r="O1103">
        <v>0</v>
      </c>
      <c r="P1103" t="str">
        <f>IF(ISBLANK(Shipments[[#This Row],[Delivery_Date]]),"Pending",IF(Shipments[[#This Row],[Delivery_Date]]&lt;= Shipments[[#This Row],[Promised_Delivery_Date]],"On Time","Delayed"))</f>
        <v>Delayed</v>
      </c>
    </row>
    <row r="1104" spans="1:16" x14ac:dyDescent="0.25">
      <c r="A1104" s="1" t="s">
        <v>2354</v>
      </c>
      <c r="B1104" s="8">
        <v>46277</v>
      </c>
      <c r="C1104" s="1" t="str">
        <f>TEXT(Shipments[[#This Row],[Order_Date]],"MMM")</f>
        <v>Sep</v>
      </c>
      <c r="D1104" s="8">
        <v>46277</v>
      </c>
      <c r="E1104" s="8">
        <v>46279</v>
      </c>
      <c r="F1104" s="8">
        <v>46279</v>
      </c>
      <c r="G1104" s="1" t="s">
        <v>34</v>
      </c>
      <c r="H1104" s="1" t="s">
        <v>55</v>
      </c>
      <c r="I1104" s="1" t="s">
        <v>56</v>
      </c>
      <c r="J1104" s="1" t="s">
        <v>49</v>
      </c>
      <c r="K1104" s="1" t="s">
        <v>2355</v>
      </c>
      <c r="L1104">
        <v>288</v>
      </c>
      <c r="M1104">
        <v>1360</v>
      </c>
      <c r="N1104" s="1" t="s">
        <v>20</v>
      </c>
      <c r="O1104">
        <v>0</v>
      </c>
      <c r="P1104" t="str">
        <f>IF(ISBLANK(Shipments[[#This Row],[Delivery_Date]]),"Pending",IF(Shipments[[#This Row],[Delivery_Date]]&lt;= Shipments[[#This Row],[Promised_Delivery_Date]],"On Time","Delayed"))</f>
        <v>On Time</v>
      </c>
    </row>
    <row r="1105" spans="1:16" x14ac:dyDescent="0.25">
      <c r="A1105" s="1" t="s">
        <v>2356</v>
      </c>
      <c r="B1105" s="8">
        <v>46278</v>
      </c>
      <c r="C1105" s="1" t="str">
        <f>TEXT(Shipments[[#This Row],[Order_Date]],"MMM")</f>
        <v>Sep</v>
      </c>
      <c r="D1105" s="8">
        <v>46279</v>
      </c>
      <c r="E1105" s="8">
        <v>46280</v>
      </c>
      <c r="F1105" s="8">
        <v>46280</v>
      </c>
      <c r="G1105" s="1" t="s">
        <v>22</v>
      </c>
      <c r="H1105" s="1" t="s">
        <v>210</v>
      </c>
      <c r="I1105" s="1" t="s">
        <v>211</v>
      </c>
      <c r="J1105" s="1" t="s">
        <v>37</v>
      </c>
      <c r="K1105" s="1" t="s">
        <v>2357</v>
      </c>
      <c r="L1105">
        <v>264</v>
      </c>
      <c r="M1105">
        <v>430</v>
      </c>
      <c r="N1105" s="1" t="s">
        <v>20</v>
      </c>
      <c r="O1105">
        <v>0</v>
      </c>
      <c r="P1105" t="str">
        <f>IF(ISBLANK(Shipments[[#This Row],[Delivery_Date]]),"Pending",IF(Shipments[[#This Row],[Delivery_Date]]&lt;= Shipments[[#This Row],[Promised_Delivery_Date]],"On Time","Delayed"))</f>
        <v>On Time</v>
      </c>
    </row>
    <row r="1106" spans="1:16" x14ac:dyDescent="0.25">
      <c r="A1106" s="1" t="s">
        <v>2358</v>
      </c>
      <c r="B1106" s="8">
        <v>46278</v>
      </c>
      <c r="C1106" s="1" t="str">
        <f>TEXT(Shipments[[#This Row],[Order_Date]],"MMM")</f>
        <v>Sep</v>
      </c>
      <c r="D1106" s="8">
        <v>46279</v>
      </c>
      <c r="E1106" s="8">
        <v>46280</v>
      </c>
      <c r="F1106" s="8">
        <v>46280</v>
      </c>
      <c r="G1106" s="1" t="s">
        <v>40</v>
      </c>
      <c r="H1106" s="1" t="s">
        <v>115</v>
      </c>
      <c r="I1106" s="1" t="s">
        <v>116</v>
      </c>
      <c r="J1106" s="1" t="s">
        <v>18</v>
      </c>
      <c r="K1106" s="1" t="s">
        <v>2359</v>
      </c>
      <c r="L1106">
        <v>225</v>
      </c>
      <c r="M1106">
        <v>4400</v>
      </c>
      <c r="N1106" s="1" t="s">
        <v>20</v>
      </c>
      <c r="O1106">
        <v>0</v>
      </c>
      <c r="P1106" t="str">
        <f>IF(ISBLANK(Shipments[[#This Row],[Delivery_Date]]),"Pending",IF(Shipments[[#This Row],[Delivery_Date]]&lt;= Shipments[[#This Row],[Promised_Delivery_Date]],"On Time","Delayed"))</f>
        <v>On Time</v>
      </c>
    </row>
    <row r="1107" spans="1:16" x14ac:dyDescent="0.25">
      <c r="A1107" s="1" t="s">
        <v>2360</v>
      </c>
      <c r="B1107" s="8">
        <v>46278</v>
      </c>
      <c r="C1107" s="1" t="str">
        <f>TEXT(Shipments[[#This Row],[Order_Date]],"MMM")</f>
        <v>Sep</v>
      </c>
      <c r="D1107" s="8">
        <v>46279</v>
      </c>
      <c r="E1107" s="8">
        <v>46281</v>
      </c>
      <c r="F1107" s="8">
        <v>46280</v>
      </c>
      <c r="G1107" s="1" t="s">
        <v>74</v>
      </c>
      <c r="H1107" s="1" t="s">
        <v>455</v>
      </c>
      <c r="I1107" s="1" t="s">
        <v>456</v>
      </c>
      <c r="J1107" s="1" t="s">
        <v>84</v>
      </c>
      <c r="K1107" s="1" t="s">
        <v>2361</v>
      </c>
      <c r="L1107">
        <v>206</v>
      </c>
      <c r="M1107">
        <v>8390</v>
      </c>
      <c r="N1107" s="1" t="s">
        <v>20</v>
      </c>
      <c r="O1107">
        <v>1</v>
      </c>
      <c r="P1107" t="str">
        <f>IF(ISBLANK(Shipments[[#This Row],[Delivery_Date]]),"Pending",IF(Shipments[[#This Row],[Delivery_Date]]&lt;= Shipments[[#This Row],[Promised_Delivery_Date]],"On Time","Delayed"))</f>
        <v>Delayed</v>
      </c>
    </row>
    <row r="1108" spans="1:16" x14ac:dyDescent="0.25">
      <c r="A1108" s="1" t="s">
        <v>2362</v>
      </c>
      <c r="B1108" s="8">
        <v>46279</v>
      </c>
      <c r="C1108" s="1" t="str">
        <f>TEXT(Shipments[[#This Row],[Order_Date]],"MMM")</f>
        <v>Sep</v>
      </c>
      <c r="D1108" s="8">
        <v>46281</v>
      </c>
      <c r="E1108" s="8">
        <v>46283</v>
      </c>
      <c r="F1108" s="8">
        <v>46283</v>
      </c>
      <c r="G1108" s="1" t="s">
        <v>59</v>
      </c>
      <c r="H1108" s="1" t="s">
        <v>311</v>
      </c>
      <c r="I1108" s="1" t="s">
        <v>312</v>
      </c>
      <c r="J1108" s="1" t="s">
        <v>71</v>
      </c>
      <c r="K1108" s="1" t="s">
        <v>2363</v>
      </c>
      <c r="L1108">
        <v>764</v>
      </c>
      <c r="M1108">
        <v>960</v>
      </c>
      <c r="N1108" s="1" t="s">
        <v>20</v>
      </c>
      <c r="O1108">
        <v>0</v>
      </c>
      <c r="P1108" t="str">
        <f>IF(ISBLANK(Shipments[[#This Row],[Delivery_Date]]),"Pending",IF(Shipments[[#This Row],[Delivery_Date]]&lt;= Shipments[[#This Row],[Promised_Delivery_Date]],"On Time","Delayed"))</f>
        <v>On Time</v>
      </c>
    </row>
    <row r="1109" spans="1:16" x14ac:dyDescent="0.25">
      <c r="A1109" s="1" t="s">
        <v>2364</v>
      </c>
      <c r="B1109" s="8">
        <v>46279</v>
      </c>
      <c r="C1109" s="1" t="str">
        <f>TEXT(Shipments[[#This Row],[Order_Date]],"MMM")</f>
        <v>Sep</v>
      </c>
      <c r="D1109" s="8">
        <v>46281</v>
      </c>
      <c r="E1109" s="8">
        <v>46283</v>
      </c>
      <c r="F1109" s="8">
        <v>46284</v>
      </c>
      <c r="G1109" s="1" t="s">
        <v>28</v>
      </c>
      <c r="H1109" s="1" t="s">
        <v>295</v>
      </c>
      <c r="I1109" s="1" t="s">
        <v>661</v>
      </c>
      <c r="J1109" s="1" t="s">
        <v>49</v>
      </c>
      <c r="K1109" s="1" t="s">
        <v>2365</v>
      </c>
      <c r="L1109">
        <v>504</v>
      </c>
      <c r="M1109">
        <v>1800</v>
      </c>
      <c r="N1109" s="1" t="s">
        <v>20</v>
      </c>
      <c r="O1109">
        <v>0</v>
      </c>
      <c r="P1109" t="str">
        <f>IF(ISBLANK(Shipments[[#This Row],[Delivery_Date]]),"Pending",IF(Shipments[[#This Row],[Delivery_Date]]&lt;= Shipments[[#This Row],[Promised_Delivery_Date]],"On Time","Delayed"))</f>
        <v>On Time</v>
      </c>
    </row>
    <row r="1110" spans="1:16" x14ac:dyDescent="0.25">
      <c r="A1110" s="1" t="s">
        <v>2366</v>
      </c>
      <c r="B1110" s="8">
        <v>46279</v>
      </c>
      <c r="C1110" s="1" t="str">
        <f>TEXT(Shipments[[#This Row],[Order_Date]],"MMM")</f>
        <v>Sep</v>
      </c>
      <c r="D1110" s="8">
        <v>46279</v>
      </c>
      <c r="E1110" s="8">
        <v>46281</v>
      </c>
      <c r="F1110" s="8">
        <v>46281</v>
      </c>
      <c r="G1110" s="1" t="s">
        <v>34</v>
      </c>
      <c r="H1110" s="1" t="s">
        <v>65</v>
      </c>
      <c r="I1110" s="1" t="s">
        <v>66</v>
      </c>
      <c r="J1110" s="1" t="s">
        <v>25</v>
      </c>
      <c r="K1110" s="1" t="s">
        <v>2367</v>
      </c>
      <c r="L1110">
        <v>645</v>
      </c>
      <c r="M1110">
        <v>8190</v>
      </c>
      <c r="N1110" s="1" t="s">
        <v>20</v>
      </c>
      <c r="O1110">
        <v>0</v>
      </c>
      <c r="P1110" t="str">
        <f>IF(ISBLANK(Shipments[[#This Row],[Delivery_Date]]),"Pending",IF(Shipments[[#This Row],[Delivery_Date]]&lt;= Shipments[[#This Row],[Promised_Delivery_Date]],"On Time","Delayed"))</f>
        <v>On Time</v>
      </c>
    </row>
    <row r="1111" spans="1:16" x14ac:dyDescent="0.25">
      <c r="A1111" s="1" t="s">
        <v>2368</v>
      </c>
      <c r="B1111" s="8">
        <v>46279</v>
      </c>
      <c r="C1111" s="1" t="str">
        <f>TEXT(Shipments[[#This Row],[Order_Date]],"MMM")</f>
        <v>Sep</v>
      </c>
      <c r="D1111" s="8">
        <v>46280</v>
      </c>
      <c r="E1111" s="8">
        <v>46282</v>
      </c>
      <c r="F1111" s="8">
        <v>46282</v>
      </c>
      <c r="G1111" s="1" t="s">
        <v>22</v>
      </c>
      <c r="H1111" s="1" t="s">
        <v>92</v>
      </c>
      <c r="I1111" s="1" t="s">
        <v>93</v>
      </c>
      <c r="J1111" s="1" t="s">
        <v>62</v>
      </c>
      <c r="K1111" s="1" t="s">
        <v>2369</v>
      </c>
      <c r="L1111">
        <v>570</v>
      </c>
      <c r="M1111">
        <v>5250</v>
      </c>
      <c r="N1111" s="1" t="s">
        <v>20</v>
      </c>
      <c r="O1111">
        <v>0</v>
      </c>
      <c r="P1111" t="str">
        <f>IF(ISBLANK(Shipments[[#This Row],[Delivery_Date]]),"Pending",IF(Shipments[[#This Row],[Delivery_Date]]&lt;= Shipments[[#This Row],[Promised_Delivery_Date]],"On Time","Delayed"))</f>
        <v>On Time</v>
      </c>
    </row>
    <row r="1112" spans="1:16" x14ac:dyDescent="0.25">
      <c r="A1112" s="1" t="s">
        <v>2370</v>
      </c>
      <c r="B1112" s="8">
        <v>46279</v>
      </c>
      <c r="C1112" s="1" t="str">
        <f>TEXT(Shipments[[#This Row],[Order_Date]],"MMM")</f>
        <v>Sep</v>
      </c>
      <c r="D1112" s="8">
        <v>46280</v>
      </c>
      <c r="E1112" s="8">
        <v>46282</v>
      </c>
      <c r="F1112" s="8">
        <v>46282</v>
      </c>
      <c r="G1112" s="1" t="s">
        <v>34</v>
      </c>
      <c r="H1112" s="1" t="s">
        <v>65</v>
      </c>
      <c r="I1112" s="1" t="s">
        <v>66</v>
      </c>
      <c r="J1112" s="1" t="s">
        <v>67</v>
      </c>
      <c r="K1112" s="1" t="s">
        <v>2371</v>
      </c>
      <c r="L1112">
        <v>645</v>
      </c>
      <c r="M1112">
        <v>5860</v>
      </c>
      <c r="N1112" s="1" t="s">
        <v>20</v>
      </c>
      <c r="O1112">
        <v>0</v>
      </c>
      <c r="P1112" t="str">
        <f>IF(ISBLANK(Shipments[[#This Row],[Delivery_Date]]),"Pending",IF(Shipments[[#This Row],[Delivery_Date]]&lt;= Shipments[[#This Row],[Promised_Delivery_Date]],"On Time","Delayed"))</f>
        <v>On Time</v>
      </c>
    </row>
    <row r="1113" spans="1:16" x14ac:dyDescent="0.25">
      <c r="A1113" s="1" t="s">
        <v>2372</v>
      </c>
      <c r="B1113" s="8">
        <v>46279</v>
      </c>
      <c r="C1113" s="1" t="str">
        <f>TEXT(Shipments[[#This Row],[Order_Date]],"MMM")</f>
        <v>Sep</v>
      </c>
      <c r="D1113" s="8">
        <v>46280</v>
      </c>
      <c r="E1113" s="8">
        <v>46282</v>
      </c>
      <c r="F1113" s="8">
        <v>46282</v>
      </c>
      <c r="G1113" s="1" t="s">
        <v>28</v>
      </c>
      <c r="H1113" s="1" t="s">
        <v>183</v>
      </c>
      <c r="I1113" s="1" t="s">
        <v>184</v>
      </c>
      <c r="J1113" s="1" t="s">
        <v>18</v>
      </c>
      <c r="K1113" s="1" t="s">
        <v>2373</v>
      </c>
      <c r="L1113">
        <v>699</v>
      </c>
      <c r="M1113">
        <v>13470</v>
      </c>
      <c r="N1113" s="1" t="s">
        <v>20</v>
      </c>
      <c r="O1113">
        <v>0</v>
      </c>
      <c r="P1113" t="str">
        <f>IF(ISBLANK(Shipments[[#This Row],[Delivery_Date]]),"Pending",IF(Shipments[[#This Row],[Delivery_Date]]&lt;= Shipments[[#This Row],[Promised_Delivery_Date]],"On Time","Delayed"))</f>
        <v>On Time</v>
      </c>
    </row>
    <row r="1114" spans="1:16" x14ac:dyDescent="0.25">
      <c r="A1114" s="1" t="s">
        <v>2374</v>
      </c>
      <c r="B1114" s="8">
        <v>46279</v>
      </c>
      <c r="C1114" s="1" t="str">
        <f>TEXT(Shipments[[#This Row],[Order_Date]],"MMM")</f>
        <v>Sep</v>
      </c>
      <c r="D1114" s="8">
        <v>46280</v>
      </c>
      <c r="E1114" s="8">
        <v>46282</v>
      </c>
      <c r="F1114" s="8">
        <v>46282</v>
      </c>
      <c r="G1114" s="1" t="s">
        <v>22</v>
      </c>
      <c r="H1114" s="1" t="s">
        <v>1241</v>
      </c>
      <c r="I1114" s="1" t="s">
        <v>1242</v>
      </c>
      <c r="J1114" s="1" t="s">
        <v>62</v>
      </c>
      <c r="K1114" s="1" t="s">
        <v>2375</v>
      </c>
      <c r="L1114">
        <v>502</v>
      </c>
      <c r="M1114">
        <v>8210</v>
      </c>
      <c r="N1114" s="1" t="s">
        <v>20</v>
      </c>
      <c r="O1114">
        <v>0</v>
      </c>
      <c r="P1114" t="str">
        <f>IF(ISBLANK(Shipments[[#This Row],[Delivery_Date]]),"Pending",IF(Shipments[[#This Row],[Delivery_Date]]&lt;= Shipments[[#This Row],[Promised_Delivery_Date]],"On Time","Delayed"))</f>
        <v>On Time</v>
      </c>
    </row>
    <row r="1115" spans="1:16" x14ac:dyDescent="0.25">
      <c r="A1115" s="1" t="s">
        <v>2376</v>
      </c>
      <c r="B1115" s="8">
        <v>46280</v>
      </c>
      <c r="C1115" s="1" t="str">
        <f>TEXT(Shipments[[#This Row],[Order_Date]],"MMM")</f>
        <v>Sep</v>
      </c>
      <c r="D1115" s="8">
        <v>46281</v>
      </c>
      <c r="E1115" s="8">
        <v>46283</v>
      </c>
      <c r="F1115" s="8">
        <v>46283</v>
      </c>
      <c r="G1115" s="1" t="s">
        <v>74</v>
      </c>
      <c r="H1115" s="1" t="s">
        <v>455</v>
      </c>
      <c r="I1115" s="1" t="s">
        <v>456</v>
      </c>
      <c r="J1115" s="1" t="s">
        <v>49</v>
      </c>
      <c r="K1115" s="1" t="s">
        <v>2377</v>
      </c>
      <c r="L1115">
        <v>206</v>
      </c>
      <c r="M1115">
        <v>2120</v>
      </c>
      <c r="N1115" s="1" t="s">
        <v>20</v>
      </c>
      <c r="O1115">
        <v>0</v>
      </c>
      <c r="P1115" t="str">
        <f>IF(ISBLANK(Shipments[[#This Row],[Delivery_Date]]),"Pending",IF(Shipments[[#This Row],[Delivery_Date]]&lt;= Shipments[[#This Row],[Promised_Delivery_Date]],"On Time","Delayed"))</f>
        <v>On Time</v>
      </c>
    </row>
    <row r="1116" spans="1:16" x14ac:dyDescent="0.25">
      <c r="A1116" s="1" t="s">
        <v>2378</v>
      </c>
      <c r="B1116" s="8">
        <v>46280</v>
      </c>
      <c r="C1116" s="1" t="str">
        <f>TEXT(Shipments[[#This Row],[Order_Date]],"MMM")</f>
        <v>Sep</v>
      </c>
      <c r="D1116" s="8">
        <v>46282</v>
      </c>
      <c r="E1116" s="8">
        <v>46284</v>
      </c>
      <c r="F1116" s="8">
        <v>46284</v>
      </c>
      <c r="G1116" s="1" t="s">
        <v>74</v>
      </c>
      <c r="H1116" s="1" t="s">
        <v>201</v>
      </c>
      <c r="I1116" s="1" t="s">
        <v>344</v>
      </c>
      <c r="J1116" s="1" t="s">
        <v>62</v>
      </c>
      <c r="K1116" s="1" t="s">
        <v>2379</v>
      </c>
      <c r="L1116">
        <v>599</v>
      </c>
      <c r="M1116">
        <v>8380</v>
      </c>
      <c r="N1116" s="1" t="s">
        <v>20</v>
      </c>
      <c r="O1116">
        <v>0</v>
      </c>
      <c r="P1116" t="str">
        <f>IF(ISBLANK(Shipments[[#This Row],[Delivery_Date]]),"Pending",IF(Shipments[[#This Row],[Delivery_Date]]&lt;= Shipments[[#This Row],[Promised_Delivery_Date]],"On Time","Delayed"))</f>
        <v>On Time</v>
      </c>
    </row>
    <row r="1117" spans="1:16" x14ac:dyDescent="0.25">
      <c r="A1117" s="1" t="s">
        <v>2380</v>
      </c>
      <c r="B1117" s="8">
        <v>46280</v>
      </c>
      <c r="C1117" s="1" t="str">
        <f>TEXT(Shipments[[#This Row],[Order_Date]],"MMM")</f>
        <v>Sep</v>
      </c>
      <c r="D1117" s="8">
        <v>46281</v>
      </c>
      <c r="E1117" s="8">
        <v>46283</v>
      </c>
      <c r="F1117" s="8">
        <v>46283</v>
      </c>
      <c r="G1117" s="1" t="s">
        <v>34</v>
      </c>
      <c r="H1117" s="1" t="s">
        <v>41</v>
      </c>
      <c r="I1117" s="1" t="s">
        <v>83</v>
      </c>
      <c r="J1117" s="1" t="s">
        <v>71</v>
      </c>
      <c r="K1117" s="1" t="s">
        <v>2381</v>
      </c>
      <c r="L1117">
        <v>601</v>
      </c>
      <c r="M1117">
        <v>880</v>
      </c>
      <c r="N1117" s="1" t="s">
        <v>20</v>
      </c>
      <c r="O1117">
        <v>0</v>
      </c>
      <c r="P1117" t="str">
        <f>IF(ISBLANK(Shipments[[#This Row],[Delivery_Date]]),"Pending",IF(Shipments[[#This Row],[Delivery_Date]]&lt;= Shipments[[#This Row],[Promised_Delivery_Date]],"On Time","Delayed"))</f>
        <v>On Time</v>
      </c>
    </row>
    <row r="1118" spans="1:16" x14ac:dyDescent="0.25">
      <c r="A1118" s="1" t="s">
        <v>2382</v>
      </c>
      <c r="B1118" s="8">
        <v>46280</v>
      </c>
      <c r="C1118" s="1" t="str">
        <f>TEXT(Shipments[[#This Row],[Order_Date]],"MMM")</f>
        <v>Sep</v>
      </c>
      <c r="D1118" s="8">
        <v>46281</v>
      </c>
      <c r="E1118" s="8">
        <v>46283</v>
      </c>
      <c r="F1118" s="8">
        <v>46282</v>
      </c>
      <c r="G1118" s="1" t="s">
        <v>74</v>
      </c>
      <c r="H1118" s="1" t="s">
        <v>455</v>
      </c>
      <c r="I1118" s="1" t="s">
        <v>456</v>
      </c>
      <c r="J1118" s="1" t="s">
        <v>84</v>
      </c>
      <c r="K1118" s="1" t="s">
        <v>2383</v>
      </c>
      <c r="L1118">
        <v>206</v>
      </c>
      <c r="M1118">
        <v>9570</v>
      </c>
      <c r="N1118" s="1" t="s">
        <v>20</v>
      </c>
      <c r="O1118">
        <v>0</v>
      </c>
      <c r="P1118" t="str">
        <f>IF(ISBLANK(Shipments[[#This Row],[Delivery_Date]]),"Pending",IF(Shipments[[#This Row],[Delivery_Date]]&lt;= Shipments[[#This Row],[Promised_Delivery_Date]],"On Time","Delayed"))</f>
        <v>Delayed</v>
      </c>
    </row>
    <row r="1119" spans="1:16" x14ac:dyDescent="0.25">
      <c r="A1119" s="1" t="s">
        <v>2384</v>
      </c>
      <c r="B1119" s="8">
        <v>46280</v>
      </c>
      <c r="C1119" s="1" t="str">
        <f>TEXT(Shipments[[#This Row],[Order_Date]],"MMM")</f>
        <v>Sep</v>
      </c>
      <c r="D1119" s="8">
        <v>46281</v>
      </c>
      <c r="E1119" s="8">
        <v>46283</v>
      </c>
      <c r="F1119" s="8">
        <v>46284</v>
      </c>
      <c r="G1119" s="1" t="s">
        <v>16</v>
      </c>
      <c r="H1119" s="1" t="s">
        <v>167</v>
      </c>
      <c r="I1119" s="1" t="s">
        <v>256</v>
      </c>
      <c r="J1119" s="1" t="s">
        <v>31</v>
      </c>
      <c r="K1119" s="1" t="s">
        <v>2385</v>
      </c>
      <c r="L1119">
        <v>621</v>
      </c>
      <c r="M1119">
        <v>1930</v>
      </c>
      <c r="N1119" s="1" t="s">
        <v>20</v>
      </c>
      <c r="O1119">
        <v>0</v>
      </c>
      <c r="P1119" t="str">
        <f>IF(ISBLANK(Shipments[[#This Row],[Delivery_Date]]),"Pending",IF(Shipments[[#This Row],[Delivery_Date]]&lt;= Shipments[[#This Row],[Promised_Delivery_Date]],"On Time","Delayed"))</f>
        <v>On Time</v>
      </c>
    </row>
    <row r="1120" spans="1:16" x14ac:dyDescent="0.25">
      <c r="A1120" s="1" t="s">
        <v>2386</v>
      </c>
      <c r="B1120" s="8">
        <v>46281</v>
      </c>
      <c r="C1120" s="1" t="str">
        <f>TEXT(Shipments[[#This Row],[Order_Date]],"MMM")</f>
        <v>Sep</v>
      </c>
      <c r="D1120" s="8">
        <v>46282</v>
      </c>
      <c r="E1120" s="8">
        <v>46284</v>
      </c>
      <c r="F1120" s="8">
        <v>46284</v>
      </c>
      <c r="G1120" s="1" t="s">
        <v>22</v>
      </c>
      <c r="H1120" s="1" t="s">
        <v>171</v>
      </c>
      <c r="I1120" s="1" t="s">
        <v>172</v>
      </c>
      <c r="J1120" s="1" t="s">
        <v>67</v>
      </c>
      <c r="K1120" s="1" t="s">
        <v>2387</v>
      </c>
      <c r="L1120">
        <v>615</v>
      </c>
      <c r="M1120">
        <v>6880</v>
      </c>
      <c r="N1120" s="1" t="s">
        <v>20</v>
      </c>
      <c r="O1120">
        <v>0</v>
      </c>
      <c r="P1120" t="str">
        <f>IF(ISBLANK(Shipments[[#This Row],[Delivery_Date]]),"Pending",IF(Shipments[[#This Row],[Delivery_Date]]&lt;= Shipments[[#This Row],[Promised_Delivery_Date]],"On Time","Delayed"))</f>
        <v>On Time</v>
      </c>
    </row>
    <row r="1121" spans="1:16" x14ac:dyDescent="0.25">
      <c r="A1121" s="1" t="s">
        <v>2388</v>
      </c>
      <c r="B1121" s="8">
        <v>46281</v>
      </c>
      <c r="C1121" s="1" t="str">
        <f>TEXT(Shipments[[#This Row],[Order_Date]],"MMM")</f>
        <v>Sep</v>
      </c>
      <c r="D1121" s="8">
        <v>46282</v>
      </c>
      <c r="E1121" s="8">
        <v>46284</v>
      </c>
      <c r="F1121" s="8">
        <v>46283</v>
      </c>
      <c r="G1121" s="1" t="s">
        <v>40</v>
      </c>
      <c r="H1121" s="1" t="s">
        <v>41</v>
      </c>
      <c r="I1121" s="1" t="s">
        <v>42</v>
      </c>
      <c r="J1121" s="1" t="s">
        <v>67</v>
      </c>
      <c r="K1121" s="1" t="s">
        <v>2389</v>
      </c>
      <c r="L1121">
        <v>416</v>
      </c>
      <c r="M1121">
        <v>13530</v>
      </c>
      <c r="N1121" s="1" t="s">
        <v>20</v>
      </c>
      <c r="O1121">
        <v>0</v>
      </c>
      <c r="P1121" t="str">
        <f>IF(ISBLANK(Shipments[[#This Row],[Delivery_Date]]),"Pending",IF(Shipments[[#This Row],[Delivery_Date]]&lt;= Shipments[[#This Row],[Promised_Delivery_Date]],"On Time","Delayed"))</f>
        <v>Delayed</v>
      </c>
    </row>
    <row r="1122" spans="1:16" x14ac:dyDescent="0.25">
      <c r="A1122" s="1" t="s">
        <v>2390</v>
      </c>
      <c r="B1122" s="8">
        <v>46281</v>
      </c>
      <c r="C1122" s="1" t="str">
        <f>TEXT(Shipments[[#This Row],[Order_Date]],"MMM")</f>
        <v>Sep</v>
      </c>
      <c r="D1122" s="8">
        <v>46283</v>
      </c>
      <c r="E1122" s="8">
        <v>46285</v>
      </c>
      <c r="F1122" s="8">
        <v>46285</v>
      </c>
      <c r="G1122" s="1" t="s">
        <v>16</v>
      </c>
      <c r="H1122" s="1" t="s">
        <v>15</v>
      </c>
      <c r="I1122" s="1" t="s">
        <v>249</v>
      </c>
      <c r="J1122" s="1" t="s">
        <v>67</v>
      </c>
      <c r="K1122" s="1" t="s">
        <v>2391</v>
      </c>
      <c r="L1122">
        <v>509</v>
      </c>
      <c r="M1122">
        <v>8800</v>
      </c>
      <c r="N1122" s="1" t="s">
        <v>20</v>
      </c>
      <c r="O1122">
        <v>0</v>
      </c>
      <c r="P1122" t="str">
        <f>IF(ISBLANK(Shipments[[#This Row],[Delivery_Date]]),"Pending",IF(Shipments[[#This Row],[Delivery_Date]]&lt;= Shipments[[#This Row],[Promised_Delivery_Date]],"On Time","Delayed"))</f>
        <v>On Time</v>
      </c>
    </row>
    <row r="1123" spans="1:16" x14ac:dyDescent="0.25">
      <c r="A1123" s="1" t="s">
        <v>2392</v>
      </c>
      <c r="B1123" s="8">
        <v>46281</v>
      </c>
      <c r="C1123" s="1" t="str">
        <f>TEXT(Shipments[[#This Row],[Order_Date]],"MMM")</f>
        <v>Sep</v>
      </c>
      <c r="D1123" s="8">
        <v>46282</v>
      </c>
      <c r="E1123" s="8">
        <v>46283</v>
      </c>
      <c r="F1123" s="8">
        <v>46284</v>
      </c>
      <c r="G1123" s="1" t="s">
        <v>22</v>
      </c>
      <c r="H1123" s="1" t="s">
        <v>210</v>
      </c>
      <c r="I1123" s="1" t="s">
        <v>211</v>
      </c>
      <c r="J1123" s="1" t="s">
        <v>80</v>
      </c>
      <c r="K1123" s="1" t="s">
        <v>2393</v>
      </c>
      <c r="L1123">
        <v>264</v>
      </c>
      <c r="M1123">
        <v>3930</v>
      </c>
      <c r="N1123" s="1" t="s">
        <v>20</v>
      </c>
      <c r="O1123">
        <v>0</v>
      </c>
      <c r="P1123" t="str">
        <f>IF(ISBLANK(Shipments[[#This Row],[Delivery_Date]]),"Pending",IF(Shipments[[#This Row],[Delivery_Date]]&lt;= Shipments[[#This Row],[Promised_Delivery_Date]],"On Time","Delayed"))</f>
        <v>On Time</v>
      </c>
    </row>
    <row r="1124" spans="1:16" x14ac:dyDescent="0.25">
      <c r="A1124" s="1" t="s">
        <v>2394</v>
      </c>
      <c r="B1124" s="8">
        <v>46281</v>
      </c>
      <c r="C1124" s="1" t="str">
        <f>TEXT(Shipments[[#This Row],[Order_Date]],"MMM")</f>
        <v>Sep</v>
      </c>
      <c r="D1124" s="8">
        <v>46284</v>
      </c>
      <c r="E1124" s="8">
        <v>46286</v>
      </c>
      <c r="F1124" s="8">
        <v>46286</v>
      </c>
      <c r="G1124" s="1" t="s">
        <v>59</v>
      </c>
      <c r="H1124" s="1" t="s">
        <v>311</v>
      </c>
      <c r="I1124" s="1" t="s">
        <v>312</v>
      </c>
      <c r="J1124" s="1" t="s">
        <v>18</v>
      </c>
      <c r="K1124" s="1" t="s">
        <v>2395</v>
      </c>
      <c r="L1124">
        <v>764</v>
      </c>
      <c r="M1124">
        <v>7420</v>
      </c>
      <c r="N1124" s="1" t="s">
        <v>20</v>
      </c>
      <c r="O1124">
        <v>0</v>
      </c>
      <c r="P1124" t="str">
        <f>IF(ISBLANK(Shipments[[#This Row],[Delivery_Date]]),"Pending",IF(Shipments[[#This Row],[Delivery_Date]]&lt;= Shipments[[#This Row],[Promised_Delivery_Date]],"On Time","Delayed"))</f>
        <v>On Time</v>
      </c>
    </row>
    <row r="1125" spans="1:16" x14ac:dyDescent="0.25">
      <c r="A1125" s="1" t="s">
        <v>2396</v>
      </c>
      <c r="B1125" s="8">
        <v>46281</v>
      </c>
      <c r="C1125" s="1" t="str">
        <f>TEXT(Shipments[[#This Row],[Order_Date]],"MMM")</f>
        <v>Sep</v>
      </c>
      <c r="D1125" s="8">
        <v>46284</v>
      </c>
      <c r="E1125" s="8">
        <v>46285</v>
      </c>
      <c r="F1125" s="8">
        <v>46286</v>
      </c>
      <c r="G1125" s="1" t="s">
        <v>22</v>
      </c>
      <c r="H1125" s="1" t="s">
        <v>103</v>
      </c>
      <c r="I1125" s="1" t="s">
        <v>104</v>
      </c>
      <c r="J1125" s="1" t="s">
        <v>31</v>
      </c>
      <c r="K1125" s="1" t="s">
        <v>2397</v>
      </c>
      <c r="L1125">
        <v>252</v>
      </c>
      <c r="M1125">
        <v>4080</v>
      </c>
      <c r="N1125" s="1" t="s">
        <v>20</v>
      </c>
      <c r="O1125">
        <v>0</v>
      </c>
      <c r="P1125" t="str">
        <f>IF(ISBLANK(Shipments[[#This Row],[Delivery_Date]]),"Pending",IF(Shipments[[#This Row],[Delivery_Date]]&lt;= Shipments[[#This Row],[Promised_Delivery_Date]],"On Time","Delayed"))</f>
        <v>On Time</v>
      </c>
    </row>
    <row r="1126" spans="1:16" x14ac:dyDescent="0.25">
      <c r="A1126" s="1" t="s">
        <v>2398</v>
      </c>
      <c r="B1126" s="8">
        <v>46281</v>
      </c>
      <c r="C1126" s="1" t="str">
        <f>TEXT(Shipments[[#This Row],[Order_Date]],"MMM")</f>
        <v>Sep</v>
      </c>
      <c r="D1126" s="8">
        <v>46281</v>
      </c>
      <c r="E1126" s="8">
        <v>46283</v>
      </c>
      <c r="F1126" s="8">
        <v>46282</v>
      </c>
      <c r="G1126" s="1" t="s">
        <v>34</v>
      </c>
      <c r="H1126" s="1" t="s">
        <v>252</v>
      </c>
      <c r="I1126" s="1" t="s">
        <v>253</v>
      </c>
      <c r="J1126" s="1" t="s">
        <v>146</v>
      </c>
      <c r="K1126" s="1" t="s">
        <v>2399</v>
      </c>
      <c r="L1126">
        <v>438</v>
      </c>
      <c r="M1126">
        <v>1280</v>
      </c>
      <c r="N1126" s="1" t="s">
        <v>20</v>
      </c>
      <c r="O1126">
        <v>0</v>
      </c>
      <c r="P1126" t="str">
        <f>IF(ISBLANK(Shipments[[#This Row],[Delivery_Date]]),"Pending",IF(Shipments[[#This Row],[Delivery_Date]]&lt;= Shipments[[#This Row],[Promised_Delivery_Date]],"On Time","Delayed"))</f>
        <v>Delayed</v>
      </c>
    </row>
    <row r="1127" spans="1:16" x14ac:dyDescent="0.25">
      <c r="A1127" s="1" t="s">
        <v>2400</v>
      </c>
      <c r="B1127" s="8">
        <v>46281</v>
      </c>
      <c r="C1127" s="1" t="str">
        <f>TEXT(Shipments[[#This Row],[Order_Date]],"MMM")</f>
        <v>Sep</v>
      </c>
      <c r="D1127" s="8">
        <v>46281</v>
      </c>
      <c r="E1127" s="8">
        <v>46282</v>
      </c>
      <c r="F1127" s="8">
        <v>46282</v>
      </c>
      <c r="G1127" s="1" t="s">
        <v>16</v>
      </c>
      <c r="H1127" s="1" t="s">
        <v>530</v>
      </c>
      <c r="I1127" s="1" t="s">
        <v>531</v>
      </c>
      <c r="J1127" s="1" t="s">
        <v>71</v>
      </c>
      <c r="K1127" s="1" t="s">
        <v>2401</v>
      </c>
      <c r="L1127">
        <v>152</v>
      </c>
      <c r="M1127">
        <v>1520</v>
      </c>
      <c r="N1127" s="1" t="s">
        <v>20</v>
      </c>
      <c r="O1127">
        <v>0</v>
      </c>
      <c r="P1127" t="str">
        <f>IF(ISBLANK(Shipments[[#This Row],[Delivery_Date]]),"Pending",IF(Shipments[[#This Row],[Delivery_Date]]&lt;= Shipments[[#This Row],[Promised_Delivery_Date]],"On Time","Delayed"))</f>
        <v>On Time</v>
      </c>
    </row>
    <row r="1128" spans="1:16" x14ac:dyDescent="0.25">
      <c r="A1128" s="1" t="s">
        <v>2402</v>
      </c>
      <c r="B1128" s="8">
        <v>46282</v>
      </c>
      <c r="C1128" s="1" t="str">
        <f>TEXT(Shipments[[#This Row],[Order_Date]],"MMM")</f>
        <v>Sep</v>
      </c>
      <c r="D1128" s="8">
        <v>46283</v>
      </c>
      <c r="E1128" s="8">
        <v>46285</v>
      </c>
      <c r="F1128" s="8">
        <v>46285</v>
      </c>
      <c r="G1128" s="1" t="s">
        <v>34</v>
      </c>
      <c r="H1128" s="1" t="s">
        <v>41</v>
      </c>
      <c r="I1128" s="1" t="s">
        <v>83</v>
      </c>
      <c r="J1128" s="1" t="s">
        <v>37</v>
      </c>
      <c r="K1128" s="1" t="s">
        <v>2403</v>
      </c>
      <c r="L1128">
        <v>601</v>
      </c>
      <c r="M1128">
        <v>490</v>
      </c>
      <c r="N1128" s="1" t="s">
        <v>20</v>
      </c>
      <c r="O1128">
        <v>0</v>
      </c>
      <c r="P1128" t="str">
        <f>IF(ISBLANK(Shipments[[#This Row],[Delivery_Date]]),"Pending",IF(Shipments[[#This Row],[Delivery_Date]]&lt;= Shipments[[#This Row],[Promised_Delivery_Date]],"On Time","Delayed"))</f>
        <v>On Time</v>
      </c>
    </row>
    <row r="1129" spans="1:16" x14ac:dyDescent="0.25">
      <c r="A1129" s="1" t="s">
        <v>2404</v>
      </c>
      <c r="B1129" s="8">
        <v>46282</v>
      </c>
      <c r="C1129" s="1" t="str">
        <f>TEXT(Shipments[[#This Row],[Order_Date]],"MMM")</f>
        <v>Sep</v>
      </c>
      <c r="D1129" s="8">
        <v>46284</v>
      </c>
      <c r="E1129" s="8">
        <v>46286</v>
      </c>
      <c r="F1129" s="8">
        <v>46286</v>
      </c>
      <c r="G1129" s="1" t="s">
        <v>16</v>
      </c>
      <c r="H1129" s="1" t="s">
        <v>99</v>
      </c>
      <c r="I1129" s="1" t="s">
        <v>190</v>
      </c>
      <c r="J1129" s="1" t="s">
        <v>18</v>
      </c>
      <c r="K1129" s="1" t="s">
        <v>2405</v>
      </c>
      <c r="L1129">
        <v>569</v>
      </c>
      <c r="M1129">
        <v>4400</v>
      </c>
      <c r="N1129" s="1" t="s">
        <v>20</v>
      </c>
      <c r="O1129">
        <v>1</v>
      </c>
      <c r="P1129" t="str">
        <f>IF(ISBLANK(Shipments[[#This Row],[Delivery_Date]]),"Pending",IF(Shipments[[#This Row],[Delivery_Date]]&lt;= Shipments[[#This Row],[Promised_Delivery_Date]],"On Time","Delayed"))</f>
        <v>On Time</v>
      </c>
    </row>
    <row r="1130" spans="1:16" x14ac:dyDescent="0.25">
      <c r="A1130" s="1" t="s">
        <v>2406</v>
      </c>
      <c r="B1130" s="8">
        <v>46282</v>
      </c>
      <c r="C1130" s="1" t="str">
        <f>TEXT(Shipments[[#This Row],[Order_Date]],"MMM")</f>
        <v>Sep</v>
      </c>
      <c r="D1130" s="8">
        <v>46283</v>
      </c>
      <c r="E1130" s="8">
        <v>46285</v>
      </c>
      <c r="F1130" s="8">
        <v>46285</v>
      </c>
      <c r="G1130" s="1" t="s">
        <v>59</v>
      </c>
      <c r="H1130" s="1" t="s">
        <v>288</v>
      </c>
      <c r="I1130" s="1" t="s">
        <v>289</v>
      </c>
      <c r="J1130" s="1" t="s">
        <v>49</v>
      </c>
      <c r="K1130" s="1" t="s">
        <v>2407</v>
      </c>
      <c r="L1130">
        <v>374</v>
      </c>
      <c r="M1130">
        <v>2480</v>
      </c>
      <c r="N1130" s="1" t="s">
        <v>20</v>
      </c>
      <c r="O1130">
        <v>0</v>
      </c>
      <c r="P1130" t="str">
        <f>IF(ISBLANK(Shipments[[#This Row],[Delivery_Date]]),"Pending",IF(Shipments[[#This Row],[Delivery_Date]]&lt;= Shipments[[#This Row],[Promised_Delivery_Date]],"On Time","Delayed"))</f>
        <v>On Time</v>
      </c>
    </row>
    <row r="1131" spans="1:16" x14ac:dyDescent="0.25">
      <c r="A1131" s="1" t="s">
        <v>2408</v>
      </c>
      <c r="B1131" s="8">
        <v>46282</v>
      </c>
      <c r="C1131" s="1" t="str">
        <f>TEXT(Shipments[[#This Row],[Order_Date]],"MMM")</f>
        <v>Sep</v>
      </c>
      <c r="D1131" s="8">
        <v>46286</v>
      </c>
      <c r="E1131" s="8">
        <v>46287</v>
      </c>
      <c r="F1131" s="8">
        <v>46288</v>
      </c>
      <c r="G1131" s="1" t="s">
        <v>34</v>
      </c>
      <c r="H1131" s="1" t="s">
        <v>35</v>
      </c>
      <c r="I1131" s="1" t="s">
        <v>36</v>
      </c>
      <c r="J1131" s="1" t="s">
        <v>80</v>
      </c>
      <c r="K1131" s="1" t="s">
        <v>2409</v>
      </c>
      <c r="L1131">
        <v>174</v>
      </c>
      <c r="M1131">
        <v>1450</v>
      </c>
      <c r="N1131" s="1" t="s">
        <v>20</v>
      </c>
      <c r="O1131">
        <v>0</v>
      </c>
      <c r="P1131" t="str">
        <f>IF(ISBLANK(Shipments[[#This Row],[Delivery_Date]]),"Pending",IF(Shipments[[#This Row],[Delivery_Date]]&lt;= Shipments[[#This Row],[Promised_Delivery_Date]],"On Time","Delayed"))</f>
        <v>On Time</v>
      </c>
    </row>
    <row r="1132" spans="1:16" x14ac:dyDescent="0.25">
      <c r="A1132" s="1" t="s">
        <v>2410</v>
      </c>
      <c r="B1132" s="8">
        <v>46282</v>
      </c>
      <c r="C1132" s="1" t="str">
        <f>TEXT(Shipments[[#This Row],[Order_Date]],"MMM")</f>
        <v>Sep</v>
      </c>
      <c r="D1132" s="8">
        <v>46283</v>
      </c>
      <c r="E1132" s="8">
        <v>46285</v>
      </c>
      <c r="F1132" s="8">
        <v>46285</v>
      </c>
      <c r="G1132" s="1" t="s">
        <v>28</v>
      </c>
      <c r="H1132" s="1" t="s">
        <v>29</v>
      </c>
      <c r="I1132" s="1" t="s">
        <v>30</v>
      </c>
      <c r="J1132" s="1" t="s">
        <v>37</v>
      </c>
      <c r="K1132" s="1" t="s">
        <v>2411</v>
      </c>
      <c r="L1132">
        <v>467</v>
      </c>
      <c r="M1132">
        <v>1690</v>
      </c>
      <c r="N1132" s="1" t="s">
        <v>20</v>
      </c>
      <c r="O1132">
        <v>0</v>
      </c>
      <c r="P1132" t="str">
        <f>IF(ISBLANK(Shipments[[#This Row],[Delivery_Date]]),"Pending",IF(Shipments[[#This Row],[Delivery_Date]]&lt;= Shipments[[#This Row],[Promised_Delivery_Date]],"On Time","Delayed"))</f>
        <v>On Time</v>
      </c>
    </row>
    <row r="1133" spans="1:16" x14ac:dyDescent="0.25">
      <c r="A1133" s="1" t="s">
        <v>2412</v>
      </c>
      <c r="B1133" s="8">
        <v>46283</v>
      </c>
      <c r="C1133" s="1" t="str">
        <f>TEXT(Shipments[[#This Row],[Order_Date]],"MMM")</f>
        <v>Sep</v>
      </c>
      <c r="D1133" s="8">
        <v>46283</v>
      </c>
      <c r="E1133" s="8">
        <v>46285</v>
      </c>
      <c r="F1133" s="8">
        <v>46284</v>
      </c>
      <c r="G1133" s="1" t="s">
        <v>15</v>
      </c>
      <c r="H1133" s="1" t="s">
        <v>315</v>
      </c>
      <c r="I1133" s="1" t="s">
        <v>316</v>
      </c>
      <c r="J1133" s="1" t="s">
        <v>37</v>
      </c>
      <c r="K1133" s="1" t="s">
        <v>2413</v>
      </c>
      <c r="L1133">
        <v>286</v>
      </c>
      <c r="M1133">
        <v>2940</v>
      </c>
      <c r="N1133" s="1" t="s">
        <v>20</v>
      </c>
      <c r="O1133">
        <v>0</v>
      </c>
      <c r="P1133" t="str">
        <f>IF(ISBLANK(Shipments[[#This Row],[Delivery_Date]]),"Pending",IF(Shipments[[#This Row],[Delivery_Date]]&lt;= Shipments[[#This Row],[Promised_Delivery_Date]],"On Time","Delayed"))</f>
        <v>Delayed</v>
      </c>
    </row>
    <row r="1134" spans="1:16" x14ac:dyDescent="0.25">
      <c r="A1134" s="1" t="s">
        <v>2414</v>
      </c>
      <c r="B1134" s="8">
        <v>46283</v>
      </c>
      <c r="C1134" s="1" t="str">
        <f>TEXT(Shipments[[#This Row],[Order_Date]],"MMM")</f>
        <v>Sep</v>
      </c>
      <c r="D1134" s="8">
        <v>46283</v>
      </c>
      <c r="E1134" s="8">
        <v>46285</v>
      </c>
      <c r="F1134" s="8">
        <v>46284</v>
      </c>
      <c r="G1134" s="1" t="s">
        <v>28</v>
      </c>
      <c r="H1134" s="1" t="s">
        <v>136</v>
      </c>
      <c r="I1134" s="1" t="s">
        <v>137</v>
      </c>
      <c r="J1134" s="1" t="s">
        <v>37</v>
      </c>
      <c r="K1134" s="1" t="s">
        <v>2415</v>
      </c>
      <c r="L1134">
        <v>334</v>
      </c>
      <c r="M1134">
        <v>880</v>
      </c>
      <c r="N1134" s="1" t="s">
        <v>20</v>
      </c>
      <c r="O1134">
        <v>0</v>
      </c>
      <c r="P1134" t="str">
        <f>IF(ISBLANK(Shipments[[#This Row],[Delivery_Date]]),"Pending",IF(Shipments[[#This Row],[Delivery_Date]]&lt;= Shipments[[#This Row],[Promised_Delivery_Date]],"On Time","Delayed"))</f>
        <v>Delayed</v>
      </c>
    </row>
    <row r="1135" spans="1:16" x14ac:dyDescent="0.25">
      <c r="A1135" s="1" t="s">
        <v>2416</v>
      </c>
      <c r="B1135" s="8">
        <v>46283</v>
      </c>
      <c r="C1135" s="1" t="str">
        <f>TEXT(Shipments[[#This Row],[Order_Date]],"MMM")</f>
        <v>Sep</v>
      </c>
      <c r="D1135" s="8">
        <v>46283</v>
      </c>
      <c r="E1135" s="8">
        <v>46286</v>
      </c>
      <c r="F1135" s="8">
        <v>46286</v>
      </c>
      <c r="G1135" s="1" t="s">
        <v>22</v>
      </c>
      <c r="H1135" s="1" t="s">
        <v>179</v>
      </c>
      <c r="I1135" s="1" t="s">
        <v>229</v>
      </c>
      <c r="J1135" s="1" t="s">
        <v>80</v>
      </c>
      <c r="K1135" s="1" t="s">
        <v>2417</v>
      </c>
      <c r="L1135">
        <v>858</v>
      </c>
      <c r="M1135">
        <v>1570</v>
      </c>
      <c r="N1135" s="1" t="s">
        <v>20</v>
      </c>
      <c r="O1135">
        <v>0</v>
      </c>
      <c r="P1135" t="str">
        <f>IF(ISBLANK(Shipments[[#This Row],[Delivery_Date]]),"Pending",IF(Shipments[[#This Row],[Delivery_Date]]&lt;= Shipments[[#This Row],[Promised_Delivery_Date]],"On Time","Delayed"))</f>
        <v>On Time</v>
      </c>
    </row>
    <row r="1136" spans="1:16" x14ac:dyDescent="0.25">
      <c r="A1136" s="1" t="s">
        <v>2418</v>
      </c>
      <c r="B1136" s="8">
        <v>46283</v>
      </c>
      <c r="C1136" s="1" t="str">
        <f>TEXT(Shipments[[#This Row],[Order_Date]],"MMM")</f>
        <v>Sep</v>
      </c>
      <c r="D1136" s="8">
        <v>46284</v>
      </c>
      <c r="E1136" s="8">
        <v>46285</v>
      </c>
      <c r="F1136" s="8">
        <v>46285</v>
      </c>
      <c r="G1136" s="1" t="s">
        <v>34</v>
      </c>
      <c r="H1136" s="1" t="s">
        <v>107</v>
      </c>
      <c r="I1136" s="1" t="s">
        <v>108</v>
      </c>
      <c r="J1136" s="1" t="s">
        <v>67</v>
      </c>
      <c r="K1136" s="1" t="s">
        <v>2419</v>
      </c>
      <c r="L1136">
        <v>385</v>
      </c>
      <c r="M1136">
        <v>7160</v>
      </c>
      <c r="N1136" s="1" t="s">
        <v>20</v>
      </c>
      <c r="O1136">
        <v>0</v>
      </c>
      <c r="P1136" t="str">
        <f>IF(ISBLANK(Shipments[[#This Row],[Delivery_Date]]),"Pending",IF(Shipments[[#This Row],[Delivery_Date]]&lt;= Shipments[[#This Row],[Promised_Delivery_Date]],"On Time","Delayed"))</f>
        <v>On Time</v>
      </c>
    </row>
    <row r="1137" spans="1:16" x14ac:dyDescent="0.25">
      <c r="A1137" s="1" t="s">
        <v>2420</v>
      </c>
      <c r="B1137" s="8">
        <v>46283</v>
      </c>
      <c r="C1137" s="1" t="str">
        <f>TEXT(Shipments[[#This Row],[Order_Date]],"MMM")</f>
        <v>Sep</v>
      </c>
      <c r="D1137" s="8">
        <v>46284</v>
      </c>
      <c r="E1137" s="8">
        <v>46286</v>
      </c>
      <c r="F1137" s="8">
        <v>46286</v>
      </c>
      <c r="G1137" s="1" t="s">
        <v>74</v>
      </c>
      <c r="H1137" s="1" t="s">
        <v>455</v>
      </c>
      <c r="I1137" s="1" t="s">
        <v>456</v>
      </c>
      <c r="J1137" s="1" t="s">
        <v>80</v>
      </c>
      <c r="K1137" s="1" t="s">
        <v>2421</v>
      </c>
      <c r="L1137">
        <v>206</v>
      </c>
      <c r="M1137">
        <v>1650</v>
      </c>
      <c r="N1137" s="1" t="s">
        <v>20</v>
      </c>
      <c r="O1137">
        <v>0</v>
      </c>
      <c r="P1137" t="str">
        <f>IF(ISBLANK(Shipments[[#This Row],[Delivery_Date]]),"Pending",IF(Shipments[[#This Row],[Delivery_Date]]&lt;= Shipments[[#This Row],[Promised_Delivery_Date]],"On Time","Delayed"))</f>
        <v>On Time</v>
      </c>
    </row>
    <row r="1138" spans="1:16" x14ac:dyDescent="0.25">
      <c r="A1138" s="1" t="s">
        <v>2422</v>
      </c>
      <c r="B1138" s="8">
        <v>46284</v>
      </c>
      <c r="C1138" s="1" t="str">
        <f>TEXT(Shipments[[#This Row],[Order_Date]],"MMM")</f>
        <v>Sep</v>
      </c>
      <c r="D1138" s="8">
        <v>46284</v>
      </c>
      <c r="E1138" s="8">
        <v>46285</v>
      </c>
      <c r="F1138" s="8">
        <v>46285</v>
      </c>
      <c r="G1138" s="1" t="s">
        <v>22</v>
      </c>
      <c r="H1138" s="1" t="s">
        <v>210</v>
      </c>
      <c r="I1138" s="1" t="s">
        <v>211</v>
      </c>
      <c r="J1138" s="1" t="s">
        <v>67</v>
      </c>
      <c r="K1138" s="1" t="s">
        <v>2423</v>
      </c>
      <c r="L1138">
        <v>264</v>
      </c>
      <c r="M1138">
        <v>14770</v>
      </c>
      <c r="N1138" s="1" t="s">
        <v>20</v>
      </c>
      <c r="O1138">
        <v>0</v>
      </c>
      <c r="P1138" t="str">
        <f>IF(ISBLANK(Shipments[[#This Row],[Delivery_Date]]),"Pending",IF(Shipments[[#This Row],[Delivery_Date]]&lt;= Shipments[[#This Row],[Promised_Delivery_Date]],"On Time","Delayed"))</f>
        <v>On Time</v>
      </c>
    </row>
    <row r="1139" spans="1:16" x14ac:dyDescent="0.25">
      <c r="A1139" s="1" t="s">
        <v>2424</v>
      </c>
      <c r="B1139" s="8">
        <v>46284</v>
      </c>
      <c r="C1139" s="1" t="str">
        <f>TEXT(Shipments[[#This Row],[Order_Date]],"MMM")</f>
        <v>Sep</v>
      </c>
      <c r="D1139" s="8">
        <v>46286</v>
      </c>
      <c r="E1139" s="8">
        <v>46288</v>
      </c>
      <c r="F1139" s="8">
        <v>46288</v>
      </c>
      <c r="G1139" s="1" t="s">
        <v>22</v>
      </c>
      <c r="H1139" s="1" t="s">
        <v>171</v>
      </c>
      <c r="I1139" s="1" t="s">
        <v>172</v>
      </c>
      <c r="J1139" s="1" t="s">
        <v>25</v>
      </c>
      <c r="K1139" s="1" t="s">
        <v>2425</v>
      </c>
      <c r="L1139">
        <v>615</v>
      </c>
      <c r="M1139">
        <v>11540</v>
      </c>
      <c r="N1139" s="1" t="s">
        <v>20</v>
      </c>
      <c r="O1139">
        <v>0</v>
      </c>
      <c r="P1139" t="str">
        <f>IF(ISBLANK(Shipments[[#This Row],[Delivery_Date]]),"Pending",IF(Shipments[[#This Row],[Delivery_Date]]&lt;= Shipments[[#This Row],[Promised_Delivery_Date]],"On Time","Delayed"))</f>
        <v>On Time</v>
      </c>
    </row>
    <row r="1140" spans="1:16" x14ac:dyDescent="0.25">
      <c r="A1140" s="1" t="s">
        <v>2426</v>
      </c>
      <c r="B1140" s="8">
        <v>46284</v>
      </c>
      <c r="C1140" s="1" t="str">
        <f>TEXT(Shipments[[#This Row],[Order_Date]],"MMM")</f>
        <v>Sep</v>
      </c>
      <c r="D1140" s="8">
        <v>46287</v>
      </c>
      <c r="E1140" s="8">
        <v>46289</v>
      </c>
      <c r="F1140" s="8">
        <v>46289</v>
      </c>
      <c r="G1140" s="1" t="s">
        <v>22</v>
      </c>
      <c r="H1140" s="1" t="s">
        <v>92</v>
      </c>
      <c r="I1140" s="1" t="s">
        <v>93</v>
      </c>
      <c r="J1140" s="1" t="s">
        <v>25</v>
      </c>
      <c r="K1140" s="1" t="s">
        <v>2427</v>
      </c>
      <c r="L1140">
        <v>570</v>
      </c>
      <c r="M1140">
        <v>8620</v>
      </c>
      <c r="N1140" s="1" t="s">
        <v>20</v>
      </c>
      <c r="O1140">
        <v>0</v>
      </c>
      <c r="P1140" t="str">
        <f>IF(ISBLANK(Shipments[[#This Row],[Delivery_Date]]),"Pending",IF(Shipments[[#This Row],[Delivery_Date]]&lt;= Shipments[[#This Row],[Promised_Delivery_Date]],"On Time","Delayed"))</f>
        <v>On Time</v>
      </c>
    </row>
    <row r="1141" spans="1:16" x14ac:dyDescent="0.25">
      <c r="A1141" s="1" t="s">
        <v>2428</v>
      </c>
      <c r="B1141" s="8">
        <v>46284</v>
      </c>
      <c r="C1141" s="1" t="str">
        <f>TEXT(Shipments[[#This Row],[Order_Date]],"MMM")</f>
        <v>Sep</v>
      </c>
      <c r="D1141" s="8">
        <v>46286</v>
      </c>
      <c r="E1141" s="8">
        <v>46288</v>
      </c>
      <c r="F1141" s="8">
        <v>46287</v>
      </c>
      <c r="G1141" s="1" t="s">
        <v>40</v>
      </c>
      <c r="H1141" s="1" t="s">
        <v>41</v>
      </c>
      <c r="I1141" s="1" t="s">
        <v>42</v>
      </c>
      <c r="J1141" s="1" t="s">
        <v>67</v>
      </c>
      <c r="K1141" s="1" t="s">
        <v>2429</v>
      </c>
      <c r="L1141">
        <v>416</v>
      </c>
      <c r="M1141">
        <v>6890</v>
      </c>
      <c r="N1141" s="1" t="s">
        <v>20</v>
      </c>
      <c r="O1141">
        <v>0</v>
      </c>
      <c r="P1141" t="str">
        <f>IF(ISBLANK(Shipments[[#This Row],[Delivery_Date]]),"Pending",IF(Shipments[[#This Row],[Delivery_Date]]&lt;= Shipments[[#This Row],[Promised_Delivery_Date]],"On Time","Delayed"))</f>
        <v>Delayed</v>
      </c>
    </row>
    <row r="1142" spans="1:16" x14ac:dyDescent="0.25">
      <c r="A1142" s="1" t="s">
        <v>2430</v>
      </c>
      <c r="B1142" s="8">
        <v>46284</v>
      </c>
      <c r="C1142" s="1" t="str">
        <f>TEXT(Shipments[[#This Row],[Order_Date]],"MMM")</f>
        <v>Sep</v>
      </c>
      <c r="D1142" s="8">
        <v>46286</v>
      </c>
      <c r="E1142" s="8">
        <v>46289</v>
      </c>
      <c r="F1142" s="8">
        <v>46289</v>
      </c>
      <c r="G1142" s="1" t="s">
        <v>22</v>
      </c>
      <c r="H1142" s="1" t="s">
        <v>201</v>
      </c>
      <c r="I1142" s="1" t="s">
        <v>202</v>
      </c>
      <c r="J1142" s="1" t="s">
        <v>18</v>
      </c>
      <c r="K1142" s="1" t="s">
        <v>2431</v>
      </c>
      <c r="L1142">
        <v>1138</v>
      </c>
      <c r="M1142">
        <v>6210</v>
      </c>
      <c r="N1142" s="1" t="s">
        <v>20</v>
      </c>
      <c r="O1142">
        <v>0</v>
      </c>
      <c r="P1142" t="str">
        <f>IF(ISBLANK(Shipments[[#This Row],[Delivery_Date]]),"Pending",IF(Shipments[[#This Row],[Delivery_Date]]&lt;= Shipments[[#This Row],[Promised_Delivery_Date]],"On Time","Delayed"))</f>
        <v>On Time</v>
      </c>
    </row>
    <row r="1143" spans="1:16" x14ac:dyDescent="0.25">
      <c r="A1143" s="1" t="s">
        <v>2432</v>
      </c>
      <c r="B1143" s="8">
        <v>46285</v>
      </c>
      <c r="C1143" s="1" t="str">
        <f>TEXT(Shipments[[#This Row],[Order_Date]],"MMM")</f>
        <v>Sep</v>
      </c>
      <c r="D1143" s="8">
        <v>46288</v>
      </c>
      <c r="E1143" s="8">
        <v>46289</v>
      </c>
      <c r="F1143" s="8">
        <v>46289</v>
      </c>
      <c r="G1143" s="1" t="s">
        <v>74</v>
      </c>
      <c r="H1143" s="1" t="s">
        <v>197</v>
      </c>
      <c r="I1143" s="1" t="s">
        <v>198</v>
      </c>
      <c r="J1143" s="1" t="s">
        <v>62</v>
      </c>
      <c r="K1143" s="1" t="s">
        <v>2433</v>
      </c>
      <c r="L1143">
        <v>290</v>
      </c>
      <c r="M1143">
        <v>4400</v>
      </c>
      <c r="N1143" s="1" t="s">
        <v>20</v>
      </c>
      <c r="O1143">
        <v>0</v>
      </c>
      <c r="P1143" t="str">
        <f>IF(ISBLANK(Shipments[[#This Row],[Delivery_Date]]),"Pending",IF(Shipments[[#This Row],[Delivery_Date]]&lt;= Shipments[[#This Row],[Promised_Delivery_Date]],"On Time","Delayed"))</f>
        <v>On Time</v>
      </c>
    </row>
    <row r="1144" spans="1:16" x14ac:dyDescent="0.25">
      <c r="A1144" s="1" t="s">
        <v>2434</v>
      </c>
      <c r="B1144" s="8">
        <v>46285</v>
      </c>
      <c r="C1144" s="1" t="str">
        <f>TEXT(Shipments[[#This Row],[Order_Date]],"MMM")</f>
        <v>Sep</v>
      </c>
      <c r="D1144" s="8">
        <v>46287</v>
      </c>
      <c r="E1144" s="8">
        <v>46288</v>
      </c>
      <c r="F1144" s="8">
        <v>46288</v>
      </c>
      <c r="G1144" s="1" t="s">
        <v>40</v>
      </c>
      <c r="H1144" s="1" t="s">
        <v>55</v>
      </c>
      <c r="I1144" s="1" t="s">
        <v>70</v>
      </c>
      <c r="J1144" s="1" t="s">
        <v>52</v>
      </c>
      <c r="K1144" s="1" t="s">
        <v>2435</v>
      </c>
      <c r="L1144">
        <v>264</v>
      </c>
      <c r="M1144">
        <v>9280</v>
      </c>
      <c r="N1144" s="1" t="s">
        <v>20</v>
      </c>
      <c r="O1144">
        <v>0</v>
      </c>
      <c r="P1144" t="str">
        <f>IF(ISBLANK(Shipments[[#This Row],[Delivery_Date]]),"Pending",IF(Shipments[[#This Row],[Delivery_Date]]&lt;= Shipments[[#This Row],[Promised_Delivery_Date]],"On Time","Delayed"))</f>
        <v>On Time</v>
      </c>
    </row>
    <row r="1145" spans="1:16" x14ac:dyDescent="0.25">
      <c r="A1145" s="1" t="s">
        <v>2436</v>
      </c>
      <c r="B1145" s="8">
        <v>46286</v>
      </c>
      <c r="C1145" s="1" t="str">
        <f>TEXT(Shipments[[#This Row],[Order_Date]],"MMM")</f>
        <v>Sep</v>
      </c>
      <c r="D1145" s="8">
        <v>46287</v>
      </c>
      <c r="E1145" s="8">
        <v>46292</v>
      </c>
      <c r="F1145" s="8">
        <v>46290</v>
      </c>
      <c r="G1145" s="1" t="s">
        <v>59</v>
      </c>
      <c r="H1145" s="1" t="s">
        <v>16</v>
      </c>
      <c r="I1145" s="1" t="s">
        <v>355</v>
      </c>
      <c r="J1145" s="1" t="s">
        <v>31</v>
      </c>
      <c r="K1145" s="1" t="s">
        <v>2437</v>
      </c>
      <c r="L1145">
        <v>577</v>
      </c>
      <c r="M1145">
        <v>1640</v>
      </c>
      <c r="N1145" s="1" t="s">
        <v>20</v>
      </c>
      <c r="O1145">
        <v>0</v>
      </c>
      <c r="P1145" t="str">
        <f>IF(ISBLANK(Shipments[[#This Row],[Delivery_Date]]),"Pending",IF(Shipments[[#This Row],[Delivery_Date]]&lt;= Shipments[[#This Row],[Promised_Delivery_Date]],"On Time","Delayed"))</f>
        <v>Delayed</v>
      </c>
    </row>
    <row r="1146" spans="1:16" x14ac:dyDescent="0.25">
      <c r="A1146" s="1" t="s">
        <v>2438</v>
      </c>
      <c r="B1146" s="8">
        <v>46286</v>
      </c>
      <c r="C1146" s="1" t="str">
        <f>TEXT(Shipments[[#This Row],[Order_Date]],"MMM")</f>
        <v>Sep</v>
      </c>
      <c r="D1146" s="8">
        <v>46286</v>
      </c>
      <c r="E1146" s="8">
        <v>46288</v>
      </c>
      <c r="F1146" s="8">
        <v>46288</v>
      </c>
      <c r="G1146" s="1" t="s">
        <v>16</v>
      </c>
      <c r="H1146" s="1" t="s">
        <v>132</v>
      </c>
      <c r="I1146" s="1" t="s">
        <v>133</v>
      </c>
      <c r="J1146" s="1" t="s">
        <v>18</v>
      </c>
      <c r="K1146" s="1" t="s">
        <v>2439</v>
      </c>
      <c r="L1146">
        <v>801</v>
      </c>
      <c r="M1146">
        <v>6180</v>
      </c>
      <c r="N1146" s="1" t="s">
        <v>20</v>
      </c>
      <c r="O1146">
        <v>0</v>
      </c>
      <c r="P1146" t="str">
        <f>IF(ISBLANK(Shipments[[#This Row],[Delivery_Date]]),"Pending",IF(Shipments[[#This Row],[Delivery_Date]]&lt;= Shipments[[#This Row],[Promised_Delivery_Date]],"On Time","Delayed"))</f>
        <v>On Time</v>
      </c>
    </row>
    <row r="1147" spans="1:16" x14ac:dyDescent="0.25">
      <c r="A1147" s="1" t="s">
        <v>2440</v>
      </c>
      <c r="B1147" s="8">
        <v>46286</v>
      </c>
      <c r="C1147" s="1" t="str">
        <f>TEXT(Shipments[[#This Row],[Order_Date]],"MMM")</f>
        <v>Sep</v>
      </c>
      <c r="D1147" s="8">
        <v>46286</v>
      </c>
      <c r="E1147" s="8">
        <v>46288</v>
      </c>
      <c r="F1147" s="8">
        <v>46288</v>
      </c>
      <c r="G1147" s="1" t="s">
        <v>40</v>
      </c>
      <c r="H1147" s="1" t="s">
        <v>522</v>
      </c>
      <c r="I1147" s="1" t="s">
        <v>523</v>
      </c>
      <c r="J1147" s="1" t="s">
        <v>49</v>
      </c>
      <c r="K1147" s="1" t="s">
        <v>2441</v>
      </c>
      <c r="L1147">
        <v>263</v>
      </c>
      <c r="M1147">
        <v>1480</v>
      </c>
      <c r="N1147" s="1" t="s">
        <v>20</v>
      </c>
      <c r="O1147">
        <v>0</v>
      </c>
      <c r="P1147" t="str">
        <f>IF(ISBLANK(Shipments[[#This Row],[Delivery_Date]]),"Pending",IF(Shipments[[#This Row],[Delivery_Date]]&lt;= Shipments[[#This Row],[Promised_Delivery_Date]],"On Time","Delayed"))</f>
        <v>On Time</v>
      </c>
    </row>
    <row r="1148" spans="1:16" x14ac:dyDescent="0.25">
      <c r="A1148" s="1" t="s">
        <v>2442</v>
      </c>
      <c r="B1148" s="8">
        <v>46287</v>
      </c>
      <c r="C1148" s="1" t="str">
        <f>TEXT(Shipments[[#This Row],[Order_Date]],"MMM")</f>
        <v>Sep</v>
      </c>
      <c r="D1148" s="8">
        <v>46289</v>
      </c>
      <c r="E1148" s="8">
        <v>46290</v>
      </c>
      <c r="F1148" s="8">
        <v>46291</v>
      </c>
      <c r="G1148" s="1" t="s">
        <v>40</v>
      </c>
      <c r="H1148" s="1" t="s">
        <v>252</v>
      </c>
      <c r="I1148" s="1" t="s">
        <v>268</v>
      </c>
      <c r="J1148" s="1" t="s">
        <v>80</v>
      </c>
      <c r="K1148" s="1" t="s">
        <v>2443</v>
      </c>
      <c r="L1148">
        <v>110</v>
      </c>
      <c r="M1148">
        <v>4350</v>
      </c>
      <c r="N1148" s="1" t="s">
        <v>20</v>
      </c>
      <c r="O1148">
        <v>1</v>
      </c>
      <c r="P1148" t="str">
        <f>IF(ISBLANK(Shipments[[#This Row],[Delivery_Date]]),"Pending",IF(Shipments[[#This Row],[Delivery_Date]]&lt;= Shipments[[#This Row],[Promised_Delivery_Date]],"On Time","Delayed"))</f>
        <v>On Time</v>
      </c>
    </row>
    <row r="1149" spans="1:16" x14ac:dyDescent="0.25">
      <c r="A1149" s="1" t="s">
        <v>2444</v>
      </c>
      <c r="B1149" s="8">
        <v>46288</v>
      </c>
      <c r="C1149" s="1" t="str">
        <f>TEXT(Shipments[[#This Row],[Order_Date]],"MMM")</f>
        <v>Sep</v>
      </c>
      <c r="D1149" s="8">
        <v>46288</v>
      </c>
      <c r="E1149" s="8">
        <v>46289</v>
      </c>
      <c r="F1149" s="8">
        <v>46290</v>
      </c>
      <c r="G1149" s="1" t="s">
        <v>34</v>
      </c>
      <c r="H1149" s="1" t="s">
        <v>99</v>
      </c>
      <c r="I1149" s="1" t="s">
        <v>119</v>
      </c>
      <c r="J1149" s="1" t="s">
        <v>31</v>
      </c>
      <c r="K1149" s="1" t="s">
        <v>2445</v>
      </c>
      <c r="L1149">
        <v>159</v>
      </c>
      <c r="M1149">
        <v>4120</v>
      </c>
      <c r="N1149" s="1" t="s">
        <v>20</v>
      </c>
      <c r="O1149">
        <v>0</v>
      </c>
      <c r="P1149" t="str">
        <f>IF(ISBLANK(Shipments[[#This Row],[Delivery_Date]]),"Pending",IF(Shipments[[#This Row],[Delivery_Date]]&lt;= Shipments[[#This Row],[Promised_Delivery_Date]],"On Time","Delayed"))</f>
        <v>On Time</v>
      </c>
    </row>
    <row r="1150" spans="1:16" x14ac:dyDescent="0.25">
      <c r="A1150" s="1" t="s">
        <v>2446</v>
      </c>
      <c r="B1150" s="8">
        <v>46288</v>
      </c>
      <c r="C1150" s="1" t="str">
        <f>TEXT(Shipments[[#This Row],[Order_Date]],"MMM")</f>
        <v>Sep</v>
      </c>
      <c r="D1150" s="8">
        <v>46289</v>
      </c>
      <c r="E1150" s="8">
        <v>46291</v>
      </c>
      <c r="F1150" s="8">
        <v>46291</v>
      </c>
      <c r="G1150" s="1" t="s">
        <v>59</v>
      </c>
      <c r="H1150" s="1" t="s">
        <v>684</v>
      </c>
      <c r="I1150" s="1" t="s">
        <v>685</v>
      </c>
      <c r="J1150" s="1" t="s">
        <v>37</v>
      </c>
      <c r="K1150" s="1" t="s">
        <v>2447</v>
      </c>
      <c r="L1150">
        <v>423</v>
      </c>
      <c r="M1150">
        <v>1910</v>
      </c>
      <c r="N1150" s="1" t="s">
        <v>20</v>
      </c>
      <c r="O1150">
        <v>0</v>
      </c>
      <c r="P1150" t="str">
        <f>IF(ISBLANK(Shipments[[#This Row],[Delivery_Date]]),"Pending",IF(Shipments[[#This Row],[Delivery_Date]]&lt;= Shipments[[#This Row],[Promised_Delivery_Date]],"On Time","Delayed"))</f>
        <v>On Time</v>
      </c>
    </row>
    <row r="1151" spans="1:16" x14ac:dyDescent="0.25">
      <c r="A1151" s="1" t="s">
        <v>2448</v>
      </c>
      <c r="B1151" s="8">
        <v>46288</v>
      </c>
      <c r="C1151" s="1" t="str">
        <f>TEXT(Shipments[[#This Row],[Order_Date]],"MMM")</f>
        <v>Sep</v>
      </c>
      <c r="D1151" s="8">
        <v>46290</v>
      </c>
      <c r="E1151" s="8">
        <v>46292</v>
      </c>
      <c r="F1151" s="8">
        <v>46291</v>
      </c>
      <c r="G1151" s="1" t="s">
        <v>40</v>
      </c>
      <c r="H1151" s="1" t="s">
        <v>41</v>
      </c>
      <c r="I1151" s="1" t="s">
        <v>42</v>
      </c>
      <c r="J1151" s="1" t="s">
        <v>67</v>
      </c>
      <c r="K1151" s="1" t="s">
        <v>2449</v>
      </c>
      <c r="L1151">
        <v>416</v>
      </c>
      <c r="M1151">
        <v>12280</v>
      </c>
      <c r="N1151" s="1" t="s">
        <v>20</v>
      </c>
      <c r="O1151">
        <v>0</v>
      </c>
      <c r="P1151" t="str">
        <f>IF(ISBLANK(Shipments[[#This Row],[Delivery_Date]]),"Pending",IF(Shipments[[#This Row],[Delivery_Date]]&lt;= Shipments[[#This Row],[Promised_Delivery_Date]],"On Time","Delayed"))</f>
        <v>Delayed</v>
      </c>
    </row>
    <row r="1152" spans="1:16" x14ac:dyDescent="0.25">
      <c r="A1152" s="1" t="s">
        <v>2450</v>
      </c>
      <c r="B1152" s="8">
        <v>46289</v>
      </c>
      <c r="C1152" s="1" t="str">
        <f>TEXT(Shipments[[#This Row],[Order_Date]],"MMM")</f>
        <v>Sep</v>
      </c>
      <c r="D1152" s="8">
        <v>46290</v>
      </c>
      <c r="E1152" s="8">
        <v>46294</v>
      </c>
      <c r="F1152" s="8">
        <v>46293</v>
      </c>
      <c r="G1152" s="1" t="s">
        <v>34</v>
      </c>
      <c r="H1152" s="1" t="s">
        <v>22</v>
      </c>
      <c r="I1152" s="1" t="s">
        <v>145</v>
      </c>
      <c r="J1152" s="1" t="s">
        <v>18</v>
      </c>
      <c r="K1152" s="1" t="s">
        <v>2451</v>
      </c>
      <c r="L1152">
        <v>1443</v>
      </c>
      <c r="M1152">
        <v>7650</v>
      </c>
      <c r="N1152" s="1" t="s">
        <v>20</v>
      </c>
      <c r="O1152">
        <v>0</v>
      </c>
      <c r="P1152" t="str">
        <f>IF(ISBLANK(Shipments[[#This Row],[Delivery_Date]]),"Pending",IF(Shipments[[#This Row],[Delivery_Date]]&lt;= Shipments[[#This Row],[Promised_Delivery_Date]],"On Time","Delayed"))</f>
        <v>Delayed</v>
      </c>
    </row>
    <row r="1153" spans="1:16" x14ac:dyDescent="0.25">
      <c r="A1153" s="1" t="s">
        <v>2452</v>
      </c>
      <c r="B1153" s="8">
        <v>46289</v>
      </c>
      <c r="C1153" s="1" t="str">
        <f>TEXT(Shipments[[#This Row],[Order_Date]],"MMM")</f>
        <v>Sep</v>
      </c>
      <c r="D1153" s="8">
        <v>46290</v>
      </c>
      <c r="E1153" s="8">
        <v>46292</v>
      </c>
      <c r="F1153" s="8">
        <v>46292</v>
      </c>
      <c r="G1153" s="1" t="s">
        <v>28</v>
      </c>
      <c r="H1153" s="1" t="s">
        <v>29</v>
      </c>
      <c r="I1153" s="1" t="s">
        <v>30</v>
      </c>
      <c r="J1153" s="1" t="s">
        <v>18</v>
      </c>
      <c r="K1153" s="1" t="s">
        <v>2453</v>
      </c>
      <c r="L1153">
        <v>467</v>
      </c>
      <c r="M1153">
        <v>12070</v>
      </c>
      <c r="N1153" s="1" t="s">
        <v>20</v>
      </c>
      <c r="O1153">
        <v>0</v>
      </c>
      <c r="P1153" t="str">
        <f>IF(ISBLANK(Shipments[[#This Row],[Delivery_Date]]),"Pending",IF(Shipments[[#This Row],[Delivery_Date]]&lt;= Shipments[[#This Row],[Promised_Delivery_Date]],"On Time","Delayed"))</f>
        <v>On Time</v>
      </c>
    </row>
    <row r="1154" spans="1:16" x14ac:dyDescent="0.25">
      <c r="A1154" s="1" t="s">
        <v>2454</v>
      </c>
      <c r="B1154" s="8">
        <v>46289</v>
      </c>
      <c r="C1154" s="1" t="str">
        <f>TEXT(Shipments[[#This Row],[Order_Date]],"MMM")</f>
        <v>Sep</v>
      </c>
      <c r="D1154" s="8">
        <v>46289</v>
      </c>
      <c r="E1154" s="8">
        <v>46292</v>
      </c>
      <c r="F1154" s="8">
        <v>46291</v>
      </c>
      <c r="G1154" s="1" t="s">
        <v>74</v>
      </c>
      <c r="H1154" s="1" t="s">
        <v>75</v>
      </c>
      <c r="I1154" s="1" t="s">
        <v>76</v>
      </c>
      <c r="J1154" s="1" t="s">
        <v>52</v>
      </c>
      <c r="K1154" s="1" t="s">
        <v>2455</v>
      </c>
      <c r="L1154">
        <v>1159</v>
      </c>
      <c r="M1154">
        <v>7210</v>
      </c>
      <c r="N1154" s="1" t="s">
        <v>20</v>
      </c>
      <c r="O1154">
        <v>0</v>
      </c>
      <c r="P1154" t="str">
        <f>IF(ISBLANK(Shipments[[#This Row],[Delivery_Date]]),"Pending",IF(Shipments[[#This Row],[Delivery_Date]]&lt;= Shipments[[#This Row],[Promised_Delivery_Date]],"On Time","Delayed"))</f>
        <v>Delayed</v>
      </c>
    </row>
    <row r="1155" spans="1:16" x14ac:dyDescent="0.25">
      <c r="A1155" s="1" t="s">
        <v>2456</v>
      </c>
      <c r="B1155" s="8">
        <v>46289</v>
      </c>
      <c r="C1155" s="1" t="str">
        <f>TEXT(Shipments[[#This Row],[Order_Date]],"MMM")</f>
        <v>Sep</v>
      </c>
      <c r="D1155" s="8">
        <v>46289</v>
      </c>
      <c r="E1155" s="8">
        <v>46291</v>
      </c>
      <c r="F1155" s="8">
        <v>46290</v>
      </c>
      <c r="G1155" s="1" t="s">
        <v>59</v>
      </c>
      <c r="H1155" s="1" t="s">
        <v>295</v>
      </c>
      <c r="I1155" s="1" t="s">
        <v>296</v>
      </c>
      <c r="J1155" s="1" t="s">
        <v>18</v>
      </c>
      <c r="K1155" s="1" t="s">
        <v>2457</v>
      </c>
      <c r="L1155">
        <v>366</v>
      </c>
      <c r="M1155">
        <v>10660</v>
      </c>
      <c r="N1155" s="1" t="s">
        <v>20</v>
      </c>
      <c r="O1155">
        <v>0</v>
      </c>
      <c r="P1155" t="str">
        <f>IF(ISBLANK(Shipments[[#This Row],[Delivery_Date]]),"Pending",IF(Shipments[[#This Row],[Delivery_Date]]&lt;= Shipments[[#This Row],[Promised_Delivery_Date]],"On Time","Delayed"))</f>
        <v>Delayed</v>
      </c>
    </row>
    <row r="1156" spans="1:16" x14ac:dyDescent="0.25">
      <c r="A1156" s="1" t="s">
        <v>2458</v>
      </c>
      <c r="B1156" s="8">
        <v>46289</v>
      </c>
      <c r="C1156" s="1" t="str">
        <f>TEXT(Shipments[[#This Row],[Order_Date]],"MMM")</f>
        <v>Sep</v>
      </c>
      <c r="D1156" s="8">
        <v>46289</v>
      </c>
      <c r="E1156" s="8">
        <v>46291</v>
      </c>
      <c r="F1156" s="8">
        <v>46291</v>
      </c>
      <c r="G1156" s="1" t="s">
        <v>16</v>
      </c>
      <c r="H1156" s="1" t="s">
        <v>99</v>
      </c>
      <c r="I1156" s="1" t="s">
        <v>190</v>
      </c>
      <c r="J1156" s="1" t="s">
        <v>67</v>
      </c>
      <c r="K1156" s="1" t="s">
        <v>2459</v>
      </c>
      <c r="L1156">
        <v>569</v>
      </c>
      <c r="M1156">
        <v>7220</v>
      </c>
      <c r="N1156" s="1" t="s">
        <v>20</v>
      </c>
      <c r="O1156">
        <v>0</v>
      </c>
      <c r="P1156" t="str">
        <f>IF(ISBLANK(Shipments[[#This Row],[Delivery_Date]]),"Pending",IF(Shipments[[#This Row],[Delivery_Date]]&lt;= Shipments[[#This Row],[Promised_Delivery_Date]],"On Time","Delayed"))</f>
        <v>On Time</v>
      </c>
    </row>
    <row r="1157" spans="1:16" x14ac:dyDescent="0.25">
      <c r="A1157" s="1" t="s">
        <v>2460</v>
      </c>
      <c r="B1157" s="8">
        <v>46289</v>
      </c>
      <c r="C1157" s="1" t="str">
        <f>TEXT(Shipments[[#This Row],[Order_Date]],"MMM")</f>
        <v>Sep</v>
      </c>
      <c r="D1157" s="8">
        <v>46290</v>
      </c>
      <c r="E1157" s="8">
        <v>46292</v>
      </c>
      <c r="F1157" s="8">
        <v>46292</v>
      </c>
      <c r="G1157" s="1" t="s">
        <v>16</v>
      </c>
      <c r="H1157" s="1" t="s">
        <v>132</v>
      </c>
      <c r="I1157" s="1" t="s">
        <v>133</v>
      </c>
      <c r="J1157" s="1" t="s">
        <v>62</v>
      </c>
      <c r="K1157" s="1" t="s">
        <v>2461</v>
      </c>
      <c r="L1157">
        <v>801</v>
      </c>
      <c r="M1157">
        <v>12940</v>
      </c>
      <c r="N1157" s="1" t="s">
        <v>20</v>
      </c>
      <c r="O1157">
        <v>0</v>
      </c>
      <c r="P1157" t="str">
        <f>IF(ISBLANK(Shipments[[#This Row],[Delivery_Date]]),"Pending",IF(Shipments[[#This Row],[Delivery_Date]]&lt;= Shipments[[#This Row],[Promised_Delivery_Date]],"On Time","Delayed"))</f>
        <v>On Time</v>
      </c>
    </row>
    <row r="1158" spans="1:16" x14ac:dyDescent="0.25">
      <c r="A1158" s="1" t="s">
        <v>2462</v>
      </c>
      <c r="B1158" s="8">
        <v>46289</v>
      </c>
      <c r="C1158" s="1" t="str">
        <f>TEXT(Shipments[[#This Row],[Order_Date]],"MMM")</f>
        <v>Sep</v>
      </c>
      <c r="D1158" s="8">
        <v>46293</v>
      </c>
      <c r="E1158" s="8">
        <v>46297</v>
      </c>
      <c r="F1158" s="8">
        <v>46295</v>
      </c>
      <c r="G1158" s="1" t="s">
        <v>34</v>
      </c>
      <c r="H1158" s="1" t="s">
        <v>59</v>
      </c>
      <c r="I1158" s="1" t="s">
        <v>538</v>
      </c>
      <c r="J1158" s="1" t="s">
        <v>37</v>
      </c>
      <c r="K1158" s="1" t="s">
        <v>2463</v>
      </c>
      <c r="L1158">
        <v>1006</v>
      </c>
      <c r="M1158">
        <v>560</v>
      </c>
      <c r="N1158" s="1" t="s">
        <v>20</v>
      </c>
      <c r="O1158">
        <v>0</v>
      </c>
      <c r="P1158" t="str">
        <f>IF(ISBLANK(Shipments[[#This Row],[Delivery_Date]]),"Pending",IF(Shipments[[#This Row],[Delivery_Date]]&lt;= Shipments[[#This Row],[Promised_Delivery_Date]],"On Time","Delayed"))</f>
        <v>Delayed</v>
      </c>
    </row>
    <row r="1159" spans="1:16" x14ac:dyDescent="0.25">
      <c r="A1159" s="1" t="s">
        <v>2464</v>
      </c>
      <c r="B1159" s="8">
        <v>46290</v>
      </c>
      <c r="C1159" s="1" t="str">
        <f>TEXT(Shipments[[#This Row],[Order_Date]],"MMM")</f>
        <v>Sep</v>
      </c>
      <c r="D1159" s="8">
        <v>46291</v>
      </c>
      <c r="E1159" s="8">
        <v>46294</v>
      </c>
      <c r="F1159" s="8">
        <v>46293</v>
      </c>
      <c r="G1159" s="1" t="s">
        <v>74</v>
      </c>
      <c r="H1159" s="1" t="s">
        <v>75</v>
      </c>
      <c r="I1159" s="1" t="s">
        <v>76</v>
      </c>
      <c r="J1159" s="1" t="s">
        <v>25</v>
      </c>
      <c r="K1159" s="1" t="s">
        <v>2465</v>
      </c>
      <c r="L1159">
        <v>1159</v>
      </c>
      <c r="M1159">
        <v>8250</v>
      </c>
      <c r="N1159" s="1" t="s">
        <v>20</v>
      </c>
      <c r="O1159">
        <v>0</v>
      </c>
      <c r="P1159" t="str">
        <f>IF(ISBLANK(Shipments[[#This Row],[Delivery_Date]]),"Pending",IF(Shipments[[#This Row],[Delivery_Date]]&lt;= Shipments[[#This Row],[Promised_Delivery_Date]],"On Time","Delayed"))</f>
        <v>Delayed</v>
      </c>
    </row>
    <row r="1160" spans="1:16" x14ac:dyDescent="0.25">
      <c r="A1160" s="1" t="s">
        <v>2466</v>
      </c>
      <c r="B1160" s="8">
        <v>46290</v>
      </c>
      <c r="C1160" s="1" t="str">
        <f>TEXT(Shipments[[#This Row],[Order_Date]],"MMM")</f>
        <v>Sep</v>
      </c>
      <c r="D1160" s="8">
        <v>46291</v>
      </c>
      <c r="E1160" s="8">
        <v>46293</v>
      </c>
      <c r="F1160" s="8">
        <v>46293</v>
      </c>
      <c r="G1160" s="1" t="s">
        <v>34</v>
      </c>
      <c r="H1160" s="1" t="s">
        <v>41</v>
      </c>
      <c r="I1160" s="1" t="s">
        <v>83</v>
      </c>
      <c r="J1160" s="1" t="s">
        <v>67</v>
      </c>
      <c r="K1160" s="1" t="s">
        <v>2467</v>
      </c>
      <c r="L1160">
        <v>601</v>
      </c>
      <c r="M1160">
        <v>7040</v>
      </c>
      <c r="N1160" s="1" t="s">
        <v>20</v>
      </c>
      <c r="O1160">
        <v>0</v>
      </c>
      <c r="P1160" t="str">
        <f>IF(ISBLANK(Shipments[[#This Row],[Delivery_Date]]),"Pending",IF(Shipments[[#This Row],[Delivery_Date]]&lt;= Shipments[[#This Row],[Promised_Delivery_Date]],"On Time","Delayed"))</f>
        <v>On Time</v>
      </c>
    </row>
    <row r="1161" spans="1:16" x14ac:dyDescent="0.25">
      <c r="A1161" s="1" t="s">
        <v>2468</v>
      </c>
      <c r="B1161" s="8">
        <v>46290</v>
      </c>
      <c r="C1161" s="1" t="str">
        <f>TEXT(Shipments[[#This Row],[Order_Date]],"MMM")</f>
        <v>Sep</v>
      </c>
      <c r="D1161" s="8">
        <v>46291</v>
      </c>
      <c r="E1161" s="8">
        <v>46292</v>
      </c>
      <c r="F1161" s="8">
        <v>46292</v>
      </c>
      <c r="G1161" s="1" t="s">
        <v>22</v>
      </c>
      <c r="H1161" s="1" t="s">
        <v>210</v>
      </c>
      <c r="I1161" s="1" t="s">
        <v>211</v>
      </c>
      <c r="J1161" s="1" t="s">
        <v>25</v>
      </c>
      <c r="K1161" s="1" t="s">
        <v>2469</v>
      </c>
      <c r="L1161">
        <v>264</v>
      </c>
      <c r="M1161">
        <v>9130</v>
      </c>
      <c r="N1161" s="1" t="s">
        <v>20</v>
      </c>
      <c r="O1161">
        <v>0</v>
      </c>
      <c r="P1161" t="str">
        <f>IF(ISBLANK(Shipments[[#This Row],[Delivery_Date]]),"Pending",IF(Shipments[[#This Row],[Delivery_Date]]&lt;= Shipments[[#This Row],[Promised_Delivery_Date]],"On Time","Delayed"))</f>
        <v>On Time</v>
      </c>
    </row>
    <row r="1162" spans="1:16" x14ac:dyDescent="0.25">
      <c r="A1162" s="1" t="s">
        <v>2470</v>
      </c>
      <c r="B1162" s="8">
        <v>46300</v>
      </c>
      <c r="C1162" s="1" t="str">
        <f>TEXT(Shipments[[#This Row],[Order_Date]],"MMM")</f>
        <v>Oct</v>
      </c>
      <c r="D1162" s="8">
        <v>46303</v>
      </c>
      <c r="E1162" s="8"/>
      <c r="F1162" s="8">
        <v>46305</v>
      </c>
      <c r="G1162" s="1" t="s">
        <v>28</v>
      </c>
      <c r="H1162" s="1" t="s">
        <v>214</v>
      </c>
      <c r="I1162" s="1" t="s">
        <v>461</v>
      </c>
      <c r="J1162" s="1" t="s">
        <v>52</v>
      </c>
      <c r="K1162" s="1" t="s">
        <v>2471</v>
      </c>
      <c r="L1162">
        <v>435</v>
      </c>
      <c r="M1162">
        <v>3280</v>
      </c>
      <c r="N1162" s="1" t="s">
        <v>2472</v>
      </c>
      <c r="O1162">
        <v>0</v>
      </c>
      <c r="P1162" t="str">
        <f>IF(ISBLANK(Shipments[[#This Row],[Delivery_Date]]),"Pending",IF(Shipments[[#This Row],[Delivery_Date]]&lt;= Shipments[[#This Row],[Promised_Delivery_Date]],"On Time","Delayed"))</f>
        <v>Pending</v>
      </c>
    </row>
    <row r="1163" spans="1:16" x14ac:dyDescent="0.25">
      <c r="A1163" s="1" t="s">
        <v>2473</v>
      </c>
      <c r="B1163" s="8">
        <v>46300</v>
      </c>
      <c r="C1163" s="1" t="str">
        <f>TEXT(Shipments[[#This Row],[Order_Date]],"MMM")</f>
        <v>Oct</v>
      </c>
      <c r="D1163" s="8">
        <v>46302</v>
      </c>
      <c r="E1163" s="8"/>
      <c r="F1163" s="8">
        <v>46305</v>
      </c>
      <c r="G1163" s="1" t="s">
        <v>59</v>
      </c>
      <c r="H1163" s="1" t="s">
        <v>183</v>
      </c>
      <c r="I1163" s="1" t="s">
        <v>894</v>
      </c>
      <c r="J1163" s="1" t="s">
        <v>31</v>
      </c>
      <c r="K1163" s="1" t="s">
        <v>2474</v>
      </c>
      <c r="L1163">
        <v>583</v>
      </c>
      <c r="M1163">
        <v>3470</v>
      </c>
      <c r="N1163" s="1" t="s">
        <v>2472</v>
      </c>
      <c r="O1163">
        <v>0</v>
      </c>
      <c r="P1163" t="str">
        <f>IF(ISBLANK(Shipments[[#This Row],[Delivery_Date]]),"Pending",IF(Shipments[[#This Row],[Delivery_Date]]&lt;= Shipments[[#This Row],[Promised_Delivery_Date]],"On Time","Delayed"))</f>
        <v>Pending</v>
      </c>
    </row>
    <row r="1164" spans="1:16" x14ac:dyDescent="0.25">
      <c r="A1164" s="1" t="s">
        <v>2475</v>
      </c>
      <c r="B1164" s="8">
        <v>46300</v>
      </c>
      <c r="C1164" s="1" t="str">
        <f>TEXT(Shipments[[#This Row],[Order_Date]],"MMM")</f>
        <v>Oct</v>
      </c>
      <c r="D1164" s="8">
        <v>46303</v>
      </c>
      <c r="E1164" s="8"/>
      <c r="F1164" s="8">
        <v>46305</v>
      </c>
      <c r="G1164" s="1" t="s">
        <v>22</v>
      </c>
      <c r="H1164" s="1" t="s">
        <v>179</v>
      </c>
      <c r="I1164" s="1" t="s">
        <v>229</v>
      </c>
      <c r="J1164" s="1" t="s">
        <v>52</v>
      </c>
      <c r="K1164" s="1" t="s">
        <v>2476</v>
      </c>
      <c r="L1164">
        <v>858</v>
      </c>
      <c r="M1164">
        <v>6690</v>
      </c>
      <c r="N1164" s="1" t="s">
        <v>2472</v>
      </c>
      <c r="O1164">
        <v>0</v>
      </c>
      <c r="P1164" t="str">
        <f>IF(ISBLANK(Shipments[[#This Row],[Delivery_Date]]),"Pending",IF(Shipments[[#This Row],[Delivery_Date]]&lt;= Shipments[[#This Row],[Promised_Delivery_Date]],"On Time","Delayed"))</f>
        <v>Pending</v>
      </c>
    </row>
    <row r="1165" spans="1:16" x14ac:dyDescent="0.25">
      <c r="A1165" s="1" t="s">
        <v>2477</v>
      </c>
      <c r="B1165" s="8">
        <v>46300</v>
      </c>
      <c r="C1165" s="1" t="str">
        <f>TEXT(Shipments[[#This Row],[Order_Date]],"MMM")</f>
        <v>Oct</v>
      </c>
      <c r="D1165" s="8">
        <v>46302</v>
      </c>
      <c r="E1165" s="8"/>
      <c r="F1165" s="8">
        <v>46305</v>
      </c>
      <c r="G1165" s="1" t="s">
        <v>34</v>
      </c>
      <c r="H1165" s="1" t="s">
        <v>22</v>
      </c>
      <c r="I1165" s="1" t="s">
        <v>145</v>
      </c>
      <c r="J1165" s="1" t="s">
        <v>25</v>
      </c>
      <c r="K1165" s="1" t="s">
        <v>2478</v>
      </c>
      <c r="L1165">
        <v>1443</v>
      </c>
      <c r="M1165">
        <v>10110</v>
      </c>
      <c r="N1165" s="1" t="s">
        <v>2472</v>
      </c>
      <c r="O1165">
        <v>0</v>
      </c>
      <c r="P1165" t="str">
        <f>IF(ISBLANK(Shipments[[#This Row],[Delivery_Date]]),"Pending",IF(Shipments[[#This Row],[Delivery_Date]]&lt;= Shipments[[#This Row],[Promised_Delivery_Date]],"On Time","Delayed"))</f>
        <v>Pending</v>
      </c>
    </row>
    <row r="1166" spans="1:16" x14ac:dyDescent="0.25">
      <c r="A1166" s="1" t="s">
        <v>2479</v>
      </c>
      <c r="B1166" s="8">
        <v>46300</v>
      </c>
      <c r="C1166" s="1" t="str">
        <f>TEXT(Shipments[[#This Row],[Order_Date]],"MMM")</f>
        <v>Oct</v>
      </c>
      <c r="D1166" s="8">
        <v>46303</v>
      </c>
      <c r="E1166" s="8"/>
      <c r="F1166" s="8">
        <v>46305</v>
      </c>
      <c r="G1166" s="1" t="s">
        <v>34</v>
      </c>
      <c r="H1166" s="1" t="s">
        <v>15</v>
      </c>
      <c r="I1166" s="1" t="s">
        <v>259</v>
      </c>
      <c r="J1166" s="1" t="s">
        <v>67</v>
      </c>
      <c r="K1166" s="1" t="s">
        <v>2480</v>
      </c>
      <c r="L1166">
        <v>849</v>
      </c>
      <c r="M1166">
        <v>12150</v>
      </c>
      <c r="N1166" s="1" t="s">
        <v>2472</v>
      </c>
      <c r="O1166">
        <v>0</v>
      </c>
      <c r="P1166" t="str">
        <f>IF(ISBLANK(Shipments[[#This Row],[Delivery_Date]]),"Pending",IF(Shipments[[#This Row],[Delivery_Date]]&lt;= Shipments[[#This Row],[Promised_Delivery_Date]],"On Time","Delayed"))</f>
        <v>Pending</v>
      </c>
    </row>
    <row r="1167" spans="1:16" x14ac:dyDescent="0.25">
      <c r="A1167" s="1" t="s">
        <v>2481</v>
      </c>
      <c r="B1167" s="8">
        <v>46300</v>
      </c>
      <c r="C1167" s="1" t="str">
        <f>TEXT(Shipments[[#This Row],[Order_Date]],"MMM")</f>
        <v>Oct</v>
      </c>
      <c r="D1167" s="8">
        <v>46300</v>
      </c>
      <c r="E1167" s="8"/>
      <c r="F1167" s="8">
        <v>46303</v>
      </c>
      <c r="G1167" s="1" t="s">
        <v>22</v>
      </c>
      <c r="H1167" s="1" t="s">
        <v>34</v>
      </c>
      <c r="I1167" s="1" t="s">
        <v>187</v>
      </c>
      <c r="J1167" s="1" t="s">
        <v>62</v>
      </c>
      <c r="K1167" s="1" t="s">
        <v>2482</v>
      </c>
      <c r="L1167">
        <v>1465</v>
      </c>
      <c r="M1167">
        <v>7830</v>
      </c>
      <c r="N1167" s="1" t="s">
        <v>2472</v>
      </c>
      <c r="O1167">
        <v>0</v>
      </c>
      <c r="P1167" t="str">
        <f>IF(ISBLANK(Shipments[[#This Row],[Delivery_Date]]),"Pending",IF(Shipments[[#This Row],[Delivery_Date]]&lt;= Shipments[[#This Row],[Promised_Delivery_Date]],"On Time","Delayed"))</f>
        <v>Pending</v>
      </c>
    </row>
    <row r="1168" spans="1:16" x14ac:dyDescent="0.25">
      <c r="A1168" s="1" t="s">
        <v>2483</v>
      </c>
      <c r="B1168" s="8">
        <v>46300</v>
      </c>
      <c r="C1168" s="1" t="str">
        <f>TEXT(Shipments[[#This Row],[Order_Date]],"MMM")</f>
        <v>Oct</v>
      </c>
      <c r="D1168" s="8">
        <v>46303</v>
      </c>
      <c r="E1168" s="8"/>
      <c r="F1168" s="8">
        <v>46305</v>
      </c>
      <c r="G1168" s="1" t="s">
        <v>28</v>
      </c>
      <c r="H1168" s="1" t="s">
        <v>16</v>
      </c>
      <c r="I1168" s="1" t="s">
        <v>96</v>
      </c>
      <c r="J1168" s="1" t="s">
        <v>71</v>
      </c>
      <c r="K1168" s="1" t="s">
        <v>2484</v>
      </c>
      <c r="L1168">
        <v>643</v>
      </c>
      <c r="M1168">
        <v>510</v>
      </c>
      <c r="N1168" s="1" t="s">
        <v>2472</v>
      </c>
      <c r="O1168">
        <v>0</v>
      </c>
      <c r="P1168" t="str">
        <f>IF(ISBLANK(Shipments[[#This Row],[Delivery_Date]]),"Pending",IF(Shipments[[#This Row],[Delivery_Date]]&lt;= Shipments[[#This Row],[Promised_Delivery_Date]],"On Time","Delayed"))</f>
        <v>Pending</v>
      </c>
    </row>
    <row r="1169" spans="1:16" x14ac:dyDescent="0.25">
      <c r="A1169" s="1" t="s">
        <v>2485</v>
      </c>
      <c r="B1169" s="8">
        <v>46300</v>
      </c>
      <c r="C1169" s="1" t="str">
        <f>TEXT(Shipments[[#This Row],[Order_Date]],"MMM")</f>
        <v>Oct</v>
      </c>
      <c r="D1169" s="8">
        <v>46303</v>
      </c>
      <c r="E1169" s="8"/>
      <c r="F1169" s="8">
        <v>46305</v>
      </c>
      <c r="G1169" s="1" t="s">
        <v>40</v>
      </c>
      <c r="H1169" s="1" t="s">
        <v>41</v>
      </c>
      <c r="I1169" s="1" t="s">
        <v>42</v>
      </c>
      <c r="J1169" s="1" t="s">
        <v>31</v>
      </c>
      <c r="K1169" s="1" t="s">
        <v>2486</v>
      </c>
      <c r="L1169">
        <v>416</v>
      </c>
      <c r="M1169">
        <v>4490</v>
      </c>
      <c r="N1169" s="1" t="s">
        <v>2472</v>
      </c>
      <c r="O1169">
        <v>0</v>
      </c>
      <c r="P1169" t="str">
        <f>IF(ISBLANK(Shipments[[#This Row],[Delivery_Date]]),"Pending",IF(Shipments[[#This Row],[Delivery_Date]]&lt;= Shipments[[#This Row],[Promised_Delivery_Date]],"On Time","Delayed"))</f>
        <v>Pending</v>
      </c>
    </row>
    <row r="1170" spans="1:16" x14ac:dyDescent="0.25">
      <c r="A1170" s="1" t="s">
        <v>2487</v>
      </c>
      <c r="B1170" s="8">
        <v>46301</v>
      </c>
      <c r="C1170" s="1" t="str">
        <f>TEXT(Shipments[[#This Row],[Order_Date]],"MMM")</f>
        <v>Oct</v>
      </c>
      <c r="D1170" s="8">
        <v>46302</v>
      </c>
      <c r="E1170" s="8"/>
      <c r="F1170" s="8">
        <v>46304</v>
      </c>
      <c r="G1170" s="1" t="s">
        <v>74</v>
      </c>
      <c r="H1170" s="1" t="s">
        <v>75</v>
      </c>
      <c r="I1170" s="1" t="s">
        <v>76</v>
      </c>
      <c r="J1170" s="1" t="s">
        <v>146</v>
      </c>
      <c r="K1170" s="1" t="s">
        <v>2488</v>
      </c>
      <c r="L1170">
        <v>1159</v>
      </c>
      <c r="M1170">
        <v>1050</v>
      </c>
      <c r="N1170" s="1" t="s">
        <v>2472</v>
      </c>
      <c r="O1170">
        <v>0</v>
      </c>
      <c r="P1170" t="str">
        <f>IF(ISBLANK(Shipments[[#This Row],[Delivery_Date]]),"Pending",IF(Shipments[[#This Row],[Delivery_Date]]&lt;= Shipments[[#This Row],[Promised_Delivery_Date]],"On Time","Delayed"))</f>
        <v>Pending</v>
      </c>
    </row>
    <row r="1171" spans="1:16" x14ac:dyDescent="0.25">
      <c r="A1171" s="1" t="s">
        <v>2489</v>
      </c>
      <c r="B1171" s="8">
        <v>46301</v>
      </c>
      <c r="C1171" s="1" t="str">
        <f>TEXT(Shipments[[#This Row],[Order_Date]],"MMM")</f>
        <v>Oct</v>
      </c>
      <c r="D1171" s="8">
        <v>46303</v>
      </c>
      <c r="E1171" s="8"/>
      <c r="F1171" s="8">
        <v>46306</v>
      </c>
      <c r="G1171" s="1" t="s">
        <v>28</v>
      </c>
      <c r="H1171" s="1" t="s">
        <v>214</v>
      </c>
      <c r="I1171" s="1" t="s">
        <v>461</v>
      </c>
      <c r="J1171" s="1" t="s">
        <v>31</v>
      </c>
      <c r="K1171" s="1" t="s">
        <v>2490</v>
      </c>
      <c r="L1171">
        <v>435</v>
      </c>
      <c r="M1171">
        <v>4020</v>
      </c>
      <c r="N1171" s="1" t="s">
        <v>2472</v>
      </c>
      <c r="O1171">
        <v>0</v>
      </c>
      <c r="P1171" t="str">
        <f>IF(ISBLANK(Shipments[[#This Row],[Delivery_Date]]),"Pending",IF(Shipments[[#This Row],[Delivery_Date]]&lt;= Shipments[[#This Row],[Promised_Delivery_Date]],"On Time","Delayed"))</f>
        <v>Pending</v>
      </c>
    </row>
    <row r="1172" spans="1:16" x14ac:dyDescent="0.25">
      <c r="A1172" s="1" t="s">
        <v>2491</v>
      </c>
      <c r="B1172" s="8">
        <v>46301</v>
      </c>
      <c r="C1172" s="1" t="str">
        <f>TEXT(Shipments[[#This Row],[Order_Date]],"MMM")</f>
        <v>Oct</v>
      </c>
      <c r="D1172" s="8">
        <v>46302</v>
      </c>
      <c r="E1172" s="8"/>
      <c r="F1172" s="8">
        <v>46305</v>
      </c>
      <c r="G1172" s="1" t="s">
        <v>74</v>
      </c>
      <c r="H1172" s="1" t="s">
        <v>75</v>
      </c>
      <c r="I1172" s="1" t="s">
        <v>76</v>
      </c>
      <c r="J1172" s="1" t="s">
        <v>49</v>
      </c>
      <c r="K1172" s="1" t="s">
        <v>2492</v>
      </c>
      <c r="L1172">
        <v>1159</v>
      </c>
      <c r="M1172">
        <v>1810</v>
      </c>
      <c r="N1172" s="1" t="s">
        <v>2472</v>
      </c>
      <c r="O1172">
        <v>0</v>
      </c>
      <c r="P1172" t="str">
        <f>IF(ISBLANK(Shipments[[#This Row],[Delivery_Date]]),"Pending",IF(Shipments[[#This Row],[Delivery_Date]]&lt;= Shipments[[#This Row],[Promised_Delivery_Date]],"On Time","Delayed"))</f>
        <v>Pending</v>
      </c>
    </row>
    <row r="1173" spans="1:16" x14ac:dyDescent="0.25">
      <c r="A1173" s="1" t="s">
        <v>2493</v>
      </c>
      <c r="B1173" s="8">
        <v>46301</v>
      </c>
      <c r="C1173" s="1" t="str">
        <f>TEXT(Shipments[[#This Row],[Order_Date]],"MMM")</f>
        <v>Oct</v>
      </c>
      <c r="D1173" s="8">
        <v>46303</v>
      </c>
      <c r="E1173" s="8"/>
      <c r="F1173" s="8">
        <v>46305</v>
      </c>
      <c r="G1173" s="1" t="s">
        <v>15</v>
      </c>
      <c r="H1173" s="1" t="s">
        <v>99</v>
      </c>
      <c r="I1173" s="1" t="s">
        <v>100</v>
      </c>
      <c r="J1173" s="1" t="s">
        <v>84</v>
      </c>
      <c r="K1173" s="1" t="s">
        <v>2494</v>
      </c>
      <c r="L1173">
        <v>727</v>
      </c>
      <c r="M1173">
        <v>12620</v>
      </c>
      <c r="N1173" s="1" t="s">
        <v>2472</v>
      </c>
      <c r="O1173">
        <v>0</v>
      </c>
      <c r="P1173" t="str">
        <f>IF(ISBLANK(Shipments[[#This Row],[Delivery_Date]]),"Pending",IF(Shipments[[#This Row],[Delivery_Date]]&lt;= Shipments[[#This Row],[Promised_Delivery_Date]],"On Time","Delayed"))</f>
        <v>Pending</v>
      </c>
    </row>
    <row r="1174" spans="1:16" x14ac:dyDescent="0.25">
      <c r="A1174" s="1" t="s">
        <v>2495</v>
      </c>
      <c r="B1174" s="8">
        <v>46301</v>
      </c>
      <c r="C1174" s="1" t="str">
        <f>TEXT(Shipments[[#This Row],[Order_Date]],"MMM")</f>
        <v>Oct</v>
      </c>
      <c r="D1174" s="8">
        <v>46303</v>
      </c>
      <c r="E1174" s="8"/>
      <c r="F1174" s="8">
        <v>46305</v>
      </c>
      <c r="G1174" s="1" t="s">
        <v>34</v>
      </c>
      <c r="H1174" s="1" t="s">
        <v>15</v>
      </c>
      <c r="I1174" s="1" t="s">
        <v>259</v>
      </c>
      <c r="J1174" s="1" t="s">
        <v>52</v>
      </c>
      <c r="K1174" s="1" t="s">
        <v>2496</v>
      </c>
      <c r="L1174">
        <v>849</v>
      </c>
      <c r="M1174">
        <v>4810</v>
      </c>
      <c r="N1174" s="1" t="s">
        <v>2472</v>
      </c>
      <c r="O1174">
        <v>0</v>
      </c>
      <c r="P1174" t="str">
        <f>IF(ISBLANK(Shipments[[#This Row],[Delivery_Date]]),"Pending",IF(Shipments[[#This Row],[Delivery_Date]]&lt;= Shipments[[#This Row],[Promised_Delivery_Date]],"On Time","Delayed"))</f>
        <v>Pending</v>
      </c>
    </row>
    <row r="1175" spans="1:16" x14ac:dyDescent="0.25">
      <c r="A1175" s="1" t="s">
        <v>2497</v>
      </c>
      <c r="B1175" s="8">
        <v>46301</v>
      </c>
      <c r="C1175" s="1" t="str">
        <f>TEXT(Shipments[[#This Row],[Order_Date]],"MMM")</f>
        <v>Oct</v>
      </c>
      <c r="D1175" s="8">
        <v>46303</v>
      </c>
      <c r="E1175" s="8"/>
      <c r="F1175" s="8">
        <v>46305</v>
      </c>
      <c r="G1175" s="1" t="s">
        <v>22</v>
      </c>
      <c r="H1175" s="1" t="s">
        <v>1241</v>
      </c>
      <c r="I1175" s="1" t="s">
        <v>1242</v>
      </c>
      <c r="J1175" s="1" t="s">
        <v>146</v>
      </c>
      <c r="K1175" s="1" t="s">
        <v>2498</v>
      </c>
      <c r="L1175">
        <v>502</v>
      </c>
      <c r="M1175">
        <v>770</v>
      </c>
      <c r="N1175" s="1" t="s">
        <v>2472</v>
      </c>
      <c r="O1175">
        <v>0</v>
      </c>
      <c r="P1175" t="str">
        <f>IF(ISBLANK(Shipments[[#This Row],[Delivery_Date]]),"Pending",IF(Shipments[[#This Row],[Delivery_Date]]&lt;= Shipments[[#This Row],[Promised_Delivery_Date]],"On Time","Delayed"))</f>
        <v>Pending</v>
      </c>
    </row>
    <row r="1176" spans="1:16" x14ac:dyDescent="0.25">
      <c r="A1176" s="1" t="s">
        <v>2499</v>
      </c>
      <c r="B1176" s="8">
        <v>46301</v>
      </c>
      <c r="C1176" s="1" t="str">
        <f>TEXT(Shipments[[#This Row],[Order_Date]],"MMM")</f>
        <v>Oct</v>
      </c>
      <c r="D1176" s="8">
        <v>46303</v>
      </c>
      <c r="E1176" s="8"/>
      <c r="F1176" s="8">
        <v>46306</v>
      </c>
      <c r="G1176" s="1" t="s">
        <v>15</v>
      </c>
      <c r="H1176" s="1" t="s">
        <v>41</v>
      </c>
      <c r="I1176" s="1" t="s">
        <v>129</v>
      </c>
      <c r="J1176" s="1" t="s">
        <v>49</v>
      </c>
      <c r="K1176" s="1" t="s">
        <v>2500</v>
      </c>
      <c r="L1176">
        <v>591</v>
      </c>
      <c r="M1176">
        <v>3170</v>
      </c>
      <c r="N1176" s="1" t="s">
        <v>2472</v>
      </c>
      <c r="O1176">
        <v>0</v>
      </c>
      <c r="P1176" t="str">
        <f>IF(ISBLANK(Shipments[[#This Row],[Delivery_Date]]),"Pending",IF(Shipments[[#This Row],[Delivery_Date]]&lt;= Shipments[[#This Row],[Promised_Delivery_Date]],"On Time","Delayed"))</f>
        <v>Pending</v>
      </c>
    </row>
    <row r="1177" spans="1:16" x14ac:dyDescent="0.25">
      <c r="A1177" s="1" t="s">
        <v>2501</v>
      </c>
      <c r="B1177" s="8">
        <v>46301</v>
      </c>
      <c r="C1177" s="1" t="str">
        <f>TEXT(Shipments[[#This Row],[Order_Date]],"MMM")</f>
        <v>Oct</v>
      </c>
      <c r="D1177" s="8">
        <v>46303</v>
      </c>
      <c r="E1177" s="8"/>
      <c r="F1177" s="8">
        <v>46305</v>
      </c>
      <c r="G1177" s="1" t="s">
        <v>74</v>
      </c>
      <c r="H1177" s="1" t="s">
        <v>402</v>
      </c>
      <c r="I1177" s="1" t="s">
        <v>403</v>
      </c>
      <c r="J1177" s="1" t="s">
        <v>62</v>
      </c>
      <c r="K1177" s="1" t="s">
        <v>2502</v>
      </c>
      <c r="L1177">
        <v>455</v>
      </c>
      <c r="M1177">
        <v>11840</v>
      </c>
      <c r="N1177" s="1" t="s">
        <v>2472</v>
      </c>
      <c r="O1177">
        <v>0</v>
      </c>
      <c r="P1177" t="str">
        <f>IF(ISBLANK(Shipments[[#This Row],[Delivery_Date]]),"Pending",IF(Shipments[[#This Row],[Delivery_Date]]&lt;= Shipments[[#This Row],[Promised_Delivery_Date]],"On Time","Delayed"))</f>
        <v>Pending</v>
      </c>
    </row>
    <row r="1178" spans="1:16" x14ac:dyDescent="0.25">
      <c r="A1178" s="1" t="s">
        <v>2503</v>
      </c>
      <c r="B1178" s="8">
        <v>46301</v>
      </c>
      <c r="C1178" s="1" t="str">
        <f>TEXT(Shipments[[#This Row],[Order_Date]],"MMM")</f>
        <v>Oct</v>
      </c>
      <c r="D1178" s="8">
        <v>46303</v>
      </c>
      <c r="E1178" s="8"/>
      <c r="F1178" s="8">
        <v>46307</v>
      </c>
      <c r="G1178" s="1" t="s">
        <v>22</v>
      </c>
      <c r="H1178" s="1" t="s">
        <v>34</v>
      </c>
      <c r="I1178" s="1" t="s">
        <v>187</v>
      </c>
      <c r="J1178" s="1" t="s">
        <v>49</v>
      </c>
      <c r="K1178" s="1" t="s">
        <v>2504</v>
      </c>
      <c r="L1178">
        <v>1465</v>
      </c>
      <c r="M1178">
        <v>2660</v>
      </c>
      <c r="N1178" s="1" t="s">
        <v>2472</v>
      </c>
      <c r="O1178">
        <v>0</v>
      </c>
      <c r="P1178" t="str">
        <f>IF(ISBLANK(Shipments[[#This Row],[Delivery_Date]]),"Pending",IF(Shipments[[#This Row],[Delivery_Date]]&lt;= Shipments[[#This Row],[Promised_Delivery_Date]],"On Time","Delayed"))</f>
        <v>Pending</v>
      </c>
    </row>
    <row r="1179" spans="1:16" x14ac:dyDescent="0.25">
      <c r="A1179" s="1" t="s">
        <v>2505</v>
      </c>
      <c r="B1179" s="8">
        <v>46301</v>
      </c>
      <c r="C1179" s="1" t="str">
        <f>TEXT(Shipments[[#This Row],[Order_Date]],"MMM")</f>
        <v>Oct</v>
      </c>
      <c r="D1179" s="8">
        <v>46303</v>
      </c>
      <c r="E1179" s="8"/>
      <c r="F1179" s="8">
        <v>46306</v>
      </c>
      <c r="G1179" s="1" t="s">
        <v>22</v>
      </c>
      <c r="H1179" s="1" t="s">
        <v>201</v>
      </c>
      <c r="I1179" s="1" t="s">
        <v>202</v>
      </c>
      <c r="J1179" s="1" t="s">
        <v>67</v>
      </c>
      <c r="K1179" s="1" t="s">
        <v>2506</v>
      </c>
      <c r="L1179">
        <v>1138</v>
      </c>
      <c r="M1179">
        <v>5740</v>
      </c>
      <c r="N1179" s="1" t="s">
        <v>2472</v>
      </c>
      <c r="O1179">
        <v>0</v>
      </c>
      <c r="P1179" t="str">
        <f>IF(ISBLANK(Shipments[[#This Row],[Delivery_Date]]),"Pending",IF(Shipments[[#This Row],[Delivery_Date]]&lt;= Shipments[[#This Row],[Promised_Delivery_Date]],"On Time","Delayed"))</f>
        <v>Pending</v>
      </c>
    </row>
    <row r="1180" spans="1:16" x14ac:dyDescent="0.25">
      <c r="A1180" s="1" t="s">
        <v>2507</v>
      </c>
      <c r="B1180" s="8">
        <v>46301</v>
      </c>
      <c r="C1180" s="1" t="str">
        <f>TEXT(Shipments[[#This Row],[Order_Date]],"MMM")</f>
        <v>Oct</v>
      </c>
      <c r="D1180" s="8">
        <v>46303</v>
      </c>
      <c r="E1180" s="8"/>
      <c r="F1180" s="8">
        <v>46305</v>
      </c>
      <c r="G1180" s="1" t="s">
        <v>74</v>
      </c>
      <c r="H1180" s="1" t="s">
        <v>111</v>
      </c>
      <c r="I1180" s="1" t="s">
        <v>112</v>
      </c>
      <c r="J1180" s="1" t="s">
        <v>25</v>
      </c>
      <c r="K1180" s="1" t="s">
        <v>2508</v>
      </c>
      <c r="L1180">
        <v>419</v>
      </c>
      <c r="M1180">
        <v>6440</v>
      </c>
      <c r="N1180" s="1" t="s">
        <v>2472</v>
      </c>
      <c r="O1180">
        <v>0</v>
      </c>
      <c r="P1180" t="str">
        <f>IF(ISBLANK(Shipments[[#This Row],[Delivery_Date]]),"Pending",IF(Shipments[[#This Row],[Delivery_Date]]&lt;= Shipments[[#This Row],[Promised_Delivery_Date]],"On Time","Delayed"))</f>
        <v>Pending</v>
      </c>
    </row>
    <row r="1181" spans="1:16" x14ac:dyDescent="0.25">
      <c r="A1181" s="1" t="s">
        <v>2509</v>
      </c>
      <c r="B1181" s="8">
        <v>46301</v>
      </c>
      <c r="C1181" s="1" t="str">
        <f>TEXT(Shipments[[#This Row],[Order_Date]],"MMM")</f>
        <v>Oct</v>
      </c>
      <c r="D1181" s="8">
        <v>46302</v>
      </c>
      <c r="E1181" s="8"/>
      <c r="F1181" s="8">
        <v>46304</v>
      </c>
      <c r="G1181" s="1" t="s">
        <v>34</v>
      </c>
      <c r="H1181" s="1" t="s">
        <v>107</v>
      </c>
      <c r="I1181" s="1" t="s">
        <v>108</v>
      </c>
      <c r="J1181" s="1" t="s">
        <v>80</v>
      </c>
      <c r="K1181" s="1" t="s">
        <v>2510</v>
      </c>
      <c r="L1181">
        <v>385</v>
      </c>
      <c r="M1181">
        <v>2570</v>
      </c>
      <c r="N1181" s="1" t="s">
        <v>2472</v>
      </c>
      <c r="O1181">
        <v>0</v>
      </c>
      <c r="P1181" t="str">
        <f>IF(ISBLANK(Shipments[[#This Row],[Delivery_Date]]),"Pending",IF(Shipments[[#This Row],[Delivery_Date]]&lt;= Shipments[[#This Row],[Promised_Delivery_Date]],"On Time","Delayed"))</f>
        <v>Pending</v>
      </c>
    </row>
    <row r="1182" spans="1:16" x14ac:dyDescent="0.25">
      <c r="A1182" s="1" t="s">
        <v>2511</v>
      </c>
      <c r="B1182" s="8">
        <v>46301</v>
      </c>
      <c r="C1182" s="1" t="str">
        <f>TEXT(Shipments[[#This Row],[Order_Date]],"MMM")</f>
        <v>Oct</v>
      </c>
      <c r="D1182" s="8">
        <v>46302</v>
      </c>
      <c r="E1182" s="8"/>
      <c r="F1182" s="8">
        <v>46305</v>
      </c>
      <c r="G1182" s="1" t="s">
        <v>74</v>
      </c>
      <c r="H1182" s="1" t="s">
        <v>75</v>
      </c>
      <c r="I1182" s="1" t="s">
        <v>76</v>
      </c>
      <c r="J1182" s="1" t="s">
        <v>80</v>
      </c>
      <c r="K1182" s="1" t="s">
        <v>2512</v>
      </c>
      <c r="L1182">
        <v>1159</v>
      </c>
      <c r="M1182">
        <v>2990</v>
      </c>
      <c r="N1182" s="1" t="s">
        <v>2472</v>
      </c>
      <c r="O1182">
        <v>0</v>
      </c>
      <c r="P1182" t="str">
        <f>IF(ISBLANK(Shipments[[#This Row],[Delivery_Date]]),"Pending",IF(Shipments[[#This Row],[Delivery_Date]]&lt;= Shipments[[#This Row],[Promised_Delivery_Date]],"On Time","Delayed"))</f>
        <v>Pending</v>
      </c>
    </row>
    <row r="1183" spans="1:16" x14ac:dyDescent="0.25">
      <c r="A1183" s="1" t="s">
        <v>2513</v>
      </c>
      <c r="B1183" s="8">
        <v>46301</v>
      </c>
      <c r="C1183" s="1" t="str">
        <f>TEXT(Shipments[[#This Row],[Order_Date]],"MMM")</f>
        <v>Oct</v>
      </c>
      <c r="D1183" s="8">
        <v>46302</v>
      </c>
      <c r="E1183" s="8"/>
      <c r="F1183" s="8">
        <v>46304</v>
      </c>
      <c r="G1183" s="1" t="s">
        <v>34</v>
      </c>
      <c r="H1183" s="1" t="s">
        <v>252</v>
      </c>
      <c r="I1183" s="1" t="s">
        <v>253</v>
      </c>
      <c r="J1183" s="1" t="s">
        <v>31</v>
      </c>
      <c r="K1183" s="1" t="s">
        <v>2514</v>
      </c>
      <c r="L1183">
        <v>438</v>
      </c>
      <c r="M1183">
        <v>2370</v>
      </c>
      <c r="N1183" s="1" t="s">
        <v>2472</v>
      </c>
      <c r="O1183">
        <v>0</v>
      </c>
      <c r="P1183" t="str">
        <f>IF(ISBLANK(Shipments[[#This Row],[Delivery_Date]]),"Pending",IF(Shipments[[#This Row],[Delivery_Date]]&lt;= Shipments[[#This Row],[Promised_Delivery_Date]],"On Time","Delayed"))</f>
        <v>Pending</v>
      </c>
    </row>
    <row r="1184" spans="1:16" x14ac:dyDescent="0.25">
      <c r="A1184" s="1" t="s">
        <v>2515</v>
      </c>
      <c r="B1184" s="8">
        <v>46302</v>
      </c>
      <c r="C1184" s="1" t="str">
        <f>TEXT(Shipments[[#This Row],[Order_Date]],"MMM")</f>
        <v>Oct</v>
      </c>
      <c r="D1184" s="8">
        <v>46303</v>
      </c>
      <c r="E1184" s="8"/>
      <c r="F1184" s="8">
        <v>46305</v>
      </c>
      <c r="G1184" s="1" t="s">
        <v>22</v>
      </c>
      <c r="H1184" s="1" t="s">
        <v>171</v>
      </c>
      <c r="I1184" s="1" t="s">
        <v>172</v>
      </c>
      <c r="J1184" s="1" t="s">
        <v>25</v>
      </c>
      <c r="K1184" s="1" t="s">
        <v>2516</v>
      </c>
      <c r="L1184">
        <v>615</v>
      </c>
      <c r="M1184">
        <v>8830</v>
      </c>
      <c r="N1184" s="1" t="s">
        <v>2472</v>
      </c>
      <c r="O1184">
        <v>0</v>
      </c>
      <c r="P1184" t="str">
        <f>IF(ISBLANK(Shipments[[#This Row],[Delivery_Date]]),"Pending",IF(Shipments[[#This Row],[Delivery_Date]]&lt;= Shipments[[#This Row],[Promised_Delivery_Date]],"On Time","Delayed"))</f>
        <v>Pending</v>
      </c>
    </row>
    <row r="1185" spans="1:16" x14ac:dyDescent="0.25">
      <c r="A1185" s="1" t="s">
        <v>2517</v>
      </c>
      <c r="B1185" s="8">
        <v>46302</v>
      </c>
      <c r="C1185" s="1" t="str">
        <f>TEXT(Shipments[[#This Row],[Order_Date]],"MMM")</f>
        <v>Oct</v>
      </c>
      <c r="D1185" s="8">
        <v>46303</v>
      </c>
      <c r="E1185" s="8"/>
      <c r="F1185" s="8">
        <v>46305</v>
      </c>
      <c r="G1185" s="1" t="s">
        <v>22</v>
      </c>
      <c r="H1185" s="1" t="s">
        <v>241</v>
      </c>
      <c r="I1185" s="1" t="s">
        <v>366</v>
      </c>
      <c r="J1185" s="1" t="s">
        <v>67</v>
      </c>
      <c r="K1185" s="1" t="s">
        <v>2518</v>
      </c>
      <c r="L1185">
        <v>807</v>
      </c>
      <c r="M1185">
        <v>5620</v>
      </c>
      <c r="N1185" s="1" t="s">
        <v>2472</v>
      </c>
      <c r="O1185">
        <v>0</v>
      </c>
      <c r="P1185" t="str">
        <f>IF(ISBLANK(Shipments[[#This Row],[Delivery_Date]]),"Pending",IF(Shipments[[#This Row],[Delivery_Date]]&lt;= Shipments[[#This Row],[Promised_Delivery_Date]],"On Time","Delayed"))</f>
        <v>Pending</v>
      </c>
    </row>
    <row r="1186" spans="1:16" x14ac:dyDescent="0.25">
      <c r="A1186" s="1" t="s">
        <v>2519</v>
      </c>
      <c r="B1186" s="8">
        <v>46302</v>
      </c>
      <c r="C1186" s="1" t="str">
        <f>TEXT(Shipments[[#This Row],[Order_Date]],"MMM")</f>
        <v>Oct</v>
      </c>
      <c r="D1186" s="8">
        <v>46303</v>
      </c>
      <c r="E1186" s="8"/>
      <c r="F1186" s="8">
        <v>46305</v>
      </c>
      <c r="G1186" s="1" t="s">
        <v>15</v>
      </c>
      <c r="H1186" s="1" t="s">
        <v>99</v>
      </c>
      <c r="I1186" s="1" t="s">
        <v>100</v>
      </c>
      <c r="J1186" s="1" t="s">
        <v>18</v>
      </c>
      <c r="K1186" s="1" t="s">
        <v>2520</v>
      </c>
      <c r="L1186">
        <v>727</v>
      </c>
      <c r="M1186">
        <v>14270</v>
      </c>
      <c r="N1186" s="1" t="s">
        <v>2472</v>
      </c>
      <c r="O1186">
        <v>0</v>
      </c>
      <c r="P1186" t="str">
        <f>IF(ISBLANK(Shipments[[#This Row],[Delivery_Date]]),"Pending",IF(Shipments[[#This Row],[Delivery_Date]]&lt;= Shipments[[#This Row],[Promised_Delivery_Date]],"On Time","Delayed"))</f>
        <v>Pending</v>
      </c>
    </row>
    <row r="1187" spans="1:16" x14ac:dyDescent="0.25">
      <c r="A1187" s="1" t="s">
        <v>2521</v>
      </c>
      <c r="B1187" s="8">
        <v>46302</v>
      </c>
      <c r="C1187" s="1" t="str">
        <f>TEXT(Shipments[[#This Row],[Order_Date]],"MMM")</f>
        <v>Oct</v>
      </c>
      <c r="D1187" s="8">
        <v>46303</v>
      </c>
      <c r="E1187" s="8"/>
      <c r="F1187" s="8">
        <v>46305</v>
      </c>
      <c r="G1187" s="1" t="s">
        <v>74</v>
      </c>
      <c r="H1187" s="1" t="s">
        <v>402</v>
      </c>
      <c r="I1187" s="1" t="s">
        <v>403</v>
      </c>
      <c r="J1187" s="1" t="s">
        <v>37</v>
      </c>
      <c r="K1187" s="1" t="s">
        <v>2522</v>
      </c>
      <c r="L1187">
        <v>455</v>
      </c>
      <c r="M1187">
        <v>1900</v>
      </c>
      <c r="N1187" s="1" t="s">
        <v>2472</v>
      </c>
      <c r="O1187">
        <v>0</v>
      </c>
      <c r="P1187" t="str">
        <f>IF(ISBLANK(Shipments[[#This Row],[Delivery_Date]]),"Pending",IF(Shipments[[#This Row],[Delivery_Date]]&lt;= Shipments[[#This Row],[Promised_Delivery_Date]],"On Time","Delayed"))</f>
        <v>Pending</v>
      </c>
    </row>
    <row r="1188" spans="1:16" x14ac:dyDescent="0.25">
      <c r="A1188" s="1" t="s">
        <v>2523</v>
      </c>
      <c r="B1188" s="8">
        <v>46302</v>
      </c>
      <c r="C1188" s="1" t="str">
        <f>TEXT(Shipments[[#This Row],[Order_Date]],"MMM")</f>
        <v>Oct</v>
      </c>
      <c r="D1188" s="8">
        <v>46303</v>
      </c>
      <c r="E1188" s="8"/>
      <c r="F1188" s="8">
        <v>46305</v>
      </c>
      <c r="G1188" s="1" t="s">
        <v>34</v>
      </c>
      <c r="H1188" s="1" t="s">
        <v>59</v>
      </c>
      <c r="I1188" s="1" t="s">
        <v>538</v>
      </c>
      <c r="J1188" s="1" t="s">
        <v>146</v>
      </c>
      <c r="K1188" s="1" t="s">
        <v>2524</v>
      </c>
      <c r="L1188">
        <v>1006</v>
      </c>
      <c r="M1188">
        <v>520</v>
      </c>
      <c r="N1188" s="1" t="s">
        <v>2472</v>
      </c>
      <c r="O1188">
        <v>0</v>
      </c>
      <c r="P1188" t="str">
        <f>IF(ISBLANK(Shipments[[#This Row],[Delivery_Date]]),"Pending",IF(Shipments[[#This Row],[Delivery_Date]]&lt;= Shipments[[#This Row],[Promised_Delivery_Date]],"On Time","Delayed"))</f>
        <v>Pending</v>
      </c>
    </row>
    <row r="1189" spans="1:16" x14ac:dyDescent="0.25">
      <c r="A1189" s="1" t="s">
        <v>2525</v>
      </c>
      <c r="B1189" s="8">
        <v>46302</v>
      </c>
      <c r="C1189" s="1" t="str">
        <f>TEXT(Shipments[[#This Row],[Order_Date]],"MMM")</f>
        <v>Oct</v>
      </c>
      <c r="D1189" s="8">
        <v>46303</v>
      </c>
      <c r="E1189" s="8"/>
      <c r="F1189" s="8">
        <v>46306</v>
      </c>
      <c r="G1189" s="1" t="s">
        <v>59</v>
      </c>
      <c r="H1189" s="1" t="s">
        <v>684</v>
      </c>
      <c r="I1189" s="1" t="s">
        <v>685</v>
      </c>
      <c r="J1189" s="1" t="s">
        <v>31</v>
      </c>
      <c r="K1189" s="1" t="s">
        <v>2526</v>
      </c>
      <c r="L1189">
        <v>423</v>
      </c>
      <c r="M1189">
        <v>1590</v>
      </c>
      <c r="N1189" s="1" t="s">
        <v>2472</v>
      </c>
      <c r="O1189">
        <v>0</v>
      </c>
      <c r="P1189" t="str">
        <f>IF(ISBLANK(Shipments[[#This Row],[Delivery_Date]]),"Pending",IF(Shipments[[#This Row],[Delivery_Date]]&lt;= Shipments[[#This Row],[Promised_Delivery_Date]],"On Time","Delayed"))</f>
        <v>Pending</v>
      </c>
    </row>
    <row r="1190" spans="1:16" x14ac:dyDescent="0.25">
      <c r="A1190" s="1" t="s">
        <v>2527</v>
      </c>
      <c r="B1190" s="8">
        <v>46302</v>
      </c>
      <c r="C1190" s="1" t="str">
        <f>TEXT(Shipments[[#This Row],[Order_Date]],"MMM")</f>
        <v>Oct</v>
      </c>
      <c r="D1190" s="8">
        <v>46302</v>
      </c>
      <c r="E1190" s="8"/>
      <c r="F1190" s="8">
        <v>46305</v>
      </c>
      <c r="G1190" s="1" t="s">
        <v>28</v>
      </c>
      <c r="H1190" s="1" t="s">
        <v>167</v>
      </c>
      <c r="I1190" s="1" t="s">
        <v>168</v>
      </c>
      <c r="J1190" s="1" t="s">
        <v>31</v>
      </c>
      <c r="K1190" s="1" t="s">
        <v>2528</v>
      </c>
      <c r="L1190">
        <v>803</v>
      </c>
      <c r="M1190">
        <v>2610</v>
      </c>
      <c r="N1190" s="1" t="s">
        <v>2472</v>
      </c>
      <c r="O1190">
        <v>0</v>
      </c>
      <c r="P1190" t="str">
        <f>IF(ISBLANK(Shipments[[#This Row],[Delivery_Date]]),"Pending",IF(Shipments[[#This Row],[Delivery_Date]]&lt;= Shipments[[#This Row],[Promised_Delivery_Date]],"On Time","Delayed"))</f>
        <v>Pending</v>
      </c>
    </row>
    <row r="1191" spans="1:16" x14ac:dyDescent="0.25">
      <c r="A1191" s="1" t="s">
        <v>2529</v>
      </c>
      <c r="B1191" s="8">
        <v>46302</v>
      </c>
      <c r="C1191" s="1" t="str">
        <f>TEXT(Shipments[[#This Row],[Order_Date]],"MMM")</f>
        <v>Oct</v>
      </c>
      <c r="D1191" s="8">
        <v>46303</v>
      </c>
      <c r="E1191" s="8"/>
      <c r="F1191" s="8">
        <v>46305</v>
      </c>
      <c r="G1191" s="1" t="s">
        <v>28</v>
      </c>
      <c r="H1191" s="1" t="s">
        <v>167</v>
      </c>
      <c r="I1191" s="1" t="s">
        <v>168</v>
      </c>
      <c r="J1191" s="1" t="s">
        <v>62</v>
      </c>
      <c r="K1191" s="1" t="s">
        <v>2530</v>
      </c>
      <c r="L1191">
        <v>803</v>
      </c>
      <c r="M1191">
        <v>14250</v>
      </c>
      <c r="N1191" s="1" t="s">
        <v>2472</v>
      </c>
      <c r="O1191">
        <v>0</v>
      </c>
      <c r="P1191" t="str">
        <f>IF(ISBLANK(Shipments[[#This Row],[Delivery_Date]]),"Pending",IF(Shipments[[#This Row],[Delivery_Date]]&lt;= Shipments[[#This Row],[Promised_Delivery_Date]],"On Time","Delayed"))</f>
        <v>Pending</v>
      </c>
    </row>
    <row r="1192" spans="1:16" x14ac:dyDescent="0.25">
      <c r="A1192" s="1" t="s">
        <v>2531</v>
      </c>
      <c r="B1192" s="8">
        <v>46302</v>
      </c>
      <c r="C1192" s="1" t="str">
        <f>TEXT(Shipments[[#This Row],[Order_Date]],"MMM")</f>
        <v>Oct</v>
      </c>
      <c r="D1192" s="8">
        <v>46302</v>
      </c>
      <c r="E1192" s="8"/>
      <c r="F1192" s="8">
        <v>46304</v>
      </c>
      <c r="G1192" s="1" t="s">
        <v>74</v>
      </c>
      <c r="H1192" s="1" t="s">
        <v>75</v>
      </c>
      <c r="I1192" s="1" t="s">
        <v>76</v>
      </c>
      <c r="J1192" s="1" t="s">
        <v>25</v>
      </c>
      <c r="K1192" s="1" t="s">
        <v>2532</v>
      </c>
      <c r="L1192">
        <v>1159</v>
      </c>
      <c r="M1192">
        <v>9600</v>
      </c>
      <c r="N1192" s="1" t="s">
        <v>2472</v>
      </c>
      <c r="O1192">
        <v>0</v>
      </c>
      <c r="P1192" t="str">
        <f>IF(ISBLANK(Shipments[[#This Row],[Delivery_Date]]),"Pending",IF(Shipments[[#This Row],[Delivery_Date]]&lt;= Shipments[[#This Row],[Promised_Delivery_Date]],"On Time","Delayed"))</f>
        <v>Pending</v>
      </c>
    </row>
    <row r="1193" spans="1:16" x14ac:dyDescent="0.25">
      <c r="A1193" s="1" t="s">
        <v>2533</v>
      </c>
      <c r="B1193" s="8">
        <v>46302</v>
      </c>
      <c r="C1193" s="1" t="str">
        <f>TEXT(Shipments[[#This Row],[Order_Date]],"MMM")</f>
        <v>Oct</v>
      </c>
      <c r="D1193" s="8">
        <v>46303</v>
      </c>
      <c r="E1193" s="8"/>
      <c r="F1193" s="8">
        <v>46307</v>
      </c>
      <c r="G1193" s="1" t="s">
        <v>22</v>
      </c>
      <c r="H1193" s="1" t="s">
        <v>201</v>
      </c>
      <c r="I1193" s="1" t="s">
        <v>202</v>
      </c>
      <c r="J1193" s="1" t="s">
        <v>80</v>
      </c>
      <c r="K1193" s="1" t="s">
        <v>2534</v>
      </c>
      <c r="L1193">
        <v>1138</v>
      </c>
      <c r="M1193">
        <v>1530</v>
      </c>
      <c r="N1193" s="1" t="s">
        <v>2472</v>
      </c>
      <c r="O1193">
        <v>0</v>
      </c>
      <c r="P1193" t="str">
        <f>IF(ISBLANK(Shipments[[#This Row],[Delivery_Date]]),"Pending",IF(Shipments[[#This Row],[Delivery_Date]]&lt;= Shipments[[#This Row],[Promised_Delivery_Date]],"On Time","Delayed"))</f>
        <v>Pending</v>
      </c>
    </row>
    <row r="1194" spans="1:16" x14ac:dyDescent="0.25">
      <c r="A1194" s="1" t="s">
        <v>2535</v>
      </c>
      <c r="B1194" s="8">
        <v>46302</v>
      </c>
      <c r="C1194" s="1" t="str">
        <f>TEXT(Shipments[[#This Row],[Order_Date]],"MMM")</f>
        <v>Oct</v>
      </c>
      <c r="D1194" s="8">
        <v>46302</v>
      </c>
      <c r="E1194" s="8"/>
      <c r="F1194" s="8">
        <v>46304</v>
      </c>
      <c r="G1194" s="1" t="s">
        <v>15</v>
      </c>
      <c r="H1194" s="1" t="s">
        <v>16</v>
      </c>
      <c r="I1194" s="1" t="s">
        <v>17</v>
      </c>
      <c r="J1194" s="1" t="s">
        <v>71</v>
      </c>
      <c r="K1194" s="1" t="s">
        <v>2536</v>
      </c>
      <c r="L1194">
        <v>509</v>
      </c>
      <c r="M1194">
        <v>770</v>
      </c>
      <c r="N1194" s="1" t="s">
        <v>2472</v>
      </c>
      <c r="O1194">
        <v>0</v>
      </c>
      <c r="P1194" t="str">
        <f>IF(ISBLANK(Shipments[[#This Row],[Delivery_Date]]),"Pending",IF(Shipments[[#This Row],[Delivery_Date]]&lt;= Shipments[[#This Row],[Promised_Delivery_Date]],"On Time","Delayed"))</f>
        <v>Pending</v>
      </c>
    </row>
    <row r="1195" spans="1:16" x14ac:dyDescent="0.25">
      <c r="A1195" s="1" t="s">
        <v>2537</v>
      </c>
      <c r="B1195" s="8">
        <v>46302</v>
      </c>
      <c r="C1195" s="1" t="str">
        <f>TEXT(Shipments[[#This Row],[Order_Date]],"MMM")</f>
        <v>Oct</v>
      </c>
      <c r="D1195" s="8">
        <v>46303</v>
      </c>
      <c r="E1195" s="8"/>
      <c r="F1195" s="8">
        <v>46305</v>
      </c>
      <c r="G1195" s="1" t="s">
        <v>22</v>
      </c>
      <c r="H1195" s="1" t="s">
        <v>1241</v>
      </c>
      <c r="I1195" s="1" t="s">
        <v>1242</v>
      </c>
      <c r="J1195" s="1" t="s">
        <v>25</v>
      </c>
      <c r="K1195" s="1" t="s">
        <v>2538</v>
      </c>
      <c r="L1195">
        <v>502</v>
      </c>
      <c r="M1195">
        <v>11670</v>
      </c>
      <c r="N1195" s="1" t="s">
        <v>2472</v>
      </c>
      <c r="O1195">
        <v>0</v>
      </c>
      <c r="P1195" t="str">
        <f>IF(ISBLANK(Shipments[[#This Row],[Delivery_Date]]),"Pending",IF(Shipments[[#This Row],[Delivery_Date]]&lt;= Shipments[[#This Row],[Promised_Delivery_Date]],"On Time","Delayed"))</f>
        <v>Pending</v>
      </c>
    </row>
    <row r="1196" spans="1:16" x14ac:dyDescent="0.25">
      <c r="A1196" s="1" t="s">
        <v>2539</v>
      </c>
      <c r="B1196" s="8">
        <v>46302</v>
      </c>
      <c r="C1196" s="1" t="str">
        <f>TEXT(Shipments[[#This Row],[Order_Date]],"MMM")</f>
        <v>Oct</v>
      </c>
      <c r="D1196" s="8">
        <v>46303</v>
      </c>
      <c r="E1196" s="8"/>
      <c r="F1196" s="8">
        <v>46305</v>
      </c>
      <c r="G1196" s="1" t="s">
        <v>28</v>
      </c>
      <c r="H1196" s="1" t="s">
        <v>167</v>
      </c>
      <c r="I1196" s="1" t="s">
        <v>168</v>
      </c>
      <c r="J1196" s="1" t="s">
        <v>52</v>
      </c>
      <c r="K1196" s="1" t="s">
        <v>2540</v>
      </c>
      <c r="L1196">
        <v>803</v>
      </c>
      <c r="M1196">
        <v>6950</v>
      </c>
      <c r="N1196" s="1" t="s">
        <v>2472</v>
      </c>
      <c r="O1196">
        <v>0</v>
      </c>
      <c r="P1196" t="str">
        <f>IF(ISBLANK(Shipments[[#This Row],[Delivery_Date]]),"Pending",IF(Shipments[[#This Row],[Delivery_Date]]&lt;= Shipments[[#This Row],[Promised_Delivery_Date]],"On Time","Delayed"))</f>
        <v>Pending</v>
      </c>
    </row>
    <row r="1197" spans="1:16" x14ac:dyDescent="0.25">
      <c r="A1197" s="1" t="s">
        <v>2541</v>
      </c>
      <c r="B1197" s="8">
        <v>46302</v>
      </c>
      <c r="C1197" s="1" t="str">
        <f>TEXT(Shipments[[#This Row],[Order_Date]],"MMM")</f>
        <v>Oct</v>
      </c>
      <c r="D1197" s="8">
        <v>46303</v>
      </c>
      <c r="E1197" s="8"/>
      <c r="F1197" s="8">
        <v>46305</v>
      </c>
      <c r="G1197" s="1" t="s">
        <v>22</v>
      </c>
      <c r="H1197" s="1" t="s">
        <v>179</v>
      </c>
      <c r="I1197" s="1" t="s">
        <v>229</v>
      </c>
      <c r="J1197" s="1" t="s">
        <v>62</v>
      </c>
      <c r="K1197" s="1" t="s">
        <v>2542</v>
      </c>
      <c r="L1197">
        <v>858</v>
      </c>
      <c r="M1197">
        <v>6630</v>
      </c>
      <c r="N1197" s="1" t="s">
        <v>2472</v>
      </c>
      <c r="O1197">
        <v>0</v>
      </c>
      <c r="P1197" t="str">
        <f>IF(ISBLANK(Shipments[[#This Row],[Delivery_Date]]),"Pending",IF(Shipments[[#This Row],[Delivery_Date]]&lt;= Shipments[[#This Row],[Promised_Delivery_Date]],"On Time","Delayed"))</f>
        <v>Pending</v>
      </c>
    </row>
    <row r="1198" spans="1:16" x14ac:dyDescent="0.25">
      <c r="A1198" s="1" t="s">
        <v>2543</v>
      </c>
      <c r="B1198" s="8">
        <v>46302</v>
      </c>
      <c r="C1198" s="1" t="str">
        <f>TEXT(Shipments[[#This Row],[Order_Date]],"MMM")</f>
        <v>Oct</v>
      </c>
      <c r="D1198" s="8">
        <v>46303</v>
      </c>
      <c r="E1198" s="8"/>
      <c r="F1198" s="8">
        <v>46305</v>
      </c>
      <c r="G1198" s="1" t="s">
        <v>22</v>
      </c>
      <c r="H1198" s="1" t="s">
        <v>41</v>
      </c>
      <c r="I1198" s="1" t="s">
        <v>207</v>
      </c>
      <c r="J1198" s="1" t="s">
        <v>25</v>
      </c>
      <c r="K1198" s="1" t="s">
        <v>2544</v>
      </c>
      <c r="L1198">
        <v>839</v>
      </c>
      <c r="M1198">
        <v>11960</v>
      </c>
      <c r="N1198" s="1" t="s">
        <v>2472</v>
      </c>
      <c r="O1198">
        <v>0</v>
      </c>
      <c r="P1198" t="str">
        <f>IF(ISBLANK(Shipments[[#This Row],[Delivery_Date]]),"Pending",IF(Shipments[[#This Row],[Delivery_Date]]&lt;= Shipments[[#This Row],[Promised_Delivery_Date]],"On Time","Delayed"))</f>
        <v>Pending</v>
      </c>
    </row>
    <row r="1199" spans="1:16" x14ac:dyDescent="0.25">
      <c r="A1199" s="1" t="s">
        <v>2545</v>
      </c>
      <c r="B1199" s="8">
        <v>46302</v>
      </c>
      <c r="C1199" s="1" t="str">
        <f>TEXT(Shipments[[#This Row],[Order_Date]],"MMM")</f>
        <v>Oct</v>
      </c>
      <c r="D1199" s="8">
        <v>46303</v>
      </c>
      <c r="E1199" s="8"/>
      <c r="F1199" s="8">
        <v>46306</v>
      </c>
      <c r="G1199" s="1" t="s">
        <v>22</v>
      </c>
      <c r="H1199" s="1" t="s">
        <v>92</v>
      </c>
      <c r="I1199" s="1" t="s">
        <v>93</v>
      </c>
      <c r="J1199" s="1" t="s">
        <v>31</v>
      </c>
      <c r="K1199" s="1" t="s">
        <v>2546</v>
      </c>
      <c r="L1199">
        <v>570</v>
      </c>
      <c r="M1199">
        <v>1540</v>
      </c>
      <c r="N1199" s="1" t="s">
        <v>2472</v>
      </c>
      <c r="O1199">
        <v>0</v>
      </c>
      <c r="P1199" t="str">
        <f>IF(ISBLANK(Shipments[[#This Row],[Delivery_Date]]),"Pending",IF(Shipments[[#This Row],[Delivery_Date]]&lt;= Shipments[[#This Row],[Promised_Delivery_Date]],"On Time","Delayed"))</f>
        <v>Pending</v>
      </c>
    </row>
    <row r="1200" spans="1:16" x14ac:dyDescent="0.25">
      <c r="A1200" s="1" t="s">
        <v>2547</v>
      </c>
      <c r="B1200" s="8">
        <v>46302</v>
      </c>
      <c r="C1200" s="1" t="str">
        <f>TEXT(Shipments[[#This Row],[Order_Date]],"MMM")</f>
        <v>Oct</v>
      </c>
      <c r="D1200" s="8">
        <v>46303</v>
      </c>
      <c r="E1200" s="8"/>
      <c r="F1200" s="8">
        <v>46305</v>
      </c>
      <c r="G1200" s="1" t="s">
        <v>22</v>
      </c>
      <c r="H1200" s="1" t="s">
        <v>40</v>
      </c>
      <c r="I1200" s="1" t="s">
        <v>79</v>
      </c>
      <c r="J1200" s="1" t="s">
        <v>67</v>
      </c>
      <c r="K1200" s="1" t="s">
        <v>2548</v>
      </c>
      <c r="L1200">
        <v>936</v>
      </c>
      <c r="M1200">
        <v>4360</v>
      </c>
      <c r="N1200" s="1" t="s">
        <v>2472</v>
      </c>
      <c r="O1200">
        <v>0</v>
      </c>
      <c r="P1200" t="str">
        <f>IF(ISBLANK(Shipments[[#This Row],[Delivery_Date]]),"Pending",IF(Shipments[[#This Row],[Delivery_Date]]&lt;= Shipments[[#This Row],[Promised_Delivery_Date]],"On Time","Delayed"))</f>
        <v>Pending</v>
      </c>
    </row>
    <row r="1201" spans="1:16" x14ac:dyDescent="0.25">
      <c r="A1201" s="1" t="s">
        <v>2549</v>
      </c>
      <c r="B1201" s="8">
        <v>46302</v>
      </c>
      <c r="C1201" s="1" t="str">
        <f>TEXT(Shipments[[#This Row],[Order_Date]],"MMM")</f>
        <v>Oct</v>
      </c>
      <c r="D1201" s="8">
        <v>46303</v>
      </c>
      <c r="E1201" s="8"/>
      <c r="F1201" s="8">
        <v>46305</v>
      </c>
      <c r="G1201" s="1" t="s">
        <v>74</v>
      </c>
      <c r="H1201" s="1" t="s">
        <v>75</v>
      </c>
      <c r="I1201" s="1" t="s">
        <v>76</v>
      </c>
      <c r="J1201" s="1" t="s">
        <v>67</v>
      </c>
      <c r="K1201" s="1" t="s">
        <v>2550</v>
      </c>
      <c r="L1201">
        <v>1159</v>
      </c>
      <c r="M1201">
        <v>6720</v>
      </c>
      <c r="N1201" s="1" t="s">
        <v>2472</v>
      </c>
      <c r="O1201">
        <v>0</v>
      </c>
      <c r="P1201" t="str">
        <f>IF(ISBLANK(Shipments[[#This Row],[Delivery_Date]]),"Pending",IF(Shipments[[#This Row],[Delivery_Date]]&lt;= Shipments[[#This Row],[Promised_Delivery_Date]],"On Time","Delayed"))</f>
        <v>Pending</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1BE11-4FA4-4822-BD06-DE8D6F57A983}">
  <dimension ref="A1:B4"/>
  <sheetViews>
    <sheetView workbookViewId="0">
      <selection activeCell="C6" sqref="C6"/>
    </sheetView>
  </sheetViews>
  <sheetFormatPr defaultRowHeight="15" x14ac:dyDescent="0.25"/>
  <cols>
    <col min="1" max="1" width="33.5703125" bestFit="1" customWidth="1"/>
    <col min="2" max="2" width="18.140625" customWidth="1"/>
  </cols>
  <sheetData>
    <row r="1" spans="1:2" x14ac:dyDescent="0.25">
      <c r="A1" t="s">
        <v>2638</v>
      </c>
      <c r="B1" t="s">
        <v>2637</v>
      </c>
    </row>
    <row r="2" spans="1:2" x14ac:dyDescent="0.25">
      <c r="A2" t="s">
        <v>2639</v>
      </c>
      <c r="B2" cm="1">
        <f t="array" ref="B2">SUMPRODUCT((Transportation_Costs[Total_Transportation_Cost]&gt;Transportation_Costs[Budgeted_Cost])*(Transportation_Costs[Total_Transportation_Cost]-Transportation_Costs[Budgeted_Cost])*10%)</f>
        <v>196287.80000000016</v>
      </c>
    </row>
    <row r="3" spans="1:2" x14ac:dyDescent="0.25">
      <c r="A3" t="s">
        <v>2640</v>
      </c>
      <c r="B3">
        <f>SUM(Transportation_Costs[Total_Transportation_Cost])*5%</f>
        <v>1843738.75</v>
      </c>
    </row>
    <row r="4" spans="1:2" x14ac:dyDescent="0.25">
      <c r="B4">
        <f>SUBTOTAL(109,Table7[Estimated Saving])</f>
        <v>2040026.5500000003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8C4F5-5013-4232-8991-70CA2CF66861}">
  <dimension ref="A1:H1201"/>
  <sheetViews>
    <sheetView workbookViewId="0">
      <selection activeCell="F7" sqref="F7"/>
    </sheetView>
  </sheetViews>
  <sheetFormatPr defaultRowHeight="15" x14ac:dyDescent="0.25"/>
  <cols>
    <col min="1" max="1" width="14.7109375" bestFit="1" customWidth="1"/>
    <col min="2" max="2" width="14.42578125" bestFit="1" customWidth="1"/>
    <col min="3" max="3" width="17" bestFit="1" customWidth="1"/>
    <col min="4" max="4" width="11.42578125" bestFit="1" customWidth="1"/>
    <col min="5" max="5" width="16.140625" bestFit="1" customWidth="1"/>
    <col min="6" max="6" width="13.28515625" bestFit="1" customWidth="1"/>
    <col min="7" max="7" width="27" bestFit="1" customWidth="1"/>
    <col min="8" max="8" width="16.85546875" bestFit="1" customWidth="1"/>
  </cols>
  <sheetData>
    <row r="1" spans="1:8" x14ac:dyDescent="0.25">
      <c r="A1" t="s">
        <v>0</v>
      </c>
      <c r="B1" t="s">
        <v>2574</v>
      </c>
      <c r="C1" t="s">
        <v>2575</v>
      </c>
      <c r="D1" t="s">
        <v>2576</v>
      </c>
      <c r="E1" t="s">
        <v>2577</v>
      </c>
      <c r="F1" t="s">
        <v>2578</v>
      </c>
      <c r="G1" t="s">
        <v>2579</v>
      </c>
      <c r="H1" t="s">
        <v>2580</v>
      </c>
    </row>
    <row r="2" spans="1:8" x14ac:dyDescent="0.25">
      <c r="A2" s="1" t="s">
        <v>14</v>
      </c>
      <c r="B2" s="6">
        <v>38467</v>
      </c>
      <c r="C2" s="6">
        <v>2439</v>
      </c>
      <c r="D2" s="6">
        <v>1430</v>
      </c>
      <c r="E2" s="6">
        <v>2498</v>
      </c>
      <c r="F2" s="6">
        <v>0</v>
      </c>
      <c r="G2" s="6">
        <v>44834</v>
      </c>
      <c r="H2" s="6">
        <v>35984</v>
      </c>
    </row>
    <row r="3" spans="1:8" x14ac:dyDescent="0.25">
      <c r="A3" s="1" t="s">
        <v>21</v>
      </c>
      <c r="B3" s="6">
        <v>21585</v>
      </c>
      <c r="C3" s="6">
        <v>648</v>
      </c>
      <c r="D3" s="6">
        <v>685</v>
      </c>
      <c r="E3" s="6">
        <v>2421</v>
      </c>
      <c r="F3" s="6">
        <v>0</v>
      </c>
      <c r="G3" s="6">
        <v>25339</v>
      </c>
      <c r="H3" s="6">
        <v>26572</v>
      </c>
    </row>
    <row r="4" spans="1:8" x14ac:dyDescent="0.25">
      <c r="A4" s="1" t="s">
        <v>27</v>
      </c>
      <c r="B4" s="6">
        <v>17286</v>
      </c>
      <c r="C4" s="6">
        <v>987</v>
      </c>
      <c r="D4" s="6">
        <v>512</v>
      </c>
      <c r="E4" s="6">
        <v>1116</v>
      </c>
      <c r="F4" s="6">
        <v>738</v>
      </c>
      <c r="G4" s="6">
        <v>20639</v>
      </c>
      <c r="H4" s="6">
        <v>20207</v>
      </c>
    </row>
    <row r="5" spans="1:8" x14ac:dyDescent="0.25">
      <c r="A5" s="1" t="s">
        <v>33</v>
      </c>
      <c r="B5" s="6">
        <v>8403</v>
      </c>
      <c r="C5" s="6">
        <v>746</v>
      </c>
      <c r="D5" s="6">
        <v>152</v>
      </c>
      <c r="E5" s="6">
        <v>637</v>
      </c>
      <c r="F5" s="6">
        <v>0</v>
      </c>
      <c r="G5" s="6">
        <v>9938</v>
      </c>
      <c r="H5" s="6">
        <v>9782</v>
      </c>
    </row>
    <row r="6" spans="1:8" x14ac:dyDescent="0.25">
      <c r="A6" s="1" t="s">
        <v>39</v>
      </c>
      <c r="B6" s="6">
        <v>15648</v>
      </c>
      <c r="C6" s="6">
        <v>661</v>
      </c>
      <c r="D6" s="6">
        <v>518</v>
      </c>
      <c r="E6" s="6">
        <v>1149</v>
      </c>
      <c r="F6" s="6">
        <v>0</v>
      </c>
      <c r="G6" s="6">
        <v>17976</v>
      </c>
      <c r="H6" s="6">
        <v>18154</v>
      </c>
    </row>
    <row r="7" spans="1:8" x14ac:dyDescent="0.25">
      <c r="A7" s="1" t="s">
        <v>44</v>
      </c>
      <c r="B7" s="6">
        <v>20097</v>
      </c>
      <c r="C7" s="6">
        <v>983</v>
      </c>
      <c r="D7" s="6">
        <v>456</v>
      </c>
      <c r="E7" s="6">
        <v>729</v>
      </c>
      <c r="F7" s="6">
        <v>0</v>
      </c>
      <c r="G7" s="6">
        <v>22265</v>
      </c>
      <c r="H7" s="6">
        <v>19997</v>
      </c>
    </row>
    <row r="8" spans="1:8" x14ac:dyDescent="0.25">
      <c r="A8" s="1" t="s">
        <v>46</v>
      </c>
      <c r="B8" s="6">
        <v>11629</v>
      </c>
      <c r="C8" s="6">
        <v>349</v>
      </c>
      <c r="D8" s="6">
        <v>475</v>
      </c>
      <c r="E8" s="6">
        <v>1093</v>
      </c>
      <c r="F8" s="6">
        <v>0</v>
      </c>
      <c r="G8" s="6">
        <v>13546</v>
      </c>
      <c r="H8" s="6">
        <v>13823</v>
      </c>
    </row>
    <row r="9" spans="1:8" x14ac:dyDescent="0.25">
      <c r="A9" s="1" t="s">
        <v>51</v>
      </c>
      <c r="B9" s="6">
        <v>30518</v>
      </c>
      <c r="C9" s="6">
        <v>1835</v>
      </c>
      <c r="D9" s="6">
        <v>1052</v>
      </c>
      <c r="E9" s="6">
        <v>2770</v>
      </c>
      <c r="F9" s="6">
        <v>0</v>
      </c>
      <c r="G9" s="6">
        <v>36175</v>
      </c>
      <c r="H9" s="6">
        <v>36669</v>
      </c>
    </row>
    <row r="10" spans="1:8" x14ac:dyDescent="0.25">
      <c r="A10" s="1" t="s">
        <v>54</v>
      </c>
      <c r="B10" s="6">
        <v>11847</v>
      </c>
      <c r="C10" s="6">
        <v>956</v>
      </c>
      <c r="D10" s="6">
        <v>400</v>
      </c>
      <c r="E10" s="6">
        <v>875</v>
      </c>
      <c r="F10" s="6">
        <v>716</v>
      </c>
      <c r="G10" s="6">
        <v>14794</v>
      </c>
      <c r="H10" s="6">
        <v>11174</v>
      </c>
    </row>
    <row r="11" spans="1:8" x14ac:dyDescent="0.25">
      <c r="A11" s="1" t="s">
        <v>58</v>
      </c>
      <c r="B11" s="6">
        <v>9092</v>
      </c>
      <c r="C11" s="6">
        <v>449</v>
      </c>
      <c r="D11" s="6">
        <v>385</v>
      </c>
      <c r="E11" s="6">
        <v>1402</v>
      </c>
      <c r="F11" s="6">
        <v>343</v>
      </c>
      <c r="G11" s="6">
        <v>11671</v>
      </c>
      <c r="H11" s="6">
        <v>11428</v>
      </c>
    </row>
    <row r="12" spans="1:8" x14ac:dyDescent="0.25">
      <c r="A12" s="1" t="s">
        <v>64</v>
      </c>
      <c r="B12" s="6">
        <v>35673</v>
      </c>
      <c r="C12" s="6">
        <v>3023</v>
      </c>
      <c r="D12" s="6">
        <v>1228</v>
      </c>
      <c r="E12" s="6">
        <v>1454</v>
      </c>
      <c r="F12" s="6">
        <v>0</v>
      </c>
      <c r="G12" s="6">
        <v>41378</v>
      </c>
      <c r="H12" s="6">
        <v>33644</v>
      </c>
    </row>
    <row r="13" spans="1:8" x14ac:dyDescent="0.25">
      <c r="A13" s="1" t="s">
        <v>69</v>
      </c>
      <c r="B13" s="6">
        <v>10863</v>
      </c>
      <c r="C13" s="6">
        <v>483</v>
      </c>
      <c r="D13" s="6">
        <v>230</v>
      </c>
      <c r="E13" s="6">
        <v>588</v>
      </c>
      <c r="F13" s="6">
        <v>0</v>
      </c>
      <c r="G13" s="6">
        <v>12164</v>
      </c>
      <c r="H13" s="6">
        <v>12396</v>
      </c>
    </row>
    <row r="14" spans="1:8" x14ac:dyDescent="0.25">
      <c r="A14" s="1" t="s">
        <v>73</v>
      </c>
      <c r="B14" s="6">
        <v>77402</v>
      </c>
      <c r="C14" s="6">
        <v>4723</v>
      </c>
      <c r="D14" s="6">
        <v>3367</v>
      </c>
      <c r="E14" s="6">
        <v>1247</v>
      </c>
      <c r="F14" s="6">
        <v>736</v>
      </c>
      <c r="G14" s="6">
        <v>87475</v>
      </c>
      <c r="H14" s="6">
        <v>79693</v>
      </c>
    </row>
    <row r="15" spans="1:8" x14ac:dyDescent="0.25">
      <c r="A15" s="1" t="s">
        <v>78</v>
      </c>
      <c r="B15" s="6">
        <v>24983</v>
      </c>
      <c r="C15" s="6">
        <v>749</v>
      </c>
      <c r="D15" s="6">
        <v>985</v>
      </c>
      <c r="E15" s="6">
        <v>586</v>
      </c>
      <c r="F15" s="6">
        <v>758</v>
      </c>
      <c r="G15" s="6">
        <v>28061</v>
      </c>
      <c r="H15" s="6">
        <v>28916</v>
      </c>
    </row>
    <row r="16" spans="1:8" x14ac:dyDescent="0.25">
      <c r="A16" s="1" t="s">
        <v>82</v>
      </c>
      <c r="B16" s="6">
        <v>35988</v>
      </c>
      <c r="C16" s="6">
        <v>3340</v>
      </c>
      <c r="D16" s="6">
        <v>1310</v>
      </c>
      <c r="E16" s="6">
        <v>1705</v>
      </c>
      <c r="F16" s="6">
        <v>0</v>
      </c>
      <c r="G16" s="6">
        <v>42343</v>
      </c>
      <c r="H16" s="6">
        <v>33199</v>
      </c>
    </row>
    <row r="17" spans="1:8" x14ac:dyDescent="0.25">
      <c r="A17" s="1" t="s">
        <v>86</v>
      </c>
      <c r="B17" s="6">
        <v>19014</v>
      </c>
      <c r="C17" s="6">
        <v>1368</v>
      </c>
      <c r="D17" s="6">
        <v>707</v>
      </c>
      <c r="E17" s="6">
        <v>1182</v>
      </c>
      <c r="F17" s="6">
        <v>10054</v>
      </c>
      <c r="G17" s="6">
        <v>32325</v>
      </c>
      <c r="H17" s="6">
        <v>20836</v>
      </c>
    </row>
    <row r="18" spans="1:8" x14ac:dyDescent="0.25">
      <c r="A18" s="1" t="s">
        <v>91</v>
      </c>
      <c r="B18" s="6">
        <v>37929</v>
      </c>
      <c r="C18" s="6">
        <v>1138</v>
      </c>
      <c r="D18" s="6">
        <v>2352</v>
      </c>
      <c r="E18" s="6">
        <v>3278</v>
      </c>
      <c r="F18" s="6">
        <v>861</v>
      </c>
      <c r="G18" s="6">
        <v>45558</v>
      </c>
      <c r="H18" s="6">
        <v>45008</v>
      </c>
    </row>
    <row r="19" spans="1:8" x14ac:dyDescent="0.25">
      <c r="A19" s="1" t="s">
        <v>95</v>
      </c>
      <c r="B19" s="6">
        <v>31603</v>
      </c>
      <c r="C19" s="6">
        <v>2090</v>
      </c>
      <c r="D19" s="6">
        <v>1824</v>
      </c>
      <c r="E19" s="6">
        <v>1872</v>
      </c>
      <c r="F19" s="6">
        <v>220</v>
      </c>
      <c r="G19" s="6">
        <v>37609</v>
      </c>
      <c r="H19" s="6">
        <v>37232</v>
      </c>
    </row>
    <row r="20" spans="1:8" x14ac:dyDescent="0.25">
      <c r="A20" s="1" t="s">
        <v>98</v>
      </c>
      <c r="B20" s="6">
        <v>34964</v>
      </c>
      <c r="C20" s="6">
        <v>2116</v>
      </c>
      <c r="D20" s="6">
        <v>1599</v>
      </c>
      <c r="E20" s="6">
        <v>1512</v>
      </c>
      <c r="F20" s="6">
        <v>595</v>
      </c>
      <c r="G20" s="6">
        <v>40786</v>
      </c>
      <c r="H20" s="6">
        <v>39518</v>
      </c>
    </row>
    <row r="21" spans="1:8" x14ac:dyDescent="0.25">
      <c r="A21" s="1" t="s">
        <v>102</v>
      </c>
      <c r="B21" s="6">
        <v>7848</v>
      </c>
      <c r="C21" s="6">
        <v>235</v>
      </c>
      <c r="D21" s="6">
        <v>276</v>
      </c>
      <c r="E21" s="6">
        <v>923</v>
      </c>
      <c r="F21" s="6">
        <v>0</v>
      </c>
      <c r="G21" s="6">
        <v>9282</v>
      </c>
      <c r="H21" s="6">
        <v>9327</v>
      </c>
    </row>
    <row r="22" spans="1:8" x14ac:dyDescent="0.25">
      <c r="A22" s="1" t="s">
        <v>106</v>
      </c>
      <c r="B22" s="6">
        <v>11970</v>
      </c>
      <c r="C22" s="6">
        <v>966</v>
      </c>
      <c r="D22" s="6">
        <v>391</v>
      </c>
      <c r="E22" s="6">
        <v>925</v>
      </c>
      <c r="F22" s="6">
        <v>567</v>
      </c>
      <c r="G22" s="6">
        <v>14819</v>
      </c>
      <c r="H22" s="6">
        <v>14025</v>
      </c>
    </row>
    <row r="23" spans="1:8" x14ac:dyDescent="0.25">
      <c r="A23" s="1" t="s">
        <v>110</v>
      </c>
      <c r="B23" s="6">
        <v>24368</v>
      </c>
      <c r="C23" s="6">
        <v>1800</v>
      </c>
      <c r="D23" s="6">
        <v>1520</v>
      </c>
      <c r="E23" s="6">
        <v>2054</v>
      </c>
      <c r="F23" s="6">
        <v>0</v>
      </c>
      <c r="G23" s="6">
        <v>29742</v>
      </c>
      <c r="H23" s="6">
        <v>28924</v>
      </c>
    </row>
    <row r="24" spans="1:8" x14ac:dyDescent="0.25">
      <c r="A24" s="1" t="s">
        <v>114</v>
      </c>
      <c r="B24" s="6">
        <v>9444</v>
      </c>
      <c r="C24" s="6">
        <v>420</v>
      </c>
      <c r="D24" s="6">
        <v>141</v>
      </c>
      <c r="E24" s="6">
        <v>484</v>
      </c>
      <c r="F24" s="6">
        <v>0</v>
      </c>
      <c r="G24" s="6">
        <v>10489</v>
      </c>
      <c r="H24" s="6">
        <v>10282</v>
      </c>
    </row>
    <row r="25" spans="1:8" x14ac:dyDescent="0.25">
      <c r="A25" s="1" t="s">
        <v>118</v>
      </c>
      <c r="B25" s="6">
        <v>8973</v>
      </c>
      <c r="C25" s="6">
        <v>797</v>
      </c>
      <c r="D25" s="6">
        <v>285</v>
      </c>
      <c r="E25" s="6">
        <v>1019</v>
      </c>
      <c r="F25" s="6">
        <v>0</v>
      </c>
      <c r="G25" s="6">
        <v>11074</v>
      </c>
      <c r="H25" s="6">
        <v>10261</v>
      </c>
    </row>
    <row r="26" spans="1:8" x14ac:dyDescent="0.25">
      <c r="A26" s="1" t="s">
        <v>121</v>
      </c>
      <c r="B26" s="6">
        <v>13027</v>
      </c>
      <c r="C26" s="6">
        <v>391</v>
      </c>
      <c r="D26" s="6">
        <v>654</v>
      </c>
      <c r="E26" s="6">
        <v>1713</v>
      </c>
      <c r="F26" s="6">
        <v>613</v>
      </c>
      <c r="G26" s="6">
        <v>16398</v>
      </c>
      <c r="H26" s="6">
        <v>15893</v>
      </c>
    </row>
    <row r="27" spans="1:8" x14ac:dyDescent="0.25">
      <c r="A27" s="1" t="s">
        <v>125</v>
      </c>
      <c r="B27" s="6">
        <v>28374</v>
      </c>
      <c r="C27" s="6">
        <v>2290</v>
      </c>
      <c r="D27" s="6">
        <v>1374</v>
      </c>
      <c r="E27" s="6">
        <v>2016</v>
      </c>
      <c r="F27" s="6">
        <v>0</v>
      </c>
      <c r="G27" s="6">
        <v>34054</v>
      </c>
      <c r="H27" s="6">
        <v>33714</v>
      </c>
    </row>
    <row r="28" spans="1:8" x14ac:dyDescent="0.25">
      <c r="A28" s="1" t="s">
        <v>128</v>
      </c>
      <c r="B28" s="6">
        <v>25780</v>
      </c>
      <c r="C28" s="6">
        <v>1486</v>
      </c>
      <c r="D28" s="6">
        <v>811</v>
      </c>
      <c r="E28" s="6">
        <v>653</v>
      </c>
      <c r="F28" s="6">
        <v>422</v>
      </c>
      <c r="G28" s="6">
        <v>29152</v>
      </c>
      <c r="H28" s="6">
        <v>29404</v>
      </c>
    </row>
    <row r="29" spans="1:8" x14ac:dyDescent="0.25">
      <c r="A29" s="1" t="s">
        <v>131</v>
      </c>
      <c r="B29" s="6">
        <v>42507</v>
      </c>
      <c r="C29" s="6">
        <v>3746</v>
      </c>
      <c r="D29" s="6">
        <v>2200</v>
      </c>
      <c r="E29" s="6">
        <v>2290</v>
      </c>
      <c r="F29" s="6">
        <v>231</v>
      </c>
      <c r="G29" s="6">
        <v>50974</v>
      </c>
      <c r="H29" s="6">
        <v>48603</v>
      </c>
    </row>
    <row r="30" spans="1:8" x14ac:dyDescent="0.25">
      <c r="A30" s="1" t="s">
        <v>135</v>
      </c>
      <c r="B30" s="6">
        <v>18586</v>
      </c>
      <c r="C30" s="6">
        <v>1117</v>
      </c>
      <c r="D30" s="6">
        <v>599</v>
      </c>
      <c r="E30" s="6">
        <v>1190</v>
      </c>
      <c r="F30" s="6">
        <v>373</v>
      </c>
      <c r="G30" s="6">
        <v>21865</v>
      </c>
      <c r="H30" s="6">
        <v>21641</v>
      </c>
    </row>
    <row r="31" spans="1:8" x14ac:dyDescent="0.25">
      <c r="A31" s="1" t="s">
        <v>139</v>
      </c>
      <c r="B31" s="6">
        <v>25667</v>
      </c>
      <c r="C31" s="6">
        <v>770</v>
      </c>
      <c r="D31" s="6">
        <v>1522</v>
      </c>
      <c r="E31" s="6">
        <v>1137</v>
      </c>
      <c r="F31" s="6">
        <v>163</v>
      </c>
      <c r="G31" s="6">
        <v>29259</v>
      </c>
      <c r="H31" s="6">
        <v>29378</v>
      </c>
    </row>
    <row r="32" spans="1:8" x14ac:dyDescent="0.25">
      <c r="A32" s="1" t="s">
        <v>141</v>
      </c>
      <c r="B32" s="6">
        <v>16071</v>
      </c>
      <c r="C32" s="6">
        <v>1297</v>
      </c>
      <c r="D32" s="6">
        <v>480</v>
      </c>
      <c r="E32" s="6">
        <v>949</v>
      </c>
      <c r="F32" s="6">
        <v>0</v>
      </c>
      <c r="G32" s="6">
        <v>18797</v>
      </c>
      <c r="H32" s="6">
        <v>18409</v>
      </c>
    </row>
    <row r="33" spans="1:8" x14ac:dyDescent="0.25">
      <c r="A33" s="1" t="s">
        <v>144</v>
      </c>
      <c r="B33" s="6">
        <v>46001</v>
      </c>
      <c r="C33" s="6">
        <v>3898</v>
      </c>
      <c r="D33" s="6">
        <v>1437</v>
      </c>
      <c r="E33" s="6">
        <v>552</v>
      </c>
      <c r="F33" s="6">
        <v>0</v>
      </c>
      <c r="G33" s="6">
        <v>51888</v>
      </c>
      <c r="H33" s="6">
        <v>50670</v>
      </c>
    </row>
    <row r="34" spans="1:8" x14ac:dyDescent="0.25">
      <c r="A34" s="1" t="s">
        <v>148</v>
      </c>
      <c r="B34" s="6">
        <v>9104</v>
      </c>
      <c r="C34" s="6">
        <v>614</v>
      </c>
      <c r="D34" s="6">
        <v>325</v>
      </c>
      <c r="E34" s="6">
        <v>1015</v>
      </c>
      <c r="F34" s="6">
        <v>571</v>
      </c>
      <c r="G34" s="6">
        <v>11629</v>
      </c>
      <c r="H34" s="6">
        <v>11005</v>
      </c>
    </row>
    <row r="35" spans="1:8" x14ac:dyDescent="0.25">
      <c r="A35" s="1" t="s">
        <v>152</v>
      </c>
      <c r="B35" s="6">
        <v>9286</v>
      </c>
      <c r="C35" s="6">
        <v>787</v>
      </c>
      <c r="D35" s="6">
        <v>423</v>
      </c>
      <c r="E35" s="6">
        <v>1010</v>
      </c>
      <c r="F35" s="6">
        <v>3448</v>
      </c>
      <c r="G35" s="6">
        <v>14954</v>
      </c>
      <c r="H35" s="6">
        <v>10812</v>
      </c>
    </row>
    <row r="36" spans="1:8" x14ac:dyDescent="0.25">
      <c r="A36" s="1" t="s">
        <v>154</v>
      </c>
      <c r="B36" s="6">
        <v>8067</v>
      </c>
      <c r="C36" s="6">
        <v>438</v>
      </c>
      <c r="D36" s="6">
        <v>415</v>
      </c>
      <c r="E36" s="6">
        <v>1424</v>
      </c>
      <c r="F36" s="6">
        <v>0</v>
      </c>
      <c r="G36" s="6">
        <v>10344</v>
      </c>
      <c r="H36" s="6">
        <v>10340</v>
      </c>
    </row>
    <row r="37" spans="1:8" x14ac:dyDescent="0.25">
      <c r="A37" s="1" t="s">
        <v>156</v>
      </c>
      <c r="B37" s="6">
        <v>21558</v>
      </c>
      <c r="C37" s="6">
        <v>1367</v>
      </c>
      <c r="D37" s="6">
        <v>535</v>
      </c>
      <c r="E37" s="6">
        <v>1084</v>
      </c>
      <c r="F37" s="6">
        <v>802</v>
      </c>
      <c r="G37" s="6">
        <v>25346</v>
      </c>
      <c r="H37" s="6">
        <v>24473</v>
      </c>
    </row>
    <row r="38" spans="1:8" x14ac:dyDescent="0.25">
      <c r="A38" s="1" t="s">
        <v>158</v>
      </c>
      <c r="B38" s="6">
        <v>31157</v>
      </c>
      <c r="C38" s="6">
        <v>1796</v>
      </c>
      <c r="D38" s="6">
        <v>1572</v>
      </c>
      <c r="E38" s="6">
        <v>962</v>
      </c>
      <c r="F38" s="6">
        <v>0</v>
      </c>
      <c r="G38" s="6">
        <v>35487</v>
      </c>
      <c r="H38" s="6">
        <v>35672</v>
      </c>
    </row>
    <row r="39" spans="1:8" x14ac:dyDescent="0.25">
      <c r="A39" s="1" t="s">
        <v>160</v>
      </c>
      <c r="B39" s="6">
        <v>9252</v>
      </c>
      <c r="C39" s="6">
        <v>784</v>
      </c>
      <c r="D39" s="6">
        <v>405</v>
      </c>
      <c r="E39" s="6">
        <v>1582</v>
      </c>
      <c r="F39" s="6">
        <v>0</v>
      </c>
      <c r="G39" s="6">
        <v>12023</v>
      </c>
      <c r="H39" s="6">
        <v>11244</v>
      </c>
    </row>
    <row r="40" spans="1:8" x14ac:dyDescent="0.25">
      <c r="A40" s="1" t="s">
        <v>162</v>
      </c>
      <c r="B40" s="6">
        <v>39823</v>
      </c>
      <c r="C40" s="6">
        <v>1195</v>
      </c>
      <c r="D40" s="6">
        <v>2284</v>
      </c>
      <c r="E40" s="6">
        <v>3035</v>
      </c>
      <c r="F40" s="6">
        <v>606</v>
      </c>
      <c r="G40" s="6">
        <v>46943</v>
      </c>
      <c r="H40" s="6">
        <v>47151</v>
      </c>
    </row>
    <row r="41" spans="1:8" x14ac:dyDescent="0.25">
      <c r="A41" s="1" t="s">
        <v>164</v>
      </c>
      <c r="B41" s="6">
        <v>22160</v>
      </c>
      <c r="C41" s="6">
        <v>1332</v>
      </c>
      <c r="D41" s="6">
        <v>546</v>
      </c>
      <c r="E41" s="6">
        <v>1446</v>
      </c>
      <c r="F41" s="6">
        <v>856</v>
      </c>
      <c r="G41" s="6">
        <v>26340</v>
      </c>
      <c r="H41" s="6">
        <v>21188</v>
      </c>
    </row>
    <row r="42" spans="1:8" x14ac:dyDescent="0.25">
      <c r="A42" s="1" t="s">
        <v>166</v>
      </c>
      <c r="B42" s="6">
        <v>36334</v>
      </c>
      <c r="C42" s="6">
        <v>2403</v>
      </c>
      <c r="D42" s="6">
        <v>1755</v>
      </c>
      <c r="E42" s="6">
        <v>1675</v>
      </c>
      <c r="F42" s="6">
        <v>624</v>
      </c>
      <c r="G42" s="6">
        <v>42791</v>
      </c>
      <c r="H42" s="6">
        <v>42385</v>
      </c>
    </row>
    <row r="43" spans="1:8" x14ac:dyDescent="0.25">
      <c r="A43" s="1" t="s">
        <v>170</v>
      </c>
      <c r="B43" s="6">
        <v>33920</v>
      </c>
      <c r="C43" s="6">
        <v>1018</v>
      </c>
      <c r="D43" s="6">
        <v>1577</v>
      </c>
      <c r="E43" s="6">
        <v>1348</v>
      </c>
      <c r="F43" s="6">
        <v>0</v>
      </c>
      <c r="G43" s="6">
        <v>37863</v>
      </c>
      <c r="H43" s="6">
        <v>38568</v>
      </c>
    </row>
    <row r="44" spans="1:8" x14ac:dyDescent="0.25">
      <c r="A44" s="1" t="s">
        <v>174</v>
      </c>
      <c r="B44" s="6">
        <v>15826</v>
      </c>
      <c r="C44" s="6">
        <v>739</v>
      </c>
      <c r="D44" s="6">
        <v>525</v>
      </c>
      <c r="E44" s="6">
        <v>2282</v>
      </c>
      <c r="F44" s="6">
        <v>885</v>
      </c>
      <c r="G44" s="6">
        <v>20257</v>
      </c>
      <c r="H44" s="6">
        <v>19319</v>
      </c>
    </row>
    <row r="45" spans="1:8" x14ac:dyDescent="0.25">
      <c r="A45" s="1" t="s">
        <v>176</v>
      </c>
      <c r="B45" s="6">
        <v>14203</v>
      </c>
      <c r="C45" s="6">
        <v>1089</v>
      </c>
      <c r="D45" s="6">
        <v>441</v>
      </c>
      <c r="E45" s="6">
        <v>2446</v>
      </c>
      <c r="F45" s="6">
        <v>0</v>
      </c>
      <c r="G45" s="6">
        <v>18179</v>
      </c>
      <c r="H45" s="6">
        <v>18022</v>
      </c>
    </row>
    <row r="46" spans="1:8" x14ac:dyDescent="0.25">
      <c r="A46" s="1" t="s">
        <v>178</v>
      </c>
      <c r="B46" s="6">
        <v>33354</v>
      </c>
      <c r="C46" s="6">
        <v>2250</v>
      </c>
      <c r="D46" s="6">
        <v>1515</v>
      </c>
      <c r="E46" s="6">
        <v>1041</v>
      </c>
      <c r="F46" s="6">
        <v>0</v>
      </c>
      <c r="G46" s="6">
        <v>38160</v>
      </c>
      <c r="H46" s="6">
        <v>37569</v>
      </c>
    </row>
    <row r="47" spans="1:8" x14ac:dyDescent="0.25">
      <c r="A47" s="1" t="s">
        <v>182</v>
      </c>
      <c r="B47" s="6">
        <v>37164</v>
      </c>
      <c r="C47" s="6">
        <v>2234</v>
      </c>
      <c r="D47" s="6">
        <v>2025</v>
      </c>
      <c r="E47" s="6">
        <v>1451</v>
      </c>
      <c r="F47" s="6">
        <v>360</v>
      </c>
      <c r="G47" s="6">
        <v>43234</v>
      </c>
      <c r="H47" s="6">
        <v>43116</v>
      </c>
    </row>
    <row r="48" spans="1:8" x14ac:dyDescent="0.25">
      <c r="A48" s="1" t="s">
        <v>186</v>
      </c>
      <c r="B48" s="6">
        <v>98918</v>
      </c>
      <c r="C48" s="6">
        <v>2968</v>
      </c>
      <c r="D48" s="6">
        <v>5544</v>
      </c>
      <c r="E48" s="6">
        <v>3071</v>
      </c>
      <c r="F48" s="6">
        <v>492</v>
      </c>
      <c r="G48" s="6">
        <v>110993</v>
      </c>
      <c r="H48" s="6">
        <v>111479</v>
      </c>
    </row>
    <row r="49" spans="1:8" x14ac:dyDescent="0.25">
      <c r="A49" s="1" t="s">
        <v>189</v>
      </c>
      <c r="B49" s="6">
        <v>19315</v>
      </c>
      <c r="C49" s="6">
        <v>1702</v>
      </c>
      <c r="D49" s="6">
        <v>730</v>
      </c>
      <c r="E49" s="6">
        <v>760</v>
      </c>
      <c r="F49" s="6">
        <v>8276</v>
      </c>
      <c r="G49" s="6">
        <v>30783</v>
      </c>
      <c r="H49" s="6">
        <v>21741</v>
      </c>
    </row>
    <row r="50" spans="1:8" x14ac:dyDescent="0.25">
      <c r="A50" s="1" t="s">
        <v>192</v>
      </c>
      <c r="B50" s="6">
        <v>30755</v>
      </c>
      <c r="C50" s="6">
        <v>2358</v>
      </c>
      <c r="D50" s="6">
        <v>1363</v>
      </c>
      <c r="E50" s="6">
        <v>2153</v>
      </c>
      <c r="F50" s="6">
        <v>756</v>
      </c>
      <c r="G50" s="6">
        <v>37385</v>
      </c>
      <c r="H50" s="6">
        <v>36770</v>
      </c>
    </row>
    <row r="51" spans="1:8" x14ac:dyDescent="0.25">
      <c r="A51" s="1" t="s">
        <v>194</v>
      </c>
      <c r="B51" s="6">
        <v>47004</v>
      </c>
      <c r="C51" s="6">
        <v>1410</v>
      </c>
      <c r="D51" s="6">
        <v>2077</v>
      </c>
      <c r="E51" s="6">
        <v>1757</v>
      </c>
      <c r="F51" s="6">
        <v>1409</v>
      </c>
      <c r="G51" s="6">
        <v>53657</v>
      </c>
      <c r="H51" s="6">
        <v>55248</v>
      </c>
    </row>
    <row r="52" spans="1:8" x14ac:dyDescent="0.25">
      <c r="A52" s="1" t="s">
        <v>196</v>
      </c>
      <c r="B52" s="6">
        <v>9963</v>
      </c>
      <c r="C52" s="6">
        <v>717</v>
      </c>
      <c r="D52" s="6">
        <v>514</v>
      </c>
      <c r="E52" s="6">
        <v>939</v>
      </c>
      <c r="F52" s="6">
        <v>863</v>
      </c>
      <c r="G52" s="6">
        <v>12996</v>
      </c>
      <c r="H52" s="6">
        <v>12091</v>
      </c>
    </row>
    <row r="53" spans="1:8" x14ac:dyDescent="0.25">
      <c r="A53" s="1" t="s">
        <v>200</v>
      </c>
      <c r="B53" s="6">
        <v>48323</v>
      </c>
      <c r="C53" s="6">
        <v>1450</v>
      </c>
      <c r="D53" s="6">
        <v>1987</v>
      </c>
      <c r="E53" s="6">
        <v>1429</v>
      </c>
      <c r="F53" s="6">
        <v>411</v>
      </c>
      <c r="G53" s="6">
        <v>53600</v>
      </c>
      <c r="H53" s="6">
        <v>52728</v>
      </c>
    </row>
    <row r="54" spans="1:8" x14ac:dyDescent="0.25">
      <c r="A54" s="1" t="s">
        <v>204</v>
      </c>
      <c r="B54" s="6">
        <v>9678</v>
      </c>
      <c r="C54" s="6">
        <v>478</v>
      </c>
      <c r="D54" s="6">
        <v>380</v>
      </c>
      <c r="E54" s="6">
        <v>1659</v>
      </c>
      <c r="F54" s="6">
        <v>1180</v>
      </c>
      <c r="G54" s="6">
        <v>13375</v>
      </c>
      <c r="H54" s="6">
        <v>12114</v>
      </c>
    </row>
    <row r="55" spans="1:8" x14ac:dyDescent="0.25">
      <c r="A55" s="1" t="s">
        <v>206</v>
      </c>
      <c r="B55" s="6">
        <v>39656</v>
      </c>
      <c r="C55" s="6">
        <v>1190</v>
      </c>
      <c r="D55" s="6">
        <v>1897</v>
      </c>
      <c r="E55" s="6">
        <v>1130</v>
      </c>
      <c r="F55" s="6">
        <v>0</v>
      </c>
      <c r="G55" s="6">
        <v>43873</v>
      </c>
      <c r="H55" s="6">
        <v>45617</v>
      </c>
    </row>
    <row r="56" spans="1:8" x14ac:dyDescent="0.25">
      <c r="A56" s="1" t="s">
        <v>209</v>
      </c>
      <c r="B56" s="6">
        <v>9063</v>
      </c>
      <c r="C56" s="6">
        <v>272</v>
      </c>
      <c r="D56" s="6">
        <v>438</v>
      </c>
      <c r="E56" s="6">
        <v>966</v>
      </c>
      <c r="F56" s="6">
        <v>874</v>
      </c>
      <c r="G56" s="6">
        <v>11613</v>
      </c>
      <c r="H56" s="6">
        <v>10860</v>
      </c>
    </row>
    <row r="57" spans="1:8" x14ac:dyDescent="0.25">
      <c r="A57" s="1" t="s">
        <v>213</v>
      </c>
      <c r="B57" s="6">
        <v>16990</v>
      </c>
      <c r="C57" s="6">
        <v>1647</v>
      </c>
      <c r="D57" s="6">
        <v>387</v>
      </c>
      <c r="E57" s="6">
        <v>911</v>
      </c>
      <c r="F57" s="6">
        <v>6410</v>
      </c>
      <c r="G57" s="6">
        <v>26345</v>
      </c>
      <c r="H57" s="6">
        <v>16573</v>
      </c>
    </row>
    <row r="58" spans="1:8" x14ac:dyDescent="0.25">
      <c r="A58" s="1" t="s">
        <v>217</v>
      </c>
      <c r="B58" s="6">
        <v>36696</v>
      </c>
      <c r="C58" s="6">
        <v>3110</v>
      </c>
      <c r="D58" s="6">
        <v>1895</v>
      </c>
      <c r="E58" s="6">
        <v>1784</v>
      </c>
      <c r="F58" s="6">
        <v>851</v>
      </c>
      <c r="G58" s="6">
        <v>44336</v>
      </c>
      <c r="H58" s="6">
        <v>43343</v>
      </c>
    </row>
    <row r="59" spans="1:8" x14ac:dyDescent="0.25">
      <c r="A59" s="1" t="s">
        <v>219</v>
      </c>
      <c r="B59" s="6">
        <v>16242</v>
      </c>
      <c r="C59" s="6">
        <v>1311</v>
      </c>
      <c r="D59" s="6">
        <v>681</v>
      </c>
      <c r="E59" s="6">
        <v>1480</v>
      </c>
      <c r="F59" s="6">
        <v>0</v>
      </c>
      <c r="G59" s="6">
        <v>19714</v>
      </c>
      <c r="H59" s="6">
        <v>19194</v>
      </c>
    </row>
    <row r="60" spans="1:8" x14ac:dyDescent="0.25">
      <c r="A60" s="1" t="s">
        <v>221</v>
      </c>
      <c r="B60" s="6">
        <v>13763</v>
      </c>
      <c r="C60" s="6">
        <v>1111</v>
      </c>
      <c r="D60" s="6">
        <v>395</v>
      </c>
      <c r="E60" s="6">
        <v>870</v>
      </c>
      <c r="F60" s="6">
        <v>193</v>
      </c>
      <c r="G60" s="6">
        <v>16332</v>
      </c>
      <c r="H60" s="6">
        <v>15989</v>
      </c>
    </row>
    <row r="61" spans="1:8" x14ac:dyDescent="0.25">
      <c r="A61" s="1" t="s">
        <v>223</v>
      </c>
      <c r="B61" s="6">
        <v>53713</v>
      </c>
      <c r="C61" s="6">
        <v>1611</v>
      </c>
      <c r="D61" s="6">
        <v>2187</v>
      </c>
      <c r="E61" s="6">
        <v>1656</v>
      </c>
      <c r="F61" s="6">
        <v>0</v>
      </c>
      <c r="G61" s="6">
        <v>59167</v>
      </c>
      <c r="H61" s="6">
        <v>62123</v>
      </c>
    </row>
    <row r="62" spans="1:8" x14ac:dyDescent="0.25">
      <c r="A62" s="1" t="s">
        <v>225</v>
      </c>
      <c r="B62" s="6">
        <v>18420</v>
      </c>
      <c r="C62" s="6">
        <v>1107</v>
      </c>
      <c r="D62" s="6">
        <v>769</v>
      </c>
      <c r="E62" s="6">
        <v>1507</v>
      </c>
      <c r="F62" s="6">
        <v>0</v>
      </c>
      <c r="G62" s="6">
        <v>21803</v>
      </c>
      <c r="H62" s="6">
        <v>22095</v>
      </c>
    </row>
    <row r="63" spans="1:8" x14ac:dyDescent="0.25">
      <c r="A63" s="1" t="s">
        <v>228</v>
      </c>
      <c r="B63" s="6">
        <v>45566</v>
      </c>
      <c r="C63" s="6">
        <v>1367</v>
      </c>
      <c r="D63" s="6">
        <v>2324</v>
      </c>
      <c r="E63" s="6">
        <v>1267</v>
      </c>
      <c r="F63" s="6">
        <v>353</v>
      </c>
      <c r="G63" s="6">
        <v>50877</v>
      </c>
      <c r="H63" s="6">
        <v>51054</v>
      </c>
    </row>
    <row r="64" spans="1:8" x14ac:dyDescent="0.25">
      <c r="A64" s="1" t="s">
        <v>231</v>
      </c>
      <c r="B64" s="6">
        <v>15612</v>
      </c>
      <c r="C64" s="6">
        <v>660</v>
      </c>
      <c r="D64" s="6">
        <v>516</v>
      </c>
      <c r="E64" s="6">
        <v>1082</v>
      </c>
      <c r="F64" s="6">
        <v>0</v>
      </c>
      <c r="G64" s="6">
        <v>17870</v>
      </c>
      <c r="H64" s="6">
        <v>18070</v>
      </c>
    </row>
    <row r="65" spans="1:8" x14ac:dyDescent="0.25">
      <c r="A65" s="1" t="s">
        <v>233</v>
      </c>
      <c r="B65" s="6">
        <v>8838</v>
      </c>
      <c r="C65" s="6">
        <v>437</v>
      </c>
      <c r="D65" s="6">
        <v>379</v>
      </c>
      <c r="E65" s="6">
        <v>1345</v>
      </c>
      <c r="F65" s="6">
        <v>0</v>
      </c>
      <c r="G65" s="6">
        <v>10999</v>
      </c>
      <c r="H65" s="6">
        <v>11237</v>
      </c>
    </row>
    <row r="66" spans="1:8" x14ac:dyDescent="0.25">
      <c r="A66" s="1" t="s">
        <v>235</v>
      </c>
      <c r="B66" s="6">
        <v>10715</v>
      </c>
      <c r="C66" s="6">
        <v>618</v>
      </c>
      <c r="D66" s="6">
        <v>467</v>
      </c>
      <c r="E66" s="6">
        <v>948</v>
      </c>
      <c r="F66" s="6">
        <v>0</v>
      </c>
      <c r="G66" s="6">
        <v>12748</v>
      </c>
      <c r="H66" s="6">
        <v>12758</v>
      </c>
    </row>
    <row r="67" spans="1:8" x14ac:dyDescent="0.25">
      <c r="A67" s="1" t="s">
        <v>238</v>
      </c>
      <c r="B67" s="6">
        <v>8977</v>
      </c>
      <c r="C67" s="6">
        <v>688</v>
      </c>
      <c r="D67" s="6">
        <v>257</v>
      </c>
      <c r="E67" s="6">
        <v>888</v>
      </c>
      <c r="F67" s="6">
        <v>0</v>
      </c>
      <c r="G67" s="6">
        <v>10810</v>
      </c>
      <c r="H67" s="6">
        <v>10605</v>
      </c>
    </row>
    <row r="68" spans="1:8" x14ac:dyDescent="0.25">
      <c r="A68" s="1" t="s">
        <v>240</v>
      </c>
      <c r="B68" s="6">
        <v>14880</v>
      </c>
      <c r="C68" s="6">
        <v>901</v>
      </c>
      <c r="D68" s="6">
        <v>531</v>
      </c>
      <c r="E68" s="6">
        <v>512</v>
      </c>
      <c r="F68" s="6">
        <v>0</v>
      </c>
      <c r="G68" s="6">
        <v>16824</v>
      </c>
      <c r="H68" s="6">
        <v>17008</v>
      </c>
    </row>
    <row r="69" spans="1:8" x14ac:dyDescent="0.25">
      <c r="A69" s="1" t="s">
        <v>244</v>
      </c>
      <c r="B69" s="6">
        <v>8880</v>
      </c>
      <c r="C69" s="6">
        <v>266</v>
      </c>
      <c r="D69" s="6">
        <v>172</v>
      </c>
      <c r="E69" s="6">
        <v>667</v>
      </c>
      <c r="F69" s="6">
        <v>194</v>
      </c>
      <c r="G69" s="6">
        <v>10179</v>
      </c>
      <c r="H69" s="6">
        <v>10282</v>
      </c>
    </row>
    <row r="70" spans="1:8" x14ac:dyDescent="0.25">
      <c r="A70" s="1" t="s">
        <v>246</v>
      </c>
      <c r="B70" s="6">
        <v>54752</v>
      </c>
      <c r="C70" s="6">
        <v>3693</v>
      </c>
      <c r="D70" s="6">
        <v>2454</v>
      </c>
      <c r="E70" s="6">
        <v>718</v>
      </c>
      <c r="F70" s="6">
        <v>661</v>
      </c>
      <c r="G70" s="6">
        <v>62278</v>
      </c>
      <c r="H70" s="6">
        <v>55038</v>
      </c>
    </row>
    <row r="71" spans="1:8" x14ac:dyDescent="0.25">
      <c r="A71" s="1" t="s">
        <v>248</v>
      </c>
      <c r="B71" s="6">
        <v>22726</v>
      </c>
      <c r="C71" s="6">
        <v>2103</v>
      </c>
      <c r="D71" s="6">
        <v>694</v>
      </c>
      <c r="E71" s="6">
        <v>814</v>
      </c>
      <c r="F71" s="6">
        <v>0</v>
      </c>
      <c r="G71" s="6">
        <v>26337</v>
      </c>
      <c r="H71" s="6">
        <v>25981</v>
      </c>
    </row>
    <row r="72" spans="1:8" x14ac:dyDescent="0.25">
      <c r="A72" s="1" t="s">
        <v>251</v>
      </c>
      <c r="B72" s="6">
        <v>18363</v>
      </c>
      <c r="C72" s="6">
        <v>1482</v>
      </c>
      <c r="D72" s="6">
        <v>932</v>
      </c>
      <c r="E72" s="6">
        <v>2308</v>
      </c>
      <c r="F72" s="6">
        <v>0</v>
      </c>
      <c r="G72" s="6">
        <v>23085</v>
      </c>
      <c r="H72" s="6">
        <v>22473</v>
      </c>
    </row>
    <row r="73" spans="1:8" x14ac:dyDescent="0.25">
      <c r="A73" s="1" t="s">
        <v>255</v>
      </c>
      <c r="B73" s="6">
        <v>36168</v>
      </c>
      <c r="C73" s="6">
        <v>3506</v>
      </c>
      <c r="D73" s="6">
        <v>1416</v>
      </c>
      <c r="E73" s="6">
        <v>2767</v>
      </c>
      <c r="F73" s="6">
        <v>0</v>
      </c>
      <c r="G73" s="6">
        <v>43857</v>
      </c>
      <c r="H73" s="6">
        <v>43199</v>
      </c>
    </row>
    <row r="74" spans="1:8" x14ac:dyDescent="0.25">
      <c r="A74" s="1" t="s">
        <v>258</v>
      </c>
      <c r="B74" s="6">
        <v>43202</v>
      </c>
      <c r="C74" s="6">
        <v>3661</v>
      </c>
      <c r="D74" s="6">
        <v>2242</v>
      </c>
      <c r="E74" s="6">
        <v>2023</v>
      </c>
      <c r="F74" s="6">
        <v>587</v>
      </c>
      <c r="G74" s="6">
        <v>51715</v>
      </c>
      <c r="H74" s="6">
        <v>50369</v>
      </c>
    </row>
    <row r="75" spans="1:8" x14ac:dyDescent="0.25">
      <c r="A75" s="1" t="s">
        <v>261</v>
      </c>
      <c r="B75" s="6">
        <v>34785</v>
      </c>
      <c r="C75" s="6">
        <v>2206</v>
      </c>
      <c r="D75" s="6">
        <v>2195</v>
      </c>
      <c r="E75" s="6">
        <v>2946</v>
      </c>
      <c r="F75" s="6">
        <v>2853</v>
      </c>
      <c r="G75" s="6">
        <v>44985</v>
      </c>
      <c r="H75" s="6">
        <v>42351</v>
      </c>
    </row>
    <row r="76" spans="1:8" x14ac:dyDescent="0.25">
      <c r="A76" s="1" t="s">
        <v>263</v>
      </c>
      <c r="B76" s="6">
        <v>34292</v>
      </c>
      <c r="C76" s="6">
        <v>2062</v>
      </c>
      <c r="D76" s="6">
        <v>1046</v>
      </c>
      <c r="E76" s="6">
        <v>765</v>
      </c>
      <c r="F76" s="6">
        <v>791</v>
      </c>
      <c r="G76" s="6">
        <v>38956</v>
      </c>
      <c r="H76" s="6">
        <v>38787</v>
      </c>
    </row>
    <row r="77" spans="1:8" x14ac:dyDescent="0.25">
      <c r="A77" s="1" t="s">
        <v>265</v>
      </c>
      <c r="B77" s="6">
        <v>36543</v>
      </c>
      <c r="C77" s="6">
        <v>3542</v>
      </c>
      <c r="D77" s="6">
        <v>1428</v>
      </c>
      <c r="E77" s="6">
        <v>1946</v>
      </c>
      <c r="F77" s="6">
        <v>0</v>
      </c>
      <c r="G77" s="6">
        <v>43459</v>
      </c>
      <c r="H77" s="6">
        <v>42587</v>
      </c>
    </row>
    <row r="78" spans="1:8" x14ac:dyDescent="0.25">
      <c r="A78" s="1" t="s">
        <v>267</v>
      </c>
      <c r="B78" s="6">
        <v>5553</v>
      </c>
      <c r="C78" s="6">
        <v>247</v>
      </c>
      <c r="D78" s="6">
        <v>173</v>
      </c>
      <c r="E78" s="6">
        <v>1830</v>
      </c>
      <c r="F78" s="6">
        <v>0</v>
      </c>
      <c r="G78" s="6">
        <v>7803</v>
      </c>
      <c r="H78" s="6">
        <v>7768</v>
      </c>
    </row>
    <row r="79" spans="1:8" x14ac:dyDescent="0.25">
      <c r="A79" s="1" t="s">
        <v>270</v>
      </c>
      <c r="B79" s="6">
        <v>9775</v>
      </c>
      <c r="C79" s="6">
        <v>293</v>
      </c>
      <c r="D79" s="6">
        <v>229</v>
      </c>
      <c r="E79" s="6">
        <v>468</v>
      </c>
      <c r="F79" s="6">
        <v>0</v>
      </c>
      <c r="G79" s="6">
        <v>10765</v>
      </c>
      <c r="H79" s="6">
        <v>10710</v>
      </c>
    </row>
    <row r="80" spans="1:8" x14ac:dyDescent="0.25">
      <c r="A80" s="1" t="s">
        <v>272</v>
      </c>
      <c r="B80" s="6">
        <v>33888</v>
      </c>
      <c r="C80" s="6">
        <v>2872</v>
      </c>
      <c r="D80" s="6">
        <v>1630</v>
      </c>
      <c r="E80" s="6">
        <v>1199</v>
      </c>
      <c r="F80" s="6">
        <v>2226</v>
      </c>
      <c r="G80" s="6">
        <v>41815</v>
      </c>
      <c r="H80" s="6">
        <v>39427</v>
      </c>
    </row>
    <row r="81" spans="1:8" x14ac:dyDescent="0.25">
      <c r="A81" s="1" t="s">
        <v>274</v>
      </c>
      <c r="B81" s="6">
        <v>86315</v>
      </c>
      <c r="C81" s="6">
        <v>2589</v>
      </c>
      <c r="D81" s="6">
        <v>5168</v>
      </c>
      <c r="E81" s="6">
        <v>3111</v>
      </c>
      <c r="F81" s="6">
        <v>0</v>
      </c>
      <c r="G81" s="6">
        <v>97183</v>
      </c>
      <c r="H81" s="6">
        <v>99299</v>
      </c>
    </row>
    <row r="82" spans="1:8" x14ac:dyDescent="0.25">
      <c r="A82" s="1" t="s">
        <v>276</v>
      </c>
      <c r="B82" s="6">
        <v>42965</v>
      </c>
      <c r="C82" s="6">
        <v>2583</v>
      </c>
      <c r="D82" s="6">
        <v>2212</v>
      </c>
      <c r="E82" s="6">
        <v>1793</v>
      </c>
      <c r="F82" s="6">
        <v>0</v>
      </c>
      <c r="G82" s="6">
        <v>49553</v>
      </c>
      <c r="H82" s="6">
        <v>49301</v>
      </c>
    </row>
    <row r="83" spans="1:8" x14ac:dyDescent="0.25">
      <c r="A83" s="1" t="s">
        <v>278</v>
      </c>
      <c r="B83" s="6">
        <v>25614</v>
      </c>
      <c r="C83" s="6">
        <v>1253</v>
      </c>
      <c r="D83" s="6">
        <v>625</v>
      </c>
      <c r="E83" s="6">
        <v>750</v>
      </c>
      <c r="F83" s="6">
        <v>270</v>
      </c>
      <c r="G83" s="6">
        <v>28512</v>
      </c>
      <c r="H83" s="6">
        <v>28223</v>
      </c>
    </row>
    <row r="84" spans="1:8" x14ac:dyDescent="0.25">
      <c r="A84" s="1" t="s">
        <v>281</v>
      </c>
      <c r="B84" s="6">
        <v>28791</v>
      </c>
      <c r="C84" s="6">
        <v>2537</v>
      </c>
      <c r="D84" s="6">
        <v>1108</v>
      </c>
      <c r="E84" s="6">
        <v>1573</v>
      </c>
      <c r="F84" s="6">
        <v>792</v>
      </c>
      <c r="G84" s="6">
        <v>34801</v>
      </c>
      <c r="H84" s="6">
        <v>32822</v>
      </c>
    </row>
    <row r="85" spans="1:8" x14ac:dyDescent="0.25">
      <c r="A85" s="1" t="s">
        <v>283</v>
      </c>
      <c r="B85" s="6">
        <v>18250</v>
      </c>
      <c r="C85" s="6">
        <v>548</v>
      </c>
      <c r="D85" s="6">
        <v>691</v>
      </c>
      <c r="E85" s="6">
        <v>2893</v>
      </c>
      <c r="F85" s="6">
        <v>2326</v>
      </c>
      <c r="G85" s="6">
        <v>24708</v>
      </c>
      <c r="H85" s="6">
        <v>22990</v>
      </c>
    </row>
    <row r="86" spans="1:8" x14ac:dyDescent="0.25">
      <c r="A86" s="1" t="s">
        <v>285</v>
      </c>
      <c r="B86" s="6">
        <v>23068</v>
      </c>
      <c r="C86" s="6">
        <v>692</v>
      </c>
      <c r="D86" s="6">
        <v>1308</v>
      </c>
      <c r="E86" s="6">
        <v>924</v>
      </c>
      <c r="F86" s="6">
        <v>192</v>
      </c>
      <c r="G86" s="6">
        <v>26184</v>
      </c>
      <c r="H86" s="6">
        <v>26679</v>
      </c>
    </row>
    <row r="87" spans="1:8" x14ac:dyDescent="0.25">
      <c r="A87" s="1" t="s">
        <v>287</v>
      </c>
      <c r="B87" s="6">
        <v>19484</v>
      </c>
      <c r="C87" s="6">
        <v>963</v>
      </c>
      <c r="D87" s="6">
        <v>796</v>
      </c>
      <c r="E87" s="6">
        <v>1332</v>
      </c>
      <c r="F87" s="6">
        <v>0</v>
      </c>
      <c r="G87" s="6">
        <v>22575</v>
      </c>
      <c r="H87" s="6">
        <v>22038</v>
      </c>
    </row>
    <row r="88" spans="1:8" x14ac:dyDescent="0.25">
      <c r="A88" s="1" t="s">
        <v>291</v>
      </c>
      <c r="B88" s="6">
        <v>32296</v>
      </c>
      <c r="C88" s="6">
        <v>1508</v>
      </c>
      <c r="D88" s="6">
        <v>1590</v>
      </c>
      <c r="E88" s="6">
        <v>1291</v>
      </c>
      <c r="F88" s="6">
        <v>0</v>
      </c>
      <c r="G88" s="6">
        <v>36685</v>
      </c>
      <c r="H88" s="6">
        <v>37230</v>
      </c>
    </row>
    <row r="89" spans="1:8" x14ac:dyDescent="0.25">
      <c r="A89" s="1" t="s">
        <v>294</v>
      </c>
      <c r="B89" s="6">
        <v>19527</v>
      </c>
      <c r="C89" s="6">
        <v>1061</v>
      </c>
      <c r="D89" s="6">
        <v>1115</v>
      </c>
      <c r="E89" s="6">
        <v>1914</v>
      </c>
      <c r="F89" s="6">
        <v>512</v>
      </c>
      <c r="G89" s="6">
        <v>24129</v>
      </c>
      <c r="H89" s="6">
        <v>23635</v>
      </c>
    </row>
    <row r="90" spans="1:8" x14ac:dyDescent="0.25">
      <c r="A90" s="1" t="s">
        <v>298</v>
      </c>
      <c r="B90" s="6">
        <v>10631</v>
      </c>
      <c r="C90" s="6">
        <v>717</v>
      </c>
      <c r="D90" s="6">
        <v>268</v>
      </c>
      <c r="E90" s="6">
        <v>556</v>
      </c>
      <c r="F90" s="6">
        <v>0</v>
      </c>
      <c r="G90" s="6">
        <v>12172</v>
      </c>
      <c r="H90" s="6">
        <v>12221</v>
      </c>
    </row>
    <row r="91" spans="1:8" x14ac:dyDescent="0.25">
      <c r="A91" s="1" t="s">
        <v>300</v>
      </c>
      <c r="B91" s="6">
        <v>6518</v>
      </c>
      <c r="C91" s="6">
        <v>469</v>
      </c>
      <c r="D91" s="6">
        <v>287</v>
      </c>
      <c r="E91" s="6">
        <v>1269</v>
      </c>
      <c r="F91" s="6">
        <v>360</v>
      </c>
      <c r="G91" s="6">
        <v>8903</v>
      </c>
      <c r="H91" s="6">
        <v>8179</v>
      </c>
    </row>
    <row r="92" spans="1:8" x14ac:dyDescent="0.25">
      <c r="A92" s="1" t="s">
        <v>302</v>
      </c>
      <c r="B92" s="6">
        <v>25463</v>
      </c>
      <c r="C92" s="6">
        <v>764</v>
      </c>
      <c r="D92" s="6">
        <v>1284</v>
      </c>
      <c r="E92" s="6">
        <v>2105</v>
      </c>
      <c r="F92" s="6">
        <v>215</v>
      </c>
      <c r="G92" s="6">
        <v>29831</v>
      </c>
      <c r="H92" s="6">
        <v>29956</v>
      </c>
    </row>
    <row r="93" spans="1:8" x14ac:dyDescent="0.25">
      <c r="A93" s="1" t="s">
        <v>304</v>
      </c>
      <c r="B93" s="6">
        <v>36221</v>
      </c>
      <c r="C93" s="6">
        <v>1087</v>
      </c>
      <c r="D93" s="6">
        <v>1044</v>
      </c>
      <c r="E93" s="6">
        <v>685</v>
      </c>
      <c r="F93" s="6">
        <v>1706</v>
      </c>
      <c r="G93" s="6">
        <v>40743</v>
      </c>
      <c r="H93" s="6">
        <v>40579</v>
      </c>
    </row>
    <row r="94" spans="1:8" x14ac:dyDescent="0.25">
      <c r="A94" s="1" t="s">
        <v>306</v>
      </c>
      <c r="B94" s="6">
        <v>31010</v>
      </c>
      <c r="C94" s="6">
        <v>2503</v>
      </c>
      <c r="D94" s="6">
        <v>1048</v>
      </c>
      <c r="E94" s="6">
        <v>825</v>
      </c>
      <c r="F94" s="6">
        <v>0</v>
      </c>
      <c r="G94" s="6">
        <v>35386</v>
      </c>
      <c r="H94" s="6">
        <v>34751</v>
      </c>
    </row>
    <row r="95" spans="1:8" x14ac:dyDescent="0.25">
      <c r="A95" s="1" t="s">
        <v>308</v>
      </c>
      <c r="B95" s="6">
        <v>28882</v>
      </c>
      <c r="C95" s="6">
        <v>1855</v>
      </c>
      <c r="D95" s="6">
        <v>1448</v>
      </c>
      <c r="E95" s="6">
        <v>3244</v>
      </c>
      <c r="F95" s="6">
        <v>0</v>
      </c>
      <c r="G95" s="6">
        <v>35429</v>
      </c>
      <c r="H95" s="6">
        <v>34259</v>
      </c>
    </row>
    <row r="96" spans="1:8" x14ac:dyDescent="0.25">
      <c r="A96" s="1" t="s">
        <v>310</v>
      </c>
      <c r="B96" s="6">
        <v>29641</v>
      </c>
      <c r="C96" s="6">
        <v>1538</v>
      </c>
      <c r="D96" s="6">
        <v>946</v>
      </c>
      <c r="E96" s="6">
        <v>681</v>
      </c>
      <c r="F96" s="6">
        <v>0</v>
      </c>
      <c r="G96" s="6">
        <v>32806</v>
      </c>
      <c r="H96" s="6">
        <v>32228</v>
      </c>
    </row>
    <row r="97" spans="1:8" x14ac:dyDescent="0.25">
      <c r="A97" s="1" t="s">
        <v>314</v>
      </c>
      <c r="B97" s="6">
        <v>15295</v>
      </c>
      <c r="C97" s="6">
        <v>970</v>
      </c>
      <c r="D97" s="6">
        <v>308</v>
      </c>
      <c r="E97" s="6">
        <v>802</v>
      </c>
      <c r="F97" s="6">
        <v>0</v>
      </c>
      <c r="G97" s="6">
        <v>17375</v>
      </c>
      <c r="H97" s="6">
        <v>15171</v>
      </c>
    </row>
    <row r="98" spans="1:8" x14ac:dyDescent="0.25">
      <c r="A98" s="1" t="s">
        <v>318</v>
      </c>
      <c r="B98" s="6">
        <v>34572</v>
      </c>
      <c r="C98" s="6">
        <v>2286</v>
      </c>
      <c r="D98" s="6">
        <v>2122</v>
      </c>
      <c r="E98" s="6">
        <v>2059</v>
      </c>
      <c r="F98" s="6">
        <v>0</v>
      </c>
      <c r="G98" s="6">
        <v>41039</v>
      </c>
      <c r="H98" s="6">
        <v>40429</v>
      </c>
    </row>
    <row r="99" spans="1:8" x14ac:dyDescent="0.25">
      <c r="A99" s="1" t="s">
        <v>320</v>
      </c>
      <c r="B99" s="6">
        <v>6716</v>
      </c>
      <c r="C99" s="6">
        <v>453</v>
      </c>
      <c r="D99" s="6">
        <v>145</v>
      </c>
      <c r="E99" s="6">
        <v>400</v>
      </c>
      <c r="F99" s="6">
        <v>0</v>
      </c>
      <c r="G99" s="6">
        <v>7714</v>
      </c>
      <c r="H99" s="6">
        <v>7692</v>
      </c>
    </row>
    <row r="100" spans="1:8" x14ac:dyDescent="0.25">
      <c r="A100" s="1" t="s">
        <v>322</v>
      </c>
      <c r="B100" s="6">
        <v>36740</v>
      </c>
      <c r="C100" s="6">
        <v>2242</v>
      </c>
      <c r="D100" s="6">
        <v>1396</v>
      </c>
      <c r="E100" s="6">
        <v>845</v>
      </c>
      <c r="F100" s="6">
        <v>0</v>
      </c>
      <c r="G100" s="6">
        <v>41223</v>
      </c>
      <c r="H100" s="6">
        <v>36796</v>
      </c>
    </row>
    <row r="101" spans="1:8" x14ac:dyDescent="0.25">
      <c r="A101" s="1" t="s">
        <v>324</v>
      </c>
      <c r="B101" s="6">
        <v>18647</v>
      </c>
      <c r="C101" s="6">
        <v>1725</v>
      </c>
      <c r="D101" s="6">
        <v>368</v>
      </c>
      <c r="E101" s="6">
        <v>455</v>
      </c>
      <c r="F101" s="6">
        <v>0</v>
      </c>
      <c r="G101" s="6">
        <v>21195</v>
      </c>
      <c r="H101" s="6">
        <v>20915</v>
      </c>
    </row>
    <row r="102" spans="1:8" x14ac:dyDescent="0.25">
      <c r="A102" s="1" t="s">
        <v>326</v>
      </c>
      <c r="B102" s="6">
        <v>22659</v>
      </c>
      <c r="C102" s="6">
        <v>1306</v>
      </c>
      <c r="D102" s="6">
        <v>1018</v>
      </c>
      <c r="E102" s="6">
        <v>1436</v>
      </c>
      <c r="F102" s="6">
        <v>0</v>
      </c>
      <c r="G102" s="6">
        <v>26419</v>
      </c>
      <c r="H102" s="6">
        <v>26676</v>
      </c>
    </row>
    <row r="103" spans="1:8" x14ac:dyDescent="0.25">
      <c r="A103" s="1" t="s">
        <v>328</v>
      </c>
      <c r="B103" s="6">
        <v>21611</v>
      </c>
      <c r="C103" s="6">
        <v>1809</v>
      </c>
      <c r="D103" s="6">
        <v>887</v>
      </c>
      <c r="E103" s="6">
        <v>1296</v>
      </c>
      <c r="F103" s="6">
        <v>736</v>
      </c>
      <c r="G103" s="6">
        <v>26339</v>
      </c>
      <c r="H103" s="6">
        <v>24712</v>
      </c>
    </row>
    <row r="104" spans="1:8" x14ac:dyDescent="0.25">
      <c r="A104" s="1" t="s">
        <v>331</v>
      </c>
      <c r="B104" s="6">
        <v>26314</v>
      </c>
      <c r="C104" s="6">
        <v>789</v>
      </c>
      <c r="D104" s="6">
        <v>784</v>
      </c>
      <c r="E104" s="6">
        <v>1104</v>
      </c>
      <c r="F104" s="6">
        <v>503</v>
      </c>
      <c r="G104" s="6">
        <v>29494</v>
      </c>
      <c r="H104" s="6">
        <v>29463</v>
      </c>
    </row>
    <row r="105" spans="1:8" x14ac:dyDescent="0.25">
      <c r="A105" s="1" t="s">
        <v>335</v>
      </c>
      <c r="B105" s="6">
        <v>33564</v>
      </c>
      <c r="C105" s="6">
        <v>2479</v>
      </c>
      <c r="D105" s="6">
        <v>1664</v>
      </c>
      <c r="E105" s="6">
        <v>1976</v>
      </c>
      <c r="F105" s="6">
        <v>0</v>
      </c>
      <c r="G105" s="6">
        <v>39683</v>
      </c>
      <c r="H105" s="6">
        <v>38273</v>
      </c>
    </row>
    <row r="106" spans="1:8" x14ac:dyDescent="0.25">
      <c r="A106" s="1" t="s">
        <v>337</v>
      </c>
      <c r="B106" s="6">
        <v>19334</v>
      </c>
      <c r="C106" s="6">
        <v>1059</v>
      </c>
      <c r="D106" s="6">
        <v>798</v>
      </c>
      <c r="E106" s="6">
        <v>1107</v>
      </c>
      <c r="F106" s="6">
        <v>0</v>
      </c>
      <c r="G106" s="6">
        <v>22298</v>
      </c>
      <c r="H106" s="6">
        <v>22491</v>
      </c>
    </row>
    <row r="107" spans="1:8" x14ac:dyDescent="0.25">
      <c r="A107" s="1" t="s">
        <v>339</v>
      </c>
      <c r="B107" s="6">
        <v>11012</v>
      </c>
      <c r="C107" s="6">
        <v>330</v>
      </c>
      <c r="D107" s="6">
        <v>400</v>
      </c>
      <c r="E107" s="6">
        <v>1109</v>
      </c>
      <c r="F107" s="6">
        <v>152</v>
      </c>
      <c r="G107" s="6">
        <v>13003</v>
      </c>
      <c r="H107" s="6">
        <v>13033</v>
      </c>
    </row>
    <row r="108" spans="1:8" x14ac:dyDescent="0.25">
      <c r="A108" s="1" t="s">
        <v>341</v>
      </c>
      <c r="B108" s="6">
        <v>26655</v>
      </c>
      <c r="C108" s="6">
        <v>2584</v>
      </c>
      <c r="D108" s="6">
        <v>975</v>
      </c>
      <c r="E108" s="6">
        <v>1226</v>
      </c>
      <c r="F108" s="6">
        <v>981</v>
      </c>
      <c r="G108" s="6">
        <v>32421</v>
      </c>
      <c r="H108" s="6">
        <v>30164</v>
      </c>
    </row>
    <row r="109" spans="1:8" x14ac:dyDescent="0.25">
      <c r="A109" s="1" t="s">
        <v>343</v>
      </c>
      <c r="B109" s="6">
        <v>28534</v>
      </c>
      <c r="C109" s="6">
        <v>2108</v>
      </c>
      <c r="D109" s="6">
        <v>1187</v>
      </c>
      <c r="E109" s="6">
        <v>1879</v>
      </c>
      <c r="F109" s="6">
        <v>0</v>
      </c>
      <c r="G109" s="6">
        <v>33708</v>
      </c>
      <c r="H109" s="6">
        <v>33598</v>
      </c>
    </row>
    <row r="110" spans="1:8" x14ac:dyDescent="0.25">
      <c r="A110" s="1" t="s">
        <v>346</v>
      </c>
      <c r="B110" s="6">
        <v>12226</v>
      </c>
      <c r="C110" s="6">
        <v>609</v>
      </c>
      <c r="D110" s="6">
        <v>407</v>
      </c>
      <c r="E110" s="6">
        <v>1536</v>
      </c>
      <c r="F110" s="6">
        <v>2328</v>
      </c>
      <c r="G110" s="6">
        <v>17106</v>
      </c>
      <c r="H110" s="6">
        <v>14687</v>
      </c>
    </row>
    <row r="111" spans="1:8" x14ac:dyDescent="0.25">
      <c r="A111" s="1" t="s">
        <v>348</v>
      </c>
      <c r="B111" s="6">
        <v>20887</v>
      </c>
      <c r="C111" s="6">
        <v>1253</v>
      </c>
      <c r="D111" s="6">
        <v>654</v>
      </c>
      <c r="E111" s="6">
        <v>1204</v>
      </c>
      <c r="F111" s="6">
        <v>297</v>
      </c>
      <c r="G111" s="6">
        <v>24295</v>
      </c>
      <c r="H111" s="6">
        <v>24237</v>
      </c>
    </row>
    <row r="112" spans="1:8" x14ac:dyDescent="0.25">
      <c r="A112" s="1" t="s">
        <v>350</v>
      </c>
      <c r="B112" s="6">
        <v>24654</v>
      </c>
      <c r="C112" s="6">
        <v>2250</v>
      </c>
      <c r="D112" s="6">
        <v>504</v>
      </c>
      <c r="E112" s="6">
        <v>663</v>
      </c>
      <c r="F112" s="6">
        <v>463</v>
      </c>
      <c r="G112" s="6">
        <v>28534</v>
      </c>
      <c r="H112" s="6">
        <v>27741</v>
      </c>
    </row>
    <row r="113" spans="1:8" x14ac:dyDescent="0.25">
      <c r="A113" s="1" t="s">
        <v>352</v>
      </c>
      <c r="B113" s="6">
        <v>22990</v>
      </c>
      <c r="C113" s="6">
        <v>1145</v>
      </c>
      <c r="D113" s="6">
        <v>877</v>
      </c>
      <c r="E113" s="6">
        <v>1676</v>
      </c>
      <c r="F113" s="6">
        <v>0</v>
      </c>
      <c r="G113" s="6">
        <v>26688</v>
      </c>
      <c r="H113" s="6">
        <v>26047</v>
      </c>
    </row>
    <row r="114" spans="1:8" x14ac:dyDescent="0.25">
      <c r="A114" s="1" t="s">
        <v>354</v>
      </c>
      <c r="B114" s="6">
        <v>23983</v>
      </c>
      <c r="C114" s="6">
        <v>1383</v>
      </c>
      <c r="D114" s="6">
        <v>771</v>
      </c>
      <c r="E114" s="6">
        <v>860</v>
      </c>
      <c r="F114" s="6">
        <v>2253</v>
      </c>
      <c r="G114" s="6">
        <v>29250</v>
      </c>
      <c r="H114" s="6">
        <v>27459</v>
      </c>
    </row>
    <row r="115" spans="1:8" x14ac:dyDescent="0.25">
      <c r="A115" s="1" t="s">
        <v>357</v>
      </c>
      <c r="B115" s="6">
        <v>21814</v>
      </c>
      <c r="C115" s="6">
        <v>1737</v>
      </c>
      <c r="D115" s="6">
        <v>696</v>
      </c>
      <c r="E115" s="6">
        <v>1029</v>
      </c>
      <c r="F115" s="6">
        <v>0</v>
      </c>
      <c r="G115" s="6">
        <v>25276</v>
      </c>
      <c r="H115" s="6">
        <v>24887</v>
      </c>
    </row>
    <row r="116" spans="1:8" x14ac:dyDescent="0.25">
      <c r="A116" s="1" t="s">
        <v>359</v>
      </c>
      <c r="B116" s="6">
        <v>71766</v>
      </c>
      <c r="C116" s="6">
        <v>6317</v>
      </c>
      <c r="D116" s="6">
        <v>3936</v>
      </c>
      <c r="E116" s="6">
        <v>1403</v>
      </c>
      <c r="F116" s="6">
        <v>0</v>
      </c>
      <c r="G116" s="6">
        <v>83422</v>
      </c>
      <c r="H116" s="6">
        <v>83072</v>
      </c>
    </row>
    <row r="117" spans="1:8" x14ac:dyDescent="0.25">
      <c r="A117" s="1" t="s">
        <v>361</v>
      </c>
      <c r="B117" s="6">
        <v>29718</v>
      </c>
      <c r="C117" s="6">
        <v>892</v>
      </c>
      <c r="D117" s="6">
        <v>1507</v>
      </c>
      <c r="E117" s="6">
        <v>1287</v>
      </c>
      <c r="F117" s="6">
        <v>574</v>
      </c>
      <c r="G117" s="6">
        <v>33978</v>
      </c>
      <c r="H117" s="6">
        <v>34512</v>
      </c>
    </row>
    <row r="118" spans="1:8" x14ac:dyDescent="0.25">
      <c r="A118" s="1" t="s">
        <v>363</v>
      </c>
      <c r="B118" s="6">
        <v>10995</v>
      </c>
      <c r="C118" s="6">
        <v>814</v>
      </c>
      <c r="D118" s="6">
        <v>279</v>
      </c>
      <c r="E118" s="6">
        <v>632</v>
      </c>
      <c r="F118" s="6">
        <v>245</v>
      </c>
      <c r="G118" s="6">
        <v>12965</v>
      </c>
      <c r="H118" s="6">
        <v>12861</v>
      </c>
    </row>
    <row r="119" spans="1:8" x14ac:dyDescent="0.25">
      <c r="A119" s="1" t="s">
        <v>365</v>
      </c>
      <c r="B119" s="6">
        <v>39610</v>
      </c>
      <c r="C119" s="6">
        <v>1188</v>
      </c>
      <c r="D119" s="6">
        <v>1930</v>
      </c>
      <c r="E119" s="6">
        <v>1361</v>
      </c>
      <c r="F119" s="6">
        <v>0</v>
      </c>
      <c r="G119" s="6">
        <v>44089</v>
      </c>
      <c r="H119" s="6">
        <v>44325</v>
      </c>
    </row>
    <row r="120" spans="1:8" x14ac:dyDescent="0.25">
      <c r="A120" s="1" t="s">
        <v>368</v>
      </c>
      <c r="B120" s="6">
        <v>26651</v>
      </c>
      <c r="C120" s="6">
        <v>2346</v>
      </c>
      <c r="D120" s="6">
        <v>756</v>
      </c>
      <c r="E120" s="6">
        <v>1095</v>
      </c>
      <c r="F120" s="6">
        <v>250</v>
      </c>
      <c r="G120" s="6">
        <v>31098</v>
      </c>
      <c r="H120" s="6">
        <v>29908</v>
      </c>
    </row>
    <row r="121" spans="1:8" x14ac:dyDescent="0.25">
      <c r="A121" s="1" t="s">
        <v>370</v>
      </c>
      <c r="B121" s="6">
        <v>26282</v>
      </c>
      <c r="C121" s="6">
        <v>1826</v>
      </c>
      <c r="D121" s="6">
        <v>986</v>
      </c>
      <c r="E121" s="6">
        <v>770</v>
      </c>
      <c r="F121" s="6">
        <v>0</v>
      </c>
      <c r="G121" s="6">
        <v>29864</v>
      </c>
      <c r="H121" s="6">
        <v>29815</v>
      </c>
    </row>
    <row r="122" spans="1:8" x14ac:dyDescent="0.25">
      <c r="A122" s="1" t="s">
        <v>372</v>
      </c>
      <c r="B122" s="6">
        <v>10488</v>
      </c>
      <c r="C122" s="6">
        <v>879</v>
      </c>
      <c r="D122" s="6">
        <v>296</v>
      </c>
      <c r="E122" s="6">
        <v>1661</v>
      </c>
      <c r="F122" s="6">
        <v>446</v>
      </c>
      <c r="G122" s="6">
        <v>13770</v>
      </c>
      <c r="H122" s="6">
        <v>13143</v>
      </c>
    </row>
    <row r="123" spans="1:8" x14ac:dyDescent="0.25">
      <c r="A123" s="1" t="s">
        <v>374</v>
      </c>
      <c r="B123" s="6">
        <v>76756</v>
      </c>
      <c r="C123" s="6">
        <v>6113</v>
      </c>
      <c r="D123" s="6">
        <v>4020</v>
      </c>
      <c r="E123" s="6">
        <v>1251</v>
      </c>
      <c r="F123" s="6">
        <v>0</v>
      </c>
      <c r="G123" s="6">
        <v>88140</v>
      </c>
      <c r="H123" s="6">
        <v>86146</v>
      </c>
    </row>
    <row r="124" spans="1:8" x14ac:dyDescent="0.25">
      <c r="A124" s="1" t="s">
        <v>376</v>
      </c>
      <c r="B124" s="6">
        <v>11350</v>
      </c>
      <c r="C124" s="6">
        <v>758</v>
      </c>
      <c r="D124" s="6">
        <v>216</v>
      </c>
      <c r="E124" s="6">
        <v>449</v>
      </c>
      <c r="F124" s="6">
        <v>2023</v>
      </c>
      <c r="G124" s="6">
        <v>14796</v>
      </c>
      <c r="H124" s="6">
        <v>12569</v>
      </c>
    </row>
    <row r="125" spans="1:8" x14ac:dyDescent="0.25">
      <c r="A125" s="1" t="s">
        <v>378</v>
      </c>
      <c r="B125" s="6">
        <v>17029</v>
      </c>
      <c r="C125" s="6">
        <v>982</v>
      </c>
      <c r="D125" s="6">
        <v>652</v>
      </c>
      <c r="E125" s="6">
        <v>1158</v>
      </c>
      <c r="F125" s="6">
        <v>8285</v>
      </c>
      <c r="G125" s="6">
        <v>28106</v>
      </c>
      <c r="H125" s="6">
        <v>20320</v>
      </c>
    </row>
    <row r="126" spans="1:8" x14ac:dyDescent="0.25">
      <c r="A126" s="1" t="s">
        <v>381</v>
      </c>
      <c r="B126" s="6">
        <v>23706</v>
      </c>
      <c r="C126" s="6">
        <v>711</v>
      </c>
      <c r="D126" s="6">
        <v>838</v>
      </c>
      <c r="E126" s="6">
        <v>938</v>
      </c>
      <c r="F126" s="6">
        <v>0</v>
      </c>
      <c r="G126" s="6">
        <v>26193</v>
      </c>
      <c r="H126" s="6">
        <v>26806</v>
      </c>
    </row>
    <row r="127" spans="1:8" x14ac:dyDescent="0.25">
      <c r="A127" s="1" t="s">
        <v>383</v>
      </c>
      <c r="B127" s="6">
        <v>31212</v>
      </c>
      <c r="C127" s="6">
        <v>2352</v>
      </c>
      <c r="D127" s="6">
        <v>1403</v>
      </c>
      <c r="E127" s="6">
        <v>713</v>
      </c>
      <c r="F127" s="6">
        <v>0</v>
      </c>
      <c r="G127" s="6">
        <v>35680</v>
      </c>
      <c r="H127" s="6">
        <v>31690</v>
      </c>
    </row>
    <row r="128" spans="1:8" x14ac:dyDescent="0.25">
      <c r="A128" s="1" t="s">
        <v>385</v>
      </c>
      <c r="B128" s="6">
        <v>18043</v>
      </c>
      <c r="C128" s="6">
        <v>1040</v>
      </c>
      <c r="D128" s="6">
        <v>1016</v>
      </c>
      <c r="E128" s="6">
        <v>1372</v>
      </c>
      <c r="F128" s="6">
        <v>0</v>
      </c>
      <c r="G128" s="6">
        <v>21471</v>
      </c>
      <c r="H128" s="6">
        <v>21482</v>
      </c>
    </row>
    <row r="129" spans="1:8" x14ac:dyDescent="0.25">
      <c r="A129" s="1" t="s">
        <v>387</v>
      </c>
      <c r="B129" s="6">
        <v>63506</v>
      </c>
      <c r="C129" s="6">
        <v>1905</v>
      </c>
      <c r="D129" s="6">
        <v>2621</v>
      </c>
      <c r="E129" s="6">
        <v>1915</v>
      </c>
      <c r="F129" s="6">
        <v>0</v>
      </c>
      <c r="G129" s="6">
        <v>69947</v>
      </c>
      <c r="H129" s="6">
        <v>73463</v>
      </c>
    </row>
    <row r="130" spans="1:8" x14ac:dyDescent="0.25">
      <c r="A130" s="1" t="s">
        <v>389</v>
      </c>
      <c r="B130" s="6">
        <v>17821</v>
      </c>
      <c r="C130" s="6">
        <v>1238</v>
      </c>
      <c r="D130" s="6">
        <v>631</v>
      </c>
      <c r="E130" s="6">
        <v>1136</v>
      </c>
      <c r="F130" s="6">
        <v>180</v>
      </c>
      <c r="G130" s="6">
        <v>21006</v>
      </c>
      <c r="H130" s="6">
        <v>20690</v>
      </c>
    </row>
    <row r="131" spans="1:8" x14ac:dyDescent="0.25">
      <c r="A131" s="1" t="s">
        <v>391</v>
      </c>
      <c r="B131" s="6">
        <v>25566</v>
      </c>
      <c r="C131" s="6">
        <v>767</v>
      </c>
      <c r="D131" s="6">
        <v>1245</v>
      </c>
      <c r="E131" s="6">
        <v>1951</v>
      </c>
      <c r="F131" s="6">
        <v>0</v>
      </c>
      <c r="G131" s="6">
        <v>29529</v>
      </c>
      <c r="H131" s="6">
        <v>29914</v>
      </c>
    </row>
    <row r="132" spans="1:8" x14ac:dyDescent="0.25">
      <c r="A132" s="1" t="s">
        <v>393</v>
      </c>
      <c r="B132" s="6">
        <v>17636</v>
      </c>
      <c r="C132" s="6">
        <v>1478</v>
      </c>
      <c r="D132" s="6">
        <v>566</v>
      </c>
      <c r="E132" s="6">
        <v>1171</v>
      </c>
      <c r="F132" s="6">
        <v>375</v>
      </c>
      <c r="G132" s="6">
        <v>21226</v>
      </c>
      <c r="H132" s="6">
        <v>20371</v>
      </c>
    </row>
    <row r="133" spans="1:8" x14ac:dyDescent="0.25">
      <c r="A133" s="1" t="s">
        <v>395</v>
      </c>
      <c r="B133" s="6">
        <v>23323</v>
      </c>
      <c r="C133" s="6">
        <v>1486</v>
      </c>
      <c r="D133" s="6">
        <v>749</v>
      </c>
      <c r="E133" s="6">
        <v>843</v>
      </c>
      <c r="F133" s="6">
        <v>12987</v>
      </c>
      <c r="G133" s="6">
        <v>39388</v>
      </c>
      <c r="H133" s="6">
        <v>25977</v>
      </c>
    </row>
    <row r="134" spans="1:8" x14ac:dyDescent="0.25">
      <c r="A134" s="1" t="s">
        <v>397</v>
      </c>
      <c r="B134" s="6">
        <v>35812</v>
      </c>
      <c r="C134" s="6">
        <v>1869</v>
      </c>
      <c r="D134" s="6">
        <v>1613</v>
      </c>
      <c r="E134" s="6">
        <v>1001</v>
      </c>
      <c r="F134" s="6">
        <v>743</v>
      </c>
      <c r="G134" s="6">
        <v>41038</v>
      </c>
      <c r="H134" s="6">
        <v>35111</v>
      </c>
    </row>
    <row r="135" spans="1:8" x14ac:dyDescent="0.25">
      <c r="A135" s="1" t="s">
        <v>399</v>
      </c>
      <c r="B135" s="6">
        <v>30122</v>
      </c>
      <c r="C135" s="6">
        <v>1807</v>
      </c>
      <c r="D135" s="6">
        <v>1530</v>
      </c>
      <c r="E135" s="6">
        <v>1921</v>
      </c>
      <c r="F135" s="6">
        <v>0</v>
      </c>
      <c r="G135" s="6">
        <v>35380</v>
      </c>
      <c r="H135" s="6">
        <v>35708</v>
      </c>
    </row>
    <row r="136" spans="1:8" x14ac:dyDescent="0.25">
      <c r="A136" s="1" t="s">
        <v>401</v>
      </c>
      <c r="B136" s="6">
        <v>17105</v>
      </c>
      <c r="C136" s="6">
        <v>1093</v>
      </c>
      <c r="D136" s="6">
        <v>489</v>
      </c>
      <c r="E136" s="6">
        <v>875</v>
      </c>
      <c r="F136" s="6">
        <v>0</v>
      </c>
      <c r="G136" s="6">
        <v>19562</v>
      </c>
      <c r="H136" s="6">
        <v>19200</v>
      </c>
    </row>
    <row r="137" spans="1:8" x14ac:dyDescent="0.25">
      <c r="A137" s="1" t="s">
        <v>405</v>
      </c>
      <c r="B137" s="6">
        <v>17735</v>
      </c>
      <c r="C137" s="6">
        <v>1022</v>
      </c>
      <c r="D137" s="6">
        <v>1088</v>
      </c>
      <c r="E137" s="6">
        <v>1478</v>
      </c>
      <c r="F137" s="6">
        <v>1382</v>
      </c>
      <c r="G137" s="6">
        <v>22705</v>
      </c>
      <c r="H137" s="6">
        <v>21527</v>
      </c>
    </row>
    <row r="138" spans="1:8" x14ac:dyDescent="0.25">
      <c r="A138" s="1" t="s">
        <v>407</v>
      </c>
      <c r="B138" s="6">
        <v>23722</v>
      </c>
      <c r="C138" s="6">
        <v>1498</v>
      </c>
      <c r="D138" s="6">
        <v>792</v>
      </c>
      <c r="E138" s="6">
        <v>1314</v>
      </c>
      <c r="F138" s="6">
        <v>0</v>
      </c>
      <c r="G138" s="6">
        <v>27326</v>
      </c>
      <c r="H138" s="6">
        <v>27718</v>
      </c>
    </row>
    <row r="139" spans="1:8" x14ac:dyDescent="0.25">
      <c r="A139" s="1" t="s">
        <v>409</v>
      </c>
      <c r="B139" s="6">
        <v>16499</v>
      </c>
      <c r="C139" s="6">
        <v>990</v>
      </c>
      <c r="D139" s="6">
        <v>574</v>
      </c>
      <c r="E139" s="6">
        <v>1779</v>
      </c>
      <c r="F139" s="6">
        <v>0</v>
      </c>
      <c r="G139" s="6">
        <v>19842</v>
      </c>
      <c r="H139" s="6">
        <v>19906</v>
      </c>
    </row>
    <row r="140" spans="1:8" x14ac:dyDescent="0.25">
      <c r="A140" s="1" t="s">
        <v>411</v>
      </c>
      <c r="B140" s="6">
        <v>21183</v>
      </c>
      <c r="C140" s="6">
        <v>1639</v>
      </c>
      <c r="D140" s="6">
        <v>1133</v>
      </c>
      <c r="E140" s="6">
        <v>841</v>
      </c>
      <c r="F140" s="6">
        <v>248</v>
      </c>
      <c r="G140" s="6">
        <v>25044</v>
      </c>
      <c r="H140" s="6">
        <v>23724</v>
      </c>
    </row>
    <row r="141" spans="1:8" x14ac:dyDescent="0.25">
      <c r="A141" s="1" t="s">
        <v>413</v>
      </c>
      <c r="B141" s="6">
        <v>31726</v>
      </c>
      <c r="C141" s="6">
        <v>952</v>
      </c>
      <c r="D141" s="6">
        <v>1471</v>
      </c>
      <c r="E141" s="6">
        <v>1285</v>
      </c>
      <c r="F141" s="6">
        <v>0</v>
      </c>
      <c r="G141" s="6">
        <v>35434</v>
      </c>
      <c r="H141" s="6">
        <v>35836</v>
      </c>
    </row>
    <row r="142" spans="1:8" x14ac:dyDescent="0.25">
      <c r="A142" s="1" t="s">
        <v>415</v>
      </c>
      <c r="B142" s="6">
        <v>39331</v>
      </c>
      <c r="C142" s="6">
        <v>1180</v>
      </c>
      <c r="D142" s="6">
        <v>1935</v>
      </c>
      <c r="E142" s="6">
        <v>1479</v>
      </c>
      <c r="F142" s="6">
        <v>0</v>
      </c>
      <c r="G142" s="6">
        <v>43925</v>
      </c>
      <c r="H142" s="6">
        <v>44394</v>
      </c>
    </row>
    <row r="143" spans="1:8" x14ac:dyDescent="0.25">
      <c r="A143" s="1" t="s">
        <v>417</v>
      </c>
      <c r="B143" s="6">
        <v>4023</v>
      </c>
      <c r="C143" s="6">
        <v>191</v>
      </c>
      <c r="D143" s="6">
        <v>117</v>
      </c>
      <c r="E143" s="6">
        <v>796</v>
      </c>
      <c r="F143" s="6">
        <v>0</v>
      </c>
      <c r="G143" s="6">
        <v>5127</v>
      </c>
      <c r="H143" s="6">
        <v>5266</v>
      </c>
    </row>
    <row r="144" spans="1:8" x14ac:dyDescent="0.25">
      <c r="A144" s="1" t="s">
        <v>419</v>
      </c>
      <c r="B144" s="6">
        <v>49493</v>
      </c>
      <c r="C144" s="6">
        <v>3164</v>
      </c>
      <c r="D144" s="6">
        <v>2135</v>
      </c>
      <c r="E144" s="6">
        <v>2100</v>
      </c>
      <c r="F144" s="6">
        <v>0</v>
      </c>
      <c r="G144" s="6">
        <v>56892</v>
      </c>
      <c r="H144" s="6">
        <v>54764</v>
      </c>
    </row>
    <row r="145" spans="1:8" x14ac:dyDescent="0.25">
      <c r="A145" s="1" t="s">
        <v>421</v>
      </c>
      <c r="B145" s="6">
        <v>22477</v>
      </c>
      <c r="C145" s="6">
        <v>1296</v>
      </c>
      <c r="D145" s="6">
        <v>1057</v>
      </c>
      <c r="E145" s="6">
        <v>1368</v>
      </c>
      <c r="F145" s="6">
        <v>0</v>
      </c>
      <c r="G145" s="6">
        <v>26198</v>
      </c>
      <c r="H145" s="6">
        <v>21590</v>
      </c>
    </row>
    <row r="146" spans="1:8" x14ac:dyDescent="0.25">
      <c r="A146" s="1" t="s">
        <v>423</v>
      </c>
      <c r="B146" s="6">
        <v>12551</v>
      </c>
      <c r="C146" s="6">
        <v>625</v>
      </c>
      <c r="D146" s="6">
        <v>436</v>
      </c>
      <c r="E146" s="6">
        <v>1439</v>
      </c>
      <c r="F146" s="6">
        <v>0</v>
      </c>
      <c r="G146" s="6">
        <v>15051</v>
      </c>
      <c r="H146" s="6">
        <v>14532</v>
      </c>
    </row>
    <row r="147" spans="1:8" x14ac:dyDescent="0.25">
      <c r="A147" s="1" t="s">
        <v>425</v>
      </c>
      <c r="B147" s="6">
        <v>10257</v>
      </c>
      <c r="C147" s="6">
        <v>591</v>
      </c>
      <c r="D147" s="6">
        <v>493</v>
      </c>
      <c r="E147" s="6">
        <v>2193</v>
      </c>
      <c r="F147" s="6">
        <v>0</v>
      </c>
      <c r="G147" s="6">
        <v>13534</v>
      </c>
      <c r="H147" s="6">
        <v>13858</v>
      </c>
    </row>
    <row r="148" spans="1:8" x14ac:dyDescent="0.25">
      <c r="A148" s="1" t="s">
        <v>427</v>
      </c>
      <c r="B148" s="6">
        <v>10387</v>
      </c>
      <c r="C148" s="6">
        <v>735</v>
      </c>
      <c r="D148" s="6">
        <v>376</v>
      </c>
      <c r="E148" s="6">
        <v>849</v>
      </c>
      <c r="F148" s="6">
        <v>0</v>
      </c>
      <c r="G148" s="6">
        <v>12347</v>
      </c>
      <c r="H148" s="6">
        <v>12243</v>
      </c>
    </row>
    <row r="149" spans="1:8" x14ac:dyDescent="0.25">
      <c r="A149" s="1" t="s">
        <v>429</v>
      </c>
      <c r="B149" s="6">
        <v>60006</v>
      </c>
      <c r="C149" s="6">
        <v>4644</v>
      </c>
      <c r="D149" s="6">
        <v>2647</v>
      </c>
      <c r="E149" s="6">
        <v>1130</v>
      </c>
      <c r="F149" s="6">
        <v>1743</v>
      </c>
      <c r="G149" s="6">
        <v>70170</v>
      </c>
      <c r="H149" s="6">
        <v>51198</v>
      </c>
    </row>
    <row r="150" spans="1:8" x14ac:dyDescent="0.25">
      <c r="A150" s="1" t="s">
        <v>431</v>
      </c>
      <c r="B150" s="6">
        <v>6358</v>
      </c>
      <c r="C150" s="6">
        <v>332</v>
      </c>
      <c r="D150" s="6">
        <v>136</v>
      </c>
      <c r="E150" s="6">
        <v>609</v>
      </c>
      <c r="F150" s="6">
        <v>0</v>
      </c>
      <c r="G150" s="6">
        <v>7435</v>
      </c>
      <c r="H150" s="6">
        <v>7698</v>
      </c>
    </row>
    <row r="151" spans="1:8" x14ac:dyDescent="0.25">
      <c r="A151" s="1" t="s">
        <v>433</v>
      </c>
      <c r="B151" s="6">
        <v>35278</v>
      </c>
      <c r="C151" s="6">
        <v>3253</v>
      </c>
      <c r="D151" s="6">
        <v>1481</v>
      </c>
      <c r="E151" s="6">
        <v>1312</v>
      </c>
      <c r="F151" s="6">
        <v>419</v>
      </c>
      <c r="G151" s="6">
        <v>41743</v>
      </c>
      <c r="H151" s="6">
        <v>34261</v>
      </c>
    </row>
    <row r="152" spans="1:8" x14ac:dyDescent="0.25">
      <c r="A152" s="1" t="s">
        <v>435</v>
      </c>
      <c r="B152" s="6">
        <v>32196</v>
      </c>
      <c r="C152" s="6">
        <v>2033</v>
      </c>
      <c r="D152" s="6">
        <v>1817</v>
      </c>
      <c r="E152" s="6">
        <v>1255</v>
      </c>
      <c r="F152" s="6">
        <v>0</v>
      </c>
      <c r="G152" s="6">
        <v>37301</v>
      </c>
      <c r="H152" s="6">
        <v>36629</v>
      </c>
    </row>
    <row r="153" spans="1:8" x14ac:dyDescent="0.25">
      <c r="A153" s="1" t="s">
        <v>437</v>
      </c>
      <c r="B153" s="6">
        <v>34192</v>
      </c>
      <c r="C153" s="6">
        <v>2159</v>
      </c>
      <c r="D153" s="6">
        <v>1959</v>
      </c>
      <c r="E153" s="6">
        <v>992</v>
      </c>
      <c r="F153" s="6">
        <v>657</v>
      </c>
      <c r="G153" s="6">
        <v>39959</v>
      </c>
      <c r="H153" s="6">
        <v>39593</v>
      </c>
    </row>
    <row r="154" spans="1:8" x14ac:dyDescent="0.25">
      <c r="A154" s="1" t="s">
        <v>439</v>
      </c>
      <c r="B154" s="6">
        <v>29478</v>
      </c>
      <c r="C154" s="6">
        <v>1545</v>
      </c>
      <c r="D154" s="6">
        <v>1174</v>
      </c>
      <c r="E154" s="6">
        <v>1595</v>
      </c>
      <c r="F154" s="6">
        <v>793</v>
      </c>
      <c r="G154" s="6">
        <v>34585</v>
      </c>
      <c r="H154" s="6">
        <v>34364</v>
      </c>
    </row>
    <row r="155" spans="1:8" x14ac:dyDescent="0.25">
      <c r="A155" s="1" t="s">
        <v>442</v>
      </c>
      <c r="B155" s="6">
        <v>24228</v>
      </c>
      <c r="C155" s="6">
        <v>1793</v>
      </c>
      <c r="D155" s="6">
        <v>491</v>
      </c>
      <c r="E155" s="6">
        <v>696</v>
      </c>
      <c r="F155" s="6">
        <v>0</v>
      </c>
      <c r="G155" s="6">
        <v>27208</v>
      </c>
      <c r="H155" s="6">
        <v>24193</v>
      </c>
    </row>
    <row r="156" spans="1:8" x14ac:dyDescent="0.25">
      <c r="A156" s="1" t="s">
        <v>444</v>
      </c>
      <c r="B156" s="6">
        <v>21338</v>
      </c>
      <c r="C156" s="6">
        <v>640</v>
      </c>
      <c r="D156" s="6">
        <v>1254</v>
      </c>
      <c r="E156" s="6">
        <v>1902</v>
      </c>
      <c r="F156" s="6">
        <v>1011</v>
      </c>
      <c r="G156" s="6">
        <v>26145</v>
      </c>
      <c r="H156" s="6">
        <v>25936</v>
      </c>
    </row>
    <row r="157" spans="1:8" x14ac:dyDescent="0.25">
      <c r="A157" s="1" t="s">
        <v>446</v>
      </c>
      <c r="B157" s="6">
        <v>23232</v>
      </c>
      <c r="C157" s="6">
        <v>1394</v>
      </c>
      <c r="D157" s="6">
        <v>1213</v>
      </c>
      <c r="E157" s="6">
        <v>1393</v>
      </c>
      <c r="F157" s="6">
        <v>0</v>
      </c>
      <c r="G157" s="6">
        <v>27232</v>
      </c>
      <c r="H157" s="6">
        <v>27062</v>
      </c>
    </row>
    <row r="158" spans="1:8" x14ac:dyDescent="0.25">
      <c r="A158" s="1" t="s">
        <v>448</v>
      </c>
      <c r="B158" s="6">
        <v>26270</v>
      </c>
      <c r="C158" s="6">
        <v>2637</v>
      </c>
      <c r="D158" s="6">
        <v>1025</v>
      </c>
      <c r="E158" s="6">
        <v>1728</v>
      </c>
      <c r="F158" s="6">
        <v>296</v>
      </c>
      <c r="G158" s="6">
        <v>31956</v>
      </c>
      <c r="H158" s="6">
        <v>30540</v>
      </c>
    </row>
    <row r="159" spans="1:8" x14ac:dyDescent="0.25">
      <c r="A159" s="1" t="s">
        <v>450</v>
      </c>
      <c r="B159" s="6">
        <v>21550</v>
      </c>
      <c r="C159" s="6">
        <v>647</v>
      </c>
      <c r="D159" s="6">
        <v>478</v>
      </c>
      <c r="E159" s="6">
        <v>531</v>
      </c>
      <c r="F159" s="6">
        <v>0</v>
      </c>
      <c r="G159" s="6">
        <v>23206</v>
      </c>
      <c r="H159" s="6">
        <v>23533</v>
      </c>
    </row>
    <row r="160" spans="1:8" x14ac:dyDescent="0.25">
      <c r="A160" s="1" t="s">
        <v>452</v>
      </c>
      <c r="B160" s="6">
        <v>11856</v>
      </c>
      <c r="C160" s="6">
        <v>786</v>
      </c>
      <c r="D160" s="6">
        <v>183</v>
      </c>
      <c r="E160" s="6">
        <v>484</v>
      </c>
      <c r="F160" s="6">
        <v>0</v>
      </c>
      <c r="G160" s="6">
        <v>13309</v>
      </c>
      <c r="H160" s="6">
        <v>13348</v>
      </c>
    </row>
    <row r="161" spans="1:8" x14ac:dyDescent="0.25">
      <c r="A161" s="1" t="s">
        <v>454</v>
      </c>
      <c r="B161" s="6">
        <v>7295</v>
      </c>
      <c r="C161" s="6">
        <v>550</v>
      </c>
      <c r="D161" s="6">
        <v>262</v>
      </c>
      <c r="E161" s="6">
        <v>1336</v>
      </c>
      <c r="F161" s="6">
        <v>591</v>
      </c>
      <c r="G161" s="6">
        <v>10034</v>
      </c>
      <c r="H161" s="6">
        <v>9363</v>
      </c>
    </row>
    <row r="162" spans="1:8" x14ac:dyDescent="0.25">
      <c r="A162" s="1" t="s">
        <v>458</v>
      </c>
      <c r="B162" s="6">
        <v>25706</v>
      </c>
      <c r="C162" s="6">
        <v>1716</v>
      </c>
      <c r="D162" s="6">
        <v>1219</v>
      </c>
      <c r="E162" s="6">
        <v>1542</v>
      </c>
      <c r="F162" s="6">
        <v>11253</v>
      </c>
      <c r="G162" s="6">
        <v>41436</v>
      </c>
      <c r="H162" s="6">
        <v>30020</v>
      </c>
    </row>
    <row r="163" spans="1:8" x14ac:dyDescent="0.25">
      <c r="A163" s="1" t="s">
        <v>460</v>
      </c>
      <c r="B163" s="6">
        <v>20094</v>
      </c>
      <c r="C163" s="6">
        <v>1206</v>
      </c>
      <c r="D163" s="6">
        <v>932</v>
      </c>
      <c r="E163" s="6">
        <v>1886</v>
      </c>
      <c r="F163" s="6">
        <v>477</v>
      </c>
      <c r="G163" s="6">
        <v>24595</v>
      </c>
      <c r="H163" s="6">
        <v>24019</v>
      </c>
    </row>
    <row r="164" spans="1:8" x14ac:dyDescent="0.25">
      <c r="A164" s="1" t="s">
        <v>463</v>
      </c>
      <c r="B164" s="6">
        <v>35280</v>
      </c>
      <c r="C164" s="6">
        <v>1058</v>
      </c>
      <c r="D164" s="6">
        <v>1722</v>
      </c>
      <c r="E164" s="6">
        <v>1090</v>
      </c>
      <c r="F164" s="6">
        <v>0</v>
      </c>
      <c r="G164" s="6">
        <v>39150</v>
      </c>
      <c r="H164" s="6">
        <v>39501</v>
      </c>
    </row>
    <row r="165" spans="1:8" x14ac:dyDescent="0.25">
      <c r="A165" s="1" t="s">
        <v>465</v>
      </c>
      <c r="B165" s="6">
        <v>45518</v>
      </c>
      <c r="C165" s="6">
        <v>1366</v>
      </c>
      <c r="D165" s="6">
        <v>2052</v>
      </c>
      <c r="E165" s="6">
        <v>1308</v>
      </c>
      <c r="F165" s="6">
        <v>0</v>
      </c>
      <c r="G165" s="6">
        <v>50244</v>
      </c>
      <c r="H165" s="6">
        <v>51567</v>
      </c>
    </row>
    <row r="166" spans="1:8" x14ac:dyDescent="0.25">
      <c r="A166" s="1" t="s">
        <v>467</v>
      </c>
      <c r="B166" s="6">
        <v>23039</v>
      </c>
      <c r="C166" s="6">
        <v>691</v>
      </c>
      <c r="D166" s="6">
        <v>1251</v>
      </c>
      <c r="E166" s="6">
        <v>1638</v>
      </c>
      <c r="F166" s="6">
        <v>0</v>
      </c>
      <c r="G166" s="6">
        <v>26619</v>
      </c>
      <c r="H166" s="6">
        <v>27298</v>
      </c>
    </row>
    <row r="167" spans="1:8" x14ac:dyDescent="0.25">
      <c r="A167" s="1" t="s">
        <v>469</v>
      </c>
      <c r="B167" s="6">
        <v>21543</v>
      </c>
      <c r="C167" s="6">
        <v>1497</v>
      </c>
      <c r="D167" s="6">
        <v>1054</v>
      </c>
      <c r="E167" s="6">
        <v>2279</v>
      </c>
      <c r="F167" s="6">
        <v>645</v>
      </c>
      <c r="G167" s="6">
        <v>27018</v>
      </c>
      <c r="H167" s="6">
        <v>26441</v>
      </c>
    </row>
    <row r="168" spans="1:8" x14ac:dyDescent="0.25">
      <c r="A168" s="1" t="s">
        <v>471</v>
      </c>
      <c r="B168" s="6">
        <v>22844</v>
      </c>
      <c r="C168" s="6">
        <v>1915</v>
      </c>
      <c r="D168" s="6">
        <v>1036</v>
      </c>
      <c r="E168" s="6">
        <v>1805</v>
      </c>
      <c r="F168" s="6">
        <v>0</v>
      </c>
      <c r="G168" s="6">
        <v>27600</v>
      </c>
      <c r="H168" s="6">
        <v>25246</v>
      </c>
    </row>
    <row r="169" spans="1:8" x14ac:dyDescent="0.25">
      <c r="A169" s="1" t="s">
        <v>473</v>
      </c>
      <c r="B169" s="6">
        <v>40929</v>
      </c>
      <c r="C169" s="6">
        <v>1228</v>
      </c>
      <c r="D169" s="6">
        <v>2365</v>
      </c>
      <c r="E169" s="6">
        <v>1399</v>
      </c>
      <c r="F169" s="6">
        <v>0</v>
      </c>
      <c r="G169" s="6">
        <v>45921</v>
      </c>
      <c r="H169" s="6">
        <v>45426</v>
      </c>
    </row>
    <row r="170" spans="1:8" x14ac:dyDescent="0.25">
      <c r="A170" s="1" t="s">
        <v>475</v>
      </c>
      <c r="B170" s="6">
        <v>9790</v>
      </c>
      <c r="C170" s="6">
        <v>862</v>
      </c>
      <c r="D170" s="6">
        <v>323</v>
      </c>
      <c r="E170" s="6">
        <v>1522</v>
      </c>
      <c r="F170" s="6">
        <v>0</v>
      </c>
      <c r="G170" s="6">
        <v>12497</v>
      </c>
      <c r="H170" s="6">
        <v>12195</v>
      </c>
    </row>
    <row r="171" spans="1:8" x14ac:dyDescent="0.25">
      <c r="A171" s="1" t="s">
        <v>477</v>
      </c>
      <c r="B171" s="6">
        <v>35771</v>
      </c>
      <c r="C171" s="6">
        <v>1073</v>
      </c>
      <c r="D171" s="6">
        <v>1322</v>
      </c>
      <c r="E171" s="6">
        <v>1000</v>
      </c>
      <c r="F171" s="6">
        <v>14644</v>
      </c>
      <c r="G171" s="6">
        <v>53810</v>
      </c>
      <c r="H171" s="6">
        <v>38645</v>
      </c>
    </row>
    <row r="172" spans="1:8" x14ac:dyDescent="0.25">
      <c r="A172" s="1" t="s">
        <v>479</v>
      </c>
      <c r="B172" s="6">
        <v>27782</v>
      </c>
      <c r="C172" s="6">
        <v>1755</v>
      </c>
      <c r="D172" s="6">
        <v>883</v>
      </c>
      <c r="E172" s="6">
        <v>667</v>
      </c>
      <c r="F172" s="6">
        <v>0</v>
      </c>
      <c r="G172" s="6">
        <v>31087</v>
      </c>
      <c r="H172" s="6">
        <v>31180</v>
      </c>
    </row>
    <row r="173" spans="1:8" x14ac:dyDescent="0.25">
      <c r="A173" s="1" t="s">
        <v>481</v>
      </c>
      <c r="B173" s="6">
        <v>36351</v>
      </c>
      <c r="C173" s="6">
        <v>3047</v>
      </c>
      <c r="D173" s="6">
        <v>1322</v>
      </c>
      <c r="E173" s="6">
        <v>854</v>
      </c>
      <c r="F173" s="6">
        <v>697</v>
      </c>
      <c r="G173" s="6">
        <v>42271</v>
      </c>
      <c r="H173" s="6">
        <v>38023</v>
      </c>
    </row>
    <row r="174" spans="1:8" x14ac:dyDescent="0.25">
      <c r="A174" s="1" t="s">
        <v>483</v>
      </c>
      <c r="B174" s="6">
        <v>13571</v>
      </c>
      <c r="C174" s="6">
        <v>1239</v>
      </c>
      <c r="D174" s="6">
        <v>266</v>
      </c>
      <c r="E174" s="6">
        <v>630</v>
      </c>
      <c r="F174" s="6">
        <v>0</v>
      </c>
      <c r="G174" s="6">
        <v>15706</v>
      </c>
      <c r="H174" s="6">
        <v>15243</v>
      </c>
    </row>
    <row r="175" spans="1:8" x14ac:dyDescent="0.25">
      <c r="A175" s="1" t="s">
        <v>485</v>
      </c>
      <c r="B175" s="6">
        <v>19146</v>
      </c>
      <c r="C175" s="6">
        <v>1209</v>
      </c>
      <c r="D175" s="6">
        <v>629</v>
      </c>
      <c r="E175" s="6">
        <v>2025</v>
      </c>
      <c r="F175" s="6">
        <v>207</v>
      </c>
      <c r="G175" s="6">
        <v>23216</v>
      </c>
      <c r="H175" s="6">
        <v>23188</v>
      </c>
    </row>
    <row r="176" spans="1:8" x14ac:dyDescent="0.25">
      <c r="A176" s="1" t="s">
        <v>487</v>
      </c>
      <c r="B176" s="6">
        <v>16021</v>
      </c>
      <c r="C176" s="6">
        <v>1410</v>
      </c>
      <c r="D176" s="6">
        <v>377</v>
      </c>
      <c r="E176" s="6">
        <v>953</v>
      </c>
      <c r="F176" s="6">
        <v>801</v>
      </c>
      <c r="G176" s="6">
        <v>19562</v>
      </c>
      <c r="H176" s="6">
        <v>18249</v>
      </c>
    </row>
    <row r="177" spans="1:8" x14ac:dyDescent="0.25">
      <c r="A177" s="1" t="s">
        <v>489</v>
      </c>
      <c r="B177" s="6">
        <v>20551</v>
      </c>
      <c r="C177" s="6">
        <v>1298</v>
      </c>
      <c r="D177" s="6">
        <v>949</v>
      </c>
      <c r="E177" s="6">
        <v>926</v>
      </c>
      <c r="F177" s="6">
        <v>0</v>
      </c>
      <c r="G177" s="6">
        <v>23724</v>
      </c>
      <c r="H177" s="6">
        <v>23707</v>
      </c>
    </row>
    <row r="178" spans="1:8" x14ac:dyDescent="0.25">
      <c r="A178" s="1" t="s">
        <v>491</v>
      </c>
      <c r="B178" s="6">
        <v>7876</v>
      </c>
      <c r="C178" s="6">
        <v>236</v>
      </c>
      <c r="D178" s="6">
        <v>270</v>
      </c>
      <c r="E178" s="6">
        <v>940</v>
      </c>
      <c r="F178" s="6">
        <v>604</v>
      </c>
      <c r="G178" s="6">
        <v>9926</v>
      </c>
      <c r="H178" s="6">
        <v>9361</v>
      </c>
    </row>
    <row r="179" spans="1:8" x14ac:dyDescent="0.25">
      <c r="A179" s="1" t="s">
        <v>493</v>
      </c>
      <c r="B179" s="6">
        <v>24134</v>
      </c>
      <c r="C179" s="6">
        <v>1677</v>
      </c>
      <c r="D179" s="6">
        <v>928</v>
      </c>
      <c r="E179" s="6">
        <v>2055</v>
      </c>
      <c r="F179" s="6">
        <v>763</v>
      </c>
      <c r="G179" s="6">
        <v>29557</v>
      </c>
      <c r="H179" s="6">
        <v>28162</v>
      </c>
    </row>
    <row r="180" spans="1:8" x14ac:dyDescent="0.25">
      <c r="A180" s="1" t="s">
        <v>495</v>
      </c>
      <c r="B180" s="6">
        <v>42579</v>
      </c>
      <c r="C180" s="6">
        <v>3569</v>
      </c>
      <c r="D180" s="6">
        <v>1752</v>
      </c>
      <c r="E180" s="6">
        <v>2517</v>
      </c>
      <c r="F180" s="6">
        <v>0</v>
      </c>
      <c r="G180" s="6">
        <v>50417</v>
      </c>
      <c r="H180" s="6">
        <v>46357</v>
      </c>
    </row>
    <row r="181" spans="1:8" x14ac:dyDescent="0.25">
      <c r="A181" s="1" t="s">
        <v>497</v>
      </c>
      <c r="B181" s="6">
        <v>8982</v>
      </c>
      <c r="C181" s="6">
        <v>574</v>
      </c>
      <c r="D181" s="6">
        <v>380</v>
      </c>
      <c r="E181" s="6">
        <v>2476</v>
      </c>
      <c r="F181" s="6">
        <v>0</v>
      </c>
      <c r="G181" s="6">
        <v>12412</v>
      </c>
      <c r="H181" s="6">
        <v>12078</v>
      </c>
    </row>
    <row r="182" spans="1:8" x14ac:dyDescent="0.25">
      <c r="A182" s="1" t="s">
        <v>499</v>
      </c>
      <c r="B182" s="6">
        <v>23268</v>
      </c>
      <c r="C182" s="6">
        <v>1470</v>
      </c>
      <c r="D182" s="6">
        <v>579</v>
      </c>
      <c r="E182" s="6">
        <v>875</v>
      </c>
      <c r="F182" s="6">
        <v>0</v>
      </c>
      <c r="G182" s="6">
        <v>26192</v>
      </c>
      <c r="H182" s="6">
        <v>22972</v>
      </c>
    </row>
    <row r="183" spans="1:8" x14ac:dyDescent="0.25">
      <c r="A183" s="1" t="s">
        <v>501</v>
      </c>
      <c r="B183" s="6">
        <v>15270</v>
      </c>
      <c r="C183" s="6">
        <v>458</v>
      </c>
      <c r="D183" s="6">
        <v>533</v>
      </c>
      <c r="E183" s="6">
        <v>1492</v>
      </c>
      <c r="F183" s="6">
        <v>0</v>
      </c>
      <c r="G183" s="6">
        <v>17753</v>
      </c>
      <c r="H183" s="6">
        <v>18124</v>
      </c>
    </row>
    <row r="184" spans="1:8" x14ac:dyDescent="0.25">
      <c r="A184" s="1" t="s">
        <v>503</v>
      </c>
      <c r="B184" s="6">
        <v>26083</v>
      </c>
      <c r="C184" s="6">
        <v>1647</v>
      </c>
      <c r="D184" s="6">
        <v>890</v>
      </c>
      <c r="E184" s="6">
        <v>1790</v>
      </c>
      <c r="F184" s="6">
        <v>0</v>
      </c>
      <c r="G184" s="6">
        <v>30410</v>
      </c>
      <c r="H184" s="6">
        <v>30187</v>
      </c>
    </row>
    <row r="185" spans="1:8" x14ac:dyDescent="0.25">
      <c r="A185" s="1" t="s">
        <v>505</v>
      </c>
      <c r="B185" s="6">
        <v>21058</v>
      </c>
      <c r="C185" s="6">
        <v>1559</v>
      </c>
      <c r="D185" s="6">
        <v>377</v>
      </c>
      <c r="E185" s="6">
        <v>735</v>
      </c>
      <c r="F185" s="6">
        <v>770</v>
      </c>
      <c r="G185" s="6">
        <v>24499</v>
      </c>
      <c r="H185" s="6">
        <v>22218</v>
      </c>
    </row>
    <row r="186" spans="1:8" x14ac:dyDescent="0.25">
      <c r="A186" s="1" t="s">
        <v>507</v>
      </c>
      <c r="B186" s="6">
        <v>7847</v>
      </c>
      <c r="C186" s="6">
        <v>591</v>
      </c>
      <c r="D186" s="6">
        <v>359</v>
      </c>
      <c r="E186" s="6">
        <v>1786</v>
      </c>
      <c r="F186" s="6">
        <v>495</v>
      </c>
      <c r="G186" s="6">
        <v>11078</v>
      </c>
      <c r="H186" s="6">
        <v>10123</v>
      </c>
    </row>
    <row r="187" spans="1:8" x14ac:dyDescent="0.25">
      <c r="A187" s="1" t="s">
        <v>509</v>
      </c>
      <c r="B187" s="6">
        <v>16245</v>
      </c>
      <c r="C187" s="6">
        <v>1362</v>
      </c>
      <c r="D187" s="6">
        <v>530</v>
      </c>
      <c r="E187" s="6">
        <v>1092</v>
      </c>
      <c r="F187" s="6">
        <v>441</v>
      </c>
      <c r="G187" s="6">
        <v>19670</v>
      </c>
      <c r="H187" s="6">
        <v>18542</v>
      </c>
    </row>
    <row r="188" spans="1:8" x14ac:dyDescent="0.25">
      <c r="A188" s="1" t="s">
        <v>511</v>
      </c>
      <c r="B188" s="6">
        <v>24755</v>
      </c>
      <c r="C188" s="6">
        <v>2075</v>
      </c>
      <c r="D188" s="6">
        <v>1006</v>
      </c>
      <c r="E188" s="6">
        <v>2738</v>
      </c>
      <c r="F188" s="6">
        <v>0</v>
      </c>
      <c r="G188" s="6">
        <v>30574</v>
      </c>
      <c r="H188" s="6">
        <v>25873</v>
      </c>
    </row>
    <row r="189" spans="1:8" x14ac:dyDescent="0.25">
      <c r="A189" s="1" t="s">
        <v>513</v>
      </c>
      <c r="B189" s="6">
        <v>25659</v>
      </c>
      <c r="C189" s="6">
        <v>1621</v>
      </c>
      <c r="D189" s="6">
        <v>842</v>
      </c>
      <c r="E189" s="6">
        <v>2000</v>
      </c>
      <c r="F189" s="6">
        <v>828</v>
      </c>
      <c r="G189" s="6">
        <v>30950</v>
      </c>
      <c r="H189" s="6">
        <v>30448</v>
      </c>
    </row>
    <row r="190" spans="1:8" x14ac:dyDescent="0.25">
      <c r="A190" s="1" t="s">
        <v>515</v>
      </c>
      <c r="B190" s="6">
        <v>39822</v>
      </c>
      <c r="C190" s="6">
        <v>3505</v>
      </c>
      <c r="D190" s="6">
        <v>1911</v>
      </c>
      <c r="E190" s="6">
        <v>1301</v>
      </c>
      <c r="F190" s="6">
        <v>491</v>
      </c>
      <c r="G190" s="6">
        <v>47030</v>
      </c>
      <c r="H190" s="6">
        <v>46017</v>
      </c>
    </row>
    <row r="191" spans="1:8" x14ac:dyDescent="0.25">
      <c r="A191" s="1" t="s">
        <v>517</v>
      </c>
      <c r="B191" s="6">
        <v>24692</v>
      </c>
      <c r="C191" s="6">
        <v>1560</v>
      </c>
      <c r="D191" s="6">
        <v>972</v>
      </c>
      <c r="E191" s="6">
        <v>1345</v>
      </c>
      <c r="F191" s="6">
        <v>168</v>
      </c>
      <c r="G191" s="6">
        <v>28737</v>
      </c>
      <c r="H191" s="6">
        <v>28630</v>
      </c>
    </row>
    <row r="192" spans="1:8" x14ac:dyDescent="0.25">
      <c r="A192" s="1" t="s">
        <v>519</v>
      </c>
      <c r="B192" s="6">
        <v>21140</v>
      </c>
      <c r="C192" s="6">
        <v>1335</v>
      </c>
      <c r="D192" s="6">
        <v>1266</v>
      </c>
      <c r="E192" s="6">
        <v>1032</v>
      </c>
      <c r="F192" s="6">
        <v>890</v>
      </c>
      <c r="G192" s="6">
        <v>25663</v>
      </c>
      <c r="H192" s="6">
        <v>24685</v>
      </c>
    </row>
    <row r="193" spans="1:8" x14ac:dyDescent="0.25">
      <c r="A193" s="1" t="s">
        <v>521</v>
      </c>
      <c r="B193" s="6">
        <v>10624</v>
      </c>
      <c r="C193" s="6">
        <v>504</v>
      </c>
      <c r="D193" s="6">
        <v>215</v>
      </c>
      <c r="E193" s="6">
        <v>592</v>
      </c>
      <c r="F193" s="6">
        <v>0</v>
      </c>
      <c r="G193" s="6">
        <v>11935</v>
      </c>
      <c r="H193" s="6">
        <v>12201</v>
      </c>
    </row>
    <row r="194" spans="1:8" x14ac:dyDescent="0.25">
      <c r="A194" s="1" t="s">
        <v>525</v>
      </c>
      <c r="B194" s="6">
        <v>29809</v>
      </c>
      <c r="C194" s="6">
        <v>894</v>
      </c>
      <c r="D194" s="6">
        <v>670</v>
      </c>
      <c r="E194" s="6">
        <v>499</v>
      </c>
      <c r="F194" s="6">
        <v>0</v>
      </c>
      <c r="G194" s="6">
        <v>31872</v>
      </c>
      <c r="H194" s="6">
        <v>33717</v>
      </c>
    </row>
    <row r="195" spans="1:8" x14ac:dyDescent="0.25">
      <c r="A195" s="1" t="s">
        <v>527</v>
      </c>
      <c r="B195" s="6">
        <v>17387</v>
      </c>
      <c r="C195" s="6">
        <v>1228</v>
      </c>
      <c r="D195" s="6">
        <v>628</v>
      </c>
      <c r="E195" s="6">
        <v>631</v>
      </c>
      <c r="F195" s="6">
        <v>219</v>
      </c>
      <c r="G195" s="6">
        <v>20093</v>
      </c>
      <c r="H195" s="6">
        <v>19046</v>
      </c>
    </row>
    <row r="196" spans="1:8" x14ac:dyDescent="0.25">
      <c r="A196" s="1" t="s">
        <v>529</v>
      </c>
      <c r="B196" s="6">
        <v>9109</v>
      </c>
      <c r="C196" s="6">
        <v>831</v>
      </c>
      <c r="D196" s="6">
        <v>324</v>
      </c>
      <c r="E196" s="6">
        <v>1528</v>
      </c>
      <c r="F196" s="6">
        <v>675</v>
      </c>
      <c r="G196" s="6">
        <v>12467</v>
      </c>
      <c r="H196" s="6">
        <v>11433</v>
      </c>
    </row>
    <row r="197" spans="1:8" x14ac:dyDescent="0.25">
      <c r="A197" s="1" t="s">
        <v>533</v>
      </c>
      <c r="B197" s="6">
        <v>11853</v>
      </c>
      <c r="C197" s="6">
        <v>683</v>
      </c>
      <c r="D197" s="6">
        <v>418</v>
      </c>
      <c r="E197" s="6">
        <v>1722</v>
      </c>
      <c r="F197" s="6">
        <v>0</v>
      </c>
      <c r="G197" s="6">
        <v>14676</v>
      </c>
      <c r="H197" s="6">
        <v>14476</v>
      </c>
    </row>
    <row r="198" spans="1:8" x14ac:dyDescent="0.25">
      <c r="A198" s="1" t="s">
        <v>535</v>
      </c>
      <c r="B198" s="6">
        <v>31298</v>
      </c>
      <c r="C198" s="6">
        <v>3128</v>
      </c>
      <c r="D198" s="6">
        <v>963</v>
      </c>
      <c r="E198" s="6">
        <v>973</v>
      </c>
      <c r="F198" s="6">
        <v>611</v>
      </c>
      <c r="G198" s="6">
        <v>36973</v>
      </c>
      <c r="H198" s="6">
        <v>35439</v>
      </c>
    </row>
    <row r="199" spans="1:8" x14ac:dyDescent="0.25">
      <c r="A199" s="1" t="s">
        <v>537</v>
      </c>
      <c r="B199" s="6">
        <v>43191</v>
      </c>
      <c r="C199" s="6">
        <v>4191</v>
      </c>
      <c r="D199" s="6">
        <v>1568</v>
      </c>
      <c r="E199" s="6">
        <v>1074</v>
      </c>
      <c r="F199" s="6">
        <v>0</v>
      </c>
      <c r="G199" s="6">
        <v>50024</v>
      </c>
      <c r="H199" s="6">
        <v>48389</v>
      </c>
    </row>
    <row r="200" spans="1:8" x14ac:dyDescent="0.25">
      <c r="A200" s="1" t="s">
        <v>540</v>
      </c>
      <c r="B200" s="6">
        <v>16740</v>
      </c>
      <c r="C200" s="6">
        <v>1168</v>
      </c>
      <c r="D200" s="6">
        <v>973</v>
      </c>
      <c r="E200" s="6">
        <v>1313</v>
      </c>
      <c r="F200" s="6">
        <v>0</v>
      </c>
      <c r="G200" s="6">
        <v>20194</v>
      </c>
      <c r="H200" s="6">
        <v>20086</v>
      </c>
    </row>
    <row r="201" spans="1:8" x14ac:dyDescent="0.25">
      <c r="A201" s="1" t="s">
        <v>542</v>
      </c>
      <c r="B201" s="6">
        <v>35240</v>
      </c>
      <c r="C201" s="6">
        <v>2351</v>
      </c>
      <c r="D201" s="6">
        <v>1705</v>
      </c>
      <c r="E201" s="6">
        <v>1371</v>
      </c>
      <c r="F201" s="6">
        <v>643</v>
      </c>
      <c r="G201" s="6">
        <v>41310</v>
      </c>
      <c r="H201" s="6">
        <v>33680</v>
      </c>
    </row>
    <row r="202" spans="1:8" x14ac:dyDescent="0.25">
      <c r="A202" s="1" t="s">
        <v>544</v>
      </c>
      <c r="B202" s="6">
        <v>5871</v>
      </c>
      <c r="C202" s="6">
        <v>308</v>
      </c>
      <c r="D202" s="6">
        <v>242</v>
      </c>
      <c r="E202" s="6">
        <v>1546</v>
      </c>
      <c r="F202" s="6">
        <v>0</v>
      </c>
      <c r="G202" s="6">
        <v>7967</v>
      </c>
      <c r="H202" s="6">
        <v>8001</v>
      </c>
    </row>
    <row r="203" spans="1:8" x14ac:dyDescent="0.25">
      <c r="A203" s="1" t="s">
        <v>546</v>
      </c>
      <c r="B203" s="6">
        <v>23401</v>
      </c>
      <c r="C203" s="6">
        <v>2163</v>
      </c>
      <c r="D203" s="6">
        <v>474</v>
      </c>
      <c r="E203" s="6">
        <v>416</v>
      </c>
      <c r="F203" s="6">
        <v>0</v>
      </c>
      <c r="G203" s="6">
        <v>26454</v>
      </c>
      <c r="H203" s="6">
        <v>24109</v>
      </c>
    </row>
    <row r="204" spans="1:8" x14ac:dyDescent="0.25">
      <c r="A204" s="1" t="s">
        <v>548</v>
      </c>
      <c r="B204" s="6">
        <v>72413</v>
      </c>
      <c r="C204" s="6">
        <v>2395</v>
      </c>
      <c r="D204" s="6">
        <v>3930</v>
      </c>
      <c r="E204" s="6">
        <v>1490</v>
      </c>
      <c r="F204" s="6">
        <v>2995</v>
      </c>
      <c r="G204" s="6">
        <v>83223</v>
      </c>
      <c r="H204" s="6">
        <v>81875</v>
      </c>
    </row>
    <row r="205" spans="1:8" x14ac:dyDescent="0.25">
      <c r="A205" s="1" t="s">
        <v>550</v>
      </c>
      <c r="B205" s="6">
        <v>27653</v>
      </c>
      <c r="C205" s="6">
        <v>960</v>
      </c>
      <c r="D205" s="6">
        <v>1113</v>
      </c>
      <c r="E205" s="6">
        <v>1258</v>
      </c>
      <c r="F205" s="6">
        <v>0</v>
      </c>
      <c r="G205" s="6">
        <v>30984</v>
      </c>
      <c r="H205" s="6">
        <v>30974</v>
      </c>
    </row>
    <row r="206" spans="1:8" x14ac:dyDescent="0.25">
      <c r="A206" s="1" t="s">
        <v>552</v>
      </c>
      <c r="B206" s="6">
        <v>22711</v>
      </c>
      <c r="C206" s="6">
        <v>1585</v>
      </c>
      <c r="D206" s="6">
        <v>980</v>
      </c>
      <c r="E206" s="6">
        <v>1257</v>
      </c>
      <c r="F206" s="6">
        <v>0</v>
      </c>
      <c r="G206" s="6">
        <v>26533</v>
      </c>
      <c r="H206" s="6">
        <v>26868</v>
      </c>
    </row>
    <row r="207" spans="1:8" x14ac:dyDescent="0.25">
      <c r="A207" s="1" t="s">
        <v>554</v>
      </c>
      <c r="B207" s="6">
        <v>11597</v>
      </c>
      <c r="C207" s="6">
        <v>1021</v>
      </c>
      <c r="D207" s="6">
        <v>580</v>
      </c>
      <c r="E207" s="6">
        <v>2779</v>
      </c>
      <c r="F207" s="6">
        <v>0</v>
      </c>
      <c r="G207" s="6">
        <v>15977</v>
      </c>
      <c r="H207" s="6">
        <v>15201</v>
      </c>
    </row>
    <row r="208" spans="1:8" x14ac:dyDescent="0.25">
      <c r="A208" s="1" t="s">
        <v>556</v>
      </c>
      <c r="B208" s="6">
        <v>36311</v>
      </c>
      <c r="C208" s="6">
        <v>2020</v>
      </c>
      <c r="D208" s="6">
        <v>1277</v>
      </c>
      <c r="E208" s="6">
        <v>2119</v>
      </c>
      <c r="F208" s="6">
        <v>0</v>
      </c>
      <c r="G208" s="6">
        <v>41727</v>
      </c>
      <c r="H208" s="6">
        <v>41670</v>
      </c>
    </row>
    <row r="209" spans="1:8" x14ac:dyDescent="0.25">
      <c r="A209" s="1" t="s">
        <v>558</v>
      </c>
      <c r="B209" s="6">
        <v>21499</v>
      </c>
      <c r="C209" s="6">
        <v>1239</v>
      </c>
      <c r="D209" s="6">
        <v>839</v>
      </c>
      <c r="E209" s="6">
        <v>1428</v>
      </c>
      <c r="F209" s="6">
        <v>0</v>
      </c>
      <c r="G209" s="6">
        <v>25005</v>
      </c>
      <c r="H209" s="6">
        <v>24330</v>
      </c>
    </row>
    <row r="210" spans="1:8" x14ac:dyDescent="0.25">
      <c r="A210" s="1" t="s">
        <v>560</v>
      </c>
      <c r="B210" s="6">
        <v>26123</v>
      </c>
      <c r="C210" s="6">
        <v>2535</v>
      </c>
      <c r="D210" s="6">
        <v>1038</v>
      </c>
      <c r="E210" s="6">
        <v>1192</v>
      </c>
      <c r="F210" s="6">
        <v>834</v>
      </c>
      <c r="G210" s="6">
        <v>31722</v>
      </c>
      <c r="H210" s="6">
        <v>29982</v>
      </c>
    </row>
    <row r="211" spans="1:8" x14ac:dyDescent="0.25">
      <c r="A211" s="1" t="s">
        <v>562</v>
      </c>
      <c r="B211" s="6">
        <v>29533</v>
      </c>
      <c r="C211" s="6">
        <v>2038</v>
      </c>
      <c r="D211" s="6">
        <v>1491</v>
      </c>
      <c r="E211" s="6">
        <v>1634</v>
      </c>
      <c r="F211" s="6">
        <v>0</v>
      </c>
      <c r="G211" s="6">
        <v>34696</v>
      </c>
      <c r="H211" s="6">
        <v>34863</v>
      </c>
    </row>
    <row r="212" spans="1:8" x14ac:dyDescent="0.25">
      <c r="A212" s="1" t="s">
        <v>564</v>
      </c>
      <c r="B212" s="6">
        <v>36147</v>
      </c>
      <c r="C212" s="6">
        <v>1136</v>
      </c>
      <c r="D212" s="6">
        <v>1661</v>
      </c>
      <c r="E212" s="6">
        <v>2087</v>
      </c>
      <c r="F212" s="6">
        <v>0</v>
      </c>
      <c r="G212" s="6">
        <v>41031</v>
      </c>
      <c r="H212" s="6">
        <v>42434</v>
      </c>
    </row>
    <row r="213" spans="1:8" x14ac:dyDescent="0.25">
      <c r="A213" s="1" t="s">
        <v>566</v>
      </c>
      <c r="B213" s="6">
        <v>18509</v>
      </c>
      <c r="C213" s="6">
        <v>1324</v>
      </c>
      <c r="D213" s="6">
        <v>754</v>
      </c>
      <c r="E213" s="6">
        <v>1283</v>
      </c>
      <c r="F213" s="6">
        <v>0</v>
      </c>
      <c r="G213" s="6">
        <v>21870</v>
      </c>
      <c r="H213" s="6">
        <v>21953</v>
      </c>
    </row>
    <row r="214" spans="1:8" x14ac:dyDescent="0.25">
      <c r="A214" s="1" t="s">
        <v>568</v>
      </c>
      <c r="B214" s="6">
        <v>6308</v>
      </c>
      <c r="C214" s="6">
        <v>653</v>
      </c>
      <c r="D214" s="6">
        <v>209</v>
      </c>
      <c r="E214" s="6">
        <v>1606</v>
      </c>
      <c r="F214" s="6">
        <v>0</v>
      </c>
      <c r="G214" s="6">
        <v>8776</v>
      </c>
      <c r="H214" s="6">
        <v>8424</v>
      </c>
    </row>
    <row r="215" spans="1:8" x14ac:dyDescent="0.25">
      <c r="A215" s="1" t="s">
        <v>570</v>
      </c>
      <c r="B215" s="6">
        <v>13017</v>
      </c>
      <c r="C215" s="6">
        <v>936</v>
      </c>
      <c r="D215" s="6">
        <v>408</v>
      </c>
      <c r="E215" s="6">
        <v>1423</v>
      </c>
      <c r="F215" s="6">
        <v>0</v>
      </c>
      <c r="G215" s="6">
        <v>15784</v>
      </c>
      <c r="H215" s="6">
        <v>15483</v>
      </c>
    </row>
    <row r="216" spans="1:8" x14ac:dyDescent="0.25">
      <c r="A216" s="1" t="s">
        <v>572</v>
      </c>
      <c r="B216" s="6">
        <v>12756</v>
      </c>
      <c r="C216" s="6">
        <v>774</v>
      </c>
      <c r="D216" s="6">
        <v>660</v>
      </c>
      <c r="E216" s="6">
        <v>1150</v>
      </c>
      <c r="F216" s="6">
        <v>395</v>
      </c>
      <c r="G216" s="6">
        <v>15735</v>
      </c>
      <c r="H216" s="6">
        <v>15747</v>
      </c>
    </row>
    <row r="217" spans="1:8" x14ac:dyDescent="0.25">
      <c r="A217" s="1" t="s">
        <v>574</v>
      </c>
      <c r="B217" s="6">
        <v>21934</v>
      </c>
      <c r="C217" s="6">
        <v>1726</v>
      </c>
      <c r="D217" s="6">
        <v>876</v>
      </c>
      <c r="E217" s="6">
        <v>773</v>
      </c>
      <c r="F217" s="6">
        <v>0</v>
      </c>
      <c r="G217" s="6">
        <v>25309</v>
      </c>
      <c r="H217" s="6">
        <v>25043</v>
      </c>
    </row>
    <row r="218" spans="1:8" x14ac:dyDescent="0.25">
      <c r="A218" s="1" t="s">
        <v>576</v>
      </c>
      <c r="B218" s="6">
        <v>23475</v>
      </c>
      <c r="C218" s="6">
        <v>2581</v>
      </c>
      <c r="D218" s="6">
        <v>596</v>
      </c>
      <c r="E218" s="6">
        <v>734</v>
      </c>
      <c r="F218" s="6">
        <v>0</v>
      </c>
      <c r="G218" s="6">
        <v>27386</v>
      </c>
      <c r="H218" s="6">
        <v>26662</v>
      </c>
    </row>
    <row r="219" spans="1:8" x14ac:dyDescent="0.25">
      <c r="A219" s="1" t="s">
        <v>578</v>
      </c>
      <c r="B219" s="6">
        <v>63953</v>
      </c>
      <c r="C219" s="6">
        <v>6501</v>
      </c>
      <c r="D219" s="6">
        <v>4260</v>
      </c>
      <c r="E219" s="6">
        <v>1371</v>
      </c>
      <c r="F219" s="6">
        <v>881</v>
      </c>
      <c r="G219" s="6">
        <v>76966</v>
      </c>
      <c r="H219" s="6">
        <v>73157</v>
      </c>
    </row>
    <row r="220" spans="1:8" x14ac:dyDescent="0.25">
      <c r="A220" s="1" t="s">
        <v>580</v>
      </c>
      <c r="B220" s="6">
        <v>15070</v>
      </c>
      <c r="C220" s="6">
        <v>1393</v>
      </c>
      <c r="D220" s="6">
        <v>782</v>
      </c>
      <c r="E220" s="6">
        <v>1189</v>
      </c>
      <c r="F220" s="6">
        <v>768</v>
      </c>
      <c r="G220" s="6">
        <v>19202</v>
      </c>
      <c r="H220" s="6">
        <v>17813</v>
      </c>
    </row>
    <row r="221" spans="1:8" x14ac:dyDescent="0.25">
      <c r="A221" s="1" t="s">
        <v>582</v>
      </c>
      <c r="B221" s="6">
        <v>17922</v>
      </c>
      <c r="C221" s="6">
        <v>1492</v>
      </c>
      <c r="D221" s="6">
        <v>532</v>
      </c>
      <c r="E221" s="6">
        <v>872</v>
      </c>
      <c r="F221" s="6">
        <v>402</v>
      </c>
      <c r="G221" s="6">
        <v>21220</v>
      </c>
      <c r="H221" s="6">
        <v>20206</v>
      </c>
    </row>
    <row r="222" spans="1:8" x14ac:dyDescent="0.25">
      <c r="A222" s="1" t="s">
        <v>584</v>
      </c>
      <c r="B222" s="6">
        <v>28562</v>
      </c>
      <c r="C222" s="6">
        <v>1941</v>
      </c>
      <c r="D222" s="6">
        <v>934</v>
      </c>
      <c r="E222" s="6">
        <v>1667</v>
      </c>
      <c r="F222" s="6">
        <v>0</v>
      </c>
      <c r="G222" s="6">
        <v>33104</v>
      </c>
      <c r="H222" s="6">
        <v>32932</v>
      </c>
    </row>
    <row r="223" spans="1:8" x14ac:dyDescent="0.25">
      <c r="A223" s="1" t="s">
        <v>586</v>
      </c>
      <c r="B223" s="6">
        <v>36474</v>
      </c>
      <c r="C223" s="6">
        <v>4010</v>
      </c>
      <c r="D223" s="6">
        <v>1364</v>
      </c>
      <c r="E223" s="6">
        <v>595</v>
      </c>
      <c r="F223" s="6">
        <v>0</v>
      </c>
      <c r="G223" s="6">
        <v>42443</v>
      </c>
      <c r="H223" s="6">
        <v>40481</v>
      </c>
    </row>
    <row r="224" spans="1:8" x14ac:dyDescent="0.25">
      <c r="A224" s="1" t="s">
        <v>588</v>
      </c>
      <c r="B224" s="6">
        <v>7834</v>
      </c>
      <c r="C224" s="6">
        <v>664</v>
      </c>
      <c r="D224" s="6">
        <v>378</v>
      </c>
      <c r="E224" s="6">
        <v>1776</v>
      </c>
      <c r="F224" s="6">
        <v>0</v>
      </c>
      <c r="G224" s="6">
        <v>10652</v>
      </c>
      <c r="H224" s="6">
        <v>10340</v>
      </c>
    </row>
    <row r="225" spans="1:8" x14ac:dyDescent="0.25">
      <c r="A225" s="1" t="s">
        <v>590</v>
      </c>
      <c r="B225" s="6">
        <v>22880</v>
      </c>
      <c r="C225" s="6">
        <v>2114</v>
      </c>
      <c r="D225" s="6">
        <v>833</v>
      </c>
      <c r="E225" s="6">
        <v>1832</v>
      </c>
      <c r="F225" s="6">
        <v>2004</v>
      </c>
      <c r="G225" s="6">
        <v>29663</v>
      </c>
      <c r="H225" s="6">
        <v>26668</v>
      </c>
    </row>
    <row r="226" spans="1:8" x14ac:dyDescent="0.25">
      <c r="A226" s="1" t="s">
        <v>592</v>
      </c>
      <c r="B226" s="6">
        <v>14705</v>
      </c>
      <c r="C226" s="6">
        <v>1359</v>
      </c>
      <c r="D226" s="6">
        <v>609</v>
      </c>
      <c r="E226" s="6">
        <v>749</v>
      </c>
      <c r="F226" s="6">
        <v>156</v>
      </c>
      <c r="G226" s="6">
        <v>17578</v>
      </c>
      <c r="H226" s="6">
        <v>15579</v>
      </c>
    </row>
    <row r="227" spans="1:8" x14ac:dyDescent="0.25">
      <c r="A227" s="1" t="s">
        <v>594</v>
      </c>
      <c r="B227" s="6">
        <v>24369</v>
      </c>
      <c r="C227" s="6">
        <v>2728</v>
      </c>
      <c r="D227" s="6">
        <v>1205</v>
      </c>
      <c r="E227" s="6">
        <v>1066</v>
      </c>
      <c r="F227" s="6">
        <v>0</v>
      </c>
      <c r="G227" s="6">
        <v>29368</v>
      </c>
      <c r="H227" s="6">
        <v>28106</v>
      </c>
    </row>
    <row r="228" spans="1:8" x14ac:dyDescent="0.25">
      <c r="A228" s="1" t="s">
        <v>596</v>
      </c>
      <c r="B228" s="6">
        <v>49414</v>
      </c>
      <c r="C228" s="6">
        <v>1716</v>
      </c>
      <c r="D228" s="6">
        <v>1500</v>
      </c>
      <c r="E228" s="6">
        <v>910</v>
      </c>
      <c r="F228" s="6">
        <v>516</v>
      </c>
      <c r="G228" s="6">
        <v>54056</v>
      </c>
      <c r="H228" s="6">
        <v>52493</v>
      </c>
    </row>
    <row r="229" spans="1:8" x14ac:dyDescent="0.25">
      <c r="A229" s="1" t="s">
        <v>598</v>
      </c>
      <c r="B229" s="6">
        <v>15398</v>
      </c>
      <c r="C229" s="6">
        <v>934</v>
      </c>
      <c r="D229" s="6">
        <v>534</v>
      </c>
      <c r="E229" s="6">
        <v>1253</v>
      </c>
      <c r="F229" s="6">
        <v>0</v>
      </c>
      <c r="G229" s="6">
        <v>18119</v>
      </c>
      <c r="H229" s="6">
        <v>18438</v>
      </c>
    </row>
    <row r="230" spans="1:8" x14ac:dyDescent="0.25">
      <c r="A230" s="1" t="s">
        <v>600</v>
      </c>
      <c r="B230" s="6">
        <v>10727</v>
      </c>
      <c r="C230" s="6">
        <v>1041</v>
      </c>
      <c r="D230" s="6">
        <v>313</v>
      </c>
      <c r="E230" s="6">
        <v>1673</v>
      </c>
      <c r="F230" s="6">
        <v>1402</v>
      </c>
      <c r="G230" s="6">
        <v>15156</v>
      </c>
      <c r="H230" s="6">
        <v>13322</v>
      </c>
    </row>
    <row r="231" spans="1:8" x14ac:dyDescent="0.25">
      <c r="A231" s="1" t="s">
        <v>602</v>
      </c>
      <c r="B231" s="6">
        <v>11780</v>
      </c>
      <c r="C231" s="6">
        <v>429</v>
      </c>
      <c r="D231" s="6">
        <v>188</v>
      </c>
      <c r="E231" s="6">
        <v>565</v>
      </c>
      <c r="F231" s="6">
        <v>0</v>
      </c>
      <c r="G231" s="6">
        <v>12962</v>
      </c>
      <c r="H231" s="6">
        <v>12314</v>
      </c>
    </row>
    <row r="232" spans="1:8" x14ac:dyDescent="0.25">
      <c r="A232" s="1" t="s">
        <v>604</v>
      </c>
      <c r="B232" s="6">
        <v>26709</v>
      </c>
      <c r="C232" s="6">
        <v>2592</v>
      </c>
      <c r="D232" s="6">
        <v>870</v>
      </c>
      <c r="E232" s="6">
        <v>1100</v>
      </c>
      <c r="F232" s="6">
        <v>303</v>
      </c>
      <c r="G232" s="6">
        <v>31574</v>
      </c>
      <c r="H232" s="6">
        <v>29903</v>
      </c>
    </row>
    <row r="233" spans="1:8" x14ac:dyDescent="0.25">
      <c r="A233" s="1" t="s">
        <v>606</v>
      </c>
      <c r="B233" s="6">
        <v>22000</v>
      </c>
      <c r="C233" s="6">
        <v>1932</v>
      </c>
      <c r="D233" s="6">
        <v>794</v>
      </c>
      <c r="E233" s="6">
        <v>1115</v>
      </c>
      <c r="F233" s="6">
        <v>0</v>
      </c>
      <c r="G233" s="6">
        <v>25841</v>
      </c>
      <c r="H233" s="6">
        <v>24792</v>
      </c>
    </row>
    <row r="234" spans="1:8" x14ac:dyDescent="0.25">
      <c r="A234" s="1" t="s">
        <v>608</v>
      </c>
      <c r="B234" s="6">
        <v>23913</v>
      </c>
      <c r="C234" s="6">
        <v>1378</v>
      </c>
      <c r="D234" s="6">
        <v>883</v>
      </c>
      <c r="E234" s="6">
        <v>986</v>
      </c>
      <c r="F234" s="6">
        <v>0</v>
      </c>
      <c r="G234" s="6">
        <v>27160</v>
      </c>
      <c r="H234" s="6">
        <v>26900</v>
      </c>
    </row>
    <row r="235" spans="1:8" x14ac:dyDescent="0.25">
      <c r="A235" s="1" t="s">
        <v>610</v>
      </c>
      <c r="B235" s="6">
        <v>5436</v>
      </c>
      <c r="C235" s="6">
        <v>302</v>
      </c>
      <c r="D235" s="6">
        <v>208</v>
      </c>
      <c r="E235" s="6">
        <v>1804</v>
      </c>
      <c r="F235" s="6">
        <v>0</v>
      </c>
      <c r="G235" s="6">
        <v>7750</v>
      </c>
      <c r="H235" s="6">
        <v>7742</v>
      </c>
    </row>
    <row r="236" spans="1:8" x14ac:dyDescent="0.25">
      <c r="A236" s="1" t="s">
        <v>612</v>
      </c>
      <c r="B236" s="6">
        <v>36916</v>
      </c>
      <c r="C236" s="6">
        <v>1404</v>
      </c>
      <c r="D236" s="6">
        <v>2089</v>
      </c>
      <c r="E236" s="6">
        <v>1229</v>
      </c>
      <c r="F236" s="6">
        <v>1945</v>
      </c>
      <c r="G236" s="6">
        <v>43583</v>
      </c>
      <c r="H236" s="6">
        <v>42181</v>
      </c>
    </row>
    <row r="237" spans="1:8" x14ac:dyDescent="0.25">
      <c r="A237" s="1" t="s">
        <v>614</v>
      </c>
      <c r="B237" s="6">
        <v>19052</v>
      </c>
      <c r="C237" s="6">
        <v>1315</v>
      </c>
      <c r="D237" s="6">
        <v>358</v>
      </c>
      <c r="E237" s="6">
        <v>475</v>
      </c>
      <c r="F237" s="6">
        <v>0</v>
      </c>
      <c r="G237" s="6">
        <v>21200</v>
      </c>
      <c r="H237" s="6">
        <v>20949</v>
      </c>
    </row>
    <row r="238" spans="1:8" x14ac:dyDescent="0.25">
      <c r="A238" s="1" t="s">
        <v>616</v>
      </c>
      <c r="B238" s="6">
        <v>17917</v>
      </c>
      <c r="C238" s="6">
        <v>1519</v>
      </c>
      <c r="D238" s="6">
        <v>646</v>
      </c>
      <c r="E238" s="6">
        <v>1773</v>
      </c>
      <c r="F238" s="6">
        <v>0</v>
      </c>
      <c r="G238" s="6">
        <v>21855</v>
      </c>
      <c r="H238" s="6">
        <v>20877</v>
      </c>
    </row>
    <row r="239" spans="1:8" x14ac:dyDescent="0.25">
      <c r="A239" s="1" t="s">
        <v>618</v>
      </c>
      <c r="B239" s="6">
        <v>30531</v>
      </c>
      <c r="C239" s="6">
        <v>2184</v>
      </c>
      <c r="D239" s="6">
        <v>1058</v>
      </c>
      <c r="E239" s="6">
        <v>1882</v>
      </c>
      <c r="F239" s="6">
        <v>0</v>
      </c>
      <c r="G239" s="6">
        <v>35655</v>
      </c>
      <c r="H239" s="6">
        <v>35364</v>
      </c>
    </row>
    <row r="240" spans="1:8" x14ac:dyDescent="0.25">
      <c r="A240" s="1" t="s">
        <v>620</v>
      </c>
      <c r="B240" s="6">
        <v>20860</v>
      </c>
      <c r="C240" s="6">
        <v>1440</v>
      </c>
      <c r="D240" s="6">
        <v>716</v>
      </c>
      <c r="E240" s="6">
        <v>2586</v>
      </c>
      <c r="F240" s="6">
        <v>0</v>
      </c>
      <c r="G240" s="6">
        <v>25602</v>
      </c>
      <c r="H240" s="6">
        <v>25711</v>
      </c>
    </row>
    <row r="241" spans="1:8" x14ac:dyDescent="0.25">
      <c r="A241" s="1" t="s">
        <v>622</v>
      </c>
      <c r="B241" s="6">
        <v>37532</v>
      </c>
      <c r="C241" s="6">
        <v>2504</v>
      </c>
      <c r="D241" s="6">
        <v>1761</v>
      </c>
      <c r="E241" s="6">
        <v>1987</v>
      </c>
      <c r="F241" s="6">
        <v>0</v>
      </c>
      <c r="G241" s="6">
        <v>43784</v>
      </c>
      <c r="H241" s="6">
        <v>42052</v>
      </c>
    </row>
    <row r="242" spans="1:8" x14ac:dyDescent="0.25">
      <c r="A242" s="1" t="s">
        <v>624</v>
      </c>
      <c r="B242" s="6">
        <v>32806</v>
      </c>
      <c r="C242" s="6">
        <v>1990</v>
      </c>
      <c r="D242" s="6">
        <v>1564</v>
      </c>
      <c r="E242" s="6">
        <v>1900</v>
      </c>
      <c r="F242" s="6">
        <v>0</v>
      </c>
      <c r="G242" s="6">
        <v>38260</v>
      </c>
      <c r="H242" s="6">
        <v>38108</v>
      </c>
    </row>
    <row r="243" spans="1:8" x14ac:dyDescent="0.25">
      <c r="A243" s="1" t="s">
        <v>626</v>
      </c>
      <c r="B243" s="6">
        <v>41148</v>
      </c>
      <c r="C243" s="6">
        <v>2404</v>
      </c>
      <c r="D243" s="6">
        <v>2268</v>
      </c>
      <c r="E243" s="6">
        <v>3078</v>
      </c>
      <c r="F243" s="6">
        <v>263</v>
      </c>
      <c r="G243" s="6">
        <v>49161</v>
      </c>
      <c r="H243" s="6">
        <v>48716</v>
      </c>
    </row>
    <row r="244" spans="1:8" x14ac:dyDescent="0.25">
      <c r="A244" s="1" t="s">
        <v>628</v>
      </c>
      <c r="B244" s="6">
        <v>19921</v>
      </c>
      <c r="C244" s="6">
        <v>1841</v>
      </c>
      <c r="D244" s="6">
        <v>757</v>
      </c>
      <c r="E244" s="6">
        <v>828</v>
      </c>
      <c r="F244" s="6">
        <v>0</v>
      </c>
      <c r="G244" s="6">
        <v>23347</v>
      </c>
      <c r="H244" s="6">
        <v>22636</v>
      </c>
    </row>
    <row r="245" spans="1:8" x14ac:dyDescent="0.25">
      <c r="A245" s="1" t="s">
        <v>630</v>
      </c>
      <c r="B245" s="6">
        <v>16532</v>
      </c>
      <c r="C245" s="6">
        <v>920</v>
      </c>
      <c r="D245" s="6">
        <v>740</v>
      </c>
      <c r="E245" s="6">
        <v>1455</v>
      </c>
      <c r="F245" s="6">
        <v>0</v>
      </c>
      <c r="G245" s="6">
        <v>19647</v>
      </c>
      <c r="H245" s="6">
        <v>19831</v>
      </c>
    </row>
    <row r="246" spans="1:8" x14ac:dyDescent="0.25">
      <c r="A246" s="1" t="s">
        <v>632</v>
      </c>
      <c r="B246" s="6">
        <v>20184</v>
      </c>
      <c r="C246" s="6">
        <v>1123</v>
      </c>
      <c r="D246" s="6">
        <v>707</v>
      </c>
      <c r="E246" s="6">
        <v>1781</v>
      </c>
      <c r="F246" s="6">
        <v>0</v>
      </c>
      <c r="G246" s="6">
        <v>23795</v>
      </c>
      <c r="H246" s="6">
        <v>20574</v>
      </c>
    </row>
    <row r="247" spans="1:8" x14ac:dyDescent="0.25">
      <c r="A247" s="1" t="s">
        <v>634</v>
      </c>
      <c r="B247" s="6">
        <v>40309</v>
      </c>
      <c r="C247" s="6">
        <v>2883</v>
      </c>
      <c r="D247" s="6">
        <v>1032</v>
      </c>
      <c r="E247" s="6">
        <v>2280</v>
      </c>
      <c r="F247" s="6">
        <v>0</v>
      </c>
      <c r="G247" s="6">
        <v>46504</v>
      </c>
      <c r="H247" s="6">
        <v>36965</v>
      </c>
    </row>
    <row r="248" spans="1:8" x14ac:dyDescent="0.25">
      <c r="A248" s="1" t="s">
        <v>636</v>
      </c>
      <c r="B248" s="6">
        <v>33018</v>
      </c>
      <c r="C248" s="6">
        <v>2874</v>
      </c>
      <c r="D248" s="6">
        <v>996</v>
      </c>
      <c r="E248" s="6">
        <v>1432</v>
      </c>
      <c r="F248" s="6">
        <v>419</v>
      </c>
      <c r="G248" s="6">
        <v>38739</v>
      </c>
      <c r="H248" s="6">
        <v>29395</v>
      </c>
    </row>
    <row r="249" spans="1:8" x14ac:dyDescent="0.25">
      <c r="A249" s="1" t="s">
        <v>638</v>
      </c>
      <c r="B249" s="6">
        <v>12847</v>
      </c>
      <c r="C249" s="6">
        <v>822</v>
      </c>
      <c r="D249" s="6">
        <v>671</v>
      </c>
      <c r="E249" s="6">
        <v>1531</v>
      </c>
      <c r="F249" s="6">
        <v>0</v>
      </c>
      <c r="G249" s="6">
        <v>15871</v>
      </c>
      <c r="H249" s="6">
        <v>16225</v>
      </c>
    </row>
    <row r="250" spans="1:8" x14ac:dyDescent="0.25">
      <c r="A250" s="1" t="s">
        <v>640</v>
      </c>
      <c r="B250" s="6">
        <v>28400</v>
      </c>
      <c r="C250" s="6">
        <v>1862</v>
      </c>
      <c r="D250" s="6">
        <v>1071</v>
      </c>
      <c r="E250" s="6">
        <v>1428</v>
      </c>
      <c r="F250" s="6">
        <v>258</v>
      </c>
      <c r="G250" s="6">
        <v>33019</v>
      </c>
      <c r="H250" s="6">
        <v>32732</v>
      </c>
    </row>
    <row r="251" spans="1:8" x14ac:dyDescent="0.25">
      <c r="A251" s="1" t="s">
        <v>642</v>
      </c>
      <c r="B251" s="6">
        <v>12531</v>
      </c>
      <c r="C251" s="6">
        <v>996</v>
      </c>
      <c r="D251" s="6">
        <v>420</v>
      </c>
      <c r="E251" s="6">
        <v>794</v>
      </c>
      <c r="F251" s="6">
        <v>0</v>
      </c>
      <c r="G251" s="6">
        <v>14741</v>
      </c>
      <c r="H251" s="6">
        <v>14790</v>
      </c>
    </row>
    <row r="252" spans="1:8" x14ac:dyDescent="0.25">
      <c r="A252" s="1" t="s">
        <v>644</v>
      </c>
      <c r="B252" s="6">
        <v>39254</v>
      </c>
      <c r="C252" s="6">
        <v>1298</v>
      </c>
      <c r="D252" s="6">
        <v>2015</v>
      </c>
      <c r="E252" s="6">
        <v>1460</v>
      </c>
      <c r="F252" s="6">
        <v>0</v>
      </c>
      <c r="G252" s="6">
        <v>44027</v>
      </c>
      <c r="H252" s="6">
        <v>44275</v>
      </c>
    </row>
    <row r="253" spans="1:8" x14ac:dyDescent="0.25">
      <c r="A253" s="1" t="s">
        <v>646</v>
      </c>
      <c r="B253" s="6">
        <v>18058</v>
      </c>
      <c r="C253" s="6">
        <v>1292</v>
      </c>
      <c r="D253" s="6">
        <v>525</v>
      </c>
      <c r="E253" s="6">
        <v>721</v>
      </c>
      <c r="F253" s="6">
        <v>0</v>
      </c>
      <c r="G253" s="6">
        <v>20596</v>
      </c>
      <c r="H253" s="6">
        <v>20814</v>
      </c>
    </row>
    <row r="254" spans="1:8" x14ac:dyDescent="0.25">
      <c r="A254" s="1" t="s">
        <v>648</v>
      </c>
      <c r="B254" s="6">
        <v>21386</v>
      </c>
      <c r="C254" s="6">
        <v>1402</v>
      </c>
      <c r="D254" s="6">
        <v>1021</v>
      </c>
      <c r="E254" s="6">
        <v>1218</v>
      </c>
      <c r="F254" s="6">
        <v>0</v>
      </c>
      <c r="G254" s="6">
        <v>25027</v>
      </c>
      <c r="H254" s="6">
        <v>25461</v>
      </c>
    </row>
    <row r="255" spans="1:8" x14ac:dyDescent="0.25">
      <c r="A255" s="1" t="s">
        <v>650</v>
      </c>
      <c r="B255" s="6">
        <v>18667</v>
      </c>
      <c r="C255" s="6">
        <v>1342</v>
      </c>
      <c r="D255" s="6">
        <v>832</v>
      </c>
      <c r="E255" s="6">
        <v>2179</v>
      </c>
      <c r="F255" s="6">
        <v>0</v>
      </c>
      <c r="G255" s="6">
        <v>23020</v>
      </c>
      <c r="H255" s="6">
        <v>23187</v>
      </c>
    </row>
    <row r="256" spans="1:8" x14ac:dyDescent="0.25">
      <c r="A256" s="1" t="s">
        <v>652</v>
      </c>
      <c r="B256" s="6">
        <v>48266</v>
      </c>
      <c r="C256" s="6">
        <v>1836</v>
      </c>
      <c r="D256" s="6">
        <v>2391</v>
      </c>
      <c r="E256" s="6">
        <v>1013</v>
      </c>
      <c r="F256" s="6">
        <v>843</v>
      </c>
      <c r="G256" s="6">
        <v>54349</v>
      </c>
      <c r="H256" s="6">
        <v>53238</v>
      </c>
    </row>
    <row r="257" spans="1:8" x14ac:dyDescent="0.25">
      <c r="A257" s="1" t="s">
        <v>654</v>
      </c>
      <c r="B257" s="6">
        <v>6894</v>
      </c>
      <c r="C257" s="6">
        <v>637</v>
      </c>
      <c r="D257" s="6">
        <v>125</v>
      </c>
      <c r="E257" s="6">
        <v>669</v>
      </c>
      <c r="F257" s="6">
        <v>0</v>
      </c>
      <c r="G257" s="6">
        <v>8325</v>
      </c>
      <c r="H257" s="6">
        <v>7817</v>
      </c>
    </row>
    <row r="258" spans="1:8" x14ac:dyDescent="0.25">
      <c r="A258" s="1" t="s">
        <v>656</v>
      </c>
      <c r="B258" s="6">
        <v>16963</v>
      </c>
      <c r="C258" s="6">
        <v>589</v>
      </c>
      <c r="D258" s="6">
        <v>840</v>
      </c>
      <c r="E258" s="6">
        <v>1476</v>
      </c>
      <c r="F258" s="6">
        <v>466</v>
      </c>
      <c r="G258" s="6">
        <v>20334</v>
      </c>
      <c r="H258" s="6">
        <v>19861</v>
      </c>
    </row>
    <row r="259" spans="1:8" x14ac:dyDescent="0.25">
      <c r="A259" s="1" t="s">
        <v>658</v>
      </c>
      <c r="B259" s="6">
        <v>18475</v>
      </c>
      <c r="C259" s="6">
        <v>580</v>
      </c>
      <c r="D259" s="6">
        <v>541</v>
      </c>
      <c r="E259" s="6">
        <v>1673</v>
      </c>
      <c r="F259" s="6">
        <v>0</v>
      </c>
      <c r="G259" s="6">
        <v>21269</v>
      </c>
      <c r="H259" s="6">
        <v>21885</v>
      </c>
    </row>
    <row r="260" spans="1:8" x14ac:dyDescent="0.25">
      <c r="A260" s="1" t="s">
        <v>660</v>
      </c>
      <c r="B260" s="6">
        <v>22364</v>
      </c>
      <c r="C260" s="6">
        <v>1599</v>
      </c>
      <c r="D260" s="6">
        <v>662</v>
      </c>
      <c r="E260" s="6">
        <v>522</v>
      </c>
      <c r="F260" s="6">
        <v>0</v>
      </c>
      <c r="G260" s="6">
        <v>25147</v>
      </c>
      <c r="H260" s="6">
        <v>25488</v>
      </c>
    </row>
    <row r="261" spans="1:8" x14ac:dyDescent="0.25">
      <c r="A261" s="1" t="s">
        <v>663</v>
      </c>
      <c r="B261" s="6">
        <v>27793</v>
      </c>
      <c r="C261" s="6">
        <v>1770</v>
      </c>
      <c r="D261" s="6">
        <v>1622</v>
      </c>
      <c r="E261" s="6">
        <v>1248</v>
      </c>
      <c r="F261" s="6">
        <v>0</v>
      </c>
      <c r="G261" s="6">
        <v>32433</v>
      </c>
      <c r="H261" s="6">
        <v>32870</v>
      </c>
    </row>
    <row r="262" spans="1:8" x14ac:dyDescent="0.25">
      <c r="A262" s="1" t="s">
        <v>665</v>
      </c>
      <c r="B262" s="6">
        <v>34657</v>
      </c>
      <c r="C262" s="6">
        <v>2355</v>
      </c>
      <c r="D262" s="6">
        <v>1567</v>
      </c>
      <c r="E262" s="6">
        <v>1967</v>
      </c>
      <c r="F262" s="6">
        <v>623</v>
      </c>
      <c r="G262" s="6">
        <v>41169</v>
      </c>
      <c r="H262" s="6">
        <v>40705</v>
      </c>
    </row>
    <row r="263" spans="1:8" x14ac:dyDescent="0.25">
      <c r="A263" s="1" t="s">
        <v>667</v>
      </c>
      <c r="B263" s="6">
        <v>34558</v>
      </c>
      <c r="C263" s="6">
        <v>2623</v>
      </c>
      <c r="D263" s="6">
        <v>2279</v>
      </c>
      <c r="E263" s="6">
        <v>2992</v>
      </c>
      <c r="F263" s="6">
        <v>1566</v>
      </c>
      <c r="G263" s="6">
        <v>44018</v>
      </c>
      <c r="H263" s="6">
        <v>42222</v>
      </c>
    </row>
    <row r="264" spans="1:8" x14ac:dyDescent="0.25">
      <c r="A264" s="1" t="s">
        <v>669</v>
      </c>
      <c r="B264" s="6">
        <v>9736</v>
      </c>
      <c r="C264" s="6">
        <v>561</v>
      </c>
      <c r="D264" s="6">
        <v>390</v>
      </c>
      <c r="E264" s="6">
        <v>1368</v>
      </c>
      <c r="F264" s="6">
        <v>674</v>
      </c>
      <c r="G264" s="6">
        <v>12729</v>
      </c>
      <c r="H264" s="6">
        <v>11974</v>
      </c>
    </row>
    <row r="265" spans="1:8" x14ac:dyDescent="0.25">
      <c r="A265" s="1" t="s">
        <v>671</v>
      </c>
      <c r="B265" s="6">
        <v>32536</v>
      </c>
      <c r="C265" s="6">
        <v>1901</v>
      </c>
      <c r="D265" s="6">
        <v>1660</v>
      </c>
      <c r="E265" s="6">
        <v>1429</v>
      </c>
      <c r="F265" s="6">
        <v>0</v>
      </c>
      <c r="G265" s="6">
        <v>37526</v>
      </c>
      <c r="H265" s="6">
        <v>37248</v>
      </c>
    </row>
    <row r="266" spans="1:8" x14ac:dyDescent="0.25">
      <c r="A266" s="1" t="s">
        <v>673</v>
      </c>
      <c r="B266" s="6">
        <v>20885</v>
      </c>
      <c r="C266" s="6">
        <v>1494</v>
      </c>
      <c r="D266" s="6">
        <v>420</v>
      </c>
      <c r="E266" s="6">
        <v>524</v>
      </c>
      <c r="F266" s="6">
        <v>760</v>
      </c>
      <c r="G266" s="6">
        <v>24083</v>
      </c>
      <c r="H266" s="6">
        <v>23298</v>
      </c>
    </row>
    <row r="267" spans="1:8" x14ac:dyDescent="0.25">
      <c r="A267" s="1" t="s">
        <v>675</v>
      </c>
      <c r="B267" s="6">
        <v>23730</v>
      </c>
      <c r="C267" s="6">
        <v>2303</v>
      </c>
      <c r="D267" s="6">
        <v>655</v>
      </c>
      <c r="E267" s="6">
        <v>425</v>
      </c>
      <c r="F267" s="6">
        <v>0</v>
      </c>
      <c r="G267" s="6">
        <v>27113</v>
      </c>
      <c r="H267" s="6">
        <v>26090</v>
      </c>
    </row>
    <row r="268" spans="1:8" x14ac:dyDescent="0.25">
      <c r="A268" s="1" t="s">
        <v>677</v>
      </c>
      <c r="B268" s="6">
        <v>33395</v>
      </c>
      <c r="C268" s="6">
        <v>2402</v>
      </c>
      <c r="D268" s="6">
        <v>955</v>
      </c>
      <c r="E268" s="6">
        <v>1343</v>
      </c>
      <c r="F268" s="6">
        <v>0</v>
      </c>
      <c r="G268" s="6">
        <v>38095</v>
      </c>
      <c r="H268" s="6">
        <v>37459</v>
      </c>
    </row>
    <row r="269" spans="1:8" x14ac:dyDescent="0.25">
      <c r="A269" s="1" t="s">
        <v>679</v>
      </c>
      <c r="B269" s="6">
        <v>25957</v>
      </c>
      <c r="C269" s="6">
        <v>1856</v>
      </c>
      <c r="D269" s="6">
        <v>820</v>
      </c>
      <c r="E269" s="6">
        <v>1399</v>
      </c>
      <c r="F269" s="6">
        <v>0</v>
      </c>
      <c r="G269" s="6">
        <v>30032</v>
      </c>
      <c r="H269" s="6">
        <v>29786</v>
      </c>
    </row>
    <row r="270" spans="1:8" x14ac:dyDescent="0.25">
      <c r="A270" s="1" t="s">
        <v>681</v>
      </c>
      <c r="B270" s="6">
        <v>23906</v>
      </c>
      <c r="C270" s="6">
        <v>1881</v>
      </c>
      <c r="D270" s="6">
        <v>1357</v>
      </c>
      <c r="E270" s="6">
        <v>1585</v>
      </c>
      <c r="F270" s="6">
        <v>0</v>
      </c>
      <c r="G270" s="6">
        <v>28729</v>
      </c>
      <c r="H270" s="6">
        <v>28262</v>
      </c>
    </row>
    <row r="271" spans="1:8" x14ac:dyDescent="0.25">
      <c r="A271" s="1" t="s">
        <v>683</v>
      </c>
      <c r="B271" s="6">
        <v>16209</v>
      </c>
      <c r="C271" s="6">
        <v>934</v>
      </c>
      <c r="D271" s="6">
        <v>786</v>
      </c>
      <c r="E271" s="6">
        <v>1056</v>
      </c>
      <c r="F271" s="6">
        <v>0</v>
      </c>
      <c r="G271" s="6">
        <v>18985</v>
      </c>
      <c r="H271" s="6">
        <v>18607</v>
      </c>
    </row>
    <row r="272" spans="1:8" x14ac:dyDescent="0.25">
      <c r="A272" s="1" t="s">
        <v>687</v>
      </c>
      <c r="B272" s="6">
        <v>34134</v>
      </c>
      <c r="C272" s="6">
        <v>2441</v>
      </c>
      <c r="D272" s="6">
        <v>1416</v>
      </c>
      <c r="E272" s="6">
        <v>2018</v>
      </c>
      <c r="F272" s="6">
        <v>0</v>
      </c>
      <c r="G272" s="6">
        <v>40009</v>
      </c>
      <c r="H272" s="6">
        <v>34461</v>
      </c>
    </row>
    <row r="273" spans="1:8" x14ac:dyDescent="0.25">
      <c r="A273" s="1" t="s">
        <v>689</v>
      </c>
      <c r="B273" s="6">
        <v>33930</v>
      </c>
      <c r="C273" s="6">
        <v>3391</v>
      </c>
      <c r="D273" s="6">
        <v>1571</v>
      </c>
      <c r="E273" s="6">
        <v>2237</v>
      </c>
      <c r="F273" s="6">
        <v>0</v>
      </c>
      <c r="G273" s="6">
        <v>41129</v>
      </c>
      <c r="H273" s="6">
        <v>40032</v>
      </c>
    </row>
    <row r="274" spans="1:8" x14ac:dyDescent="0.25">
      <c r="A274" s="1" t="s">
        <v>691</v>
      </c>
      <c r="B274" s="6">
        <v>19202</v>
      </c>
      <c r="C274" s="6">
        <v>1775</v>
      </c>
      <c r="D274" s="6">
        <v>698</v>
      </c>
      <c r="E274" s="6">
        <v>1017</v>
      </c>
      <c r="F274" s="6">
        <v>0</v>
      </c>
      <c r="G274" s="6">
        <v>22692</v>
      </c>
      <c r="H274" s="6">
        <v>20627</v>
      </c>
    </row>
    <row r="275" spans="1:8" x14ac:dyDescent="0.25">
      <c r="A275" s="1" t="s">
        <v>693</v>
      </c>
      <c r="B275" s="6">
        <v>33699</v>
      </c>
      <c r="C275" s="6">
        <v>1226</v>
      </c>
      <c r="D275" s="6">
        <v>1144</v>
      </c>
      <c r="E275" s="6">
        <v>828</v>
      </c>
      <c r="F275" s="6">
        <v>398</v>
      </c>
      <c r="G275" s="6">
        <v>37295</v>
      </c>
      <c r="H275" s="6">
        <v>38400</v>
      </c>
    </row>
    <row r="276" spans="1:8" x14ac:dyDescent="0.25">
      <c r="A276" s="1" t="s">
        <v>695</v>
      </c>
      <c r="B276" s="6">
        <v>24474</v>
      </c>
      <c r="C276" s="6">
        <v>1294</v>
      </c>
      <c r="D276" s="6">
        <v>1078</v>
      </c>
      <c r="E276" s="6">
        <v>1266</v>
      </c>
      <c r="F276" s="6">
        <v>0</v>
      </c>
      <c r="G276" s="6">
        <v>28112</v>
      </c>
      <c r="H276" s="6">
        <v>28046</v>
      </c>
    </row>
    <row r="277" spans="1:8" x14ac:dyDescent="0.25">
      <c r="A277" s="1" t="s">
        <v>697</v>
      </c>
      <c r="B277" s="6">
        <v>20028</v>
      </c>
      <c r="C277" s="6">
        <v>1516</v>
      </c>
      <c r="D277" s="6">
        <v>1003</v>
      </c>
      <c r="E277" s="6">
        <v>1842</v>
      </c>
      <c r="F277" s="6">
        <v>0</v>
      </c>
      <c r="G277" s="6">
        <v>24389</v>
      </c>
      <c r="H277" s="6">
        <v>24887</v>
      </c>
    </row>
    <row r="278" spans="1:8" x14ac:dyDescent="0.25">
      <c r="A278" s="1" t="s">
        <v>699</v>
      </c>
      <c r="B278" s="6">
        <v>22714</v>
      </c>
      <c r="C278" s="6">
        <v>2270</v>
      </c>
      <c r="D278" s="6">
        <v>561</v>
      </c>
      <c r="E278" s="6">
        <v>729</v>
      </c>
      <c r="F278" s="6">
        <v>0</v>
      </c>
      <c r="G278" s="6">
        <v>26274</v>
      </c>
      <c r="H278" s="6">
        <v>25312</v>
      </c>
    </row>
    <row r="279" spans="1:8" x14ac:dyDescent="0.25">
      <c r="A279" s="1" t="s">
        <v>701</v>
      </c>
      <c r="B279" s="6">
        <v>20542</v>
      </c>
      <c r="C279" s="6">
        <v>1710</v>
      </c>
      <c r="D279" s="6">
        <v>651</v>
      </c>
      <c r="E279" s="6">
        <v>835</v>
      </c>
      <c r="F279" s="6">
        <v>607</v>
      </c>
      <c r="G279" s="6">
        <v>24345</v>
      </c>
      <c r="H279" s="6">
        <v>22741</v>
      </c>
    </row>
    <row r="280" spans="1:8" x14ac:dyDescent="0.25">
      <c r="A280" s="1" t="s">
        <v>703</v>
      </c>
      <c r="B280" s="6">
        <v>30888</v>
      </c>
      <c r="C280" s="6">
        <v>2338</v>
      </c>
      <c r="D280" s="6">
        <v>773</v>
      </c>
      <c r="E280" s="6">
        <v>968</v>
      </c>
      <c r="F280" s="6">
        <v>469</v>
      </c>
      <c r="G280" s="6">
        <v>35436</v>
      </c>
      <c r="H280" s="6">
        <v>33386</v>
      </c>
    </row>
    <row r="281" spans="1:8" x14ac:dyDescent="0.25">
      <c r="A281" s="1" t="s">
        <v>705</v>
      </c>
      <c r="B281" s="6">
        <v>26273</v>
      </c>
      <c r="C281" s="6">
        <v>2549</v>
      </c>
      <c r="D281" s="6">
        <v>934</v>
      </c>
      <c r="E281" s="6">
        <v>994</v>
      </c>
      <c r="F281" s="6">
        <v>393</v>
      </c>
      <c r="G281" s="6">
        <v>31143</v>
      </c>
      <c r="H281" s="6">
        <v>29822</v>
      </c>
    </row>
    <row r="282" spans="1:8" x14ac:dyDescent="0.25">
      <c r="A282" s="1" t="s">
        <v>707</v>
      </c>
      <c r="B282" s="6">
        <v>24880</v>
      </c>
      <c r="C282" s="6">
        <v>1509</v>
      </c>
      <c r="D282" s="6">
        <v>961</v>
      </c>
      <c r="E282" s="6">
        <v>1820</v>
      </c>
      <c r="F282" s="6">
        <v>0</v>
      </c>
      <c r="G282" s="6">
        <v>29170</v>
      </c>
      <c r="H282" s="6">
        <v>29667</v>
      </c>
    </row>
    <row r="283" spans="1:8" x14ac:dyDescent="0.25">
      <c r="A283" s="1" t="s">
        <v>709</v>
      </c>
      <c r="B283" s="6">
        <v>20279</v>
      </c>
      <c r="C283" s="6">
        <v>1925</v>
      </c>
      <c r="D283" s="6">
        <v>528</v>
      </c>
      <c r="E283" s="6">
        <v>687</v>
      </c>
      <c r="F283" s="6">
        <v>0</v>
      </c>
      <c r="G283" s="6">
        <v>23419</v>
      </c>
      <c r="H283" s="6">
        <v>22874</v>
      </c>
    </row>
    <row r="284" spans="1:8" x14ac:dyDescent="0.25">
      <c r="A284" s="1" t="s">
        <v>711</v>
      </c>
      <c r="B284" s="6">
        <v>17090</v>
      </c>
      <c r="C284" s="6">
        <v>537</v>
      </c>
      <c r="D284" s="6">
        <v>495</v>
      </c>
      <c r="E284" s="6">
        <v>1073</v>
      </c>
      <c r="F284" s="6">
        <v>0</v>
      </c>
      <c r="G284" s="6">
        <v>19195</v>
      </c>
      <c r="H284" s="6">
        <v>19865</v>
      </c>
    </row>
    <row r="285" spans="1:8" x14ac:dyDescent="0.25">
      <c r="A285" s="1" t="s">
        <v>713</v>
      </c>
      <c r="B285" s="6">
        <v>14246</v>
      </c>
      <c r="C285" s="6">
        <v>1566</v>
      </c>
      <c r="D285" s="6">
        <v>365</v>
      </c>
      <c r="E285" s="6">
        <v>1272</v>
      </c>
      <c r="F285" s="6">
        <v>0</v>
      </c>
      <c r="G285" s="6">
        <v>17449</v>
      </c>
      <c r="H285" s="6">
        <v>16899</v>
      </c>
    </row>
    <row r="286" spans="1:8" x14ac:dyDescent="0.25">
      <c r="A286" s="1" t="s">
        <v>715</v>
      </c>
      <c r="B286" s="6">
        <v>9496</v>
      </c>
      <c r="C286" s="6">
        <v>755</v>
      </c>
      <c r="D286" s="6">
        <v>250</v>
      </c>
      <c r="E286" s="6">
        <v>863</v>
      </c>
      <c r="F286" s="6">
        <v>674</v>
      </c>
      <c r="G286" s="6">
        <v>12038</v>
      </c>
      <c r="H286" s="6">
        <v>10977</v>
      </c>
    </row>
    <row r="287" spans="1:8" x14ac:dyDescent="0.25">
      <c r="A287" s="1" t="s">
        <v>717</v>
      </c>
      <c r="B287" s="6">
        <v>8738</v>
      </c>
      <c r="C287" s="6">
        <v>530</v>
      </c>
      <c r="D287" s="6">
        <v>255</v>
      </c>
      <c r="E287" s="6">
        <v>685</v>
      </c>
      <c r="F287" s="6">
        <v>357</v>
      </c>
      <c r="G287" s="6">
        <v>10565</v>
      </c>
      <c r="H287" s="6">
        <v>10208</v>
      </c>
    </row>
    <row r="288" spans="1:8" x14ac:dyDescent="0.25">
      <c r="A288" s="1" t="s">
        <v>719</v>
      </c>
      <c r="B288" s="6">
        <v>18181</v>
      </c>
      <c r="C288" s="6">
        <v>1680</v>
      </c>
      <c r="D288" s="6">
        <v>619</v>
      </c>
      <c r="E288" s="6">
        <v>1151</v>
      </c>
      <c r="F288" s="6">
        <v>191</v>
      </c>
      <c r="G288" s="6">
        <v>21822</v>
      </c>
      <c r="H288" s="6">
        <v>20832</v>
      </c>
    </row>
    <row r="289" spans="1:8" x14ac:dyDescent="0.25">
      <c r="A289" s="1" t="s">
        <v>721</v>
      </c>
      <c r="B289" s="6">
        <v>20013</v>
      </c>
      <c r="C289" s="6">
        <v>1335</v>
      </c>
      <c r="D289" s="6">
        <v>487</v>
      </c>
      <c r="E289" s="6">
        <v>536</v>
      </c>
      <c r="F289" s="6">
        <v>0</v>
      </c>
      <c r="G289" s="6">
        <v>22371</v>
      </c>
      <c r="H289" s="6">
        <v>22621</v>
      </c>
    </row>
    <row r="290" spans="1:8" x14ac:dyDescent="0.25">
      <c r="A290" s="1" t="s">
        <v>723</v>
      </c>
      <c r="B290" s="6">
        <v>11454</v>
      </c>
      <c r="C290" s="6">
        <v>1145</v>
      </c>
      <c r="D290" s="6">
        <v>474</v>
      </c>
      <c r="E290" s="6">
        <v>2381</v>
      </c>
      <c r="F290" s="6">
        <v>0</v>
      </c>
      <c r="G290" s="6">
        <v>15454</v>
      </c>
      <c r="H290" s="6">
        <v>15139</v>
      </c>
    </row>
    <row r="291" spans="1:8" x14ac:dyDescent="0.25">
      <c r="A291" s="1" t="s">
        <v>725</v>
      </c>
      <c r="B291" s="6">
        <v>21519</v>
      </c>
      <c r="C291" s="6">
        <v>1616</v>
      </c>
      <c r="D291" s="6">
        <v>557</v>
      </c>
      <c r="E291" s="6">
        <v>1042</v>
      </c>
      <c r="F291" s="6">
        <v>0</v>
      </c>
      <c r="G291" s="6">
        <v>24734</v>
      </c>
      <c r="H291" s="6">
        <v>24331</v>
      </c>
    </row>
    <row r="292" spans="1:8" x14ac:dyDescent="0.25">
      <c r="A292" s="1" t="s">
        <v>727</v>
      </c>
      <c r="B292" s="6">
        <v>7500</v>
      </c>
      <c r="C292" s="6">
        <v>459</v>
      </c>
      <c r="D292" s="6">
        <v>237</v>
      </c>
      <c r="E292" s="6">
        <v>1877</v>
      </c>
      <c r="F292" s="6">
        <v>0</v>
      </c>
      <c r="G292" s="6">
        <v>10073</v>
      </c>
      <c r="H292" s="6">
        <v>10146</v>
      </c>
    </row>
    <row r="293" spans="1:8" x14ac:dyDescent="0.25">
      <c r="A293" s="1" t="s">
        <v>729</v>
      </c>
      <c r="B293" s="6">
        <v>40694</v>
      </c>
      <c r="C293" s="6">
        <v>4270</v>
      </c>
      <c r="D293" s="6">
        <v>2150</v>
      </c>
      <c r="E293" s="6">
        <v>1679</v>
      </c>
      <c r="F293" s="6">
        <v>0</v>
      </c>
      <c r="G293" s="6">
        <v>48793</v>
      </c>
      <c r="H293" s="6">
        <v>47086</v>
      </c>
    </row>
    <row r="294" spans="1:8" x14ac:dyDescent="0.25">
      <c r="A294" s="1" t="s">
        <v>731</v>
      </c>
      <c r="B294" s="6">
        <v>32856</v>
      </c>
      <c r="C294" s="6">
        <v>2350</v>
      </c>
      <c r="D294" s="6">
        <v>1626</v>
      </c>
      <c r="E294" s="6">
        <v>1379</v>
      </c>
      <c r="F294" s="6">
        <v>0</v>
      </c>
      <c r="G294" s="6">
        <v>38211</v>
      </c>
      <c r="H294" s="6">
        <v>38155</v>
      </c>
    </row>
    <row r="295" spans="1:8" x14ac:dyDescent="0.25">
      <c r="A295" s="1" t="s">
        <v>733</v>
      </c>
      <c r="B295" s="6">
        <v>9216</v>
      </c>
      <c r="C295" s="6">
        <v>574</v>
      </c>
      <c r="D295" s="6">
        <v>411</v>
      </c>
      <c r="E295" s="6">
        <v>1301</v>
      </c>
      <c r="F295" s="6">
        <v>535</v>
      </c>
      <c r="G295" s="6">
        <v>12037</v>
      </c>
      <c r="H295" s="6">
        <v>11353</v>
      </c>
    </row>
    <row r="296" spans="1:8" x14ac:dyDescent="0.25">
      <c r="A296" s="1" t="s">
        <v>735</v>
      </c>
      <c r="B296" s="6">
        <v>23192</v>
      </c>
      <c r="C296" s="6">
        <v>2143</v>
      </c>
      <c r="D296" s="6">
        <v>479</v>
      </c>
      <c r="E296" s="6">
        <v>667</v>
      </c>
      <c r="F296" s="6">
        <v>0</v>
      </c>
      <c r="G296" s="6">
        <v>26481</v>
      </c>
      <c r="H296" s="6">
        <v>24368</v>
      </c>
    </row>
    <row r="297" spans="1:8" x14ac:dyDescent="0.25">
      <c r="A297" s="1" t="s">
        <v>737</v>
      </c>
      <c r="B297" s="6">
        <v>34959</v>
      </c>
      <c r="C297" s="6">
        <v>1156</v>
      </c>
      <c r="D297" s="6">
        <v>1816</v>
      </c>
      <c r="E297" s="6">
        <v>2162</v>
      </c>
      <c r="F297" s="6">
        <v>239</v>
      </c>
      <c r="G297" s="6">
        <v>40332</v>
      </c>
      <c r="H297" s="6">
        <v>39935</v>
      </c>
    </row>
    <row r="298" spans="1:8" x14ac:dyDescent="0.25">
      <c r="A298" s="1" t="s">
        <v>739</v>
      </c>
      <c r="B298" s="6">
        <v>23026</v>
      </c>
      <c r="C298" s="6">
        <v>876</v>
      </c>
      <c r="D298" s="6">
        <v>990</v>
      </c>
      <c r="E298" s="6">
        <v>1155</v>
      </c>
      <c r="F298" s="6">
        <v>0</v>
      </c>
      <c r="G298" s="6">
        <v>26047</v>
      </c>
      <c r="H298" s="6">
        <v>26005</v>
      </c>
    </row>
    <row r="299" spans="1:8" x14ac:dyDescent="0.25">
      <c r="A299" s="1" t="s">
        <v>741</v>
      </c>
      <c r="B299" s="6">
        <v>17830</v>
      </c>
      <c r="C299" s="6">
        <v>1339</v>
      </c>
      <c r="D299" s="6">
        <v>325</v>
      </c>
      <c r="E299" s="6">
        <v>561</v>
      </c>
      <c r="F299" s="6">
        <v>565</v>
      </c>
      <c r="G299" s="6">
        <v>20620</v>
      </c>
      <c r="H299" s="6">
        <v>16983</v>
      </c>
    </row>
    <row r="300" spans="1:8" x14ac:dyDescent="0.25">
      <c r="A300" s="1" t="s">
        <v>743</v>
      </c>
      <c r="B300" s="6">
        <v>17127</v>
      </c>
      <c r="C300" s="6">
        <v>1232</v>
      </c>
      <c r="D300" s="6">
        <v>527</v>
      </c>
      <c r="E300" s="6">
        <v>1435</v>
      </c>
      <c r="F300" s="6">
        <v>7662</v>
      </c>
      <c r="G300" s="6">
        <v>27983</v>
      </c>
      <c r="H300" s="6">
        <v>19877</v>
      </c>
    </row>
    <row r="301" spans="1:8" x14ac:dyDescent="0.25">
      <c r="A301" s="1" t="s">
        <v>745</v>
      </c>
      <c r="B301" s="6">
        <v>33945</v>
      </c>
      <c r="C301" s="6">
        <v>3732</v>
      </c>
      <c r="D301" s="6">
        <v>1553</v>
      </c>
      <c r="E301" s="6">
        <v>2425</v>
      </c>
      <c r="F301" s="6">
        <v>0</v>
      </c>
      <c r="G301" s="6">
        <v>41655</v>
      </c>
      <c r="H301" s="6">
        <v>39314</v>
      </c>
    </row>
    <row r="302" spans="1:8" x14ac:dyDescent="0.25">
      <c r="A302" s="1" t="s">
        <v>747</v>
      </c>
      <c r="B302" s="6">
        <v>23413</v>
      </c>
      <c r="C302" s="6">
        <v>1535</v>
      </c>
      <c r="D302" s="6">
        <v>850</v>
      </c>
      <c r="E302" s="6">
        <v>473</v>
      </c>
      <c r="F302" s="6">
        <v>489</v>
      </c>
      <c r="G302" s="6">
        <v>26760</v>
      </c>
      <c r="H302" s="6">
        <v>25808</v>
      </c>
    </row>
    <row r="303" spans="1:8" x14ac:dyDescent="0.25">
      <c r="A303" s="1" t="s">
        <v>749</v>
      </c>
      <c r="B303" s="6">
        <v>13813</v>
      </c>
      <c r="C303" s="6">
        <v>1213</v>
      </c>
      <c r="D303" s="6">
        <v>602</v>
      </c>
      <c r="E303" s="6">
        <v>2019</v>
      </c>
      <c r="F303" s="6">
        <v>723</v>
      </c>
      <c r="G303" s="6">
        <v>18370</v>
      </c>
      <c r="H303" s="6">
        <v>17374</v>
      </c>
    </row>
    <row r="304" spans="1:8" x14ac:dyDescent="0.25">
      <c r="A304" s="1" t="s">
        <v>751</v>
      </c>
      <c r="B304" s="6">
        <v>13670</v>
      </c>
      <c r="C304" s="6">
        <v>1298</v>
      </c>
      <c r="D304" s="6">
        <v>499</v>
      </c>
      <c r="E304" s="6">
        <v>2579</v>
      </c>
      <c r="F304" s="6">
        <v>274</v>
      </c>
      <c r="G304" s="6">
        <v>18320</v>
      </c>
      <c r="H304" s="6">
        <v>17170</v>
      </c>
    </row>
    <row r="305" spans="1:8" x14ac:dyDescent="0.25">
      <c r="A305" s="1" t="s">
        <v>753</v>
      </c>
      <c r="B305" s="6">
        <v>15699</v>
      </c>
      <c r="C305" s="6">
        <v>1123</v>
      </c>
      <c r="D305" s="6">
        <v>320</v>
      </c>
      <c r="E305" s="6">
        <v>595</v>
      </c>
      <c r="F305" s="6">
        <v>0</v>
      </c>
      <c r="G305" s="6">
        <v>17737</v>
      </c>
      <c r="H305" s="6">
        <v>17616</v>
      </c>
    </row>
    <row r="306" spans="1:8" x14ac:dyDescent="0.25">
      <c r="A306" s="1" t="s">
        <v>755</v>
      </c>
      <c r="B306" s="6">
        <v>28261</v>
      </c>
      <c r="C306" s="6">
        <v>2683</v>
      </c>
      <c r="D306" s="6">
        <v>1248</v>
      </c>
      <c r="E306" s="6">
        <v>1408</v>
      </c>
      <c r="F306" s="6">
        <v>0</v>
      </c>
      <c r="G306" s="6">
        <v>33600</v>
      </c>
      <c r="H306" s="6">
        <v>32558</v>
      </c>
    </row>
    <row r="307" spans="1:8" x14ac:dyDescent="0.25">
      <c r="A307" s="1" t="s">
        <v>757</v>
      </c>
      <c r="B307" s="6">
        <v>22339</v>
      </c>
      <c r="C307" s="6">
        <v>1757</v>
      </c>
      <c r="D307" s="6">
        <v>765</v>
      </c>
      <c r="E307" s="6">
        <v>1383</v>
      </c>
      <c r="F307" s="6">
        <v>315</v>
      </c>
      <c r="G307" s="6">
        <v>26559</v>
      </c>
      <c r="H307" s="6">
        <v>25684</v>
      </c>
    </row>
    <row r="308" spans="1:8" x14ac:dyDescent="0.25">
      <c r="A308" s="1" t="s">
        <v>759</v>
      </c>
      <c r="B308" s="6">
        <v>27644</v>
      </c>
      <c r="C308" s="6">
        <v>1988</v>
      </c>
      <c r="D308" s="6">
        <v>771</v>
      </c>
      <c r="E308" s="6">
        <v>1702</v>
      </c>
      <c r="F308" s="6">
        <v>0</v>
      </c>
      <c r="G308" s="6">
        <v>32105</v>
      </c>
      <c r="H308" s="6">
        <v>31597</v>
      </c>
    </row>
    <row r="309" spans="1:8" x14ac:dyDescent="0.25">
      <c r="A309" s="1" t="s">
        <v>761</v>
      </c>
      <c r="B309" s="6">
        <v>15547</v>
      </c>
      <c r="C309" s="6">
        <v>908</v>
      </c>
      <c r="D309" s="6">
        <v>697</v>
      </c>
      <c r="E309" s="6">
        <v>1806</v>
      </c>
      <c r="F309" s="6">
        <v>0</v>
      </c>
      <c r="G309" s="6">
        <v>18958</v>
      </c>
      <c r="H309" s="6">
        <v>19079</v>
      </c>
    </row>
    <row r="310" spans="1:8" x14ac:dyDescent="0.25">
      <c r="A310" s="1" t="s">
        <v>763</v>
      </c>
      <c r="B310" s="6">
        <v>25343</v>
      </c>
      <c r="C310" s="6">
        <v>1537</v>
      </c>
      <c r="D310" s="6">
        <v>1284</v>
      </c>
      <c r="E310" s="6">
        <v>2069</v>
      </c>
      <c r="F310" s="6">
        <v>0</v>
      </c>
      <c r="G310" s="6">
        <v>30233</v>
      </c>
      <c r="H310" s="6">
        <v>30934</v>
      </c>
    </row>
    <row r="311" spans="1:8" x14ac:dyDescent="0.25">
      <c r="A311" s="1" t="s">
        <v>765</v>
      </c>
      <c r="B311" s="6">
        <v>33858</v>
      </c>
      <c r="C311" s="6">
        <v>1064</v>
      </c>
      <c r="D311" s="6">
        <v>1698</v>
      </c>
      <c r="E311" s="6">
        <v>1217</v>
      </c>
      <c r="F311" s="6">
        <v>0</v>
      </c>
      <c r="G311" s="6">
        <v>37837</v>
      </c>
      <c r="H311" s="6">
        <v>38315</v>
      </c>
    </row>
    <row r="312" spans="1:8" x14ac:dyDescent="0.25">
      <c r="A312" s="1" t="s">
        <v>767</v>
      </c>
      <c r="B312" s="6">
        <v>25071</v>
      </c>
      <c r="C312" s="6">
        <v>1534</v>
      </c>
      <c r="D312" s="6">
        <v>971</v>
      </c>
      <c r="E312" s="6">
        <v>1044</v>
      </c>
      <c r="F312" s="6">
        <v>0</v>
      </c>
      <c r="G312" s="6">
        <v>28620</v>
      </c>
      <c r="H312" s="6">
        <v>28459</v>
      </c>
    </row>
    <row r="313" spans="1:8" x14ac:dyDescent="0.25">
      <c r="A313" s="1" t="s">
        <v>769</v>
      </c>
      <c r="B313" s="6">
        <v>7500</v>
      </c>
      <c r="C313" s="6">
        <v>480</v>
      </c>
      <c r="D313" s="6">
        <v>203</v>
      </c>
      <c r="E313" s="6">
        <v>1146</v>
      </c>
      <c r="F313" s="6">
        <v>647</v>
      </c>
      <c r="G313" s="6">
        <v>9976</v>
      </c>
      <c r="H313" s="6">
        <v>9436</v>
      </c>
    </row>
    <row r="314" spans="1:8" x14ac:dyDescent="0.25">
      <c r="A314" s="1" t="s">
        <v>771</v>
      </c>
      <c r="B314" s="6">
        <v>44168</v>
      </c>
      <c r="C314" s="6">
        <v>2947</v>
      </c>
      <c r="D314" s="6">
        <v>2241</v>
      </c>
      <c r="E314" s="6">
        <v>2482</v>
      </c>
      <c r="F314" s="6">
        <v>0</v>
      </c>
      <c r="G314" s="6">
        <v>51838</v>
      </c>
      <c r="H314" s="6">
        <v>49824</v>
      </c>
    </row>
    <row r="315" spans="1:8" x14ac:dyDescent="0.25">
      <c r="A315" s="1" t="s">
        <v>773</v>
      </c>
      <c r="B315" s="6">
        <v>16921</v>
      </c>
      <c r="C315" s="6">
        <v>975</v>
      </c>
      <c r="D315" s="6">
        <v>836</v>
      </c>
      <c r="E315" s="6">
        <v>1555</v>
      </c>
      <c r="F315" s="6">
        <v>0</v>
      </c>
      <c r="G315" s="6">
        <v>20287</v>
      </c>
      <c r="H315" s="6">
        <v>20923</v>
      </c>
    </row>
    <row r="316" spans="1:8" x14ac:dyDescent="0.25">
      <c r="A316" s="1" t="s">
        <v>775</v>
      </c>
      <c r="B316" s="6">
        <v>19794</v>
      </c>
      <c r="C316" s="6">
        <v>1829</v>
      </c>
      <c r="D316" s="6">
        <v>301</v>
      </c>
      <c r="E316" s="6">
        <v>646</v>
      </c>
      <c r="F316" s="6">
        <v>857</v>
      </c>
      <c r="G316" s="6">
        <v>23427</v>
      </c>
      <c r="H316" s="6">
        <v>21905</v>
      </c>
    </row>
    <row r="317" spans="1:8" x14ac:dyDescent="0.25">
      <c r="A317" s="1" t="s">
        <v>777</v>
      </c>
      <c r="B317" s="6">
        <v>23559</v>
      </c>
      <c r="C317" s="6">
        <v>2286</v>
      </c>
      <c r="D317" s="6">
        <v>654</v>
      </c>
      <c r="E317" s="6">
        <v>740</v>
      </c>
      <c r="F317" s="6">
        <v>0</v>
      </c>
      <c r="G317" s="6">
        <v>27239</v>
      </c>
      <c r="H317" s="6">
        <v>26324</v>
      </c>
    </row>
    <row r="318" spans="1:8" x14ac:dyDescent="0.25">
      <c r="A318" s="1" t="s">
        <v>779</v>
      </c>
      <c r="B318" s="6">
        <v>10384</v>
      </c>
      <c r="C318" s="6">
        <v>960</v>
      </c>
      <c r="D318" s="6">
        <v>483</v>
      </c>
      <c r="E318" s="6">
        <v>1245</v>
      </c>
      <c r="F318" s="6">
        <v>0</v>
      </c>
      <c r="G318" s="6">
        <v>13072</v>
      </c>
      <c r="H318" s="6">
        <v>12960</v>
      </c>
    </row>
    <row r="319" spans="1:8" x14ac:dyDescent="0.25">
      <c r="A319" s="1" t="s">
        <v>781</v>
      </c>
      <c r="B319" s="6">
        <v>9879</v>
      </c>
      <c r="C319" s="6">
        <v>310</v>
      </c>
      <c r="D319" s="6">
        <v>255</v>
      </c>
      <c r="E319" s="6">
        <v>889</v>
      </c>
      <c r="F319" s="6">
        <v>0</v>
      </c>
      <c r="G319" s="6">
        <v>11333</v>
      </c>
      <c r="H319" s="6">
        <v>12016</v>
      </c>
    </row>
    <row r="320" spans="1:8" x14ac:dyDescent="0.25">
      <c r="A320" s="1" t="s">
        <v>783</v>
      </c>
      <c r="B320" s="6">
        <v>26309</v>
      </c>
      <c r="C320" s="6">
        <v>1596</v>
      </c>
      <c r="D320" s="6">
        <v>1072</v>
      </c>
      <c r="E320" s="6">
        <v>2795</v>
      </c>
      <c r="F320" s="6">
        <v>0</v>
      </c>
      <c r="G320" s="6">
        <v>31772</v>
      </c>
      <c r="H320" s="6">
        <v>30484</v>
      </c>
    </row>
    <row r="321" spans="1:8" x14ac:dyDescent="0.25">
      <c r="A321" s="1" t="s">
        <v>785</v>
      </c>
      <c r="B321" s="6">
        <v>17489</v>
      </c>
      <c r="C321" s="6">
        <v>1251</v>
      </c>
      <c r="D321" s="6">
        <v>267</v>
      </c>
      <c r="E321" s="6">
        <v>642</v>
      </c>
      <c r="F321" s="6">
        <v>1232</v>
      </c>
      <c r="G321" s="6">
        <v>20881</v>
      </c>
      <c r="H321" s="6">
        <v>19537</v>
      </c>
    </row>
    <row r="322" spans="1:8" x14ac:dyDescent="0.25">
      <c r="A322" s="1" t="s">
        <v>787</v>
      </c>
      <c r="B322" s="6">
        <v>19469</v>
      </c>
      <c r="C322" s="6">
        <v>1709</v>
      </c>
      <c r="D322" s="6">
        <v>672</v>
      </c>
      <c r="E322" s="6">
        <v>751</v>
      </c>
      <c r="F322" s="6">
        <v>847</v>
      </c>
      <c r="G322" s="6">
        <v>23448</v>
      </c>
      <c r="H322" s="6">
        <v>21836</v>
      </c>
    </row>
    <row r="323" spans="1:8" x14ac:dyDescent="0.25">
      <c r="A323" s="1" t="s">
        <v>789</v>
      </c>
      <c r="B323" s="6">
        <v>17155</v>
      </c>
      <c r="C323" s="6">
        <v>988</v>
      </c>
      <c r="D323" s="6">
        <v>792</v>
      </c>
      <c r="E323" s="6">
        <v>1691</v>
      </c>
      <c r="F323" s="6">
        <v>0</v>
      </c>
      <c r="G323" s="6">
        <v>20626</v>
      </c>
      <c r="H323" s="6">
        <v>20923</v>
      </c>
    </row>
    <row r="324" spans="1:8" x14ac:dyDescent="0.25">
      <c r="A324" s="1" t="s">
        <v>791</v>
      </c>
      <c r="B324" s="6">
        <v>9021</v>
      </c>
      <c r="C324" s="6">
        <v>902</v>
      </c>
      <c r="D324" s="6">
        <v>238</v>
      </c>
      <c r="E324" s="6">
        <v>769</v>
      </c>
      <c r="F324" s="6">
        <v>0</v>
      </c>
      <c r="G324" s="6">
        <v>10930</v>
      </c>
      <c r="H324" s="6">
        <v>10533</v>
      </c>
    </row>
    <row r="325" spans="1:8" x14ac:dyDescent="0.25">
      <c r="A325" s="1" t="s">
        <v>793</v>
      </c>
      <c r="B325" s="6">
        <v>38198</v>
      </c>
      <c r="C325" s="6">
        <v>1389</v>
      </c>
      <c r="D325" s="6">
        <v>962</v>
      </c>
      <c r="E325" s="6">
        <v>648</v>
      </c>
      <c r="F325" s="6">
        <v>693</v>
      </c>
      <c r="G325" s="6">
        <v>41890</v>
      </c>
      <c r="H325" s="6">
        <v>42666</v>
      </c>
    </row>
    <row r="326" spans="1:8" x14ac:dyDescent="0.25">
      <c r="A326" s="1" t="s">
        <v>795</v>
      </c>
      <c r="B326" s="6">
        <v>11537</v>
      </c>
      <c r="C326" s="6">
        <v>830</v>
      </c>
      <c r="D326" s="6">
        <v>507</v>
      </c>
      <c r="E326" s="6">
        <v>852</v>
      </c>
      <c r="F326" s="6">
        <v>259</v>
      </c>
      <c r="G326" s="6">
        <v>13985</v>
      </c>
      <c r="H326" s="6">
        <v>13943</v>
      </c>
    </row>
    <row r="327" spans="1:8" x14ac:dyDescent="0.25">
      <c r="A327" s="1" t="s">
        <v>797</v>
      </c>
      <c r="B327" s="6">
        <v>14572</v>
      </c>
      <c r="C327" s="6">
        <v>1235</v>
      </c>
      <c r="D327" s="6">
        <v>552</v>
      </c>
      <c r="E327" s="6">
        <v>1415</v>
      </c>
      <c r="F327" s="6">
        <v>539</v>
      </c>
      <c r="G327" s="6">
        <v>18313</v>
      </c>
      <c r="H327" s="6">
        <v>17298</v>
      </c>
    </row>
    <row r="328" spans="1:8" x14ac:dyDescent="0.25">
      <c r="A328" s="1" t="s">
        <v>799</v>
      </c>
      <c r="B328" s="6">
        <v>35809</v>
      </c>
      <c r="C328" s="6">
        <v>2092</v>
      </c>
      <c r="D328" s="6">
        <v>1856</v>
      </c>
      <c r="E328" s="6">
        <v>1803</v>
      </c>
      <c r="F328" s="6">
        <v>627</v>
      </c>
      <c r="G328" s="6">
        <v>42187</v>
      </c>
      <c r="H328" s="6">
        <v>40582</v>
      </c>
    </row>
    <row r="329" spans="1:8" x14ac:dyDescent="0.25">
      <c r="A329" s="1" t="s">
        <v>801</v>
      </c>
      <c r="B329" s="6">
        <v>34934</v>
      </c>
      <c r="C329" s="6">
        <v>1329</v>
      </c>
      <c r="D329" s="6">
        <v>2178</v>
      </c>
      <c r="E329" s="6">
        <v>2632</v>
      </c>
      <c r="F329" s="6">
        <v>0</v>
      </c>
      <c r="G329" s="6">
        <v>41073</v>
      </c>
      <c r="H329" s="6">
        <v>41628</v>
      </c>
    </row>
    <row r="330" spans="1:8" x14ac:dyDescent="0.25">
      <c r="A330" s="1" t="s">
        <v>803</v>
      </c>
      <c r="B330" s="6">
        <v>9462</v>
      </c>
      <c r="C330" s="6">
        <v>329</v>
      </c>
      <c r="D330" s="6">
        <v>183</v>
      </c>
      <c r="E330" s="6">
        <v>475</v>
      </c>
      <c r="F330" s="6">
        <v>0</v>
      </c>
      <c r="G330" s="6">
        <v>10449</v>
      </c>
      <c r="H330" s="6">
        <v>10438</v>
      </c>
    </row>
    <row r="331" spans="1:8" x14ac:dyDescent="0.25">
      <c r="A331" s="1" t="s">
        <v>805</v>
      </c>
      <c r="B331" s="6">
        <v>28741</v>
      </c>
      <c r="C331" s="6">
        <v>2872</v>
      </c>
      <c r="D331" s="6">
        <v>959</v>
      </c>
      <c r="E331" s="6">
        <v>848</v>
      </c>
      <c r="F331" s="6">
        <v>0</v>
      </c>
      <c r="G331" s="6">
        <v>33420</v>
      </c>
      <c r="H331" s="6">
        <v>32288</v>
      </c>
    </row>
    <row r="332" spans="1:8" x14ac:dyDescent="0.25">
      <c r="A332" s="1" t="s">
        <v>807</v>
      </c>
      <c r="B332" s="6">
        <v>10762</v>
      </c>
      <c r="C332" s="6">
        <v>995</v>
      </c>
      <c r="D332" s="6">
        <v>407</v>
      </c>
      <c r="E332" s="6">
        <v>1223</v>
      </c>
      <c r="F332" s="6">
        <v>0</v>
      </c>
      <c r="G332" s="6">
        <v>13387</v>
      </c>
      <c r="H332" s="6">
        <v>12570</v>
      </c>
    </row>
    <row r="333" spans="1:8" x14ac:dyDescent="0.25">
      <c r="A333" s="1" t="s">
        <v>809</v>
      </c>
      <c r="B333" s="6">
        <v>33160</v>
      </c>
      <c r="C333" s="6">
        <v>3314</v>
      </c>
      <c r="D333" s="6">
        <v>1539</v>
      </c>
      <c r="E333" s="6">
        <v>1776</v>
      </c>
      <c r="F333" s="6">
        <v>0</v>
      </c>
      <c r="G333" s="6">
        <v>39789</v>
      </c>
      <c r="H333" s="6">
        <v>38006</v>
      </c>
    </row>
    <row r="334" spans="1:8" x14ac:dyDescent="0.25">
      <c r="A334" s="1" t="s">
        <v>811</v>
      </c>
      <c r="B334" s="6">
        <v>8081</v>
      </c>
      <c r="C334" s="6">
        <v>767</v>
      </c>
      <c r="D334" s="6">
        <v>292</v>
      </c>
      <c r="E334" s="6">
        <v>2240</v>
      </c>
      <c r="F334" s="6">
        <v>0</v>
      </c>
      <c r="G334" s="6">
        <v>11380</v>
      </c>
      <c r="H334" s="6">
        <v>10918</v>
      </c>
    </row>
    <row r="335" spans="1:8" x14ac:dyDescent="0.25">
      <c r="A335" s="1" t="s">
        <v>813</v>
      </c>
      <c r="B335" s="6">
        <v>11210</v>
      </c>
      <c r="C335" s="6">
        <v>933</v>
      </c>
      <c r="D335" s="6">
        <v>275</v>
      </c>
      <c r="E335" s="6">
        <v>589</v>
      </c>
      <c r="F335" s="6">
        <v>0</v>
      </c>
      <c r="G335" s="6">
        <v>13007</v>
      </c>
      <c r="H335" s="6">
        <v>12784</v>
      </c>
    </row>
    <row r="336" spans="1:8" x14ac:dyDescent="0.25">
      <c r="A336" s="1" t="s">
        <v>815</v>
      </c>
      <c r="B336" s="6">
        <v>22820</v>
      </c>
      <c r="C336" s="6">
        <v>1384</v>
      </c>
      <c r="D336" s="6">
        <v>939</v>
      </c>
      <c r="E336" s="6">
        <v>1402</v>
      </c>
      <c r="F336" s="6">
        <v>0</v>
      </c>
      <c r="G336" s="6">
        <v>26545</v>
      </c>
      <c r="H336" s="6">
        <v>22053</v>
      </c>
    </row>
    <row r="337" spans="1:8" x14ac:dyDescent="0.25">
      <c r="A337" s="1" t="s">
        <v>817</v>
      </c>
      <c r="B337" s="6">
        <v>16510</v>
      </c>
      <c r="C337" s="6">
        <v>1122</v>
      </c>
      <c r="D337" s="6">
        <v>620</v>
      </c>
      <c r="E337" s="6">
        <v>1040</v>
      </c>
      <c r="F337" s="6">
        <v>0</v>
      </c>
      <c r="G337" s="6">
        <v>19292</v>
      </c>
      <c r="H337" s="6">
        <v>19486</v>
      </c>
    </row>
    <row r="338" spans="1:8" x14ac:dyDescent="0.25">
      <c r="A338" s="1" t="s">
        <v>819</v>
      </c>
      <c r="B338" s="6">
        <v>33704</v>
      </c>
      <c r="C338" s="6">
        <v>3271</v>
      </c>
      <c r="D338" s="6">
        <v>1783</v>
      </c>
      <c r="E338" s="6">
        <v>1432</v>
      </c>
      <c r="F338" s="6">
        <v>0</v>
      </c>
      <c r="G338" s="6">
        <v>40190</v>
      </c>
      <c r="H338" s="6">
        <v>39657</v>
      </c>
    </row>
    <row r="339" spans="1:8" x14ac:dyDescent="0.25">
      <c r="A339" s="1" t="s">
        <v>821</v>
      </c>
      <c r="B339" s="6">
        <v>29054</v>
      </c>
      <c r="C339" s="6">
        <v>1762</v>
      </c>
      <c r="D339" s="6">
        <v>1028</v>
      </c>
      <c r="E339" s="6">
        <v>2797</v>
      </c>
      <c r="F339" s="6">
        <v>0</v>
      </c>
      <c r="G339" s="6">
        <v>34641</v>
      </c>
      <c r="H339" s="6">
        <v>29594</v>
      </c>
    </row>
    <row r="340" spans="1:8" x14ac:dyDescent="0.25">
      <c r="A340" s="1" t="s">
        <v>823</v>
      </c>
      <c r="B340" s="6">
        <v>26591</v>
      </c>
      <c r="C340" s="6">
        <v>2335</v>
      </c>
      <c r="D340" s="6">
        <v>1193</v>
      </c>
      <c r="E340" s="6">
        <v>1692</v>
      </c>
      <c r="F340" s="6">
        <v>1600</v>
      </c>
      <c r="G340" s="6">
        <v>33411</v>
      </c>
      <c r="H340" s="6">
        <v>31443</v>
      </c>
    </row>
    <row r="341" spans="1:8" x14ac:dyDescent="0.25">
      <c r="A341" s="1" t="s">
        <v>825</v>
      </c>
      <c r="B341" s="6">
        <v>25637</v>
      </c>
      <c r="C341" s="6">
        <v>2818</v>
      </c>
      <c r="D341" s="6">
        <v>585</v>
      </c>
      <c r="E341" s="6">
        <v>928</v>
      </c>
      <c r="F341" s="6">
        <v>288</v>
      </c>
      <c r="G341" s="6">
        <v>30256</v>
      </c>
      <c r="H341" s="6">
        <v>24409</v>
      </c>
    </row>
    <row r="342" spans="1:8" x14ac:dyDescent="0.25">
      <c r="A342" s="1" t="s">
        <v>827</v>
      </c>
      <c r="B342" s="6">
        <v>12177</v>
      </c>
      <c r="C342" s="6">
        <v>423</v>
      </c>
      <c r="D342" s="6">
        <v>353</v>
      </c>
      <c r="E342" s="6">
        <v>1036</v>
      </c>
      <c r="F342" s="6">
        <v>0</v>
      </c>
      <c r="G342" s="6">
        <v>13989</v>
      </c>
      <c r="H342" s="6">
        <v>14059</v>
      </c>
    </row>
    <row r="343" spans="1:8" x14ac:dyDescent="0.25">
      <c r="A343" s="1" t="s">
        <v>829</v>
      </c>
      <c r="B343" s="6">
        <v>16394</v>
      </c>
      <c r="C343" s="6">
        <v>720</v>
      </c>
      <c r="D343" s="6">
        <v>734</v>
      </c>
      <c r="E343" s="6">
        <v>1950</v>
      </c>
      <c r="F343" s="6">
        <v>735</v>
      </c>
      <c r="G343" s="6">
        <v>20533</v>
      </c>
      <c r="H343" s="6">
        <v>19500</v>
      </c>
    </row>
    <row r="344" spans="1:8" x14ac:dyDescent="0.25">
      <c r="A344" s="1" t="s">
        <v>831</v>
      </c>
      <c r="B344" s="6">
        <v>41957</v>
      </c>
      <c r="C344" s="6">
        <v>3001</v>
      </c>
      <c r="D344" s="6">
        <v>2234</v>
      </c>
      <c r="E344" s="6">
        <v>1708</v>
      </c>
      <c r="F344" s="6">
        <v>1699</v>
      </c>
      <c r="G344" s="6">
        <v>50599</v>
      </c>
      <c r="H344" s="6">
        <v>49319</v>
      </c>
    </row>
    <row r="345" spans="1:8" x14ac:dyDescent="0.25">
      <c r="A345" s="1" t="s">
        <v>833</v>
      </c>
      <c r="B345" s="6">
        <v>8468</v>
      </c>
      <c r="C345" s="6">
        <v>1041</v>
      </c>
      <c r="D345" s="6">
        <v>235</v>
      </c>
      <c r="E345" s="6">
        <v>1325</v>
      </c>
      <c r="F345" s="6">
        <v>313</v>
      </c>
      <c r="G345" s="6">
        <v>11382</v>
      </c>
      <c r="H345" s="6">
        <v>10527</v>
      </c>
    </row>
    <row r="346" spans="1:8" x14ac:dyDescent="0.25">
      <c r="A346" s="1" t="s">
        <v>835</v>
      </c>
      <c r="B346" s="6">
        <v>11665</v>
      </c>
      <c r="C346" s="6">
        <v>1118</v>
      </c>
      <c r="D346" s="6">
        <v>507</v>
      </c>
      <c r="E346" s="6">
        <v>1798</v>
      </c>
      <c r="F346" s="6">
        <v>714</v>
      </c>
      <c r="G346" s="6">
        <v>15802</v>
      </c>
      <c r="H346" s="6">
        <v>14442</v>
      </c>
    </row>
    <row r="347" spans="1:8" x14ac:dyDescent="0.25">
      <c r="A347" s="1" t="s">
        <v>837</v>
      </c>
      <c r="B347" s="6">
        <v>16908</v>
      </c>
      <c r="C347" s="6">
        <v>1109</v>
      </c>
      <c r="D347" s="6">
        <v>539</v>
      </c>
      <c r="E347" s="6">
        <v>1078</v>
      </c>
      <c r="F347" s="6">
        <v>0</v>
      </c>
      <c r="G347" s="6">
        <v>19634</v>
      </c>
      <c r="H347" s="6">
        <v>19339</v>
      </c>
    </row>
    <row r="348" spans="1:8" x14ac:dyDescent="0.25">
      <c r="A348" s="1" t="s">
        <v>839</v>
      </c>
      <c r="B348" s="6">
        <v>22274</v>
      </c>
      <c r="C348" s="6">
        <v>1488</v>
      </c>
      <c r="D348" s="6">
        <v>1183</v>
      </c>
      <c r="E348" s="6">
        <v>1235</v>
      </c>
      <c r="F348" s="6">
        <v>285</v>
      </c>
      <c r="G348" s="6">
        <v>26465</v>
      </c>
      <c r="H348" s="6">
        <v>25915</v>
      </c>
    </row>
    <row r="349" spans="1:8" x14ac:dyDescent="0.25">
      <c r="A349" s="1" t="s">
        <v>841</v>
      </c>
      <c r="B349" s="6">
        <v>26120</v>
      </c>
      <c r="C349" s="6">
        <v>1089</v>
      </c>
      <c r="D349" s="6">
        <v>807</v>
      </c>
      <c r="E349" s="6">
        <v>1593</v>
      </c>
      <c r="F349" s="6">
        <v>0</v>
      </c>
      <c r="G349" s="6">
        <v>29609</v>
      </c>
      <c r="H349" s="6">
        <v>29889</v>
      </c>
    </row>
    <row r="350" spans="1:8" x14ac:dyDescent="0.25">
      <c r="A350" s="1" t="s">
        <v>843</v>
      </c>
      <c r="B350" s="6">
        <v>7801</v>
      </c>
      <c r="C350" s="6">
        <v>762</v>
      </c>
      <c r="D350" s="6">
        <v>375</v>
      </c>
      <c r="E350" s="6">
        <v>1038</v>
      </c>
      <c r="F350" s="6">
        <v>833</v>
      </c>
      <c r="G350" s="6">
        <v>10809</v>
      </c>
      <c r="H350" s="6">
        <v>9466</v>
      </c>
    </row>
    <row r="351" spans="1:8" x14ac:dyDescent="0.25">
      <c r="A351" s="1" t="s">
        <v>845</v>
      </c>
      <c r="B351" s="6">
        <v>18433</v>
      </c>
      <c r="C351" s="6">
        <v>579</v>
      </c>
      <c r="D351" s="6">
        <v>532</v>
      </c>
      <c r="E351" s="6">
        <v>1555</v>
      </c>
      <c r="F351" s="6">
        <v>699</v>
      </c>
      <c r="G351" s="6">
        <v>21798</v>
      </c>
      <c r="H351" s="6">
        <v>21844</v>
      </c>
    </row>
    <row r="352" spans="1:8" x14ac:dyDescent="0.25">
      <c r="A352" s="1" t="s">
        <v>847</v>
      </c>
      <c r="B352" s="6">
        <v>29569</v>
      </c>
      <c r="C352" s="6">
        <v>2614</v>
      </c>
      <c r="D352" s="6">
        <v>1673</v>
      </c>
      <c r="E352" s="6">
        <v>1350</v>
      </c>
      <c r="F352" s="6">
        <v>0</v>
      </c>
      <c r="G352" s="6">
        <v>35206</v>
      </c>
      <c r="H352" s="6">
        <v>34799</v>
      </c>
    </row>
    <row r="353" spans="1:8" x14ac:dyDescent="0.25">
      <c r="A353" s="1" t="s">
        <v>849</v>
      </c>
      <c r="B353" s="6">
        <v>51426</v>
      </c>
      <c r="C353" s="6">
        <v>2371</v>
      </c>
      <c r="D353" s="6">
        <v>3013</v>
      </c>
      <c r="E353" s="6">
        <v>2336</v>
      </c>
      <c r="F353" s="6">
        <v>25358</v>
      </c>
      <c r="G353" s="6">
        <v>84504</v>
      </c>
      <c r="H353" s="6">
        <v>58813</v>
      </c>
    </row>
    <row r="354" spans="1:8" x14ac:dyDescent="0.25">
      <c r="A354" s="1" t="s">
        <v>851</v>
      </c>
      <c r="B354" s="6">
        <v>25718</v>
      </c>
      <c r="C354" s="6">
        <v>1265</v>
      </c>
      <c r="D354" s="6">
        <v>1450</v>
      </c>
      <c r="E354" s="6">
        <v>954</v>
      </c>
      <c r="F354" s="6">
        <v>13816</v>
      </c>
      <c r="G354" s="6">
        <v>43203</v>
      </c>
      <c r="H354" s="6">
        <v>29698</v>
      </c>
    </row>
    <row r="355" spans="1:8" x14ac:dyDescent="0.25">
      <c r="A355" s="1" t="s">
        <v>853</v>
      </c>
      <c r="B355" s="6">
        <v>28623</v>
      </c>
      <c r="C355" s="6">
        <v>3039</v>
      </c>
      <c r="D355" s="6">
        <v>1185</v>
      </c>
      <c r="E355" s="6">
        <v>1421</v>
      </c>
      <c r="F355" s="6">
        <v>0</v>
      </c>
      <c r="G355" s="6">
        <v>34268</v>
      </c>
      <c r="H355" s="6">
        <v>32539</v>
      </c>
    </row>
    <row r="356" spans="1:8" x14ac:dyDescent="0.25">
      <c r="A356" s="1" t="s">
        <v>855</v>
      </c>
      <c r="B356" s="6">
        <v>15350</v>
      </c>
      <c r="C356" s="6">
        <v>974</v>
      </c>
      <c r="D356" s="6">
        <v>473</v>
      </c>
      <c r="E356" s="6">
        <v>1799</v>
      </c>
      <c r="F356" s="6">
        <v>0</v>
      </c>
      <c r="G356" s="6">
        <v>18596</v>
      </c>
      <c r="H356" s="6">
        <v>17924</v>
      </c>
    </row>
    <row r="357" spans="1:8" x14ac:dyDescent="0.25">
      <c r="A357" s="1" t="s">
        <v>857</v>
      </c>
      <c r="B357" s="6">
        <v>21672</v>
      </c>
      <c r="C357" s="6">
        <v>999</v>
      </c>
      <c r="D357" s="6">
        <v>541</v>
      </c>
      <c r="E357" s="6">
        <v>1060</v>
      </c>
      <c r="F357" s="6">
        <v>0</v>
      </c>
      <c r="G357" s="6">
        <v>24272</v>
      </c>
      <c r="H357" s="6">
        <v>23910</v>
      </c>
    </row>
    <row r="358" spans="1:8" x14ac:dyDescent="0.25">
      <c r="A358" s="1" t="s">
        <v>859</v>
      </c>
      <c r="B358" s="6">
        <v>16983</v>
      </c>
      <c r="C358" s="6">
        <v>1248</v>
      </c>
      <c r="D358" s="6">
        <v>830</v>
      </c>
      <c r="E358" s="6">
        <v>2436</v>
      </c>
      <c r="F358" s="6">
        <v>0</v>
      </c>
      <c r="G358" s="6">
        <v>21497</v>
      </c>
      <c r="H358" s="6">
        <v>22116</v>
      </c>
    </row>
    <row r="359" spans="1:8" x14ac:dyDescent="0.25">
      <c r="A359" s="1" t="s">
        <v>861</v>
      </c>
      <c r="B359" s="6">
        <v>33040</v>
      </c>
      <c r="C359" s="6">
        <v>3612</v>
      </c>
      <c r="D359" s="6">
        <v>1198</v>
      </c>
      <c r="E359" s="6">
        <v>1587</v>
      </c>
      <c r="F359" s="6">
        <v>0</v>
      </c>
      <c r="G359" s="6">
        <v>39437</v>
      </c>
      <c r="H359" s="6">
        <v>33221</v>
      </c>
    </row>
    <row r="360" spans="1:8" x14ac:dyDescent="0.25">
      <c r="A360" s="1" t="s">
        <v>863</v>
      </c>
      <c r="B360" s="6">
        <v>21796</v>
      </c>
      <c r="C360" s="6">
        <v>1988</v>
      </c>
      <c r="D360" s="6">
        <v>1002</v>
      </c>
      <c r="E360" s="6">
        <v>2358</v>
      </c>
      <c r="F360" s="6">
        <v>0</v>
      </c>
      <c r="G360" s="6">
        <v>27144</v>
      </c>
      <c r="H360" s="6">
        <v>26741</v>
      </c>
    </row>
    <row r="361" spans="1:8" x14ac:dyDescent="0.25">
      <c r="A361" s="1" t="s">
        <v>865</v>
      </c>
      <c r="B361" s="6">
        <v>26363</v>
      </c>
      <c r="C361" s="6">
        <v>2643</v>
      </c>
      <c r="D361" s="6">
        <v>963</v>
      </c>
      <c r="E361" s="6">
        <v>1505</v>
      </c>
      <c r="F361" s="6">
        <v>1002</v>
      </c>
      <c r="G361" s="6">
        <v>32476</v>
      </c>
      <c r="H361" s="6">
        <v>30718</v>
      </c>
    </row>
    <row r="362" spans="1:8" x14ac:dyDescent="0.25">
      <c r="A362" s="1" t="s">
        <v>867</v>
      </c>
      <c r="B362" s="6">
        <v>24406</v>
      </c>
      <c r="C362" s="6">
        <v>2923</v>
      </c>
      <c r="D362" s="6">
        <v>1053</v>
      </c>
      <c r="E362" s="6">
        <v>1353</v>
      </c>
      <c r="F362" s="6">
        <v>807</v>
      </c>
      <c r="G362" s="6">
        <v>30542</v>
      </c>
      <c r="H362" s="6">
        <v>27868</v>
      </c>
    </row>
    <row r="363" spans="1:8" x14ac:dyDescent="0.25">
      <c r="A363" s="1" t="s">
        <v>869</v>
      </c>
      <c r="B363" s="6">
        <v>26637</v>
      </c>
      <c r="C363" s="6">
        <v>1868</v>
      </c>
      <c r="D363" s="6">
        <v>1222</v>
      </c>
      <c r="E363" s="6">
        <v>1941</v>
      </c>
      <c r="F363" s="6">
        <v>0</v>
      </c>
      <c r="G363" s="6">
        <v>31668</v>
      </c>
      <c r="H363" s="6">
        <v>31130</v>
      </c>
    </row>
    <row r="364" spans="1:8" x14ac:dyDescent="0.25">
      <c r="A364" s="1" t="s">
        <v>871</v>
      </c>
      <c r="B364" s="6">
        <v>19920</v>
      </c>
      <c r="C364" s="6">
        <v>2074</v>
      </c>
      <c r="D364" s="6">
        <v>606</v>
      </c>
      <c r="E364" s="6">
        <v>1166</v>
      </c>
      <c r="F364" s="6">
        <v>0</v>
      </c>
      <c r="G364" s="6">
        <v>23766</v>
      </c>
      <c r="H364" s="6">
        <v>18955</v>
      </c>
    </row>
    <row r="365" spans="1:8" x14ac:dyDescent="0.25">
      <c r="A365" s="1" t="s">
        <v>873</v>
      </c>
      <c r="B365" s="6">
        <v>26012</v>
      </c>
      <c r="C365" s="6">
        <v>1199</v>
      </c>
      <c r="D365" s="6">
        <v>964</v>
      </c>
      <c r="E365" s="6">
        <v>3113</v>
      </c>
      <c r="F365" s="6">
        <v>434</v>
      </c>
      <c r="G365" s="6">
        <v>31722</v>
      </c>
      <c r="H365" s="6">
        <v>26426</v>
      </c>
    </row>
    <row r="366" spans="1:8" x14ac:dyDescent="0.25">
      <c r="A366" s="1" t="s">
        <v>875</v>
      </c>
      <c r="B366" s="6">
        <v>22714</v>
      </c>
      <c r="C366" s="6">
        <v>1829</v>
      </c>
      <c r="D366" s="6">
        <v>1001</v>
      </c>
      <c r="E366" s="6">
        <v>1463</v>
      </c>
      <c r="F366" s="6">
        <v>0</v>
      </c>
      <c r="G366" s="6">
        <v>27007</v>
      </c>
      <c r="H366" s="6">
        <v>21628</v>
      </c>
    </row>
    <row r="367" spans="1:8" x14ac:dyDescent="0.25">
      <c r="A367" s="1" t="s">
        <v>877</v>
      </c>
      <c r="B367" s="6">
        <v>43590</v>
      </c>
      <c r="C367" s="6">
        <v>4539</v>
      </c>
      <c r="D367" s="6">
        <v>2012</v>
      </c>
      <c r="E367" s="6">
        <v>1494</v>
      </c>
      <c r="F367" s="6">
        <v>0</v>
      </c>
      <c r="G367" s="6">
        <v>51635</v>
      </c>
      <c r="H367" s="6">
        <v>49428</v>
      </c>
    </row>
    <row r="368" spans="1:8" x14ac:dyDescent="0.25">
      <c r="A368" s="1" t="s">
        <v>879</v>
      </c>
      <c r="B368" s="6">
        <v>38992</v>
      </c>
      <c r="C368" s="6">
        <v>3557</v>
      </c>
      <c r="D368" s="6">
        <v>2274</v>
      </c>
      <c r="E368" s="6">
        <v>1598</v>
      </c>
      <c r="F368" s="6">
        <v>0</v>
      </c>
      <c r="G368" s="6">
        <v>46421</v>
      </c>
      <c r="H368" s="6">
        <v>45745</v>
      </c>
    </row>
    <row r="369" spans="1:8" x14ac:dyDescent="0.25">
      <c r="A369" s="1" t="s">
        <v>881</v>
      </c>
      <c r="B369" s="6">
        <v>29229</v>
      </c>
      <c r="C369" s="6">
        <v>2101</v>
      </c>
      <c r="D369" s="6">
        <v>1659</v>
      </c>
      <c r="E369" s="6">
        <v>1160</v>
      </c>
      <c r="F369" s="6">
        <v>0</v>
      </c>
      <c r="G369" s="6">
        <v>34149</v>
      </c>
      <c r="H369" s="6">
        <v>33563</v>
      </c>
    </row>
    <row r="370" spans="1:8" x14ac:dyDescent="0.25">
      <c r="A370" s="1" t="s">
        <v>883</v>
      </c>
      <c r="B370" s="6">
        <v>38355</v>
      </c>
      <c r="C370" s="6">
        <v>1684</v>
      </c>
      <c r="D370" s="6">
        <v>2341</v>
      </c>
      <c r="E370" s="6">
        <v>2538</v>
      </c>
      <c r="F370" s="6">
        <v>0</v>
      </c>
      <c r="G370" s="6">
        <v>44918</v>
      </c>
      <c r="H370" s="6">
        <v>44299</v>
      </c>
    </row>
    <row r="371" spans="1:8" x14ac:dyDescent="0.25">
      <c r="A371" s="1" t="s">
        <v>885</v>
      </c>
      <c r="B371" s="6">
        <v>16593</v>
      </c>
      <c r="C371" s="6">
        <v>1534</v>
      </c>
      <c r="D371" s="6">
        <v>862</v>
      </c>
      <c r="E371" s="6">
        <v>1515</v>
      </c>
      <c r="F371" s="6">
        <v>0</v>
      </c>
      <c r="G371" s="6">
        <v>20504</v>
      </c>
      <c r="H371" s="6">
        <v>20441</v>
      </c>
    </row>
    <row r="372" spans="1:8" x14ac:dyDescent="0.25">
      <c r="A372" s="1" t="s">
        <v>887</v>
      </c>
      <c r="B372" s="6">
        <v>5327</v>
      </c>
      <c r="C372" s="6">
        <v>595</v>
      </c>
      <c r="D372" s="6">
        <v>172</v>
      </c>
      <c r="E372" s="6">
        <v>901</v>
      </c>
      <c r="F372" s="6">
        <v>0</v>
      </c>
      <c r="G372" s="6">
        <v>6995</v>
      </c>
      <c r="H372" s="6">
        <v>6870</v>
      </c>
    </row>
    <row r="373" spans="1:8" x14ac:dyDescent="0.25">
      <c r="A373" s="1" t="s">
        <v>889</v>
      </c>
      <c r="B373" s="6">
        <v>40054</v>
      </c>
      <c r="C373" s="6">
        <v>4379</v>
      </c>
      <c r="D373" s="6">
        <v>2036</v>
      </c>
      <c r="E373" s="6">
        <v>1734</v>
      </c>
      <c r="F373" s="6">
        <v>0</v>
      </c>
      <c r="G373" s="6">
        <v>48203</v>
      </c>
      <c r="H373" s="6">
        <v>46391</v>
      </c>
    </row>
    <row r="374" spans="1:8" x14ac:dyDescent="0.25">
      <c r="A374" s="1" t="s">
        <v>891</v>
      </c>
      <c r="B374" s="6">
        <v>20605</v>
      </c>
      <c r="C374" s="6">
        <v>2065</v>
      </c>
      <c r="D374" s="6">
        <v>797</v>
      </c>
      <c r="E374" s="6">
        <v>812</v>
      </c>
      <c r="F374" s="6">
        <v>2335</v>
      </c>
      <c r="G374" s="6">
        <v>26614</v>
      </c>
      <c r="H374" s="6">
        <v>23307</v>
      </c>
    </row>
    <row r="375" spans="1:8" x14ac:dyDescent="0.25">
      <c r="A375" s="1" t="s">
        <v>893</v>
      </c>
      <c r="B375" s="6">
        <v>30836</v>
      </c>
      <c r="C375" s="6">
        <v>2328</v>
      </c>
      <c r="D375" s="6">
        <v>1725</v>
      </c>
      <c r="E375" s="6">
        <v>1757</v>
      </c>
      <c r="F375" s="6">
        <v>0</v>
      </c>
      <c r="G375" s="6">
        <v>36646</v>
      </c>
      <c r="H375" s="6">
        <v>34652</v>
      </c>
    </row>
    <row r="376" spans="1:8" x14ac:dyDescent="0.25">
      <c r="A376" s="1" t="s">
        <v>896</v>
      </c>
      <c r="B376" s="6">
        <v>11390</v>
      </c>
      <c r="C376" s="6">
        <v>1186</v>
      </c>
      <c r="D376" s="6">
        <v>225</v>
      </c>
      <c r="E376" s="6">
        <v>592</v>
      </c>
      <c r="F376" s="6">
        <v>603</v>
      </c>
      <c r="G376" s="6">
        <v>13996</v>
      </c>
      <c r="H376" s="6">
        <v>13212</v>
      </c>
    </row>
    <row r="377" spans="1:8" x14ac:dyDescent="0.25">
      <c r="A377" s="1" t="s">
        <v>898</v>
      </c>
      <c r="B377" s="6">
        <v>55837</v>
      </c>
      <c r="C377" s="6">
        <v>2574</v>
      </c>
      <c r="D377" s="6">
        <v>1593</v>
      </c>
      <c r="E377" s="6">
        <v>1252</v>
      </c>
      <c r="F377" s="6">
        <v>558</v>
      </c>
      <c r="G377" s="6">
        <v>61814</v>
      </c>
      <c r="H377" s="6">
        <v>52739</v>
      </c>
    </row>
    <row r="378" spans="1:8" x14ac:dyDescent="0.25">
      <c r="A378" s="1" t="s">
        <v>900</v>
      </c>
      <c r="B378" s="6">
        <v>11967</v>
      </c>
      <c r="C378" s="6">
        <v>1058</v>
      </c>
      <c r="D378" s="6">
        <v>198</v>
      </c>
      <c r="E378" s="6">
        <v>441</v>
      </c>
      <c r="F378" s="6">
        <v>1142</v>
      </c>
      <c r="G378" s="6">
        <v>14806</v>
      </c>
      <c r="H378" s="6">
        <v>12362</v>
      </c>
    </row>
    <row r="379" spans="1:8" x14ac:dyDescent="0.25">
      <c r="A379" s="1" t="s">
        <v>902</v>
      </c>
      <c r="B379" s="6">
        <v>54585</v>
      </c>
      <c r="C379" s="6">
        <v>2277</v>
      </c>
      <c r="D379" s="6">
        <v>2115</v>
      </c>
      <c r="E379" s="6">
        <v>1976</v>
      </c>
      <c r="F379" s="6">
        <v>0</v>
      </c>
      <c r="G379" s="6">
        <v>60953</v>
      </c>
      <c r="H379" s="6">
        <v>62621</v>
      </c>
    </row>
    <row r="380" spans="1:8" x14ac:dyDescent="0.25">
      <c r="A380" s="1" t="s">
        <v>904</v>
      </c>
      <c r="B380" s="6">
        <v>30451</v>
      </c>
      <c r="C380" s="6">
        <v>2408</v>
      </c>
      <c r="D380" s="6">
        <v>1434</v>
      </c>
      <c r="E380" s="6">
        <v>1287</v>
      </c>
      <c r="F380" s="6">
        <v>0</v>
      </c>
      <c r="G380" s="6">
        <v>35580</v>
      </c>
      <c r="H380" s="6">
        <v>31252</v>
      </c>
    </row>
    <row r="381" spans="1:8" x14ac:dyDescent="0.25">
      <c r="A381" s="1" t="s">
        <v>906</v>
      </c>
      <c r="B381" s="6">
        <v>15652</v>
      </c>
      <c r="C381" s="6">
        <v>1428</v>
      </c>
      <c r="D381" s="6">
        <v>415</v>
      </c>
      <c r="E381" s="6">
        <v>697</v>
      </c>
      <c r="F381" s="6">
        <v>0</v>
      </c>
      <c r="G381" s="6">
        <v>18192</v>
      </c>
      <c r="H381" s="6">
        <v>17617</v>
      </c>
    </row>
    <row r="382" spans="1:8" x14ac:dyDescent="0.25">
      <c r="A382" s="1" t="s">
        <v>908</v>
      </c>
      <c r="B382" s="6">
        <v>10630</v>
      </c>
      <c r="C382" s="6">
        <v>973</v>
      </c>
      <c r="D382" s="6">
        <v>279</v>
      </c>
      <c r="E382" s="6">
        <v>428</v>
      </c>
      <c r="F382" s="6">
        <v>816</v>
      </c>
      <c r="G382" s="6">
        <v>13126</v>
      </c>
      <c r="H382" s="6">
        <v>12068</v>
      </c>
    </row>
    <row r="383" spans="1:8" x14ac:dyDescent="0.25">
      <c r="A383" s="1" t="s">
        <v>910</v>
      </c>
      <c r="B383" s="6">
        <v>26982</v>
      </c>
      <c r="C383" s="6">
        <v>1244</v>
      </c>
      <c r="D383" s="6">
        <v>1012</v>
      </c>
      <c r="E383" s="6">
        <v>1204</v>
      </c>
      <c r="F383" s="6">
        <v>861</v>
      </c>
      <c r="G383" s="6">
        <v>31303</v>
      </c>
      <c r="H383" s="6">
        <v>30890</v>
      </c>
    </row>
    <row r="384" spans="1:8" x14ac:dyDescent="0.25">
      <c r="A384" s="1" t="s">
        <v>912</v>
      </c>
      <c r="B384" s="6">
        <v>44524</v>
      </c>
      <c r="C384" s="6">
        <v>3692</v>
      </c>
      <c r="D384" s="6">
        <v>2291</v>
      </c>
      <c r="E384" s="6">
        <v>1584</v>
      </c>
      <c r="F384" s="6">
        <v>0</v>
      </c>
      <c r="G384" s="6">
        <v>52091</v>
      </c>
      <c r="H384" s="6">
        <v>50954</v>
      </c>
    </row>
    <row r="385" spans="1:8" x14ac:dyDescent="0.25">
      <c r="A385" s="1" t="s">
        <v>914</v>
      </c>
      <c r="B385" s="6">
        <v>16305</v>
      </c>
      <c r="C385" s="6">
        <v>1089</v>
      </c>
      <c r="D385" s="6">
        <v>703</v>
      </c>
      <c r="E385" s="6">
        <v>1503</v>
      </c>
      <c r="F385" s="6">
        <v>0</v>
      </c>
      <c r="G385" s="6">
        <v>19600</v>
      </c>
      <c r="H385" s="6">
        <v>19975</v>
      </c>
    </row>
    <row r="386" spans="1:8" x14ac:dyDescent="0.25">
      <c r="A386" s="1" t="s">
        <v>916</v>
      </c>
      <c r="B386" s="6">
        <v>27325</v>
      </c>
      <c r="C386" s="6">
        <v>2008</v>
      </c>
      <c r="D386" s="6">
        <v>1061</v>
      </c>
      <c r="E386" s="6">
        <v>1882</v>
      </c>
      <c r="F386" s="6">
        <v>0</v>
      </c>
      <c r="G386" s="6">
        <v>32276</v>
      </c>
      <c r="H386" s="6">
        <v>31262</v>
      </c>
    </row>
    <row r="387" spans="1:8" x14ac:dyDescent="0.25">
      <c r="A387" s="1" t="s">
        <v>918</v>
      </c>
      <c r="B387" s="6">
        <v>19419</v>
      </c>
      <c r="C387" s="6">
        <v>1396</v>
      </c>
      <c r="D387" s="6">
        <v>940</v>
      </c>
      <c r="E387" s="6">
        <v>980</v>
      </c>
      <c r="F387" s="6">
        <v>402</v>
      </c>
      <c r="G387" s="6">
        <v>23137</v>
      </c>
      <c r="H387" s="6">
        <v>21767</v>
      </c>
    </row>
    <row r="388" spans="1:8" x14ac:dyDescent="0.25">
      <c r="A388" s="1" t="s">
        <v>920</v>
      </c>
      <c r="B388" s="6">
        <v>22863</v>
      </c>
      <c r="C388" s="6">
        <v>2555</v>
      </c>
      <c r="D388" s="6">
        <v>373</v>
      </c>
      <c r="E388" s="6">
        <v>477</v>
      </c>
      <c r="F388" s="6">
        <v>0</v>
      </c>
      <c r="G388" s="6">
        <v>26268</v>
      </c>
      <c r="H388" s="6">
        <v>25269</v>
      </c>
    </row>
    <row r="389" spans="1:8" x14ac:dyDescent="0.25">
      <c r="A389" s="1" t="s">
        <v>922</v>
      </c>
      <c r="B389" s="6">
        <v>62323</v>
      </c>
      <c r="C389" s="6">
        <v>3147</v>
      </c>
      <c r="D389" s="6">
        <v>4094</v>
      </c>
      <c r="E389" s="6">
        <v>1058</v>
      </c>
      <c r="F389" s="6">
        <v>674</v>
      </c>
      <c r="G389" s="6">
        <v>71296</v>
      </c>
      <c r="H389" s="6">
        <v>70568</v>
      </c>
    </row>
    <row r="390" spans="1:8" x14ac:dyDescent="0.25">
      <c r="A390" s="1" t="s">
        <v>924</v>
      </c>
      <c r="B390" s="6">
        <v>32852</v>
      </c>
      <c r="C390" s="6">
        <v>2724</v>
      </c>
      <c r="D390" s="6">
        <v>1741</v>
      </c>
      <c r="E390" s="6">
        <v>1228</v>
      </c>
      <c r="F390" s="6">
        <v>533</v>
      </c>
      <c r="G390" s="6">
        <v>39078</v>
      </c>
      <c r="H390" s="6">
        <v>38207</v>
      </c>
    </row>
    <row r="391" spans="1:8" x14ac:dyDescent="0.25">
      <c r="A391" s="1" t="s">
        <v>926</v>
      </c>
      <c r="B391" s="6">
        <v>39368</v>
      </c>
      <c r="C391" s="6">
        <v>3431</v>
      </c>
      <c r="D391" s="6">
        <v>1674</v>
      </c>
      <c r="E391" s="6">
        <v>2107</v>
      </c>
      <c r="F391" s="6">
        <v>1184</v>
      </c>
      <c r="G391" s="6">
        <v>47764</v>
      </c>
      <c r="H391" s="6">
        <v>43577</v>
      </c>
    </row>
    <row r="392" spans="1:8" x14ac:dyDescent="0.25">
      <c r="A392" s="1" t="s">
        <v>928</v>
      </c>
      <c r="B392" s="6">
        <v>28679</v>
      </c>
      <c r="C392" s="6">
        <v>1410</v>
      </c>
      <c r="D392" s="6">
        <v>1267</v>
      </c>
      <c r="E392" s="6">
        <v>984</v>
      </c>
      <c r="F392" s="6">
        <v>7527</v>
      </c>
      <c r="G392" s="6">
        <v>39867</v>
      </c>
      <c r="H392" s="6">
        <v>33041</v>
      </c>
    </row>
    <row r="393" spans="1:8" x14ac:dyDescent="0.25">
      <c r="A393" s="1" t="s">
        <v>930</v>
      </c>
      <c r="B393" s="6">
        <v>20245</v>
      </c>
      <c r="C393" s="6">
        <v>1679</v>
      </c>
      <c r="D393" s="6">
        <v>1043</v>
      </c>
      <c r="E393" s="6">
        <v>883</v>
      </c>
      <c r="F393" s="6">
        <v>0</v>
      </c>
      <c r="G393" s="6">
        <v>23850</v>
      </c>
      <c r="H393" s="6">
        <v>23555</v>
      </c>
    </row>
    <row r="394" spans="1:8" x14ac:dyDescent="0.25">
      <c r="A394" s="1" t="s">
        <v>932</v>
      </c>
      <c r="B394" s="6">
        <v>33638</v>
      </c>
      <c r="C394" s="6">
        <v>2789</v>
      </c>
      <c r="D394" s="6">
        <v>1918</v>
      </c>
      <c r="E394" s="6">
        <v>2883</v>
      </c>
      <c r="F394" s="6">
        <v>0</v>
      </c>
      <c r="G394" s="6">
        <v>41228</v>
      </c>
      <c r="H394" s="6">
        <v>41251</v>
      </c>
    </row>
    <row r="395" spans="1:8" x14ac:dyDescent="0.25">
      <c r="A395" s="1" t="s">
        <v>934</v>
      </c>
      <c r="B395" s="6">
        <v>78800</v>
      </c>
      <c r="C395" s="6">
        <v>6525</v>
      </c>
      <c r="D395" s="6">
        <v>3677</v>
      </c>
      <c r="E395" s="6">
        <v>3113</v>
      </c>
      <c r="F395" s="6">
        <v>874</v>
      </c>
      <c r="G395" s="6">
        <v>92989</v>
      </c>
      <c r="H395" s="6">
        <v>81339</v>
      </c>
    </row>
    <row r="396" spans="1:8" x14ac:dyDescent="0.25">
      <c r="A396" s="1" t="s">
        <v>936</v>
      </c>
      <c r="B396" s="6">
        <v>13942</v>
      </c>
      <c r="C396" s="6">
        <v>643</v>
      </c>
      <c r="D396" s="6">
        <v>338</v>
      </c>
      <c r="E396" s="6">
        <v>816</v>
      </c>
      <c r="F396" s="6">
        <v>0</v>
      </c>
      <c r="G396" s="6">
        <v>15739</v>
      </c>
      <c r="H396" s="6">
        <v>15675</v>
      </c>
    </row>
    <row r="397" spans="1:8" x14ac:dyDescent="0.25">
      <c r="A397" s="1" t="s">
        <v>938</v>
      </c>
      <c r="B397" s="6">
        <v>23853</v>
      </c>
      <c r="C397" s="6">
        <v>1100</v>
      </c>
      <c r="D397" s="6">
        <v>684</v>
      </c>
      <c r="E397" s="6">
        <v>2645</v>
      </c>
      <c r="F397" s="6">
        <v>0</v>
      </c>
      <c r="G397" s="6">
        <v>28282</v>
      </c>
      <c r="H397" s="6">
        <v>23691</v>
      </c>
    </row>
    <row r="398" spans="1:8" x14ac:dyDescent="0.25">
      <c r="A398" s="1" t="s">
        <v>940</v>
      </c>
      <c r="B398" s="6">
        <v>19435</v>
      </c>
      <c r="C398" s="6">
        <v>853</v>
      </c>
      <c r="D398" s="6">
        <v>712</v>
      </c>
      <c r="E398" s="6">
        <v>1449</v>
      </c>
      <c r="F398" s="6">
        <v>721</v>
      </c>
      <c r="G398" s="6">
        <v>23170</v>
      </c>
      <c r="H398" s="6">
        <v>22187</v>
      </c>
    </row>
    <row r="399" spans="1:8" x14ac:dyDescent="0.25">
      <c r="A399" s="1" t="s">
        <v>942</v>
      </c>
      <c r="B399" s="6">
        <v>28650</v>
      </c>
      <c r="C399" s="6">
        <v>2661</v>
      </c>
      <c r="D399" s="6">
        <v>1623</v>
      </c>
      <c r="E399" s="6">
        <v>982</v>
      </c>
      <c r="F399" s="6">
        <v>245</v>
      </c>
      <c r="G399" s="6">
        <v>34161</v>
      </c>
      <c r="H399" s="6">
        <v>30332</v>
      </c>
    </row>
    <row r="400" spans="1:8" x14ac:dyDescent="0.25">
      <c r="A400" s="1" t="s">
        <v>944</v>
      </c>
      <c r="B400" s="6">
        <v>7929</v>
      </c>
      <c r="C400" s="6">
        <v>842</v>
      </c>
      <c r="D400" s="6">
        <v>267</v>
      </c>
      <c r="E400" s="6">
        <v>2050</v>
      </c>
      <c r="F400" s="6">
        <v>0</v>
      </c>
      <c r="G400" s="6">
        <v>11088</v>
      </c>
      <c r="H400" s="6">
        <v>10663</v>
      </c>
    </row>
    <row r="401" spans="1:8" x14ac:dyDescent="0.25">
      <c r="A401" s="1" t="s">
        <v>946</v>
      </c>
      <c r="B401" s="6">
        <v>19308</v>
      </c>
      <c r="C401" s="6">
        <v>1388</v>
      </c>
      <c r="D401" s="6">
        <v>569</v>
      </c>
      <c r="E401" s="6">
        <v>723</v>
      </c>
      <c r="F401" s="6">
        <v>0</v>
      </c>
      <c r="G401" s="6">
        <v>21988</v>
      </c>
      <c r="H401" s="6">
        <v>21052</v>
      </c>
    </row>
    <row r="402" spans="1:8" x14ac:dyDescent="0.25">
      <c r="A402" s="1" t="s">
        <v>948</v>
      </c>
      <c r="B402" s="6">
        <v>33705</v>
      </c>
      <c r="C402" s="6">
        <v>2666</v>
      </c>
      <c r="D402" s="6">
        <v>2411</v>
      </c>
      <c r="E402" s="6">
        <v>1865</v>
      </c>
      <c r="F402" s="6">
        <v>0</v>
      </c>
      <c r="G402" s="6">
        <v>40647</v>
      </c>
      <c r="H402" s="6">
        <v>40409</v>
      </c>
    </row>
    <row r="403" spans="1:8" x14ac:dyDescent="0.25">
      <c r="A403" s="1" t="s">
        <v>950</v>
      </c>
      <c r="B403" s="6">
        <v>39169</v>
      </c>
      <c r="C403" s="6">
        <v>4079</v>
      </c>
      <c r="D403" s="6">
        <v>1939</v>
      </c>
      <c r="E403" s="6">
        <v>1970</v>
      </c>
      <c r="F403" s="6">
        <v>404</v>
      </c>
      <c r="G403" s="6">
        <v>47561</v>
      </c>
      <c r="H403" s="6">
        <v>46223</v>
      </c>
    </row>
    <row r="404" spans="1:8" x14ac:dyDescent="0.25">
      <c r="A404" s="1" t="s">
        <v>952</v>
      </c>
      <c r="B404" s="6">
        <v>49119</v>
      </c>
      <c r="C404" s="6">
        <v>2049</v>
      </c>
      <c r="D404" s="6">
        <v>2098</v>
      </c>
      <c r="E404" s="6">
        <v>3400</v>
      </c>
      <c r="F404" s="6">
        <v>516</v>
      </c>
      <c r="G404" s="6">
        <v>57182</v>
      </c>
      <c r="H404" s="6">
        <v>50444</v>
      </c>
    </row>
    <row r="405" spans="1:8" x14ac:dyDescent="0.25">
      <c r="A405" s="1" t="s">
        <v>954</v>
      </c>
      <c r="B405" s="6">
        <v>35517</v>
      </c>
      <c r="C405" s="6">
        <v>1637</v>
      </c>
      <c r="D405" s="6">
        <v>2029</v>
      </c>
      <c r="E405" s="6">
        <v>2803</v>
      </c>
      <c r="F405" s="6">
        <v>3301</v>
      </c>
      <c r="G405" s="6">
        <v>45287</v>
      </c>
      <c r="H405" s="6">
        <v>42000</v>
      </c>
    </row>
    <row r="406" spans="1:8" x14ac:dyDescent="0.25">
      <c r="A406" s="1" t="s">
        <v>956</v>
      </c>
      <c r="B406" s="6">
        <v>48364</v>
      </c>
      <c r="C406" s="6">
        <v>2123</v>
      </c>
      <c r="D406" s="6">
        <v>1820</v>
      </c>
      <c r="E406" s="6">
        <v>1262</v>
      </c>
      <c r="F406" s="6">
        <v>0</v>
      </c>
      <c r="G406" s="6">
        <v>53569</v>
      </c>
      <c r="H406" s="6">
        <v>45846</v>
      </c>
    </row>
    <row r="407" spans="1:8" x14ac:dyDescent="0.25">
      <c r="A407" s="1" t="s">
        <v>958</v>
      </c>
      <c r="B407" s="6">
        <v>7400</v>
      </c>
      <c r="C407" s="6">
        <v>771</v>
      </c>
      <c r="D407" s="6">
        <v>95</v>
      </c>
      <c r="E407" s="6">
        <v>558</v>
      </c>
      <c r="F407" s="6">
        <v>0</v>
      </c>
      <c r="G407" s="6">
        <v>8824</v>
      </c>
      <c r="H407" s="6">
        <v>8525</v>
      </c>
    </row>
    <row r="408" spans="1:8" x14ac:dyDescent="0.25">
      <c r="A408" s="1" t="s">
        <v>960</v>
      </c>
      <c r="B408" s="6">
        <v>16612</v>
      </c>
      <c r="C408" s="6">
        <v>1335</v>
      </c>
      <c r="D408" s="6">
        <v>514</v>
      </c>
      <c r="E408" s="6">
        <v>858</v>
      </c>
      <c r="F408" s="6">
        <v>424</v>
      </c>
      <c r="G408" s="6">
        <v>19743</v>
      </c>
      <c r="H408" s="6">
        <v>19021</v>
      </c>
    </row>
    <row r="409" spans="1:8" x14ac:dyDescent="0.25">
      <c r="A409" s="1" t="s">
        <v>962</v>
      </c>
      <c r="B409" s="6">
        <v>32598</v>
      </c>
      <c r="C409" s="6">
        <v>3394</v>
      </c>
      <c r="D409" s="6">
        <v>1687</v>
      </c>
      <c r="E409" s="6">
        <v>1231</v>
      </c>
      <c r="F409" s="6">
        <v>319</v>
      </c>
      <c r="G409" s="6">
        <v>39229</v>
      </c>
      <c r="H409" s="6">
        <v>37040</v>
      </c>
    </row>
    <row r="410" spans="1:8" x14ac:dyDescent="0.25">
      <c r="A410" s="1" t="s">
        <v>964</v>
      </c>
      <c r="B410" s="6">
        <v>21327</v>
      </c>
      <c r="C410" s="6">
        <v>2622</v>
      </c>
      <c r="D410" s="6">
        <v>376</v>
      </c>
      <c r="E410" s="6">
        <v>657</v>
      </c>
      <c r="F410" s="6">
        <v>0</v>
      </c>
      <c r="G410" s="6">
        <v>24982</v>
      </c>
      <c r="H410" s="6">
        <v>24293</v>
      </c>
    </row>
    <row r="411" spans="1:8" x14ac:dyDescent="0.25">
      <c r="A411" s="1" t="s">
        <v>966</v>
      </c>
      <c r="B411" s="6">
        <v>12475</v>
      </c>
      <c r="C411" s="6">
        <v>852</v>
      </c>
      <c r="D411" s="6">
        <v>504</v>
      </c>
      <c r="E411" s="6">
        <v>605</v>
      </c>
      <c r="F411" s="6">
        <v>500</v>
      </c>
      <c r="G411" s="6">
        <v>14936</v>
      </c>
      <c r="H411" s="6">
        <v>14652</v>
      </c>
    </row>
    <row r="412" spans="1:8" x14ac:dyDescent="0.25">
      <c r="A412" s="1" t="s">
        <v>968</v>
      </c>
      <c r="B412" s="6">
        <v>25781</v>
      </c>
      <c r="C412" s="6">
        <v>2031</v>
      </c>
      <c r="D412" s="6">
        <v>1079</v>
      </c>
      <c r="E412" s="6">
        <v>1002</v>
      </c>
      <c r="F412" s="6">
        <v>2038</v>
      </c>
      <c r="G412" s="6">
        <v>31931</v>
      </c>
      <c r="H412" s="6">
        <v>29399</v>
      </c>
    </row>
    <row r="413" spans="1:8" x14ac:dyDescent="0.25">
      <c r="A413" s="1" t="s">
        <v>970</v>
      </c>
      <c r="B413" s="6">
        <v>22105</v>
      </c>
      <c r="C413" s="6">
        <v>2302</v>
      </c>
      <c r="D413" s="6">
        <v>688</v>
      </c>
      <c r="E413" s="6">
        <v>636</v>
      </c>
      <c r="F413" s="6">
        <v>1803</v>
      </c>
      <c r="G413" s="6">
        <v>27534</v>
      </c>
      <c r="H413" s="6">
        <v>25068</v>
      </c>
    </row>
    <row r="414" spans="1:8" x14ac:dyDescent="0.25">
      <c r="A414" s="1" t="s">
        <v>972</v>
      </c>
      <c r="B414" s="6">
        <v>13636</v>
      </c>
      <c r="C414" s="6">
        <v>1420</v>
      </c>
      <c r="D414" s="6">
        <v>408</v>
      </c>
      <c r="E414" s="6">
        <v>2166</v>
      </c>
      <c r="F414" s="6">
        <v>0</v>
      </c>
      <c r="G414" s="6">
        <v>17630</v>
      </c>
      <c r="H414" s="6">
        <v>16667</v>
      </c>
    </row>
    <row r="415" spans="1:8" x14ac:dyDescent="0.25">
      <c r="A415" s="1" t="s">
        <v>974</v>
      </c>
      <c r="B415" s="6">
        <v>31026</v>
      </c>
      <c r="C415" s="6">
        <v>3884</v>
      </c>
      <c r="D415" s="6">
        <v>1187</v>
      </c>
      <c r="E415" s="6">
        <v>1345</v>
      </c>
      <c r="F415" s="6">
        <v>0</v>
      </c>
      <c r="G415" s="6">
        <v>37442</v>
      </c>
      <c r="H415" s="6">
        <v>28361</v>
      </c>
    </row>
    <row r="416" spans="1:8" x14ac:dyDescent="0.25">
      <c r="A416" s="1" t="s">
        <v>976</v>
      </c>
      <c r="B416" s="6">
        <v>25771</v>
      </c>
      <c r="C416" s="6">
        <v>2683</v>
      </c>
      <c r="D416" s="6">
        <v>1137</v>
      </c>
      <c r="E416" s="6">
        <v>2171</v>
      </c>
      <c r="F416" s="6">
        <v>0</v>
      </c>
      <c r="G416" s="6">
        <v>31762</v>
      </c>
      <c r="H416" s="6">
        <v>28602</v>
      </c>
    </row>
    <row r="417" spans="1:8" x14ac:dyDescent="0.25">
      <c r="A417" s="1" t="s">
        <v>978</v>
      </c>
      <c r="B417" s="6">
        <v>27808</v>
      </c>
      <c r="C417" s="6">
        <v>3185</v>
      </c>
      <c r="D417" s="6">
        <v>738</v>
      </c>
      <c r="E417" s="6">
        <v>722</v>
      </c>
      <c r="F417" s="6">
        <v>175</v>
      </c>
      <c r="G417" s="6">
        <v>32628</v>
      </c>
      <c r="H417" s="6">
        <v>31174</v>
      </c>
    </row>
    <row r="418" spans="1:8" x14ac:dyDescent="0.25">
      <c r="A418" s="1" t="s">
        <v>980</v>
      </c>
      <c r="B418" s="6">
        <v>13243</v>
      </c>
      <c r="C418" s="6">
        <v>651</v>
      </c>
      <c r="D418" s="6">
        <v>602</v>
      </c>
      <c r="E418" s="6">
        <v>1756</v>
      </c>
      <c r="F418" s="6">
        <v>700</v>
      </c>
      <c r="G418" s="6">
        <v>16952</v>
      </c>
      <c r="H418" s="6">
        <v>16078</v>
      </c>
    </row>
    <row r="419" spans="1:8" x14ac:dyDescent="0.25">
      <c r="A419" s="1" t="s">
        <v>982</v>
      </c>
      <c r="B419" s="6">
        <v>15610</v>
      </c>
      <c r="C419" s="6">
        <v>1424</v>
      </c>
      <c r="D419" s="6">
        <v>388</v>
      </c>
      <c r="E419" s="6">
        <v>977</v>
      </c>
      <c r="F419" s="6">
        <v>687</v>
      </c>
      <c r="G419" s="6">
        <v>19086</v>
      </c>
      <c r="H419" s="6">
        <v>17988</v>
      </c>
    </row>
    <row r="420" spans="1:8" x14ac:dyDescent="0.25">
      <c r="A420" s="1" t="s">
        <v>984</v>
      </c>
      <c r="B420" s="6">
        <v>30894</v>
      </c>
      <c r="C420" s="6">
        <v>1289</v>
      </c>
      <c r="D420" s="6">
        <v>1583</v>
      </c>
      <c r="E420" s="6">
        <v>1348</v>
      </c>
      <c r="F420" s="6">
        <v>0</v>
      </c>
      <c r="G420" s="6">
        <v>35114</v>
      </c>
      <c r="H420" s="6">
        <v>34156</v>
      </c>
    </row>
    <row r="421" spans="1:8" x14ac:dyDescent="0.25">
      <c r="A421" s="1" t="s">
        <v>986</v>
      </c>
      <c r="B421" s="6">
        <v>23495</v>
      </c>
      <c r="C421" s="6">
        <v>2150</v>
      </c>
      <c r="D421" s="6">
        <v>555</v>
      </c>
      <c r="E421" s="6">
        <v>661</v>
      </c>
      <c r="F421" s="6">
        <v>432</v>
      </c>
      <c r="G421" s="6">
        <v>27293</v>
      </c>
      <c r="H421" s="6">
        <v>26408</v>
      </c>
    </row>
    <row r="422" spans="1:8" x14ac:dyDescent="0.25">
      <c r="A422" s="1" t="s">
        <v>988</v>
      </c>
      <c r="B422" s="6">
        <v>8602</v>
      </c>
      <c r="C422" s="6">
        <v>825</v>
      </c>
      <c r="D422" s="6">
        <v>253</v>
      </c>
      <c r="E422" s="6">
        <v>531</v>
      </c>
      <c r="F422" s="6">
        <v>0</v>
      </c>
      <c r="G422" s="6">
        <v>10211</v>
      </c>
      <c r="H422" s="6">
        <v>9722</v>
      </c>
    </row>
    <row r="423" spans="1:8" x14ac:dyDescent="0.25">
      <c r="A423" s="1" t="s">
        <v>990</v>
      </c>
      <c r="B423" s="6">
        <v>10984</v>
      </c>
      <c r="C423" s="6">
        <v>911</v>
      </c>
      <c r="D423" s="6">
        <v>364</v>
      </c>
      <c r="E423" s="6">
        <v>911</v>
      </c>
      <c r="F423" s="6">
        <v>0</v>
      </c>
      <c r="G423" s="6">
        <v>13170</v>
      </c>
      <c r="H423" s="6">
        <v>13087</v>
      </c>
    </row>
    <row r="424" spans="1:8" x14ac:dyDescent="0.25">
      <c r="A424" s="1" t="s">
        <v>992</v>
      </c>
      <c r="B424" s="6">
        <v>26095</v>
      </c>
      <c r="C424" s="6">
        <v>1088</v>
      </c>
      <c r="D424" s="6">
        <v>849</v>
      </c>
      <c r="E424" s="6">
        <v>1396</v>
      </c>
      <c r="F424" s="6">
        <v>0</v>
      </c>
      <c r="G424" s="6">
        <v>29428</v>
      </c>
      <c r="H424" s="6">
        <v>29747</v>
      </c>
    </row>
    <row r="425" spans="1:8" x14ac:dyDescent="0.25">
      <c r="A425" s="1" t="s">
        <v>994</v>
      </c>
      <c r="B425" s="6">
        <v>7392</v>
      </c>
      <c r="C425" s="6">
        <v>826</v>
      </c>
      <c r="D425" s="6">
        <v>314</v>
      </c>
      <c r="E425" s="6">
        <v>1112</v>
      </c>
      <c r="F425" s="6">
        <v>744</v>
      </c>
      <c r="G425" s="6">
        <v>10388</v>
      </c>
      <c r="H425" s="6">
        <v>9217</v>
      </c>
    </row>
    <row r="426" spans="1:8" x14ac:dyDescent="0.25">
      <c r="A426" s="1" t="s">
        <v>996</v>
      </c>
      <c r="B426" s="6">
        <v>35648</v>
      </c>
      <c r="C426" s="6">
        <v>3104</v>
      </c>
      <c r="D426" s="6">
        <v>1798</v>
      </c>
      <c r="E426" s="6">
        <v>1762</v>
      </c>
      <c r="F426" s="6">
        <v>0</v>
      </c>
      <c r="G426" s="6">
        <v>42312</v>
      </c>
      <c r="H426" s="6">
        <v>42170</v>
      </c>
    </row>
    <row r="427" spans="1:8" x14ac:dyDescent="0.25">
      <c r="A427" s="1" t="s">
        <v>998</v>
      </c>
      <c r="B427" s="6">
        <v>20232</v>
      </c>
      <c r="C427" s="6">
        <v>1940</v>
      </c>
      <c r="D427" s="6">
        <v>770</v>
      </c>
      <c r="E427" s="6">
        <v>835</v>
      </c>
      <c r="F427" s="6">
        <v>0</v>
      </c>
      <c r="G427" s="6">
        <v>23777</v>
      </c>
      <c r="H427" s="6">
        <v>22619</v>
      </c>
    </row>
    <row r="428" spans="1:8" x14ac:dyDescent="0.25">
      <c r="A428" s="1" t="s">
        <v>1000</v>
      </c>
      <c r="B428" s="6">
        <v>12007</v>
      </c>
      <c r="C428" s="6">
        <v>820</v>
      </c>
      <c r="D428" s="6">
        <v>442</v>
      </c>
      <c r="E428" s="6">
        <v>820</v>
      </c>
      <c r="F428" s="6">
        <v>0</v>
      </c>
      <c r="G428" s="6">
        <v>14089</v>
      </c>
      <c r="H428" s="6">
        <v>14213</v>
      </c>
    </row>
    <row r="429" spans="1:8" x14ac:dyDescent="0.25">
      <c r="A429" s="1" t="s">
        <v>1002</v>
      </c>
      <c r="B429" s="6">
        <v>19720</v>
      </c>
      <c r="C429" s="6">
        <v>2053</v>
      </c>
      <c r="D429" s="6">
        <v>720</v>
      </c>
      <c r="E429" s="6">
        <v>1305</v>
      </c>
      <c r="F429" s="6">
        <v>0</v>
      </c>
      <c r="G429" s="6">
        <v>23798</v>
      </c>
      <c r="H429" s="6">
        <v>23126</v>
      </c>
    </row>
    <row r="430" spans="1:8" x14ac:dyDescent="0.25">
      <c r="A430" s="1" t="s">
        <v>1004</v>
      </c>
      <c r="B430" s="6">
        <v>29755</v>
      </c>
      <c r="C430" s="6">
        <v>1306</v>
      </c>
      <c r="D430" s="6">
        <v>1099</v>
      </c>
      <c r="E430" s="6">
        <v>1194</v>
      </c>
      <c r="F430" s="6">
        <v>0</v>
      </c>
      <c r="G430" s="6">
        <v>33354</v>
      </c>
      <c r="H430" s="6">
        <v>33941</v>
      </c>
    </row>
    <row r="431" spans="1:8" x14ac:dyDescent="0.25">
      <c r="A431" s="1" t="s">
        <v>1006</v>
      </c>
      <c r="B431" s="6">
        <v>22993</v>
      </c>
      <c r="C431" s="6">
        <v>1848</v>
      </c>
      <c r="D431" s="6">
        <v>364</v>
      </c>
      <c r="E431" s="6">
        <v>611</v>
      </c>
      <c r="F431" s="6">
        <v>0</v>
      </c>
      <c r="G431" s="6">
        <v>25816</v>
      </c>
      <c r="H431" s="6">
        <v>21057</v>
      </c>
    </row>
    <row r="432" spans="1:8" x14ac:dyDescent="0.25">
      <c r="A432" s="1" t="s">
        <v>1008</v>
      </c>
      <c r="B432" s="6">
        <v>12052</v>
      </c>
      <c r="C432" s="6">
        <v>556</v>
      </c>
      <c r="D432" s="6">
        <v>277</v>
      </c>
      <c r="E432" s="6">
        <v>492</v>
      </c>
      <c r="F432" s="6">
        <v>0</v>
      </c>
      <c r="G432" s="6">
        <v>13377</v>
      </c>
      <c r="H432" s="6">
        <v>13975</v>
      </c>
    </row>
    <row r="433" spans="1:8" x14ac:dyDescent="0.25">
      <c r="A433" s="1" t="s">
        <v>1010</v>
      </c>
      <c r="B433" s="6">
        <v>9859</v>
      </c>
      <c r="C433" s="6">
        <v>411</v>
      </c>
      <c r="D433" s="6">
        <v>354</v>
      </c>
      <c r="E433" s="6">
        <v>1183</v>
      </c>
      <c r="F433" s="6">
        <v>0</v>
      </c>
      <c r="G433" s="6">
        <v>11807</v>
      </c>
      <c r="H433" s="6">
        <v>12063</v>
      </c>
    </row>
    <row r="434" spans="1:8" x14ac:dyDescent="0.25">
      <c r="A434" s="1" t="s">
        <v>1012</v>
      </c>
      <c r="B434" s="6">
        <v>20803</v>
      </c>
      <c r="C434" s="6">
        <v>868</v>
      </c>
      <c r="D434" s="6">
        <v>930</v>
      </c>
      <c r="E434" s="6">
        <v>2958</v>
      </c>
      <c r="F434" s="6">
        <v>776</v>
      </c>
      <c r="G434" s="6">
        <v>26335</v>
      </c>
      <c r="H434" s="6">
        <v>24777</v>
      </c>
    </row>
    <row r="435" spans="1:8" x14ac:dyDescent="0.25">
      <c r="A435" s="1" t="s">
        <v>1014</v>
      </c>
      <c r="B435" s="6">
        <v>20172</v>
      </c>
      <c r="C435" s="6">
        <v>2353</v>
      </c>
      <c r="D435" s="6">
        <v>864</v>
      </c>
      <c r="E435" s="6">
        <v>1441</v>
      </c>
      <c r="F435" s="6">
        <v>0</v>
      </c>
      <c r="G435" s="6">
        <v>24830</v>
      </c>
      <c r="H435" s="6">
        <v>22036</v>
      </c>
    </row>
    <row r="436" spans="1:8" x14ac:dyDescent="0.25">
      <c r="A436" s="1" t="s">
        <v>1016</v>
      </c>
      <c r="B436" s="6">
        <v>24130</v>
      </c>
      <c r="C436" s="6">
        <v>2001</v>
      </c>
      <c r="D436" s="6">
        <v>1011</v>
      </c>
      <c r="E436" s="6">
        <v>1568</v>
      </c>
      <c r="F436" s="6">
        <v>0</v>
      </c>
      <c r="G436" s="6">
        <v>28710</v>
      </c>
      <c r="H436" s="6">
        <v>28836</v>
      </c>
    </row>
    <row r="437" spans="1:8" x14ac:dyDescent="0.25">
      <c r="A437" s="1" t="s">
        <v>1018</v>
      </c>
      <c r="B437" s="6">
        <v>10555</v>
      </c>
      <c r="C437" s="6">
        <v>776</v>
      </c>
      <c r="D437" s="6">
        <v>222</v>
      </c>
      <c r="E437" s="6">
        <v>874</v>
      </c>
      <c r="F437" s="6">
        <v>308</v>
      </c>
      <c r="G437" s="6">
        <v>12735</v>
      </c>
      <c r="H437" s="6">
        <v>12161</v>
      </c>
    </row>
    <row r="438" spans="1:8" x14ac:dyDescent="0.25">
      <c r="A438" s="1" t="s">
        <v>1020</v>
      </c>
      <c r="B438" s="6">
        <v>15248</v>
      </c>
      <c r="C438" s="6">
        <v>1528</v>
      </c>
      <c r="D438" s="6">
        <v>900</v>
      </c>
      <c r="E438" s="6">
        <v>1560</v>
      </c>
      <c r="F438" s="6">
        <v>809</v>
      </c>
      <c r="G438" s="6">
        <v>20045</v>
      </c>
      <c r="H438" s="6">
        <v>18735</v>
      </c>
    </row>
    <row r="439" spans="1:8" x14ac:dyDescent="0.25">
      <c r="A439" s="1" t="s">
        <v>1022</v>
      </c>
      <c r="B439" s="6">
        <v>8921</v>
      </c>
      <c r="C439" s="6">
        <v>803</v>
      </c>
      <c r="D439" s="6">
        <v>357</v>
      </c>
      <c r="E439" s="6">
        <v>1008</v>
      </c>
      <c r="F439" s="6">
        <v>0</v>
      </c>
      <c r="G439" s="6">
        <v>11089</v>
      </c>
      <c r="H439" s="6">
        <v>10859</v>
      </c>
    </row>
    <row r="440" spans="1:8" x14ac:dyDescent="0.25">
      <c r="A440" s="1" t="s">
        <v>1024</v>
      </c>
      <c r="B440" s="6">
        <v>50526</v>
      </c>
      <c r="C440" s="6">
        <v>2218</v>
      </c>
      <c r="D440" s="6">
        <v>2134</v>
      </c>
      <c r="E440" s="6">
        <v>1841</v>
      </c>
      <c r="F440" s="6">
        <v>0</v>
      </c>
      <c r="G440" s="6">
        <v>56719</v>
      </c>
      <c r="H440" s="6">
        <v>59187</v>
      </c>
    </row>
    <row r="441" spans="1:8" x14ac:dyDescent="0.25">
      <c r="A441" s="1" t="s">
        <v>1026</v>
      </c>
      <c r="B441" s="6">
        <v>21356</v>
      </c>
      <c r="C441" s="6">
        <v>1031</v>
      </c>
      <c r="D441" s="6">
        <v>510</v>
      </c>
      <c r="E441" s="6">
        <v>730</v>
      </c>
      <c r="F441" s="6">
        <v>2329</v>
      </c>
      <c r="G441" s="6">
        <v>25956</v>
      </c>
      <c r="H441" s="6">
        <v>23741</v>
      </c>
    </row>
    <row r="442" spans="1:8" x14ac:dyDescent="0.25">
      <c r="A442" s="1" t="s">
        <v>1028</v>
      </c>
      <c r="B442" s="6">
        <v>34656</v>
      </c>
      <c r="C442" s="6">
        <v>2874</v>
      </c>
      <c r="D442" s="6">
        <v>1768</v>
      </c>
      <c r="E442" s="6">
        <v>1393</v>
      </c>
      <c r="F442" s="6">
        <v>536</v>
      </c>
      <c r="G442" s="6">
        <v>41227</v>
      </c>
      <c r="H442" s="6">
        <v>39760</v>
      </c>
    </row>
    <row r="443" spans="1:8" x14ac:dyDescent="0.25">
      <c r="A443" s="1" t="s">
        <v>1030</v>
      </c>
      <c r="B443" s="6">
        <v>24816</v>
      </c>
      <c r="C443" s="6">
        <v>2294</v>
      </c>
      <c r="D443" s="6">
        <v>1247</v>
      </c>
      <c r="E443" s="6">
        <v>1654</v>
      </c>
      <c r="F443" s="6">
        <v>544</v>
      </c>
      <c r="G443" s="6">
        <v>30555</v>
      </c>
      <c r="H443" s="6">
        <v>29068</v>
      </c>
    </row>
    <row r="444" spans="1:8" x14ac:dyDescent="0.25">
      <c r="A444" s="1" t="s">
        <v>1032</v>
      </c>
      <c r="B444" s="6">
        <v>19938</v>
      </c>
      <c r="C444" s="6">
        <v>2387</v>
      </c>
      <c r="D444" s="6">
        <v>1071</v>
      </c>
      <c r="E444" s="6">
        <v>1738</v>
      </c>
      <c r="F444" s="6">
        <v>4572</v>
      </c>
      <c r="G444" s="6">
        <v>29706</v>
      </c>
      <c r="H444" s="6">
        <v>24037</v>
      </c>
    </row>
    <row r="445" spans="1:8" x14ac:dyDescent="0.25">
      <c r="A445" s="1" t="s">
        <v>1034</v>
      </c>
      <c r="B445" s="6">
        <v>38639</v>
      </c>
      <c r="C445" s="6">
        <v>4023</v>
      </c>
      <c r="D445" s="6">
        <v>1977</v>
      </c>
      <c r="E445" s="6">
        <v>1899</v>
      </c>
      <c r="F445" s="6">
        <v>0</v>
      </c>
      <c r="G445" s="6">
        <v>46538</v>
      </c>
      <c r="H445" s="6">
        <v>45059</v>
      </c>
    </row>
    <row r="446" spans="1:8" x14ac:dyDescent="0.25">
      <c r="A446" s="1" t="s">
        <v>1036</v>
      </c>
      <c r="B446" s="6">
        <v>38679</v>
      </c>
      <c r="C446" s="6">
        <v>2781</v>
      </c>
      <c r="D446" s="6">
        <v>1945</v>
      </c>
      <c r="E446" s="6">
        <v>3012</v>
      </c>
      <c r="F446" s="6">
        <v>0</v>
      </c>
      <c r="G446" s="6">
        <v>46417</v>
      </c>
      <c r="H446" s="6">
        <v>44340</v>
      </c>
    </row>
    <row r="447" spans="1:8" x14ac:dyDescent="0.25">
      <c r="A447" s="1" t="s">
        <v>1038</v>
      </c>
      <c r="B447" s="6">
        <v>22061</v>
      </c>
      <c r="C447" s="6">
        <v>2297</v>
      </c>
      <c r="D447" s="6">
        <v>405</v>
      </c>
      <c r="E447" s="6">
        <v>550</v>
      </c>
      <c r="F447" s="6">
        <v>206</v>
      </c>
      <c r="G447" s="6">
        <v>25519</v>
      </c>
      <c r="H447" s="6">
        <v>24085</v>
      </c>
    </row>
    <row r="448" spans="1:8" x14ac:dyDescent="0.25">
      <c r="A448" s="1" t="s">
        <v>1040</v>
      </c>
      <c r="B448" s="6">
        <v>13940</v>
      </c>
      <c r="C448" s="6">
        <v>1002</v>
      </c>
      <c r="D448" s="6">
        <v>672</v>
      </c>
      <c r="E448" s="6">
        <v>1227</v>
      </c>
      <c r="F448" s="6">
        <v>857</v>
      </c>
      <c r="G448" s="6">
        <v>17698</v>
      </c>
      <c r="H448" s="6">
        <v>15724</v>
      </c>
    </row>
    <row r="449" spans="1:8" x14ac:dyDescent="0.25">
      <c r="A449" s="1" t="s">
        <v>1042</v>
      </c>
      <c r="B449" s="6">
        <v>30437</v>
      </c>
      <c r="C449" s="6">
        <v>3402</v>
      </c>
      <c r="D449" s="6">
        <v>1144</v>
      </c>
      <c r="E449" s="6">
        <v>1744</v>
      </c>
      <c r="F449" s="6">
        <v>0</v>
      </c>
      <c r="G449" s="6">
        <v>36727</v>
      </c>
      <c r="H449" s="6">
        <v>35792</v>
      </c>
    </row>
    <row r="450" spans="1:8" x14ac:dyDescent="0.25">
      <c r="A450" s="1" t="s">
        <v>1044</v>
      </c>
      <c r="B450" s="6">
        <v>18966</v>
      </c>
      <c r="C450" s="6">
        <v>833</v>
      </c>
      <c r="D450" s="6">
        <v>1096</v>
      </c>
      <c r="E450" s="6">
        <v>1305</v>
      </c>
      <c r="F450" s="6">
        <v>0</v>
      </c>
      <c r="G450" s="6">
        <v>22200</v>
      </c>
      <c r="H450" s="6">
        <v>22497</v>
      </c>
    </row>
    <row r="451" spans="1:8" x14ac:dyDescent="0.25">
      <c r="A451" s="1" t="s">
        <v>1046</v>
      </c>
      <c r="B451" s="6">
        <v>15402</v>
      </c>
      <c r="C451" s="6">
        <v>1107</v>
      </c>
      <c r="D451" s="6">
        <v>797</v>
      </c>
      <c r="E451" s="6">
        <v>1779</v>
      </c>
      <c r="F451" s="6">
        <v>0</v>
      </c>
      <c r="G451" s="6">
        <v>19085</v>
      </c>
      <c r="H451" s="6">
        <v>19418</v>
      </c>
    </row>
    <row r="452" spans="1:8" x14ac:dyDescent="0.25">
      <c r="A452" s="1" t="s">
        <v>1048</v>
      </c>
      <c r="B452" s="6">
        <v>19462</v>
      </c>
      <c r="C452" s="6">
        <v>1300</v>
      </c>
      <c r="D452" s="6">
        <v>933</v>
      </c>
      <c r="E452" s="6">
        <v>1400</v>
      </c>
      <c r="F452" s="6">
        <v>804</v>
      </c>
      <c r="G452" s="6">
        <v>23899</v>
      </c>
      <c r="H452" s="6">
        <v>23027</v>
      </c>
    </row>
    <row r="453" spans="1:8" x14ac:dyDescent="0.25">
      <c r="A453" s="1" t="s">
        <v>1050</v>
      </c>
      <c r="B453" s="6">
        <v>17282</v>
      </c>
      <c r="C453" s="6">
        <v>1270</v>
      </c>
      <c r="D453" s="6">
        <v>1004</v>
      </c>
      <c r="E453" s="6">
        <v>2104</v>
      </c>
      <c r="F453" s="6">
        <v>12441</v>
      </c>
      <c r="G453" s="6">
        <v>34101</v>
      </c>
      <c r="H453" s="6">
        <v>21310</v>
      </c>
    </row>
    <row r="454" spans="1:8" x14ac:dyDescent="0.25">
      <c r="A454" s="1" t="s">
        <v>1052</v>
      </c>
      <c r="B454" s="6">
        <v>26549</v>
      </c>
      <c r="C454" s="6">
        <v>2903</v>
      </c>
      <c r="D454" s="6">
        <v>967</v>
      </c>
      <c r="E454" s="6">
        <v>1371</v>
      </c>
      <c r="F454" s="6">
        <v>804</v>
      </c>
      <c r="G454" s="6">
        <v>32594</v>
      </c>
      <c r="H454" s="6">
        <v>30056</v>
      </c>
    </row>
    <row r="455" spans="1:8" x14ac:dyDescent="0.25">
      <c r="A455" s="1" t="s">
        <v>1054</v>
      </c>
      <c r="B455" s="6">
        <v>6552</v>
      </c>
      <c r="C455" s="6">
        <v>750</v>
      </c>
      <c r="D455" s="6">
        <v>118</v>
      </c>
      <c r="E455" s="6">
        <v>647</v>
      </c>
      <c r="F455" s="6">
        <v>339</v>
      </c>
      <c r="G455" s="6">
        <v>8406</v>
      </c>
      <c r="H455" s="6">
        <v>7530</v>
      </c>
    </row>
    <row r="456" spans="1:8" x14ac:dyDescent="0.25">
      <c r="A456" s="1" t="s">
        <v>1056</v>
      </c>
      <c r="B456" s="6">
        <v>77096</v>
      </c>
      <c r="C456" s="6">
        <v>7626</v>
      </c>
      <c r="D456" s="6">
        <v>4004</v>
      </c>
      <c r="E456" s="6">
        <v>1367</v>
      </c>
      <c r="F456" s="6">
        <v>0</v>
      </c>
      <c r="G456" s="6">
        <v>90093</v>
      </c>
      <c r="H456" s="6">
        <v>86175</v>
      </c>
    </row>
    <row r="457" spans="1:8" x14ac:dyDescent="0.25">
      <c r="A457" s="1" t="s">
        <v>1058</v>
      </c>
      <c r="B457" s="6">
        <v>16459</v>
      </c>
      <c r="C457" s="6">
        <v>1501</v>
      </c>
      <c r="D457" s="6">
        <v>540</v>
      </c>
      <c r="E457" s="6">
        <v>1328</v>
      </c>
      <c r="F457" s="6">
        <v>545</v>
      </c>
      <c r="G457" s="6">
        <v>20373</v>
      </c>
      <c r="H457" s="6">
        <v>19455</v>
      </c>
    </row>
    <row r="458" spans="1:8" x14ac:dyDescent="0.25">
      <c r="A458" s="1" t="s">
        <v>1060</v>
      </c>
      <c r="B458" s="6">
        <v>54556</v>
      </c>
      <c r="C458" s="6">
        <v>2275</v>
      </c>
      <c r="D458" s="6">
        <v>1983</v>
      </c>
      <c r="E458" s="6">
        <v>1804</v>
      </c>
      <c r="F458" s="6">
        <v>0</v>
      </c>
      <c r="G458" s="6">
        <v>60618</v>
      </c>
      <c r="H458" s="6">
        <v>62213</v>
      </c>
    </row>
    <row r="459" spans="1:8" x14ac:dyDescent="0.25">
      <c r="A459" s="1" t="s">
        <v>1062</v>
      </c>
      <c r="B459" s="6">
        <v>9126</v>
      </c>
      <c r="C459" s="6">
        <v>421</v>
      </c>
      <c r="D459" s="6">
        <v>196</v>
      </c>
      <c r="E459" s="6">
        <v>569</v>
      </c>
      <c r="F459" s="6">
        <v>0</v>
      </c>
      <c r="G459" s="6">
        <v>10312</v>
      </c>
      <c r="H459" s="6">
        <v>10240</v>
      </c>
    </row>
    <row r="460" spans="1:8" x14ac:dyDescent="0.25">
      <c r="A460" s="1" t="s">
        <v>1064</v>
      </c>
      <c r="B460" s="6">
        <v>29451</v>
      </c>
      <c r="C460" s="6">
        <v>1448</v>
      </c>
      <c r="D460" s="6">
        <v>1683</v>
      </c>
      <c r="E460" s="6">
        <v>1129</v>
      </c>
      <c r="F460" s="6">
        <v>0</v>
      </c>
      <c r="G460" s="6">
        <v>33711</v>
      </c>
      <c r="H460" s="6">
        <v>33663</v>
      </c>
    </row>
    <row r="461" spans="1:8" x14ac:dyDescent="0.25">
      <c r="A461" s="1" t="s">
        <v>1066</v>
      </c>
      <c r="B461" s="6">
        <v>26777</v>
      </c>
      <c r="C461" s="6">
        <v>1878</v>
      </c>
      <c r="D461" s="6">
        <v>1044</v>
      </c>
      <c r="E461" s="6">
        <v>1027</v>
      </c>
      <c r="F461" s="6">
        <v>700</v>
      </c>
      <c r="G461" s="6">
        <v>31426</v>
      </c>
      <c r="H461" s="6">
        <v>29734</v>
      </c>
    </row>
    <row r="462" spans="1:8" x14ac:dyDescent="0.25">
      <c r="A462" s="1" t="s">
        <v>1068</v>
      </c>
      <c r="B462" s="6">
        <v>44434</v>
      </c>
      <c r="C462" s="6">
        <v>2048</v>
      </c>
      <c r="D462" s="6">
        <v>2679</v>
      </c>
      <c r="E462" s="6">
        <v>2132</v>
      </c>
      <c r="F462" s="6">
        <v>0</v>
      </c>
      <c r="G462" s="6">
        <v>51293</v>
      </c>
      <c r="H462" s="6">
        <v>49566</v>
      </c>
    </row>
    <row r="463" spans="1:8" x14ac:dyDescent="0.25">
      <c r="A463" s="1" t="s">
        <v>1070</v>
      </c>
      <c r="B463" s="6">
        <v>20918</v>
      </c>
      <c r="C463" s="6">
        <v>872</v>
      </c>
      <c r="D463" s="6">
        <v>760</v>
      </c>
      <c r="E463" s="6">
        <v>2194</v>
      </c>
      <c r="F463" s="6">
        <v>797</v>
      </c>
      <c r="G463" s="6">
        <v>25541</v>
      </c>
      <c r="H463" s="6">
        <v>24622</v>
      </c>
    </row>
    <row r="464" spans="1:8" x14ac:dyDescent="0.25">
      <c r="A464" s="1" t="s">
        <v>1072</v>
      </c>
      <c r="B464" s="6">
        <v>32151</v>
      </c>
      <c r="C464" s="6">
        <v>2972</v>
      </c>
      <c r="D464" s="6">
        <v>1495</v>
      </c>
      <c r="E464" s="6">
        <v>1487</v>
      </c>
      <c r="F464" s="6">
        <v>0</v>
      </c>
      <c r="G464" s="6">
        <v>38105</v>
      </c>
      <c r="H464" s="6">
        <v>36695</v>
      </c>
    </row>
    <row r="465" spans="1:8" x14ac:dyDescent="0.25">
      <c r="A465" s="1" t="s">
        <v>1074</v>
      </c>
      <c r="B465" s="6">
        <v>10431</v>
      </c>
      <c r="C465" s="6">
        <v>864</v>
      </c>
      <c r="D465" s="6">
        <v>430</v>
      </c>
      <c r="E465" s="6">
        <v>836</v>
      </c>
      <c r="F465" s="6">
        <v>510</v>
      </c>
      <c r="G465" s="6">
        <v>13071</v>
      </c>
      <c r="H465" s="6">
        <v>12409</v>
      </c>
    </row>
    <row r="466" spans="1:8" x14ac:dyDescent="0.25">
      <c r="A466" s="1" t="s">
        <v>1076</v>
      </c>
      <c r="B466" s="6">
        <v>31122</v>
      </c>
      <c r="C466" s="6">
        <v>3079</v>
      </c>
      <c r="D466" s="6">
        <v>1522</v>
      </c>
      <c r="E466" s="6">
        <v>1016</v>
      </c>
      <c r="F466" s="6">
        <v>0</v>
      </c>
      <c r="G466" s="6">
        <v>36739</v>
      </c>
      <c r="H466" s="6">
        <v>35646</v>
      </c>
    </row>
    <row r="467" spans="1:8" x14ac:dyDescent="0.25">
      <c r="A467" s="1" t="s">
        <v>1078</v>
      </c>
      <c r="B467" s="6">
        <v>25579</v>
      </c>
      <c r="C467" s="6">
        <v>1839</v>
      </c>
      <c r="D467" s="6">
        <v>856</v>
      </c>
      <c r="E467" s="6">
        <v>850</v>
      </c>
      <c r="F467" s="6">
        <v>0</v>
      </c>
      <c r="G467" s="6">
        <v>29124</v>
      </c>
      <c r="H467" s="6">
        <v>27788</v>
      </c>
    </row>
    <row r="468" spans="1:8" x14ac:dyDescent="0.25">
      <c r="A468" s="1" t="s">
        <v>1080</v>
      </c>
      <c r="B468" s="6">
        <v>22513</v>
      </c>
      <c r="C468" s="6">
        <v>2390</v>
      </c>
      <c r="D468" s="6">
        <v>995</v>
      </c>
      <c r="E468" s="6">
        <v>2095</v>
      </c>
      <c r="F468" s="6">
        <v>495</v>
      </c>
      <c r="G468" s="6">
        <v>28488</v>
      </c>
      <c r="H468" s="6">
        <v>27074</v>
      </c>
    </row>
    <row r="469" spans="1:8" x14ac:dyDescent="0.25">
      <c r="A469" s="1" t="s">
        <v>1082</v>
      </c>
      <c r="B469" s="6">
        <v>33792</v>
      </c>
      <c r="C469" s="6">
        <v>3387</v>
      </c>
      <c r="D469" s="6">
        <v>1557</v>
      </c>
      <c r="E469" s="6">
        <v>2575</v>
      </c>
      <c r="F469" s="6">
        <v>0</v>
      </c>
      <c r="G469" s="6">
        <v>41311</v>
      </c>
      <c r="H469" s="6">
        <v>40202</v>
      </c>
    </row>
    <row r="470" spans="1:8" x14ac:dyDescent="0.25">
      <c r="A470" s="1" t="s">
        <v>1084</v>
      </c>
      <c r="B470" s="6">
        <v>43022</v>
      </c>
      <c r="C470" s="6">
        <v>3567</v>
      </c>
      <c r="D470" s="6">
        <v>1924</v>
      </c>
      <c r="E470" s="6">
        <v>1366</v>
      </c>
      <c r="F470" s="6">
        <v>635</v>
      </c>
      <c r="G470" s="6">
        <v>50514</v>
      </c>
      <c r="H470" s="6">
        <v>49067</v>
      </c>
    </row>
    <row r="471" spans="1:8" x14ac:dyDescent="0.25">
      <c r="A471" s="1" t="s">
        <v>1086</v>
      </c>
      <c r="B471" s="6">
        <v>8625</v>
      </c>
      <c r="C471" s="6">
        <v>620</v>
      </c>
      <c r="D471" s="6">
        <v>263</v>
      </c>
      <c r="E471" s="6">
        <v>1010</v>
      </c>
      <c r="F471" s="6">
        <v>0</v>
      </c>
      <c r="G471" s="6">
        <v>10518</v>
      </c>
      <c r="H471" s="6">
        <v>10480</v>
      </c>
    </row>
    <row r="472" spans="1:8" x14ac:dyDescent="0.25">
      <c r="A472" s="1" t="s">
        <v>1088</v>
      </c>
      <c r="B472" s="6">
        <v>68203</v>
      </c>
      <c r="C472" s="6">
        <v>3144</v>
      </c>
      <c r="D472" s="6">
        <v>4211</v>
      </c>
      <c r="E472" s="6">
        <v>1468</v>
      </c>
      <c r="F472" s="6">
        <v>0</v>
      </c>
      <c r="G472" s="6">
        <v>77026</v>
      </c>
      <c r="H472" s="6">
        <v>76597</v>
      </c>
    </row>
    <row r="473" spans="1:8" x14ac:dyDescent="0.25">
      <c r="A473" s="1" t="s">
        <v>1090</v>
      </c>
      <c r="B473" s="6">
        <v>68520</v>
      </c>
      <c r="C473" s="6">
        <v>3159</v>
      </c>
      <c r="D473" s="6">
        <v>2930</v>
      </c>
      <c r="E473" s="6">
        <v>3361</v>
      </c>
      <c r="F473" s="6">
        <v>745</v>
      </c>
      <c r="G473" s="6">
        <v>78715</v>
      </c>
      <c r="H473" s="6">
        <v>75700</v>
      </c>
    </row>
    <row r="474" spans="1:8" x14ac:dyDescent="0.25">
      <c r="A474" s="1" t="s">
        <v>1092</v>
      </c>
      <c r="B474" s="6">
        <v>23159</v>
      </c>
      <c r="C474" s="6">
        <v>1068</v>
      </c>
      <c r="D474" s="6">
        <v>877</v>
      </c>
      <c r="E474" s="6">
        <v>1203</v>
      </c>
      <c r="F474" s="6">
        <v>561</v>
      </c>
      <c r="G474" s="6">
        <v>26868</v>
      </c>
      <c r="H474" s="6">
        <v>26199</v>
      </c>
    </row>
    <row r="475" spans="1:8" x14ac:dyDescent="0.25">
      <c r="A475" s="1" t="s">
        <v>1094</v>
      </c>
      <c r="B475" s="6">
        <v>15666</v>
      </c>
      <c r="C475" s="6">
        <v>1297</v>
      </c>
      <c r="D475" s="6">
        <v>682</v>
      </c>
      <c r="E475" s="6">
        <v>573</v>
      </c>
      <c r="F475" s="6">
        <v>0</v>
      </c>
      <c r="G475" s="6">
        <v>18218</v>
      </c>
      <c r="H475" s="6">
        <v>17803</v>
      </c>
    </row>
    <row r="476" spans="1:8" x14ac:dyDescent="0.25">
      <c r="A476" s="1" t="s">
        <v>1096</v>
      </c>
      <c r="B476" s="6">
        <v>14063</v>
      </c>
      <c r="C476" s="6">
        <v>1533</v>
      </c>
      <c r="D476" s="6">
        <v>768</v>
      </c>
      <c r="E476" s="6">
        <v>926</v>
      </c>
      <c r="F476" s="6">
        <v>1290</v>
      </c>
      <c r="G476" s="6">
        <v>18580</v>
      </c>
      <c r="H476" s="6">
        <v>16972</v>
      </c>
    </row>
    <row r="477" spans="1:8" x14ac:dyDescent="0.25">
      <c r="A477" s="1" t="s">
        <v>1098</v>
      </c>
      <c r="B477" s="6">
        <v>29691</v>
      </c>
      <c r="C477" s="6">
        <v>2937</v>
      </c>
      <c r="D477" s="6">
        <v>898</v>
      </c>
      <c r="E477" s="6">
        <v>1316</v>
      </c>
      <c r="F477" s="6">
        <v>759</v>
      </c>
      <c r="G477" s="6">
        <v>35601</v>
      </c>
      <c r="H477" s="6">
        <v>33871</v>
      </c>
    </row>
    <row r="478" spans="1:8" x14ac:dyDescent="0.25">
      <c r="A478" s="1" t="s">
        <v>1100</v>
      </c>
      <c r="B478" s="6">
        <v>30155</v>
      </c>
      <c r="C478" s="6">
        <v>2500</v>
      </c>
      <c r="D478" s="6">
        <v>1183</v>
      </c>
      <c r="E478" s="6">
        <v>2619</v>
      </c>
      <c r="F478" s="6">
        <v>0</v>
      </c>
      <c r="G478" s="6">
        <v>36457</v>
      </c>
      <c r="H478" s="6">
        <v>36072</v>
      </c>
    </row>
    <row r="479" spans="1:8" x14ac:dyDescent="0.25">
      <c r="A479" s="1" t="s">
        <v>1102</v>
      </c>
      <c r="B479" s="6">
        <v>33414</v>
      </c>
      <c r="C479" s="6">
        <v>4108</v>
      </c>
      <c r="D479" s="6">
        <v>1452</v>
      </c>
      <c r="E479" s="6">
        <v>2943</v>
      </c>
      <c r="F479" s="6">
        <v>0</v>
      </c>
      <c r="G479" s="6">
        <v>41917</v>
      </c>
      <c r="H479" s="6">
        <v>39804</v>
      </c>
    </row>
    <row r="480" spans="1:8" x14ac:dyDescent="0.25">
      <c r="A480" s="1" t="s">
        <v>1104</v>
      </c>
      <c r="B480" s="6">
        <v>14119</v>
      </c>
      <c r="C480" s="6">
        <v>1121</v>
      </c>
      <c r="D480" s="6">
        <v>333</v>
      </c>
      <c r="E480" s="6">
        <v>299</v>
      </c>
      <c r="F480" s="6">
        <v>781</v>
      </c>
      <c r="G480" s="6">
        <v>16653</v>
      </c>
      <c r="H480" s="6">
        <v>15949</v>
      </c>
    </row>
    <row r="481" spans="1:8" x14ac:dyDescent="0.25">
      <c r="A481" s="1" t="s">
        <v>1106</v>
      </c>
      <c r="B481" s="6">
        <v>6631</v>
      </c>
      <c r="C481" s="6">
        <v>754</v>
      </c>
      <c r="D481" s="6">
        <v>227</v>
      </c>
      <c r="E481" s="6">
        <v>1349</v>
      </c>
      <c r="F481" s="6">
        <v>525</v>
      </c>
      <c r="G481" s="6">
        <v>9486</v>
      </c>
      <c r="H481" s="6">
        <v>8676</v>
      </c>
    </row>
    <row r="482" spans="1:8" x14ac:dyDescent="0.25">
      <c r="A482" s="1" t="s">
        <v>1108</v>
      </c>
      <c r="B482" s="6">
        <v>12572</v>
      </c>
      <c r="C482" s="6">
        <v>675</v>
      </c>
      <c r="D482" s="6">
        <v>370</v>
      </c>
      <c r="E482" s="6">
        <v>713</v>
      </c>
      <c r="F482" s="6">
        <v>365</v>
      </c>
      <c r="G482" s="6">
        <v>14695</v>
      </c>
      <c r="H482" s="6">
        <v>14318</v>
      </c>
    </row>
    <row r="483" spans="1:8" x14ac:dyDescent="0.25">
      <c r="A483" s="1" t="s">
        <v>1110</v>
      </c>
      <c r="B483" s="6">
        <v>46083</v>
      </c>
      <c r="C483" s="6">
        <v>6065</v>
      </c>
      <c r="D483" s="6">
        <v>2804</v>
      </c>
      <c r="E483" s="6">
        <v>2209</v>
      </c>
      <c r="F483" s="6">
        <v>0</v>
      </c>
      <c r="G483" s="6">
        <v>57161</v>
      </c>
      <c r="H483" s="6">
        <v>53168</v>
      </c>
    </row>
    <row r="484" spans="1:8" x14ac:dyDescent="0.25">
      <c r="A484" s="1" t="s">
        <v>1112</v>
      </c>
      <c r="B484" s="6">
        <v>7263</v>
      </c>
      <c r="C484" s="6">
        <v>757</v>
      </c>
      <c r="D484" s="6">
        <v>140</v>
      </c>
      <c r="E484" s="6">
        <v>516</v>
      </c>
      <c r="F484" s="6">
        <v>0</v>
      </c>
      <c r="G484" s="6">
        <v>8676</v>
      </c>
      <c r="H484" s="6">
        <v>8197</v>
      </c>
    </row>
    <row r="485" spans="1:8" x14ac:dyDescent="0.25">
      <c r="A485" s="1" t="s">
        <v>1114</v>
      </c>
      <c r="B485" s="6">
        <v>7650</v>
      </c>
      <c r="C485" s="6">
        <v>856</v>
      </c>
      <c r="D485" s="6">
        <v>308</v>
      </c>
      <c r="E485" s="6">
        <v>2205</v>
      </c>
      <c r="F485" s="6">
        <v>0</v>
      </c>
      <c r="G485" s="6">
        <v>11019</v>
      </c>
      <c r="H485" s="6">
        <v>10215</v>
      </c>
    </row>
    <row r="486" spans="1:8" x14ac:dyDescent="0.25">
      <c r="A486" s="1" t="s">
        <v>1116</v>
      </c>
      <c r="B486" s="6">
        <v>12166</v>
      </c>
      <c r="C486" s="6">
        <v>715</v>
      </c>
      <c r="D486" s="6">
        <v>576</v>
      </c>
      <c r="E486" s="6">
        <v>1397</v>
      </c>
      <c r="F486" s="6">
        <v>0</v>
      </c>
      <c r="G486" s="6">
        <v>14854</v>
      </c>
      <c r="H486" s="6">
        <v>14626</v>
      </c>
    </row>
    <row r="487" spans="1:8" x14ac:dyDescent="0.25">
      <c r="A487" s="1" t="s">
        <v>1118</v>
      </c>
      <c r="B487" s="6">
        <v>16335</v>
      </c>
      <c r="C487" s="6">
        <v>1491</v>
      </c>
      <c r="D487" s="6">
        <v>867</v>
      </c>
      <c r="E487" s="6">
        <v>1398</v>
      </c>
      <c r="F487" s="6">
        <v>597</v>
      </c>
      <c r="G487" s="6">
        <v>20688</v>
      </c>
      <c r="H487" s="6">
        <v>20017</v>
      </c>
    </row>
    <row r="488" spans="1:8" x14ac:dyDescent="0.25">
      <c r="A488" s="1" t="s">
        <v>1120</v>
      </c>
      <c r="B488" s="6">
        <v>13578</v>
      </c>
      <c r="C488" s="6">
        <v>1168</v>
      </c>
      <c r="D488" s="6">
        <v>443</v>
      </c>
      <c r="E488" s="6">
        <v>1488</v>
      </c>
      <c r="F488" s="6">
        <v>0</v>
      </c>
      <c r="G488" s="6">
        <v>16677</v>
      </c>
      <c r="H488" s="6">
        <v>16526</v>
      </c>
    </row>
    <row r="489" spans="1:8" x14ac:dyDescent="0.25">
      <c r="A489" s="1" t="s">
        <v>1122</v>
      </c>
      <c r="B489" s="6">
        <v>15743</v>
      </c>
      <c r="C489" s="6">
        <v>805</v>
      </c>
      <c r="D489" s="6">
        <v>525</v>
      </c>
      <c r="E489" s="6">
        <v>1717</v>
      </c>
      <c r="F489" s="6">
        <v>0</v>
      </c>
      <c r="G489" s="6">
        <v>18790</v>
      </c>
      <c r="H489" s="6">
        <v>19079</v>
      </c>
    </row>
    <row r="490" spans="1:8" x14ac:dyDescent="0.25">
      <c r="A490" s="1" t="s">
        <v>1124</v>
      </c>
      <c r="B490" s="6">
        <v>9844</v>
      </c>
      <c r="C490" s="6">
        <v>781</v>
      </c>
      <c r="D490" s="6">
        <v>446</v>
      </c>
      <c r="E490" s="6">
        <v>1863</v>
      </c>
      <c r="F490" s="6">
        <v>461</v>
      </c>
      <c r="G490" s="6">
        <v>13395</v>
      </c>
      <c r="H490" s="6">
        <v>12897</v>
      </c>
    </row>
    <row r="491" spans="1:8" x14ac:dyDescent="0.25">
      <c r="A491" s="1" t="s">
        <v>1126</v>
      </c>
      <c r="B491" s="6">
        <v>40775</v>
      </c>
      <c r="C491" s="6">
        <v>4564</v>
      </c>
      <c r="D491" s="6">
        <v>2262</v>
      </c>
      <c r="E491" s="6">
        <v>939</v>
      </c>
      <c r="F491" s="6">
        <v>0</v>
      </c>
      <c r="G491" s="6">
        <v>48540</v>
      </c>
      <c r="H491" s="6">
        <v>46623</v>
      </c>
    </row>
    <row r="492" spans="1:8" x14ac:dyDescent="0.25">
      <c r="A492" s="1" t="s">
        <v>1128</v>
      </c>
      <c r="B492" s="6">
        <v>30472</v>
      </c>
      <c r="C492" s="6">
        <v>1558</v>
      </c>
      <c r="D492" s="6">
        <v>1677</v>
      </c>
      <c r="E492" s="6">
        <v>972</v>
      </c>
      <c r="F492" s="6">
        <v>226</v>
      </c>
      <c r="G492" s="6">
        <v>34905</v>
      </c>
      <c r="H492" s="6">
        <v>34915</v>
      </c>
    </row>
    <row r="493" spans="1:8" x14ac:dyDescent="0.25">
      <c r="A493" s="1" t="s">
        <v>1130</v>
      </c>
      <c r="B493" s="6">
        <v>5936</v>
      </c>
      <c r="C493" s="6">
        <v>419</v>
      </c>
      <c r="D493" s="6">
        <v>184</v>
      </c>
      <c r="E493" s="6">
        <v>1644</v>
      </c>
      <c r="F493" s="6">
        <v>0</v>
      </c>
      <c r="G493" s="6">
        <v>8183</v>
      </c>
      <c r="H493" s="6">
        <v>8133</v>
      </c>
    </row>
    <row r="494" spans="1:8" x14ac:dyDescent="0.25">
      <c r="A494" s="1" t="s">
        <v>1132</v>
      </c>
      <c r="B494" s="6">
        <v>35127</v>
      </c>
      <c r="C494" s="6">
        <v>1886</v>
      </c>
      <c r="D494" s="6">
        <v>1450</v>
      </c>
      <c r="E494" s="6">
        <v>1469</v>
      </c>
      <c r="F494" s="6">
        <v>0</v>
      </c>
      <c r="G494" s="6">
        <v>39932</v>
      </c>
      <c r="H494" s="6">
        <v>32171</v>
      </c>
    </row>
    <row r="495" spans="1:8" x14ac:dyDescent="0.25">
      <c r="A495" s="1" t="s">
        <v>1134</v>
      </c>
      <c r="B495" s="6">
        <v>36362</v>
      </c>
      <c r="C495" s="6">
        <v>3275</v>
      </c>
      <c r="D495" s="6">
        <v>1291</v>
      </c>
      <c r="E495" s="6">
        <v>1604</v>
      </c>
      <c r="F495" s="6">
        <v>0</v>
      </c>
      <c r="G495" s="6">
        <v>42532</v>
      </c>
      <c r="H495" s="6">
        <v>39017</v>
      </c>
    </row>
    <row r="496" spans="1:8" x14ac:dyDescent="0.25">
      <c r="A496" s="1" t="s">
        <v>1136</v>
      </c>
      <c r="B496" s="6">
        <v>40128</v>
      </c>
      <c r="C496" s="6">
        <v>4716</v>
      </c>
      <c r="D496" s="6">
        <v>1755</v>
      </c>
      <c r="E496" s="6">
        <v>2852</v>
      </c>
      <c r="F496" s="6">
        <v>0</v>
      </c>
      <c r="G496" s="6">
        <v>49451</v>
      </c>
      <c r="H496" s="6">
        <v>44091</v>
      </c>
    </row>
    <row r="497" spans="1:8" x14ac:dyDescent="0.25">
      <c r="A497" s="1" t="s">
        <v>1138</v>
      </c>
      <c r="B497" s="6">
        <v>16764</v>
      </c>
      <c r="C497" s="6">
        <v>2102</v>
      </c>
      <c r="D497" s="6">
        <v>618</v>
      </c>
      <c r="E497" s="6">
        <v>964</v>
      </c>
      <c r="F497" s="6">
        <v>742</v>
      </c>
      <c r="G497" s="6">
        <v>21190</v>
      </c>
      <c r="H497" s="6">
        <v>19036</v>
      </c>
    </row>
    <row r="498" spans="1:8" x14ac:dyDescent="0.25">
      <c r="A498" s="1" t="s">
        <v>1140</v>
      </c>
      <c r="B498" s="6">
        <v>61679</v>
      </c>
      <c r="C498" s="6">
        <v>6904</v>
      </c>
      <c r="D498" s="6">
        <v>3603</v>
      </c>
      <c r="E498" s="6">
        <v>1918</v>
      </c>
      <c r="F498" s="6">
        <v>788</v>
      </c>
      <c r="G498" s="6">
        <v>74892</v>
      </c>
      <c r="H498" s="6">
        <v>70599</v>
      </c>
    </row>
    <row r="499" spans="1:8" x14ac:dyDescent="0.25">
      <c r="A499" s="1" t="s">
        <v>1142</v>
      </c>
      <c r="B499" s="6">
        <v>25483</v>
      </c>
      <c r="C499" s="6">
        <v>3354</v>
      </c>
      <c r="D499" s="6">
        <v>1218</v>
      </c>
      <c r="E499" s="6">
        <v>1759</v>
      </c>
      <c r="F499" s="6">
        <v>0</v>
      </c>
      <c r="G499" s="6">
        <v>31814</v>
      </c>
      <c r="H499" s="6">
        <v>30207</v>
      </c>
    </row>
    <row r="500" spans="1:8" x14ac:dyDescent="0.25">
      <c r="A500" s="1" t="s">
        <v>1144</v>
      </c>
      <c r="B500" s="6">
        <v>18579</v>
      </c>
      <c r="C500" s="6">
        <v>1850</v>
      </c>
      <c r="D500" s="6">
        <v>885</v>
      </c>
      <c r="E500" s="6">
        <v>2024</v>
      </c>
      <c r="F500" s="6">
        <v>349</v>
      </c>
      <c r="G500" s="6">
        <v>23687</v>
      </c>
      <c r="H500" s="6">
        <v>22400</v>
      </c>
    </row>
    <row r="501" spans="1:8" x14ac:dyDescent="0.25">
      <c r="A501" s="1" t="s">
        <v>1146</v>
      </c>
      <c r="B501" s="6">
        <v>7472</v>
      </c>
      <c r="C501" s="6">
        <v>983</v>
      </c>
      <c r="D501" s="6">
        <v>176</v>
      </c>
      <c r="E501" s="6">
        <v>823</v>
      </c>
      <c r="F501" s="6">
        <v>0</v>
      </c>
      <c r="G501" s="6">
        <v>9454</v>
      </c>
      <c r="H501" s="6">
        <v>9069</v>
      </c>
    </row>
    <row r="502" spans="1:8" x14ac:dyDescent="0.25">
      <c r="A502" s="1" t="s">
        <v>1148</v>
      </c>
      <c r="B502" s="6">
        <v>35886</v>
      </c>
      <c r="C502" s="6">
        <v>2798</v>
      </c>
      <c r="D502" s="6">
        <v>1996</v>
      </c>
      <c r="E502" s="6">
        <v>1854</v>
      </c>
      <c r="F502" s="6">
        <v>0</v>
      </c>
      <c r="G502" s="6">
        <v>42534</v>
      </c>
      <c r="H502" s="6">
        <v>40524</v>
      </c>
    </row>
    <row r="503" spans="1:8" x14ac:dyDescent="0.25">
      <c r="A503" s="1" t="s">
        <v>1150</v>
      </c>
      <c r="B503" s="6">
        <v>19502</v>
      </c>
      <c r="C503" s="6">
        <v>1548</v>
      </c>
      <c r="D503" s="6">
        <v>626</v>
      </c>
      <c r="E503" s="6">
        <v>624</v>
      </c>
      <c r="F503" s="6">
        <v>388</v>
      </c>
      <c r="G503" s="6">
        <v>22688</v>
      </c>
      <c r="H503" s="6">
        <v>21373</v>
      </c>
    </row>
    <row r="504" spans="1:8" x14ac:dyDescent="0.25">
      <c r="A504" s="1" t="s">
        <v>1152</v>
      </c>
      <c r="B504" s="6">
        <v>31665</v>
      </c>
      <c r="C504" s="6">
        <v>3153</v>
      </c>
      <c r="D504" s="6">
        <v>1789</v>
      </c>
      <c r="E504" s="6">
        <v>1367</v>
      </c>
      <c r="F504" s="6">
        <v>0</v>
      </c>
      <c r="G504" s="6">
        <v>37974</v>
      </c>
      <c r="H504" s="6">
        <v>36827</v>
      </c>
    </row>
    <row r="505" spans="1:8" x14ac:dyDescent="0.25">
      <c r="A505" s="1" t="s">
        <v>1154</v>
      </c>
      <c r="B505" s="6">
        <v>18850</v>
      </c>
      <c r="C505" s="6">
        <v>1698</v>
      </c>
      <c r="D505" s="6">
        <v>882</v>
      </c>
      <c r="E505" s="6">
        <v>1409</v>
      </c>
      <c r="F505" s="6">
        <v>0</v>
      </c>
      <c r="G505" s="6">
        <v>22839</v>
      </c>
      <c r="H505" s="6">
        <v>22685</v>
      </c>
    </row>
    <row r="506" spans="1:8" x14ac:dyDescent="0.25">
      <c r="A506" s="1" t="s">
        <v>1156</v>
      </c>
      <c r="B506" s="6">
        <v>13606</v>
      </c>
      <c r="C506" s="6">
        <v>1197</v>
      </c>
      <c r="D506" s="6">
        <v>343</v>
      </c>
      <c r="E506" s="6">
        <v>548</v>
      </c>
      <c r="F506" s="6">
        <v>0</v>
      </c>
      <c r="G506" s="6">
        <v>15694</v>
      </c>
      <c r="H506" s="6">
        <v>15604</v>
      </c>
    </row>
    <row r="507" spans="1:8" x14ac:dyDescent="0.25">
      <c r="A507" s="1" t="s">
        <v>1158</v>
      </c>
      <c r="B507" s="6">
        <v>45660</v>
      </c>
      <c r="C507" s="6">
        <v>6009</v>
      </c>
      <c r="D507" s="6">
        <v>2548</v>
      </c>
      <c r="E507" s="6">
        <v>2609</v>
      </c>
      <c r="F507" s="6">
        <v>277</v>
      </c>
      <c r="G507" s="6">
        <v>57103</v>
      </c>
      <c r="H507" s="6">
        <v>53598</v>
      </c>
    </row>
    <row r="508" spans="1:8" x14ac:dyDescent="0.25">
      <c r="A508" s="1" t="s">
        <v>1160</v>
      </c>
      <c r="B508" s="6">
        <v>11252</v>
      </c>
      <c r="C508" s="6">
        <v>1279</v>
      </c>
      <c r="D508" s="6">
        <v>350</v>
      </c>
      <c r="E508" s="6">
        <v>1329</v>
      </c>
      <c r="F508" s="6">
        <v>0</v>
      </c>
      <c r="G508" s="6">
        <v>14210</v>
      </c>
      <c r="H508" s="6">
        <v>13521</v>
      </c>
    </row>
    <row r="509" spans="1:8" x14ac:dyDescent="0.25">
      <c r="A509" s="1" t="s">
        <v>1162</v>
      </c>
      <c r="B509" s="6">
        <v>18986</v>
      </c>
      <c r="C509" s="6">
        <v>1710</v>
      </c>
      <c r="D509" s="6">
        <v>930</v>
      </c>
      <c r="E509" s="6">
        <v>1901</v>
      </c>
      <c r="F509" s="6">
        <v>0</v>
      </c>
      <c r="G509" s="6">
        <v>23527</v>
      </c>
      <c r="H509" s="6">
        <v>23012</v>
      </c>
    </row>
    <row r="510" spans="1:8" x14ac:dyDescent="0.25">
      <c r="A510" s="1" t="s">
        <v>1164</v>
      </c>
      <c r="B510" s="6">
        <v>33202</v>
      </c>
      <c r="C510" s="6">
        <v>3716</v>
      </c>
      <c r="D510" s="6">
        <v>1893</v>
      </c>
      <c r="E510" s="6">
        <v>862</v>
      </c>
      <c r="F510" s="6">
        <v>262</v>
      </c>
      <c r="G510" s="6">
        <v>39935</v>
      </c>
      <c r="H510" s="6">
        <v>38206</v>
      </c>
    </row>
    <row r="511" spans="1:8" x14ac:dyDescent="0.25">
      <c r="A511" s="1" t="s">
        <v>1166</v>
      </c>
      <c r="B511" s="6">
        <v>19878</v>
      </c>
      <c r="C511" s="6">
        <v>2336</v>
      </c>
      <c r="D511" s="6">
        <v>782</v>
      </c>
      <c r="E511" s="6">
        <v>992</v>
      </c>
      <c r="F511" s="6">
        <v>1870</v>
      </c>
      <c r="G511" s="6">
        <v>25858</v>
      </c>
      <c r="H511" s="6">
        <v>22534</v>
      </c>
    </row>
    <row r="512" spans="1:8" x14ac:dyDescent="0.25">
      <c r="A512" s="1" t="s">
        <v>1168</v>
      </c>
      <c r="B512" s="6">
        <v>63030</v>
      </c>
      <c r="C512" s="6">
        <v>7408</v>
      </c>
      <c r="D512" s="6">
        <v>3032</v>
      </c>
      <c r="E512" s="6">
        <v>2098</v>
      </c>
      <c r="F512" s="6">
        <v>337</v>
      </c>
      <c r="G512" s="6">
        <v>75905</v>
      </c>
      <c r="H512" s="6">
        <v>59539</v>
      </c>
    </row>
    <row r="513" spans="1:8" x14ac:dyDescent="0.25">
      <c r="A513" s="1" t="s">
        <v>1170</v>
      </c>
      <c r="B513" s="6">
        <v>22525</v>
      </c>
      <c r="C513" s="6">
        <v>2560</v>
      </c>
      <c r="D513" s="6">
        <v>688</v>
      </c>
      <c r="E513" s="6">
        <v>790</v>
      </c>
      <c r="F513" s="6">
        <v>886</v>
      </c>
      <c r="G513" s="6">
        <v>27449</v>
      </c>
      <c r="H513" s="6">
        <v>25755</v>
      </c>
    </row>
    <row r="514" spans="1:8" x14ac:dyDescent="0.25">
      <c r="A514" s="1" t="s">
        <v>1172</v>
      </c>
      <c r="B514" s="6">
        <v>11733</v>
      </c>
      <c r="C514" s="6">
        <v>871</v>
      </c>
      <c r="D514" s="6">
        <v>610</v>
      </c>
      <c r="E514" s="6">
        <v>2471</v>
      </c>
      <c r="F514" s="6">
        <v>0</v>
      </c>
      <c r="G514" s="6">
        <v>15685</v>
      </c>
      <c r="H514" s="6">
        <v>15473</v>
      </c>
    </row>
    <row r="515" spans="1:8" x14ac:dyDescent="0.25">
      <c r="A515" s="1" t="s">
        <v>1174</v>
      </c>
      <c r="B515" s="6">
        <v>33751</v>
      </c>
      <c r="C515" s="6">
        <v>2506</v>
      </c>
      <c r="D515" s="6">
        <v>992</v>
      </c>
      <c r="E515" s="6">
        <v>1029</v>
      </c>
      <c r="F515" s="6">
        <v>0</v>
      </c>
      <c r="G515" s="6">
        <v>38278</v>
      </c>
      <c r="H515" s="6">
        <v>36905</v>
      </c>
    </row>
    <row r="516" spans="1:8" x14ac:dyDescent="0.25">
      <c r="A516" s="1" t="s">
        <v>1176</v>
      </c>
      <c r="B516" s="6">
        <v>31241</v>
      </c>
      <c r="C516" s="6">
        <v>3672</v>
      </c>
      <c r="D516" s="6">
        <v>1335</v>
      </c>
      <c r="E516" s="6">
        <v>2019</v>
      </c>
      <c r="F516" s="6">
        <v>812</v>
      </c>
      <c r="G516" s="6">
        <v>39079</v>
      </c>
      <c r="H516" s="6">
        <v>36273</v>
      </c>
    </row>
    <row r="517" spans="1:8" x14ac:dyDescent="0.25">
      <c r="A517" s="1" t="s">
        <v>1178</v>
      </c>
      <c r="B517" s="6">
        <v>11249</v>
      </c>
      <c r="C517" s="6">
        <v>1196</v>
      </c>
      <c r="D517" s="6">
        <v>280</v>
      </c>
      <c r="E517" s="6">
        <v>1413</v>
      </c>
      <c r="F517" s="6">
        <v>0</v>
      </c>
      <c r="G517" s="6">
        <v>14138</v>
      </c>
      <c r="H517" s="6">
        <v>13580</v>
      </c>
    </row>
    <row r="518" spans="1:8" x14ac:dyDescent="0.25">
      <c r="A518" s="1" t="s">
        <v>1180</v>
      </c>
      <c r="B518" s="6">
        <v>37559</v>
      </c>
      <c r="C518" s="6">
        <v>4414</v>
      </c>
      <c r="D518" s="6">
        <v>1636</v>
      </c>
      <c r="E518" s="6">
        <v>2535</v>
      </c>
      <c r="F518" s="6">
        <v>0</v>
      </c>
      <c r="G518" s="6">
        <v>46144</v>
      </c>
      <c r="H518" s="6">
        <v>43341</v>
      </c>
    </row>
    <row r="519" spans="1:8" x14ac:dyDescent="0.25">
      <c r="A519" s="1" t="s">
        <v>1182</v>
      </c>
      <c r="B519" s="6">
        <v>14739</v>
      </c>
      <c r="C519" s="6">
        <v>791</v>
      </c>
      <c r="D519" s="6">
        <v>572</v>
      </c>
      <c r="E519" s="6">
        <v>1534</v>
      </c>
      <c r="F519" s="6">
        <v>408</v>
      </c>
      <c r="G519" s="6">
        <v>18044</v>
      </c>
      <c r="H519" s="6">
        <v>17761</v>
      </c>
    </row>
    <row r="520" spans="1:8" x14ac:dyDescent="0.25">
      <c r="A520" s="1" t="s">
        <v>1184</v>
      </c>
      <c r="B520" s="6">
        <v>12682</v>
      </c>
      <c r="C520" s="6">
        <v>1441</v>
      </c>
      <c r="D520" s="6">
        <v>489</v>
      </c>
      <c r="E520" s="6">
        <v>1842</v>
      </c>
      <c r="F520" s="6">
        <v>898</v>
      </c>
      <c r="G520" s="6">
        <v>17352</v>
      </c>
      <c r="H520" s="6">
        <v>15892</v>
      </c>
    </row>
    <row r="521" spans="1:8" x14ac:dyDescent="0.25">
      <c r="A521" s="1" t="s">
        <v>1186</v>
      </c>
      <c r="B521" s="6">
        <v>22412</v>
      </c>
      <c r="C521" s="6">
        <v>1868</v>
      </c>
      <c r="D521" s="6">
        <v>913</v>
      </c>
      <c r="E521" s="6">
        <v>1230</v>
      </c>
      <c r="F521" s="6">
        <v>0</v>
      </c>
      <c r="G521" s="6">
        <v>26423</v>
      </c>
      <c r="H521" s="6">
        <v>26119</v>
      </c>
    </row>
    <row r="522" spans="1:8" x14ac:dyDescent="0.25">
      <c r="A522" s="1" t="s">
        <v>1188</v>
      </c>
      <c r="B522" s="6">
        <v>17975</v>
      </c>
      <c r="C522" s="6">
        <v>1960</v>
      </c>
      <c r="D522" s="6">
        <v>1084</v>
      </c>
      <c r="E522" s="6">
        <v>2238</v>
      </c>
      <c r="F522" s="6">
        <v>327</v>
      </c>
      <c r="G522" s="6">
        <v>23584</v>
      </c>
      <c r="H522" s="6">
        <v>22864</v>
      </c>
    </row>
    <row r="523" spans="1:8" x14ac:dyDescent="0.25">
      <c r="A523" s="1" t="s">
        <v>1190</v>
      </c>
      <c r="B523" s="6">
        <v>12032</v>
      </c>
      <c r="C523" s="6">
        <v>677</v>
      </c>
      <c r="D523" s="6">
        <v>228</v>
      </c>
      <c r="E523" s="6">
        <v>345</v>
      </c>
      <c r="F523" s="6">
        <v>0</v>
      </c>
      <c r="G523" s="6">
        <v>13282</v>
      </c>
      <c r="H523" s="6">
        <v>13384</v>
      </c>
    </row>
    <row r="524" spans="1:8" x14ac:dyDescent="0.25">
      <c r="A524" s="1" t="s">
        <v>1192</v>
      </c>
      <c r="B524" s="6">
        <v>23680</v>
      </c>
      <c r="C524" s="6">
        <v>2357</v>
      </c>
      <c r="D524" s="6">
        <v>595</v>
      </c>
      <c r="E524" s="6">
        <v>610</v>
      </c>
      <c r="F524" s="6">
        <v>847</v>
      </c>
      <c r="G524" s="6">
        <v>28089</v>
      </c>
      <c r="H524" s="6">
        <v>26402</v>
      </c>
    </row>
    <row r="525" spans="1:8" x14ac:dyDescent="0.25">
      <c r="A525" s="1" t="s">
        <v>1194</v>
      </c>
      <c r="B525" s="6">
        <v>31722</v>
      </c>
      <c r="C525" s="6">
        <v>1622</v>
      </c>
      <c r="D525" s="6">
        <v>1535</v>
      </c>
      <c r="E525" s="6">
        <v>1473</v>
      </c>
      <c r="F525" s="6">
        <v>0</v>
      </c>
      <c r="G525" s="6">
        <v>36352</v>
      </c>
      <c r="H525" s="6">
        <v>36304</v>
      </c>
    </row>
    <row r="526" spans="1:8" x14ac:dyDescent="0.25">
      <c r="A526" s="1" t="s">
        <v>1196</v>
      </c>
      <c r="B526" s="6">
        <v>22229</v>
      </c>
      <c r="C526" s="6">
        <v>2364</v>
      </c>
      <c r="D526" s="6">
        <v>1065</v>
      </c>
      <c r="E526" s="6">
        <v>2835</v>
      </c>
      <c r="F526" s="6">
        <v>0</v>
      </c>
      <c r="G526" s="6">
        <v>28493</v>
      </c>
      <c r="H526" s="6">
        <v>27400</v>
      </c>
    </row>
    <row r="527" spans="1:8" x14ac:dyDescent="0.25">
      <c r="A527" s="1" t="s">
        <v>1198</v>
      </c>
      <c r="B527" s="6">
        <v>35270</v>
      </c>
      <c r="C527" s="6">
        <v>2947</v>
      </c>
      <c r="D527" s="6">
        <v>1635</v>
      </c>
      <c r="E527" s="6">
        <v>1523</v>
      </c>
      <c r="F527" s="6">
        <v>0</v>
      </c>
      <c r="G527" s="6">
        <v>41375</v>
      </c>
      <c r="H527" s="6">
        <v>41103</v>
      </c>
    </row>
    <row r="528" spans="1:8" x14ac:dyDescent="0.25">
      <c r="A528" s="1" t="s">
        <v>1200</v>
      </c>
      <c r="B528" s="6">
        <v>32062</v>
      </c>
      <c r="C528" s="6">
        <v>2902</v>
      </c>
      <c r="D528" s="6">
        <v>1578</v>
      </c>
      <c r="E528" s="6">
        <v>2057</v>
      </c>
      <c r="F528" s="6">
        <v>0</v>
      </c>
      <c r="G528" s="6">
        <v>38599</v>
      </c>
      <c r="H528" s="6">
        <v>37807</v>
      </c>
    </row>
    <row r="529" spans="1:8" x14ac:dyDescent="0.25">
      <c r="A529" s="1" t="s">
        <v>1202</v>
      </c>
      <c r="B529" s="6">
        <v>36941</v>
      </c>
      <c r="C529" s="6">
        <v>3226</v>
      </c>
      <c r="D529" s="6">
        <v>1742</v>
      </c>
      <c r="E529" s="6">
        <v>1736</v>
      </c>
      <c r="F529" s="6">
        <v>0</v>
      </c>
      <c r="G529" s="6">
        <v>43645</v>
      </c>
      <c r="H529" s="6">
        <v>42105</v>
      </c>
    </row>
    <row r="530" spans="1:8" x14ac:dyDescent="0.25">
      <c r="A530" s="1" t="s">
        <v>1204</v>
      </c>
      <c r="B530" s="6">
        <v>20893</v>
      </c>
      <c r="C530" s="6">
        <v>1659</v>
      </c>
      <c r="D530" s="6">
        <v>1182</v>
      </c>
      <c r="E530" s="6">
        <v>1409</v>
      </c>
      <c r="F530" s="6">
        <v>1837</v>
      </c>
      <c r="G530" s="6">
        <v>26980</v>
      </c>
      <c r="H530" s="6">
        <v>24935</v>
      </c>
    </row>
    <row r="531" spans="1:8" x14ac:dyDescent="0.25">
      <c r="A531" s="1" t="s">
        <v>1206</v>
      </c>
      <c r="B531" s="6">
        <v>21885</v>
      </c>
      <c r="C531" s="6">
        <v>1946</v>
      </c>
      <c r="D531" s="6">
        <v>1194</v>
      </c>
      <c r="E531" s="6">
        <v>2389</v>
      </c>
      <c r="F531" s="6">
        <v>0</v>
      </c>
      <c r="G531" s="6">
        <v>27414</v>
      </c>
      <c r="H531" s="6">
        <v>26019</v>
      </c>
    </row>
    <row r="532" spans="1:8" x14ac:dyDescent="0.25">
      <c r="A532" s="1" t="s">
        <v>1208</v>
      </c>
      <c r="B532" s="6">
        <v>13961</v>
      </c>
      <c r="C532" s="6">
        <v>1482</v>
      </c>
      <c r="D532" s="6">
        <v>646</v>
      </c>
      <c r="E532" s="6">
        <v>2004</v>
      </c>
      <c r="F532" s="6">
        <v>2247</v>
      </c>
      <c r="G532" s="6">
        <v>20340</v>
      </c>
      <c r="H532" s="6">
        <v>15483</v>
      </c>
    </row>
    <row r="533" spans="1:8" x14ac:dyDescent="0.25">
      <c r="A533" s="1" t="s">
        <v>1210</v>
      </c>
      <c r="B533" s="6">
        <v>42519</v>
      </c>
      <c r="C533" s="6">
        <v>2391</v>
      </c>
      <c r="D533" s="6">
        <v>1105</v>
      </c>
      <c r="E533" s="6">
        <v>755</v>
      </c>
      <c r="F533" s="6">
        <v>370</v>
      </c>
      <c r="G533" s="6">
        <v>47140</v>
      </c>
      <c r="H533" s="6">
        <v>37972</v>
      </c>
    </row>
    <row r="534" spans="1:8" x14ac:dyDescent="0.25">
      <c r="A534" s="1" t="s">
        <v>1212</v>
      </c>
      <c r="B534" s="6">
        <v>42314</v>
      </c>
      <c r="C534" s="6">
        <v>4500</v>
      </c>
      <c r="D534" s="6">
        <v>2081</v>
      </c>
      <c r="E534" s="6">
        <v>1097</v>
      </c>
      <c r="F534" s="6">
        <v>0</v>
      </c>
      <c r="G534" s="6">
        <v>49992</v>
      </c>
      <c r="H534" s="6">
        <v>48259</v>
      </c>
    </row>
    <row r="535" spans="1:8" x14ac:dyDescent="0.25">
      <c r="A535" s="1" t="s">
        <v>1214</v>
      </c>
      <c r="B535" s="6">
        <v>10452</v>
      </c>
      <c r="C535" s="6">
        <v>788</v>
      </c>
      <c r="D535" s="6">
        <v>402</v>
      </c>
      <c r="E535" s="6">
        <v>1788</v>
      </c>
      <c r="F535" s="6">
        <v>0</v>
      </c>
      <c r="G535" s="6">
        <v>13430</v>
      </c>
      <c r="H535" s="6">
        <v>13524</v>
      </c>
    </row>
    <row r="536" spans="1:8" x14ac:dyDescent="0.25">
      <c r="A536" s="1" t="s">
        <v>1216</v>
      </c>
      <c r="B536" s="6">
        <v>51072</v>
      </c>
      <c r="C536" s="6">
        <v>2480</v>
      </c>
      <c r="D536" s="6">
        <v>2619</v>
      </c>
      <c r="E536" s="6">
        <v>913</v>
      </c>
      <c r="F536" s="6">
        <v>326</v>
      </c>
      <c r="G536" s="6">
        <v>57410</v>
      </c>
      <c r="H536" s="6">
        <v>57191</v>
      </c>
    </row>
    <row r="537" spans="1:8" x14ac:dyDescent="0.25">
      <c r="A537" s="1" t="s">
        <v>1218</v>
      </c>
      <c r="B537" s="6">
        <v>20156</v>
      </c>
      <c r="C537" s="6">
        <v>1520</v>
      </c>
      <c r="D537" s="6">
        <v>960</v>
      </c>
      <c r="E537" s="6">
        <v>1460</v>
      </c>
      <c r="F537" s="6">
        <v>702</v>
      </c>
      <c r="G537" s="6">
        <v>24798</v>
      </c>
      <c r="H537" s="6">
        <v>24205</v>
      </c>
    </row>
    <row r="538" spans="1:8" x14ac:dyDescent="0.25">
      <c r="A538" s="1" t="s">
        <v>1220</v>
      </c>
      <c r="B538" s="6">
        <v>27588</v>
      </c>
      <c r="C538" s="6">
        <v>1481</v>
      </c>
      <c r="D538" s="6">
        <v>1643</v>
      </c>
      <c r="E538" s="6">
        <v>1739</v>
      </c>
      <c r="F538" s="6">
        <v>1505</v>
      </c>
      <c r="G538" s="6">
        <v>33956</v>
      </c>
      <c r="H538" s="6">
        <v>32304</v>
      </c>
    </row>
    <row r="539" spans="1:8" x14ac:dyDescent="0.25">
      <c r="A539" s="1" t="s">
        <v>1222</v>
      </c>
      <c r="B539" s="6">
        <v>10490</v>
      </c>
      <c r="C539" s="6">
        <v>1174</v>
      </c>
      <c r="D539" s="6">
        <v>290</v>
      </c>
      <c r="E539" s="6">
        <v>1365</v>
      </c>
      <c r="F539" s="6">
        <v>0</v>
      </c>
      <c r="G539" s="6">
        <v>13319</v>
      </c>
      <c r="H539" s="6">
        <v>12745</v>
      </c>
    </row>
    <row r="540" spans="1:8" x14ac:dyDescent="0.25">
      <c r="A540" s="1" t="s">
        <v>1224</v>
      </c>
      <c r="B540" s="6">
        <v>62877</v>
      </c>
      <c r="C540" s="6">
        <v>3375</v>
      </c>
      <c r="D540" s="6">
        <v>2619</v>
      </c>
      <c r="E540" s="6">
        <v>988</v>
      </c>
      <c r="F540" s="6">
        <v>555</v>
      </c>
      <c r="G540" s="6">
        <v>70414</v>
      </c>
      <c r="H540" s="6">
        <v>69277</v>
      </c>
    </row>
    <row r="541" spans="1:8" x14ac:dyDescent="0.25">
      <c r="A541" s="1" t="s">
        <v>1226</v>
      </c>
      <c r="B541" s="6">
        <v>30921</v>
      </c>
      <c r="C541" s="6">
        <v>2455</v>
      </c>
      <c r="D541" s="6">
        <v>1154</v>
      </c>
      <c r="E541" s="6">
        <v>2236</v>
      </c>
      <c r="F541" s="6">
        <v>0</v>
      </c>
      <c r="G541" s="6">
        <v>36766</v>
      </c>
      <c r="H541" s="6">
        <v>36354</v>
      </c>
    </row>
    <row r="542" spans="1:8" x14ac:dyDescent="0.25">
      <c r="A542" s="1" t="s">
        <v>1228</v>
      </c>
      <c r="B542" s="6">
        <v>25479</v>
      </c>
      <c r="C542" s="6">
        <v>2191</v>
      </c>
      <c r="D542" s="6">
        <v>748</v>
      </c>
      <c r="E542" s="6">
        <v>2231</v>
      </c>
      <c r="F542" s="6">
        <v>1319</v>
      </c>
      <c r="G542" s="6">
        <v>31968</v>
      </c>
      <c r="H542" s="6">
        <v>29829</v>
      </c>
    </row>
    <row r="543" spans="1:8" x14ac:dyDescent="0.25">
      <c r="A543" s="1" t="s">
        <v>1230</v>
      </c>
      <c r="B543" s="6">
        <v>21197</v>
      </c>
      <c r="C543" s="6">
        <v>1864</v>
      </c>
      <c r="D543" s="6">
        <v>1030</v>
      </c>
      <c r="E543" s="6">
        <v>1841</v>
      </c>
      <c r="F543" s="6">
        <v>180</v>
      </c>
      <c r="G543" s="6">
        <v>26112</v>
      </c>
      <c r="H543" s="6">
        <v>25300</v>
      </c>
    </row>
    <row r="544" spans="1:8" x14ac:dyDescent="0.25">
      <c r="A544" s="1" t="s">
        <v>1232</v>
      </c>
      <c r="B544" s="6">
        <v>20699</v>
      </c>
      <c r="C544" s="6">
        <v>1643</v>
      </c>
      <c r="D544" s="6">
        <v>966</v>
      </c>
      <c r="E544" s="6">
        <v>1809</v>
      </c>
      <c r="F544" s="6">
        <v>812</v>
      </c>
      <c r="G544" s="6">
        <v>25929</v>
      </c>
      <c r="H544" s="6">
        <v>25182</v>
      </c>
    </row>
    <row r="545" spans="1:8" x14ac:dyDescent="0.25">
      <c r="A545" s="1" t="s">
        <v>1234</v>
      </c>
      <c r="B545" s="6">
        <v>31454</v>
      </c>
      <c r="C545" s="6">
        <v>3697</v>
      </c>
      <c r="D545" s="6">
        <v>1208</v>
      </c>
      <c r="E545" s="6">
        <v>1626</v>
      </c>
      <c r="F545" s="6">
        <v>481</v>
      </c>
      <c r="G545" s="6">
        <v>38466</v>
      </c>
      <c r="H545" s="6">
        <v>36099</v>
      </c>
    </row>
    <row r="546" spans="1:8" x14ac:dyDescent="0.25">
      <c r="A546" s="1" t="s">
        <v>1236</v>
      </c>
      <c r="B546" s="6">
        <v>9256</v>
      </c>
      <c r="C546" s="6">
        <v>530</v>
      </c>
      <c r="D546" s="6">
        <v>437</v>
      </c>
      <c r="E546" s="6">
        <v>1086</v>
      </c>
      <c r="F546" s="6">
        <v>0</v>
      </c>
      <c r="G546" s="6">
        <v>11309</v>
      </c>
      <c r="H546" s="6">
        <v>11069</v>
      </c>
    </row>
    <row r="547" spans="1:8" x14ac:dyDescent="0.25">
      <c r="A547" s="1" t="s">
        <v>1238</v>
      </c>
      <c r="B547" s="6">
        <v>11248</v>
      </c>
      <c r="C547" s="6">
        <v>1278</v>
      </c>
      <c r="D547" s="6">
        <v>363</v>
      </c>
      <c r="E547" s="6">
        <v>936</v>
      </c>
      <c r="F547" s="6">
        <v>0</v>
      </c>
      <c r="G547" s="6">
        <v>13825</v>
      </c>
      <c r="H547" s="6">
        <v>13244</v>
      </c>
    </row>
    <row r="548" spans="1:8" x14ac:dyDescent="0.25">
      <c r="A548" s="1" t="s">
        <v>1240</v>
      </c>
      <c r="B548" s="6">
        <v>22214</v>
      </c>
      <c r="C548" s="6">
        <v>1079</v>
      </c>
      <c r="D548" s="6">
        <v>732</v>
      </c>
      <c r="E548" s="6">
        <v>2357</v>
      </c>
      <c r="F548" s="6">
        <v>770</v>
      </c>
      <c r="G548" s="6">
        <v>27152</v>
      </c>
      <c r="H548" s="6">
        <v>26783</v>
      </c>
    </row>
    <row r="549" spans="1:8" x14ac:dyDescent="0.25">
      <c r="A549" s="1" t="s">
        <v>1244</v>
      </c>
      <c r="B549" s="6">
        <v>26711</v>
      </c>
      <c r="C549" s="6">
        <v>1434</v>
      </c>
      <c r="D549" s="6">
        <v>992</v>
      </c>
      <c r="E549" s="6">
        <v>1994</v>
      </c>
      <c r="F549" s="6">
        <v>0</v>
      </c>
      <c r="G549" s="6">
        <v>31131</v>
      </c>
      <c r="H549" s="6">
        <v>31094</v>
      </c>
    </row>
    <row r="550" spans="1:8" x14ac:dyDescent="0.25">
      <c r="A550" s="1" t="s">
        <v>1246</v>
      </c>
      <c r="B550" s="6">
        <v>8893</v>
      </c>
      <c r="C550" s="6">
        <v>1115</v>
      </c>
      <c r="D550" s="6">
        <v>360</v>
      </c>
      <c r="E550" s="6">
        <v>529</v>
      </c>
      <c r="F550" s="6">
        <v>0</v>
      </c>
      <c r="G550" s="6">
        <v>10897</v>
      </c>
      <c r="H550" s="6">
        <v>10347</v>
      </c>
    </row>
    <row r="551" spans="1:8" x14ac:dyDescent="0.25">
      <c r="A551" s="1" t="s">
        <v>1248</v>
      </c>
      <c r="B551" s="6">
        <v>10011</v>
      </c>
      <c r="C551" s="6">
        <v>1063</v>
      </c>
      <c r="D551" s="6">
        <v>557</v>
      </c>
      <c r="E551" s="6">
        <v>1170</v>
      </c>
      <c r="F551" s="6">
        <v>406</v>
      </c>
      <c r="G551" s="6">
        <v>13207</v>
      </c>
      <c r="H551" s="6">
        <v>12467</v>
      </c>
    </row>
    <row r="552" spans="1:8" x14ac:dyDescent="0.25">
      <c r="A552" s="1" t="s">
        <v>1250</v>
      </c>
      <c r="B552" s="6">
        <v>24721</v>
      </c>
      <c r="C552" s="6">
        <v>2695</v>
      </c>
      <c r="D552" s="6">
        <v>1525</v>
      </c>
      <c r="E552" s="6">
        <v>2406</v>
      </c>
      <c r="F552" s="6">
        <v>0</v>
      </c>
      <c r="G552" s="6">
        <v>31347</v>
      </c>
      <c r="H552" s="6">
        <v>29378</v>
      </c>
    </row>
    <row r="553" spans="1:8" x14ac:dyDescent="0.25">
      <c r="A553" s="1" t="s">
        <v>1252</v>
      </c>
      <c r="B553" s="6">
        <v>32585</v>
      </c>
      <c r="C553" s="6">
        <v>3245</v>
      </c>
      <c r="D553" s="6">
        <v>910</v>
      </c>
      <c r="E553" s="6">
        <v>821</v>
      </c>
      <c r="F553" s="6">
        <v>0</v>
      </c>
      <c r="G553" s="6">
        <v>37561</v>
      </c>
      <c r="H553" s="6">
        <v>37059</v>
      </c>
    </row>
    <row r="554" spans="1:8" x14ac:dyDescent="0.25">
      <c r="A554" s="1" t="s">
        <v>1254</v>
      </c>
      <c r="B554" s="6">
        <v>39832</v>
      </c>
      <c r="C554" s="6">
        <v>1935</v>
      </c>
      <c r="D554" s="6">
        <v>2191</v>
      </c>
      <c r="E554" s="6">
        <v>2797</v>
      </c>
      <c r="F554" s="6">
        <v>373</v>
      </c>
      <c r="G554" s="6">
        <v>47128</v>
      </c>
      <c r="H554" s="6">
        <v>47142</v>
      </c>
    </row>
    <row r="555" spans="1:8" x14ac:dyDescent="0.25">
      <c r="A555" s="1" t="s">
        <v>1256</v>
      </c>
      <c r="B555" s="6">
        <v>40087</v>
      </c>
      <c r="C555" s="6">
        <v>4487</v>
      </c>
      <c r="D555" s="6">
        <v>1575</v>
      </c>
      <c r="E555" s="6">
        <v>2627</v>
      </c>
      <c r="F555" s="6">
        <v>0</v>
      </c>
      <c r="G555" s="6">
        <v>48776</v>
      </c>
      <c r="H555" s="6">
        <v>45943</v>
      </c>
    </row>
    <row r="556" spans="1:8" x14ac:dyDescent="0.25">
      <c r="A556" s="1" t="s">
        <v>1258</v>
      </c>
      <c r="B556" s="6">
        <v>9177</v>
      </c>
      <c r="C556" s="6">
        <v>729</v>
      </c>
      <c r="D556" s="6">
        <v>212</v>
      </c>
      <c r="E556" s="6">
        <v>842</v>
      </c>
      <c r="F556" s="6">
        <v>838</v>
      </c>
      <c r="G556" s="6">
        <v>11798</v>
      </c>
      <c r="H556" s="6">
        <v>9228</v>
      </c>
    </row>
    <row r="557" spans="1:8" x14ac:dyDescent="0.25">
      <c r="A557" s="1" t="s">
        <v>1260</v>
      </c>
      <c r="B557" s="6">
        <v>9252</v>
      </c>
      <c r="C557" s="6">
        <v>921</v>
      </c>
      <c r="D557" s="6">
        <v>279</v>
      </c>
      <c r="E557" s="6">
        <v>1176</v>
      </c>
      <c r="F557" s="6">
        <v>0</v>
      </c>
      <c r="G557" s="6">
        <v>11628</v>
      </c>
      <c r="H557" s="6">
        <v>11028</v>
      </c>
    </row>
    <row r="558" spans="1:8" x14ac:dyDescent="0.25">
      <c r="A558" s="1" t="s">
        <v>1262</v>
      </c>
      <c r="B558" s="6">
        <v>40726</v>
      </c>
      <c r="C558" s="6">
        <v>3072</v>
      </c>
      <c r="D558" s="6">
        <v>1518</v>
      </c>
      <c r="E558" s="6">
        <v>1651</v>
      </c>
      <c r="F558" s="6">
        <v>325</v>
      </c>
      <c r="G558" s="6">
        <v>47292</v>
      </c>
      <c r="H558" s="6">
        <v>45693</v>
      </c>
    </row>
    <row r="559" spans="1:8" x14ac:dyDescent="0.25">
      <c r="A559" s="1" t="s">
        <v>1264</v>
      </c>
      <c r="B559" s="6">
        <v>19257</v>
      </c>
      <c r="C559" s="6">
        <v>1694</v>
      </c>
      <c r="D559" s="6">
        <v>962</v>
      </c>
      <c r="E559" s="6">
        <v>1416</v>
      </c>
      <c r="F559" s="6">
        <v>0</v>
      </c>
      <c r="G559" s="6">
        <v>23329</v>
      </c>
      <c r="H559" s="6">
        <v>23141</v>
      </c>
    </row>
    <row r="560" spans="1:8" x14ac:dyDescent="0.25">
      <c r="A560" s="1" t="s">
        <v>1266</v>
      </c>
      <c r="B560" s="6">
        <v>28266</v>
      </c>
      <c r="C560" s="6">
        <v>3213</v>
      </c>
      <c r="D560" s="6">
        <v>1295</v>
      </c>
      <c r="E560" s="6">
        <v>1203</v>
      </c>
      <c r="F560" s="6">
        <v>506</v>
      </c>
      <c r="G560" s="6">
        <v>34483</v>
      </c>
      <c r="H560" s="6">
        <v>32372</v>
      </c>
    </row>
    <row r="561" spans="1:8" x14ac:dyDescent="0.25">
      <c r="A561" s="1" t="s">
        <v>1268</v>
      </c>
      <c r="B561" s="6">
        <v>32677</v>
      </c>
      <c r="C561" s="6">
        <v>2943</v>
      </c>
      <c r="D561" s="6">
        <v>1157</v>
      </c>
      <c r="E561" s="6">
        <v>2962</v>
      </c>
      <c r="F561" s="6">
        <v>0</v>
      </c>
      <c r="G561" s="6">
        <v>39739</v>
      </c>
      <c r="H561" s="6">
        <v>38187</v>
      </c>
    </row>
    <row r="562" spans="1:8" x14ac:dyDescent="0.25">
      <c r="A562" s="1" t="s">
        <v>1270</v>
      </c>
      <c r="B562" s="6">
        <v>26661</v>
      </c>
      <c r="C562" s="6">
        <v>1295</v>
      </c>
      <c r="D562" s="6">
        <v>816</v>
      </c>
      <c r="E562" s="6">
        <v>1398</v>
      </c>
      <c r="F562" s="6">
        <v>0</v>
      </c>
      <c r="G562" s="6">
        <v>30170</v>
      </c>
      <c r="H562" s="6">
        <v>29792</v>
      </c>
    </row>
    <row r="563" spans="1:8" x14ac:dyDescent="0.25">
      <c r="A563" s="1" t="s">
        <v>1272</v>
      </c>
      <c r="B563" s="6">
        <v>39178</v>
      </c>
      <c r="C563" s="6">
        <v>3446</v>
      </c>
      <c r="D563" s="6">
        <v>1766</v>
      </c>
      <c r="E563" s="6">
        <v>2140</v>
      </c>
      <c r="F563" s="6">
        <v>0</v>
      </c>
      <c r="G563" s="6">
        <v>46530</v>
      </c>
      <c r="H563" s="6">
        <v>44544</v>
      </c>
    </row>
    <row r="564" spans="1:8" x14ac:dyDescent="0.25">
      <c r="A564" s="1" t="s">
        <v>1274</v>
      </c>
      <c r="B564" s="6">
        <v>9037</v>
      </c>
      <c r="C564" s="6">
        <v>857</v>
      </c>
      <c r="D564" s="6">
        <v>259</v>
      </c>
      <c r="E564" s="6">
        <v>587</v>
      </c>
      <c r="F564" s="6">
        <v>269</v>
      </c>
      <c r="G564" s="6">
        <v>11009</v>
      </c>
      <c r="H564" s="6">
        <v>10269</v>
      </c>
    </row>
    <row r="565" spans="1:8" x14ac:dyDescent="0.25">
      <c r="A565" s="1" t="s">
        <v>1276</v>
      </c>
      <c r="B565" s="6">
        <v>41273</v>
      </c>
      <c r="C565" s="6">
        <v>3736</v>
      </c>
      <c r="D565" s="6">
        <v>2438</v>
      </c>
      <c r="E565" s="6">
        <v>2346</v>
      </c>
      <c r="F565" s="6">
        <v>0</v>
      </c>
      <c r="G565" s="6">
        <v>49793</v>
      </c>
      <c r="H565" s="6">
        <v>47696</v>
      </c>
    </row>
    <row r="566" spans="1:8" x14ac:dyDescent="0.25">
      <c r="A566" s="1" t="s">
        <v>1278</v>
      </c>
      <c r="B566" s="6">
        <v>23082</v>
      </c>
      <c r="C566" s="6">
        <v>2016</v>
      </c>
      <c r="D566" s="6">
        <v>909</v>
      </c>
      <c r="E566" s="6">
        <v>1844</v>
      </c>
      <c r="F566" s="6">
        <v>742</v>
      </c>
      <c r="G566" s="6">
        <v>28593</v>
      </c>
      <c r="H566" s="6">
        <v>27431</v>
      </c>
    </row>
    <row r="567" spans="1:8" x14ac:dyDescent="0.25">
      <c r="A567" s="1" t="s">
        <v>1280</v>
      </c>
      <c r="B567" s="6">
        <v>9593</v>
      </c>
      <c r="C567" s="6">
        <v>909</v>
      </c>
      <c r="D567" s="6">
        <v>345</v>
      </c>
      <c r="E567" s="6">
        <v>1186</v>
      </c>
      <c r="F567" s="6">
        <v>0</v>
      </c>
      <c r="G567" s="6">
        <v>12033</v>
      </c>
      <c r="H567" s="6">
        <v>11630</v>
      </c>
    </row>
    <row r="568" spans="1:8" x14ac:dyDescent="0.25">
      <c r="A568" s="1" t="s">
        <v>1282</v>
      </c>
      <c r="B568" s="6">
        <v>20672</v>
      </c>
      <c r="C568" s="6">
        <v>1004</v>
      </c>
      <c r="D568" s="6">
        <v>1119</v>
      </c>
      <c r="E568" s="6">
        <v>1346</v>
      </c>
      <c r="F568" s="6">
        <v>0</v>
      </c>
      <c r="G568" s="6">
        <v>24141</v>
      </c>
      <c r="H568" s="6">
        <v>24193</v>
      </c>
    </row>
    <row r="569" spans="1:8" x14ac:dyDescent="0.25">
      <c r="A569" s="1" t="s">
        <v>1284</v>
      </c>
      <c r="B569" s="6">
        <v>8043</v>
      </c>
      <c r="C569" s="6">
        <v>914</v>
      </c>
      <c r="D569" s="6">
        <v>311</v>
      </c>
      <c r="E569" s="6">
        <v>1069</v>
      </c>
      <c r="F569" s="6">
        <v>807</v>
      </c>
      <c r="G569" s="6">
        <v>11144</v>
      </c>
      <c r="H569" s="6">
        <v>9934</v>
      </c>
    </row>
    <row r="570" spans="1:8" x14ac:dyDescent="0.25">
      <c r="A570" s="1" t="s">
        <v>1286</v>
      </c>
      <c r="B570" s="6">
        <v>34740</v>
      </c>
      <c r="C570" s="6">
        <v>4572</v>
      </c>
      <c r="D570" s="6">
        <v>2100</v>
      </c>
      <c r="E570" s="6">
        <v>1865</v>
      </c>
      <c r="F570" s="6">
        <v>0</v>
      </c>
      <c r="G570" s="6">
        <v>43277</v>
      </c>
      <c r="H570" s="6">
        <v>39865</v>
      </c>
    </row>
    <row r="571" spans="1:8" x14ac:dyDescent="0.25">
      <c r="A571" s="1" t="s">
        <v>1288</v>
      </c>
      <c r="B571" s="6">
        <v>18013</v>
      </c>
      <c r="C571" s="6">
        <v>1826</v>
      </c>
      <c r="D571" s="6">
        <v>741</v>
      </c>
      <c r="E571" s="6">
        <v>1722</v>
      </c>
      <c r="F571" s="6">
        <v>0</v>
      </c>
      <c r="G571" s="6">
        <v>22302</v>
      </c>
      <c r="H571" s="6">
        <v>21608</v>
      </c>
    </row>
    <row r="572" spans="1:8" x14ac:dyDescent="0.25">
      <c r="A572" s="1" t="s">
        <v>1290</v>
      </c>
      <c r="B572" s="6">
        <v>30459</v>
      </c>
      <c r="C572" s="6">
        <v>3239</v>
      </c>
      <c r="D572" s="6">
        <v>1402</v>
      </c>
      <c r="E572" s="6">
        <v>766</v>
      </c>
      <c r="F572" s="6">
        <v>0</v>
      </c>
      <c r="G572" s="6">
        <v>35866</v>
      </c>
      <c r="H572" s="6">
        <v>34249</v>
      </c>
    </row>
    <row r="573" spans="1:8" x14ac:dyDescent="0.25">
      <c r="A573" s="1" t="s">
        <v>1292</v>
      </c>
      <c r="B573" s="6">
        <v>27710</v>
      </c>
      <c r="C573" s="6">
        <v>2508</v>
      </c>
      <c r="D573" s="6">
        <v>1460</v>
      </c>
      <c r="E573" s="6">
        <v>1462</v>
      </c>
      <c r="F573" s="6">
        <v>0</v>
      </c>
      <c r="G573" s="6">
        <v>33140</v>
      </c>
      <c r="H573" s="6">
        <v>32714</v>
      </c>
    </row>
    <row r="574" spans="1:8" x14ac:dyDescent="0.25">
      <c r="A574" s="1" t="s">
        <v>1294</v>
      </c>
      <c r="B574" s="6">
        <v>12198</v>
      </c>
      <c r="C574" s="6">
        <v>1104</v>
      </c>
      <c r="D574" s="6">
        <v>507</v>
      </c>
      <c r="E574" s="6">
        <v>1182</v>
      </c>
      <c r="F574" s="6">
        <v>763</v>
      </c>
      <c r="G574" s="6">
        <v>15754</v>
      </c>
      <c r="H574" s="6">
        <v>14894</v>
      </c>
    </row>
    <row r="575" spans="1:8" x14ac:dyDescent="0.25">
      <c r="A575" s="1" t="s">
        <v>1296</v>
      </c>
      <c r="B575" s="6">
        <v>64242</v>
      </c>
      <c r="C575" s="6">
        <v>3120</v>
      </c>
      <c r="D575" s="6">
        <v>2742</v>
      </c>
      <c r="E575" s="6">
        <v>2884</v>
      </c>
      <c r="F575" s="6">
        <v>1700</v>
      </c>
      <c r="G575" s="6">
        <v>74688</v>
      </c>
      <c r="H575" s="6">
        <v>74412</v>
      </c>
    </row>
    <row r="576" spans="1:8" x14ac:dyDescent="0.25">
      <c r="A576" s="1" t="s">
        <v>1298</v>
      </c>
      <c r="B576" s="6">
        <v>13704</v>
      </c>
      <c r="C576" s="6">
        <v>1145</v>
      </c>
      <c r="D576" s="6">
        <v>536</v>
      </c>
      <c r="E576" s="6">
        <v>1210</v>
      </c>
      <c r="F576" s="6">
        <v>0</v>
      </c>
      <c r="G576" s="6">
        <v>16595</v>
      </c>
      <c r="H576" s="6">
        <v>16439</v>
      </c>
    </row>
    <row r="577" spans="1:8" x14ac:dyDescent="0.25">
      <c r="A577" s="1" t="s">
        <v>1300</v>
      </c>
      <c r="B577" s="6">
        <v>64823</v>
      </c>
      <c r="C577" s="6">
        <v>7256</v>
      </c>
      <c r="D577" s="6">
        <v>3373</v>
      </c>
      <c r="E577" s="6">
        <v>2860</v>
      </c>
      <c r="F577" s="6">
        <v>1320</v>
      </c>
      <c r="G577" s="6">
        <v>79632</v>
      </c>
      <c r="H577" s="6">
        <v>73829</v>
      </c>
    </row>
    <row r="578" spans="1:8" x14ac:dyDescent="0.25">
      <c r="A578" s="1" t="s">
        <v>1302</v>
      </c>
      <c r="B578" s="6">
        <v>28972</v>
      </c>
      <c r="C578" s="6">
        <v>3243</v>
      </c>
      <c r="D578" s="6">
        <v>1210</v>
      </c>
      <c r="E578" s="6">
        <v>759</v>
      </c>
      <c r="F578" s="6">
        <v>660</v>
      </c>
      <c r="G578" s="6">
        <v>34844</v>
      </c>
      <c r="H578" s="6">
        <v>32458</v>
      </c>
    </row>
    <row r="579" spans="1:8" x14ac:dyDescent="0.25">
      <c r="A579" s="1" t="s">
        <v>1304</v>
      </c>
      <c r="B579" s="6">
        <v>19306</v>
      </c>
      <c r="C579" s="6">
        <v>1609</v>
      </c>
      <c r="D579" s="6">
        <v>778</v>
      </c>
      <c r="E579" s="6">
        <v>570</v>
      </c>
      <c r="F579" s="6">
        <v>829</v>
      </c>
      <c r="G579" s="6">
        <v>23092</v>
      </c>
      <c r="H579" s="6">
        <v>21877</v>
      </c>
    </row>
    <row r="580" spans="1:8" x14ac:dyDescent="0.25">
      <c r="A580" s="1" t="s">
        <v>1306</v>
      </c>
      <c r="B580" s="6">
        <v>12639</v>
      </c>
      <c r="C580" s="6">
        <v>1258</v>
      </c>
      <c r="D580" s="6">
        <v>179</v>
      </c>
      <c r="E580" s="6">
        <v>316</v>
      </c>
      <c r="F580" s="6">
        <v>594</v>
      </c>
      <c r="G580" s="6">
        <v>14986</v>
      </c>
      <c r="H580" s="6">
        <v>13875</v>
      </c>
    </row>
    <row r="581" spans="1:8" x14ac:dyDescent="0.25">
      <c r="A581" s="1" t="s">
        <v>1308</v>
      </c>
      <c r="B581" s="6">
        <v>31626</v>
      </c>
      <c r="C581" s="6">
        <v>3149</v>
      </c>
      <c r="D581" s="6">
        <v>1915</v>
      </c>
      <c r="E581" s="6">
        <v>1572</v>
      </c>
      <c r="F581" s="6">
        <v>0</v>
      </c>
      <c r="G581" s="6">
        <v>38262</v>
      </c>
      <c r="H581" s="6">
        <v>37017</v>
      </c>
    </row>
    <row r="582" spans="1:8" x14ac:dyDescent="0.25">
      <c r="A582" s="1" t="s">
        <v>1310</v>
      </c>
      <c r="B582" s="6">
        <v>24209</v>
      </c>
      <c r="C582" s="6">
        <v>3116</v>
      </c>
      <c r="D582" s="6">
        <v>758</v>
      </c>
      <c r="E582" s="6">
        <v>1784</v>
      </c>
      <c r="F582" s="6">
        <v>2135</v>
      </c>
      <c r="G582" s="6">
        <v>32002</v>
      </c>
      <c r="H582" s="6">
        <v>23304</v>
      </c>
    </row>
    <row r="583" spans="1:8" x14ac:dyDescent="0.25">
      <c r="A583" s="1" t="s">
        <v>1312</v>
      </c>
      <c r="B583" s="6">
        <v>37398</v>
      </c>
      <c r="C583" s="6">
        <v>4395</v>
      </c>
      <c r="D583" s="6">
        <v>1517</v>
      </c>
      <c r="E583" s="6">
        <v>1595</v>
      </c>
      <c r="F583" s="6">
        <v>778</v>
      </c>
      <c r="G583" s="6">
        <v>45683</v>
      </c>
      <c r="H583" s="6">
        <v>42153</v>
      </c>
    </row>
    <row r="584" spans="1:8" x14ac:dyDescent="0.25">
      <c r="A584" s="1" t="s">
        <v>1314</v>
      </c>
      <c r="B584" s="6">
        <v>13051</v>
      </c>
      <c r="C584" s="6">
        <v>767</v>
      </c>
      <c r="D584" s="6">
        <v>609</v>
      </c>
      <c r="E584" s="6">
        <v>1459</v>
      </c>
      <c r="F584" s="6">
        <v>0</v>
      </c>
      <c r="G584" s="6">
        <v>15886</v>
      </c>
      <c r="H584" s="6">
        <v>15716</v>
      </c>
    </row>
    <row r="585" spans="1:8" x14ac:dyDescent="0.25">
      <c r="A585" s="1" t="s">
        <v>1316</v>
      </c>
      <c r="B585" s="6">
        <v>39594</v>
      </c>
      <c r="C585" s="6">
        <v>4653</v>
      </c>
      <c r="D585" s="6">
        <v>1847</v>
      </c>
      <c r="E585" s="6">
        <v>2840</v>
      </c>
      <c r="F585" s="6">
        <v>264</v>
      </c>
      <c r="G585" s="6">
        <v>49198</v>
      </c>
      <c r="H585" s="6">
        <v>43664</v>
      </c>
    </row>
    <row r="586" spans="1:8" x14ac:dyDescent="0.25">
      <c r="A586" s="1" t="s">
        <v>1318</v>
      </c>
      <c r="B586" s="6">
        <v>33686</v>
      </c>
      <c r="C586" s="6">
        <v>3194</v>
      </c>
      <c r="D586" s="6">
        <v>1061</v>
      </c>
      <c r="E586" s="6">
        <v>1604</v>
      </c>
      <c r="F586" s="6">
        <v>0</v>
      </c>
      <c r="G586" s="6">
        <v>39545</v>
      </c>
      <c r="H586" s="6">
        <v>38603</v>
      </c>
    </row>
    <row r="587" spans="1:8" x14ac:dyDescent="0.25">
      <c r="A587" s="1" t="s">
        <v>1320</v>
      </c>
      <c r="B587" s="6">
        <v>17232</v>
      </c>
      <c r="C587" s="6">
        <v>1368</v>
      </c>
      <c r="D587" s="6">
        <v>431</v>
      </c>
      <c r="E587" s="6">
        <v>664</v>
      </c>
      <c r="F587" s="6">
        <v>2304</v>
      </c>
      <c r="G587" s="6">
        <v>21999</v>
      </c>
      <c r="H587" s="6">
        <v>18642</v>
      </c>
    </row>
    <row r="588" spans="1:8" x14ac:dyDescent="0.25">
      <c r="A588" s="1" t="s">
        <v>1322</v>
      </c>
      <c r="B588" s="6">
        <v>43750</v>
      </c>
      <c r="C588" s="6">
        <v>5234</v>
      </c>
      <c r="D588" s="6">
        <v>1917</v>
      </c>
      <c r="E588" s="6">
        <v>1359</v>
      </c>
      <c r="F588" s="6">
        <v>280</v>
      </c>
      <c r="G588" s="6">
        <v>52540</v>
      </c>
      <c r="H588" s="6">
        <v>49732</v>
      </c>
    </row>
    <row r="589" spans="1:8" x14ac:dyDescent="0.25">
      <c r="A589" s="1" t="s">
        <v>1324</v>
      </c>
      <c r="B589" s="6">
        <v>32764</v>
      </c>
      <c r="C589" s="6">
        <v>3920</v>
      </c>
      <c r="D589" s="6">
        <v>1661</v>
      </c>
      <c r="E589" s="6">
        <v>2955</v>
      </c>
      <c r="F589" s="6">
        <v>0</v>
      </c>
      <c r="G589" s="6">
        <v>41300</v>
      </c>
      <c r="H589" s="6">
        <v>39349</v>
      </c>
    </row>
    <row r="590" spans="1:8" x14ac:dyDescent="0.25">
      <c r="A590" s="1" t="s">
        <v>1326</v>
      </c>
      <c r="B590" s="6">
        <v>12605</v>
      </c>
      <c r="C590" s="6">
        <v>936</v>
      </c>
      <c r="D590" s="6">
        <v>278</v>
      </c>
      <c r="E590" s="6">
        <v>912</v>
      </c>
      <c r="F590" s="6">
        <v>0</v>
      </c>
      <c r="G590" s="6">
        <v>14731</v>
      </c>
      <c r="H590" s="6">
        <v>14187</v>
      </c>
    </row>
    <row r="591" spans="1:8" x14ac:dyDescent="0.25">
      <c r="A591" s="1" t="s">
        <v>1328</v>
      </c>
      <c r="B591" s="6">
        <v>20369</v>
      </c>
      <c r="C591" s="6">
        <v>1999</v>
      </c>
      <c r="D591" s="6">
        <v>833</v>
      </c>
      <c r="E591" s="6">
        <v>1767</v>
      </c>
      <c r="F591" s="6">
        <v>0</v>
      </c>
      <c r="G591" s="6">
        <v>24968</v>
      </c>
      <c r="H591" s="6">
        <v>23918</v>
      </c>
    </row>
    <row r="592" spans="1:8" x14ac:dyDescent="0.25">
      <c r="A592" s="1" t="s">
        <v>1330</v>
      </c>
      <c r="B592" s="6">
        <v>49167</v>
      </c>
      <c r="C592" s="6">
        <v>2639</v>
      </c>
      <c r="D592" s="6">
        <v>1385</v>
      </c>
      <c r="E592" s="6">
        <v>729</v>
      </c>
      <c r="F592" s="6">
        <v>0</v>
      </c>
      <c r="G592" s="6">
        <v>53920</v>
      </c>
      <c r="H592" s="6">
        <v>52269</v>
      </c>
    </row>
    <row r="593" spans="1:8" x14ac:dyDescent="0.25">
      <c r="A593" s="1" t="s">
        <v>1332</v>
      </c>
      <c r="B593" s="6">
        <v>46799</v>
      </c>
      <c r="C593" s="6">
        <v>2393</v>
      </c>
      <c r="D593" s="6">
        <v>1918</v>
      </c>
      <c r="E593" s="6">
        <v>1018</v>
      </c>
      <c r="F593" s="6">
        <v>517</v>
      </c>
      <c r="G593" s="6">
        <v>52645</v>
      </c>
      <c r="H593" s="6">
        <v>54114</v>
      </c>
    </row>
    <row r="594" spans="1:8" x14ac:dyDescent="0.25">
      <c r="A594" s="1" t="s">
        <v>1334</v>
      </c>
      <c r="B594" s="6">
        <v>10124</v>
      </c>
      <c r="C594" s="6">
        <v>492</v>
      </c>
      <c r="D594" s="6">
        <v>313</v>
      </c>
      <c r="E594" s="6">
        <v>1103</v>
      </c>
      <c r="F594" s="6">
        <v>427</v>
      </c>
      <c r="G594" s="6">
        <v>12459</v>
      </c>
      <c r="H594" s="6">
        <v>12237</v>
      </c>
    </row>
    <row r="595" spans="1:8" x14ac:dyDescent="0.25">
      <c r="A595" s="1" t="s">
        <v>1336</v>
      </c>
      <c r="B595" s="6">
        <v>8916</v>
      </c>
      <c r="C595" s="6">
        <v>1067</v>
      </c>
      <c r="D595" s="6">
        <v>228</v>
      </c>
      <c r="E595" s="6">
        <v>1187</v>
      </c>
      <c r="F595" s="6">
        <v>1196</v>
      </c>
      <c r="G595" s="6">
        <v>12594</v>
      </c>
      <c r="H595" s="6">
        <v>10834</v>
      </c>
    </row>
    <row r="596" spans="1:8" x14ac:dyDescent="0.25">
      <c r="A596" s="1" t="s">
        <v>1338</v>
      </c>
      <c r="B596" s="6">
        <v>85403</v>
      </c>
      <c r="C596" s="6">
        <v>10037</v>
      </c>
      <c r="D596" s="6">
        <v>4999</v>
      </c>
      <c r="E596" s="6">
        <v>2197</v>
      </c>
      <c r="F596" s="6">
        <v>0</v>
      </c>
      <c r="G596" s="6">
        <v>102636</v>
      </c>
      <c r="H596" s="6">
        <v>98804</v>
      </c>
    </row>
    <row r="597" spans="1:8" x14ac:dyDescent="0.25">
      <c r="A597" s="1" t="s">
        <v>1340</v>
      </c>
      <c r="B597" s="6">
        <v>34736</v>
      </c>
      <c r="C597" s="6">
        <v>4873</v>
      </c>
      <c r="D597" s="6">
        <v>1909</v>
      </c>
      <c r="E597" s="6">
        <v>2670</v>
      </c>
      <c r="F597" s="6">
        <v>753</v>
      </c>
      <c r="G597" s="6">
        <v>44941</v>
      </c>
      <c r="H597" s="6">
        <v>40943</v>
      </c>
    </row>
    <row r="598" spans="1:8" x14ac:dyDescent="0.25">
      <c r="A598" s="1" t="s">
        <v>1342</v>
      </c>
      <c r="B598" s="6">
        <v>10949</v>
      </c>
      <c r="C598" s="6">
        <v>894</v>
      </c>
      <c r="D598" s="6">
        <v>451</v>
      </c>
      <c r="E598" s="6">
        <v>1185</v>
      </c>
      <c r="F598" s="6">
        <v>0</v>
      </c>
      <c r="G598" s="6">
        <v>13479</v>
      </c>
      <c r="H598" s="6">
        <v>12146</v>
      </c>
    </row>
    <row r="599" spans="1:8" x14ac:dyDescent="0.25">
      <c r="A599" s="1" t="s">
        <v>1344</v>
      </c>
      <c r="B599" s="6">
        <v>22706</v>
      </c>
      <c r="C599" s="6">
        <v>2169</v>
      </c>
      <c r="D599" s="6">
        <v>624</v>
      </c>
      <c r="E599" s="6">
        <v>448</v>
      </c>
      <c r="F599" s="6">
        <v>0</v>
      </c>
      <c r="G599" s="6">
        <v>25947</v>
      </c>
      <c r="H599" s="6">
        <v>25066</v>
      </c>
    </row>
    <row r="600" spans="1:8" x14ac:dyDescent="0.25">
      <c r="A600" s="1" t="s">
        <v>1346</v>
      </c>
      <c r="B600" s="6">
        <v>26014</v>
      </c>
      <c r="C600" s="6">
        <v>3115</v>
      </c>
      <c r="D600" s="6">
        <v>879</v>
      </c>
      <c r="E600" s="6">
        <v>628</v>
      </c>
      <c r="F600" s="6">
        <v>0</v>
      </c>
      <c r="G600" s="6">
        <v>30636</v>
      </c>
      <c r="H600" s="6">
        <v>23873</v>
      </c>
    </row>
    <row r="601" spans="1:8" x14ac:dyDescent="0.25">
      <c r="A601" s="1" t="s">
        <v>1348</v>
      </c>
      <c r="B601" s="6">
        <v>17697</v>
      </c>
      <c r="C601" s="6">
        <v>995</v>
      </c>
      <c r="D601" s="6">
        <v>319</v>
      </c>
      <c r="E601" s="6">
        <v>545</v>
      </c>
      <c r="F601" s="6">
        <v>0</v>
      </c>
      <c r="G601" s="6">
        <v>19556</v>
      </c>
      <c r="H601" s="6">
        <v>19631</v>
      </c>
    </row>
    <row r="602" spans="1:8" x14ac:dyDescent="0.25">
      <c r="A602" s="1" t="s">
        <v>1350</v>
      </c>
      <c r="B602" s="6">
        <v>84517</v>
      </c>
      <c r="C602" s="6">
        <v>4685</v>
      </c>
      <c r="D602" s="6">
        <v>4563</v>
      </c>
      <c r="E602" s="6">
        <v>1700</v>
      </c>
      <c r="F602" s="6">
        <v>0</v>
      </c>
      <c r="G602" s="6">
        <v>95465</v>
      </c>
      <c r="H602" s="6">
        <v>93558</v>
      </c>
    </row>
    <row r="603" spans="1:8" x14ac:dyDescent="0.25">
      <c r="A603" s="1" t="s">
        <v>1352</v>
      </c>
      <c r="B603" s="6">
        <v>31996</v>
      </c>
      <c r="C603" s="6">
        <v>3454</v>
      </c>
      <c r="D603" s="6">
        <v>1746</v>
      </c>
      <c r="E603" s="6">
        <v>1944</v>
      </c>
      <c r="F603" s="6">
        <v>0</v>
      </c>
      <c r="G603" s="6">
        <v>39140</v>
      </c>
      <c r="H603" s="6">
        <v>37447</v>
      </c>
    </row>
    <row r="604" spans="1:8" x14ac:dyDescent="0.25">
      <c r="A604" s="1" t="s">
        <v>1354</v>
      </c>
      <c r="B604" s="6">
        <v>8780</v>
      </c>
      <c r="C604" s="6">
        <v>717</v>
      </c>
      <c r="D604" s="6">
        <v>338</v>
      </c>
      <c r="E604" s="6">
        <v>718</v>
      </c>
      <c r="F604" s="6">
        <v>0</v>
      </c>
      <c r="G604" s="6">
        <v>10553</v>
      </c>
      <c r="H604" s="6">
        <v>10282</v>
      </c>
    </row>
    <row r="605" spans="1:8" x14ac:dyDescent="0.25">
      <c r="A605" s="1" t="s">
        <v>1356</v>
      </c>
      <c r="B605" s="6">
        <v>15232</v>
      </c>
      <c r="C605" s="6">
        <v>1022</v>
      </c>
      <c r="D605" s="6">
        <v>707</v>
      </c>
      <c r="E605" s="6">
        <v>1914</v>
      </c>
      <c r="F605" s="6">
        <v>0</v>
      </c>
      <c r="G605" s="6">
        <v>18875</v>
      </c>
      <c r="H605" s="6">
        <v>18752</v>
      </c>
    </row>
    <row r="606" spans="1:8" x14ac:dyDescent="0.25">
      <c r="A606" s="1" t="s">
        <v>1358</v>
      </c>
      <c r="B606" s="6">
        <v>22587</v>
      </c>
      <c r="C606" s="6">
        <v>1864</v>
      </c>
      <c r="D606" s="6">
        <v>1001</v>
      </c>
      <c r="E606" s="6">
        <v>1627</v>
      </c>
      <c r="F606" s="6">
        <v>0</v>
      </c>
      <c r="G606" s="6">
        <v>27079</v>
      </c>
      <c r="H606" s="6">
        <v>24252</v>
      </c>
    </row>
    <row r="607" spans="1:8" x14ac:dyDescent="0.25">
      <c r="A607" s="1" t="s">
        <v>1360</v>
      </c>
      <c r="B607" s="6">
        <v>18678</v>
      </c>
      <c r="C607" s="6">
        <v>1542</v>
      </c>
      <c r="D607" s="6">
        <v>891</v>
      </c>
      <c r="E607" s="6">
        <v>598</v>
      </c>
      <c r="F607" s="6">
        <v>376</v>
      </c>
      <c r="G607" s="6">
        <v>22085</v>
      </c>
      <c r="H607" s="6">
        <v>21404</v>
      </c>
    </row>
    <row r="608" spans="1:8" x14ac:dyDescent="0.25">
      <c r="A608" s="1" t="s">
        <v>1362</v>
      </c>
      <c r="B608" s="6">
        <v>72179</v>
      </c>
      <c r="C608" s="6">
        <v>4001</v>
      </c>
      <c r="D608" s="6">
        <v>2447</v>
      </c>
      <c r="E608" s="6">
        <v>2776</v>
      </c>
      <c r="F608" s="6">
        <v>505</v>
      </c>
      <c r="G608" s="6">
        <v>81908</v>
      </c>
      <c r="H608" s="6">
        <v>74387</v>
      </c>
    </row>
    <row r="609" spans="1:8" x14ac:dyDescent="0.25">
      <c r="A609" s="1" t="s">
        <v>1364</v>
      </c>
      <c r="B609" s="6">
        <v>28230</v>
      </c>
      <c r="C609" s="6">
        <v>1647</v>
      </c>
      <c r="D609" s="6">
        <v>1456</v>
      </c>
      <c r="E609" s="6">
        <v>1583</v>
      </c>
      <c r="F609" s="6">
        <v>526</v>
      </c>
      <c r="G609" s="6">
        <v>33442</v>
      </c>
      <c r="H609" s="6">
        <v>33049</v>
      </c>
    </row>
    <row r="610" spans="1:8" x14ac:dyDescent="0.25">
      <c r="A610" s="1" t="s">
        <v>1366</v>
      </c>
      <c r="B610" s="6">
        <v>15384</v>
      </c>
      <c r="C610" s="6">
        <v>1812</v>
      </c>
      <c r="D610" s="6">
        <v>827</v>
      </c>
      <c r="E610" s="6">
        <v>1244</v>
      </c>
      <c r="F610" s="6">
        <v>1771</v>
      </c>
      <c r="G610" s="6">
        <v>21038</v>
      </c>
      <c r="H610" s="6">
        <v>18501</v>
      </c>
    </row>
    <row r="611" spans="1:8" x14ac:dyDescent="0.25">
      <c r="A611" s="1" t="s">
        <v>1368</v>
      </c>
      <c r="B611" s="6">
        <v>19840</v>
      </c>
      <c r="C611" s="6">
        <v>1896</v>
      </c>
      <c r="D611" s="6">
        <v>959</v>
      </c>
      <c r="E611" s="6">
        <v>1200</v>
      </c>
      <c r="F611" s="6">
        <v>0</v>
      </c>
      <c r="G611" s="6">
        <v>23895</v>
      </c>
      <c r="H611" s="6">
        <v>21521</v>
      </c>
    </row>
    <row r="612" spans="1:8" x14ac:dyDescent="0.25">
      <c r="A612" s="1" t="s">
        <v>1370</v>
      </c>
      <c r="B612" s="6">
        <v>14118</v>
      </c>
      <c r="C612" s="6">
        <v>1606</v>
      </c>
      <c r="D612" s="6">
        <v>451</v>
      </c>
      <c r="E612" s="6">
        <v>2012</v>
      </c>
      <c r="F612" s="6">
        <v>0</v>
      </c>
      <c r="G612" s="6">
        <v>18187</v>
      </c>
      <c r="H612" s="6">
        <v>17408</v>
      </c>
    </row>
    <row r="613" spans="1:8" x14ac:dyDescent="0.25">
      <c r="A613" s="1" t="s">
        <v>1372</v>
      </c>
      <c r="B613" s="6">
        <v>10530</v>
      </c>
      <c r="C613" s="6">
        <v>1133</v>
      </c>
      <c r="D613" s="6">
        <v>243</v>
      </c>
      <c r="E613" s="6">
        <v>686</v>
      </c>
      <c r="F613" s="6">
        <v>0</v>
      </c>
      <c r="G613" s="6">
        <v>12592</v>
      </c>
      <c r="H613" s="6">
        <v>12289</v>
      </c>
    </row>
    <row r="614" spans="1:8" x14ac:dyDescent="0.25">
      <c r="A614" s="1" t="s">
        <v>1374</v>
      </c>
      <c r="B614" s="6">
        <v>23331</v>
      </c>
      <c r="C614" s="6">
        <v>2027</v>
      </c>
      <c r="D614" s="6">
        <v>1296</v>
      </c>
      <c r="E614" s="6">
        <v>1828</v>
      </c>
      <c r="F614" s="6">
        <v>465</v>
      </c>
      <c r="G614" s="6">
        <v>28947</v>
      </c>
      <c r="H614" s="6">
        <v>28521</v>
      </c>
    </row>
    <row r="615" spans="1:8" x14ac:dyDescent="0.25">
      <c r="A615" s="1" t="s">
        <v>1376</v>
      </c>
      <c r="B615" s="6">
        <v>22045</v>
      </c>
      <c r="C615" s="6">
        <v>2640</v>
      </c>
      <c r="D615" s="6">
        <v>855</v>
      </c>
      <c r="E615" s="6">
        <v>1265</v>
      </c>
      <c r="F615" s="6">
        <v>639</v>
      </c>
      <c r="G615" s="6">
        <v>27444</v>
      </c>
      <c r="H615" s="6">
        <v>25058</v>
      </c>
    </row>
    <row r="616" spans="1:8" x14ac:dyDescent="0.25">
      <c r="A616" s="1" t="s">
        <v>1378</v>
      </c>
      <c r="B616" s="6">
        <v>41002</v>
      </c>
      <c r="C616" s="6">
        <v>4023</v>
      </c>
      <c r="D616" s="6">
        <v>1785</v>
      </c>
      <c r="E616" s="6">
        <v>2922</v>
      </c>
      <c r="F616" s="6">
        <v>0</v>
      </c>
      <c r="G616" s="6">
        <v>49732</v>
      </c>
      <c r="H616" s="6">
        <v>39755</v>
      </c>
    </row>
    <row r="617" spans="1:8" x14ac:dyDescent="0.25">
      <c r="A617" s="1" t="s">
        <v>1380</v>
      </c>
      <c r="B617" s="6">
        <v>28668</v>
      </c>
      <c r="C617" s="6">
        <v>2342</v>
      </c>
      <c r="D617" s="6">
        <v>1184</v>
      </c>
      <c r="E617" s="6">
        <v>2407</v>
      </c>
      <c r="F617" s="6">
        <v>0</v>
      </c>
      <c r="G617" s="6">
        <v>34601</v>
      </c>
      <c r="H617" s="6">
        <v>33501</v>
      </c>
    </row>
    <row r="618" spans="1:8" x14ac:dyDescent="0.25">
      <c r="A618" s="1" t="s">
        <v>1382</v>
      </c>
      <c r="B618" s="6">
        <v>28244</v>
      </c>
      <c r="C618" s="6">
        <v>2577</v>
      </c>
      <c r="D618" s="6">
        <v>1588</v>
      </c>
      <c r="E618" s="6">
        <v>1093</v>
      </c>
      <c r="F618" s="6">
        <v>888</v>
      </c>
      <c r="G618" s="6">
        <v>34390</v>
      </c>
      <c r="H618" s="6">
        <v>32572</v>
      </c>
    </row>
    <row r="619" spans="1:8" x14ac:dyDescent="0.25">
      <c r="A619" s="1" t="s">
        <v>1384</v>
      </c>
      <c r="B619" s="6">
        <v>10804</v>
      </c>
      <c r="C619" s="6">
        <v>599</v>
      </c>
      <c r="D619" s="6">
        <v>468</v>
      </c>
      <c r="E619" s="6">
        <v>940</v>
      </c>
      <c r="F619" s="6">
        <v>0</v>
      </c>
      <c r="G619" s="6">
        <v>12811</v>
      </c>
      <c r="H619" s="6">
        <v>12433</v>
      </c>
    </row>
    <row r="620" spans="1:8" x14ac:dyDescent="0.25">
      <c r="A620" s="1" t="s">
        <v>1386</v>
      </c>
      <c r="B620" s="6">
        <v>20981</v>
      </c>
      <c r="C620" s="6">
        <v>1956</v>
      </c>
      <c r="D620" s="6">
        <v>742</v>
      </c>
      <c r="E620" s="6">
        <v>2253</v>
      </c>
      <c r="F620" s="6">
        <v>531</v>
      </c>
      <c r="G620" s="6">
        <v>26463</v>
      </c>
      <c r="H620" s="6">
        <v>25381</v>
      </c>
    </row>
    <row r="621" spans="1:8" x14ac:dyDescent="0.25">
      <c r="A621" s="1" t="s">
        <v>1388</v>
      </c>
      <c r="B621" s="6">
        <v>22044</v>
      </c>
      <c r="C621" s="6">
        <v>2772</v>
      </c>
      <c r="D621" s="6">
        <v>1087</v>
      </c>
      <c r="E621" s="6">
        <v>1482</v>
      </c>
      <c r="F621" s="6">
        <v>1412</v>
      </c>
      <c r="G621" s="6">
        <v>28797</v>
      </c>
      <c r="H621" s="6">
        <v>25837</v>
      </c>
    </row>
    <row r="622" spans="1:8" x14ac:dyDescent="0.25">
      <c r="A622" s="1" t="s">
        <v>1390</v>
      </c>
      <c r="B622" s="6">
        <v>13688</v>
      </c>
      <c r="C622" s="6">
        <v>1308</v>
      </c>
      <c r="D622" s="6">
        <v>301</v>
      </c>
      <c r="E622" s="6">
        <v>926</v>
      </c>
      <c r="F622" s="6">
        <v>0</v>
      </c>
      <c r="G622" s="6">
        <v>16223</v>
      </c>
      <c r="H622" s="6">
        <v>15961</v>
      </c>
    </row>
    <row r="623" spans="1:8" x14ac:dyDescent="0.25">
      <c r="A623" s="1" t="s">
        <v>1392</v>
      </c>
      <c r="B623" s="6">
        <v>9777</v>
      </c>
      <c r="C623" s="6">
        <v>919</v>
      </c>
      <c r="D623" s="6">
        <v>289</v>
      </c>
      <c r="E623" s="6">
        <v>2302</v>
      </c>
      <c r="F623" s="6">
        <v>5233</v>
      </c>
      <c r="G623" s="6">
        <v>18520</v>
      </c>
      <c r="H623" s="6">
        <v>10829</v>
      </c>
    </row>
    <row r="624" spans="1:8" x14ac:dyDescent="0.25">
      <c r="A624" s="1" t="s">
        <v>1394</v>
      </c>
      <c r="B624" s="6">
        <v>18244</v>
      </c>
      <c r="C624" s="6">
        <v>2004</v>
      </c>
      <c r="D624" s="6">
        <v>907</v>
      </c>
      <c r="E624" s="6">
        <v>2078</v>
      </c>
      <c r="F624" s="6">
        <v>488</v>
      </c>
      <c r="G624" s="6">
        <v>23721</v>
      </c>
      <c r="H624" s="6">
        <v>22288</v>
      </c>
    </row>
    <row r="625" spans="1:8" x14ac:dyDescent="0.25">
      <c r="A625" s="1" t="s">
        <v>1396</v>
      </c>
      <c r="B625" s="6">
        <v>45929</v>
      </c>
      <c r="C625" s="6">
        <v>2546</v>
      </c>
      <c r="D625" s="6">
        <v>2213</v>
      </c>
      <c r="E625" s="6">
        <v>1439</v>
      </c>
      <c r="F625" s="6">
        <v>0</v>
      </c>
      <c r="G625" s="6">
        <v>52127</v>
      </c>
      <c r="H625" s="6">
        <v>51198</v>
      </c>
    </row>
    <row r="626" spans="1:8" x14ac:dyDescent="0.25">
      <c r="A626" s="1" t="s">
        <v>1398</v>
      </c>
      <c r="B626" s="6">
        <v>12966</v>
      </c>
      <c r="C626" s="6">
        <v>1006</v>
      </c>
      <c r="D626" s="6">
        <v>601</v>
      </c>
      <c r="E626" s="6">
        <v>1976</v>
      </c>
      <c r="F626" s="6">
        <v>0</v>
      </c>
      <c r="G626" s="6">
        <v>16549</v>
      </c>
      <c r="H626" s="6">
        <v>16284</v>
      </c>
    </row>
    <row r="627" spans="1:8" x14ac:dyDescent="0.25">
      <c r="A627" s="1" t="s">
        <v>1400</v>
      </c>
      <c r="B627" s="6">
        <v>14805</v>
      </c>
      <c r="C627" s="6">
        <v>1441</v>
      </c>
      <c r="D627" s="6">
        <v>822</v>
      </c>
      <c r="E627" s="6">
        <v>865</v>
      </c>
      <c r="F627" s="6">
        <v>0</v>
      </c>
      <c r="G627" s="6">
        <v>17933</v>
      </c>
      <c r="H627" s="6">
        <v>17466</v>
      </c>
    </row>
    <row r="628" spans="1:8" x14ac:dyDescent="0.25">
      <c r="A628" s="1" t="s">
        <v>1402</v>
      </c>
      <c r="B628" s="6">
        <v>14104</v>
      </c>
      <c r="C628" s="6">
        <v>1210</v>
      </c>
      <c r="D628" s="6">
        <v>603</v>
      </c>
      <c r="E628" s="6">
        <v>1012</v>
      </c>
      <c r="F628" s="6">
        <v>0</v>
      </c>
      <c r="G628" s="6">
        <v>16929</v>
      </c>
      <c r="H628" s="6">
        <v>17076</v>
      </c>
    </row>
    <row r="629" spans="1:8" x14ac:dyDescent="0.25">
      <c r="A629" s="1" t="s">
        <v>1404</v>
      </c>
      <c r="B629" s="6">
        <v>10800</v>
      </c>
      <c r="C629" s="6">
        <v>630</v>
      </c>
      <c r="D629" s="6">
        <v>248</v>
      </c>
      <c r="E629" s="6">
        <v>344</v>
      </c>
      <c r="F629" s="6">
        <v>0</v>
      </c>
      <c r="G629" s="6">
        <v>12022</v>
      </c>
      <c r="H629" s="6">
        <v>11603</v>
      </c>
    </row>
    <row r="630" spans="1:8" x14ac:dyDescent="0.25">
      <c r="A630" s="1" t="s">
        <v>1406</v>
      </c>
      <c r="B630" s="6">
        <v>35716</v>
      </c>
      <c r="C630" s="6">
        <v>3412</v>
      </c>
      <c r="D630" s="6">
        <v>1087</v>
      </c>
      <c r="E630" s="6">
        <v>1026</v>
      </c>
      <c r="F630" s="6">
        <v>0</v>
      </c>
      <c r="G630" s="6">
        <v>41241</v>
      </c>
      <c r="H630" s="6">
        <v>39312</v>
      </c>
    </row>
    <row r="631" spans="1:8" x14ac:dyDescent="0.25">
      <c r="A631" s="1" t="s">
        <v>1408</v>
      </c>
      <c r="B631" s="6">
        <v>16021</v>
      </c>
      <c r="C631" s="6">
        <v>2014</v>
      </c>
      <c r="D631" s="6">
        <v>417</v>
      </c>
      <c r="E631" s="6">
        <v>465</v>
      </c>
      <c r="F631" s="6">
        <v>808</v>
      </c>
      <c r="G631" s="6">
        <v>19725</v>
      </c>
      <c r="H631" s="6">
        <v>17795</v>
      </c>
    </row>
    <row r="632" spans="1:8" x14ac:dyDescent="0.25">
      <c r="A632" s="1" t="s">
        <v>1410</v>
      </c>
      <c r="B632" s="6">
        <v>32757</v>
      </c>
      <c r="C632" s="6">
        <v>3726</v>
      </c>
      <c r="D632" s="6">
        <v>1150</v>
      </c>
      <c r="E632" s="6">
        <v>1733</v>
      </c>
      <c r="F632" s="6">
        <v>0</v>
      </c>
      <c r="G632" s="6">
        <v>39366</v>
      </c>
      <c r="H632" s="6">
        <v>36860</v>
      </c>
    </row>
    <row r="633" spans="1:8" x14ac:dyDescent="0.25">
      <c r="A633" s="1" t="s">
        <v>1412</v>
      </c>
      <c r="B633" s="6">
        <v>18612</v>
      </c>
      <c r="C633" s="6">
        <v>2117</v>
      </c>
      <c r="D633" s="6">
        <v>478</v>
      </c>
      <c r="E633" s="6">
        <v>1652</v>
      </c>
      <c r="F633" s="6">
        <v>0</v>
      </c>
      <c r="G633" s="6">
        <v>22859</v>
      </c>
      <c r="H633" s="6">
        <v>17585</v>
      </c>
    </row>
    <row r="634" spans="1:8" x14ac:dyDescent="0.25">
      <c r="A634" s="1" t="s">
        <v>1414</v>
      </c>
      <c r="B634" s="6">
        <v>27192</v>
      </c>
      <c r="C634" s="6">
        <v>2925</v>
      </c>
      <c r="D634" s="6">
        <v>691</v>
      </c>
      <c r="E634" s="6">
        <v>814</v>
      </c>
      <c r="F634" s="6">
        <v>742</v>
      </c>
      <c r="G634" s="6">
        <v>32364</v>
      </c>
      <c r="H634" s="6">
        <v>28523</v>
      </c>
    </row>
    <row r="635" spans="1:8" x14ac:dyDescent="0.25">
      <c r="A635" s="1" t="s">
        <v>1416</v>
      </c>
      <c r="B635" s="6">
        <v>16137</v>
      </c>
      <c r="C635" s="6">
        <v>1542</v>
      </c>
      <c r="D635" s="6">
        <v>539</v>
      </c>
      <c r="E635" s="6">
        <v>871</v>
      </c>
      <c r="F635" s="6">
        <v>0</v>
      </c>
      <c r="G635" s="6">
        <v>19089</v>
      </c>
      <c r="H635" s="6">
        <v>18724</v>
      </c>
    </row>
    <row r="636" spans="1:8" x14ac:dyDescent="0.25">
      <c r="A636" s="1" t="s">
        <v>1418</v>
      </c>
      <c r="B636" s="6">
        <v>18422</v>
      </c>
      <c r="C636" s="6">
        <v>2232</v>
      </c>
      <c r="D636" s="6">
        <v>642</v>
      </c>
      <c r="E636" s="6">
        <v>2037</v>
      </c>
      <c r="F636" s="6">
        <v>233</v>
      </c>
      <c r="G636" s="6">
        <v>23566</v>
      </c>
      <c r="H636" s="6">
        <v>21987</v>
      </c>
    </row>
    <row r="637" spans="1:8" x14ac:dyDescent="0.25">
      <c r="A637" s="1" t="s">
        <v>1420</v>
      </c>
      <c r="B637" s="6">
        <v>52763</v>
      </c>
      <c r="C637" s="6">
        <v>3079</v>
      </c>
      <c r="D637" s="6">
        <v>2351</v>
      </c>
      <c r="E637" s="6">
        <v>2438</v>
      </c>
      <c r="F637" s="6">
        <v>0</v>
      </c>
      <c r="G637" s="6">
        <v>60631</v>
      </c>
      <c r="H637" s="6">
        <v>59319</v>
      </c>
    </row>
    <row r="638" spans="1:8" x14ac:dyDescent="0.25">
      <c r="A638" s="1" t="s">
        <v>1422</v>
      </c>
      <c r="B638" s="6">
        <v>26725</v>
      </c>
      <c r="C638" s="6">
        <v>2491</v>
      </c>
      <c r="D638" s="6">
        <v>763</v>
      </c>
      <c r="E638" s="6">
        <v>1688</v>
      </c>
      <c r="F638" s="6">
        <v>0</v>
      </c>
      <c r="G638" s="6">
        <v>31667</v>
      </c>
      <c r="H638" s="6">
        <v>30440</v>
      </c>
    </row>
    <row r="639" spans="1:8" x14ac:dyDescent="0.25">
      <c r="A639" s="1" t="s">
        <v>1424</v>
      </c>
      <c r="B639" s="6">
        <v>19107</v>
      </c>
      <c r="C639" s="6">
        <v>1660</v>
      </c>
      <c r="D639" s="6">
        <v>700</v>
      </c>
      <c r="E639" s="6">
        <v>601</v>
      </c>
      <c r="F639" s="6">
        <v>256</v>
      </c>
      <c r="G639" s="6">
        <v>22324</v>
      </c>
      <c r="H639" s="6">
        <v>21797</v>
      </c>
    </row>
    <row r="640" spans="1:8" x14ac:dyDescent="0.25">
      <c r="A640" s="1" t="s">
        <v>1426</v>
      </c>
      <c r="B640" s="6">
        <v>19112</v>
      </c>
      <c r="C640" s="6">
        <v>2063</v>
      </c>
      <c r="D640" s="6">
        <v>476</v>
      </c>
      <c r="E640" s="6">
        <v>908</v>
      </c>
      <c r="F640" s="6">
        <v>2144</v>
      </c>
      <c r="G640" s="6">
        <v>24703</v>
      </c>
      <c r="H640" s="6">
        <v>20047</v>
      </c>
    </row>
    <row r="641" spans="1:8" x14ac:dyDescent="0.25">
      <c r="A641" s="1" t="s">
        <v>1428</v>
      </c>
      <c r="B641" s="6">
        <v>11370</v>
      </c>
      <c r="C641" s="6">
        <v>1293</v>
      </c>
      <c r="D641" s="6">
        <v>476</v>
      </c>
      <c r="E641" s="6">
        <v>1284</v>
      </c>
      <c r="F641" s="6">
        <v>0</v>
      </c>
      <c r="G641" s="6">
        <v>14423</v>
      </c>
      <c r="H641" s="6">
        <v>14107</v>
      </c>
    </row>
    <row r="642" spans="1:8" x14ac:dyDescent="0.25">
      <c r="A642" s="1" t="s">
        <v>1430</v>
      </c>
      <c r="B642" s="6">
        <v>13860</v>
      </c>
      <c r="C642" s="6">
        <v>1577</v>
      </c>
      <c r="D642" s="6">
        <v>580</v>
      </c>
      <c r="E642" s="6">
        <v>1947</v>
      </c>
      <c r="F642" s="6">
        <v>0</v>
      </c>
      <c r="G642" s="6">
        <v>17964</v>
      </c>
      <c r="H642" s="6">
        <v>17541</v>
      </c>
    </row>
    <row r="643" spans="1:8" x14ac:dyDescent="0.25">
      <c r="A643" s="1" t="s">
        <v>1432</v>
      </c>
      <c r="B643" s="6">
        <v>46597</v>
      </c>
      <c r="C643" s="6">
        <v>3127</v>
      </c>
      <c r="D643" s="6">
        <v>2939</v>
      </c>
      <c r="E643" s="6">
        <v>2462</v>
      </c>
      <c r="F643" s="6">
        <v>0</v>
      </c>
      <c r="G643" s="6">
        <v>55125</v>
      </c>
      <c r="H643" s="6">
        <v>55107</v>
      </c>
    </row>
    <row r="644" spans="1:8" x14ac:dyDescent="0.25">
      <c r="A644" s="1" t="s">
        <v>1434</v>
      </c>
      <c r="B644" s="6">
        <v>36353</v>
      </c>
      <c r="C644" s="6">
        <v>2015</v>
      </c>
      <c r="D644" s="6">
        <v>1723</v>
      </c>
      <c r="E644" s="6">
        <v>1653</v>
      </c>
      <c r="F644" s="6">
        <v>0</v>
      </c>
      <c r="G644" s="6">
        <v>41744</v>
      </c>
      <c r="H644" s="6">
        <v>41888</v>
      </c>
    </row>
    <row r="645" spans="1:8" x14ac:dyDescent="0.25">
      <c r="A645" s="1" t="s">
        <v>1436</v>
      </c>
      <c r="B645" s="6">
        <v>21562</v>
      </c>
      <c r="C645" s="6">
        <v>2582</v>
      </c>
      <c r="D645" s="6">
        <v>801</v>
      </c>
      <c r="E645" s="6">
        <v>1306</v>
      </c>
      <c r="F645" s="6">
        <v>0</v>
      </c>
      <c r="G645" s="6">
        <v>26251</v>
      </c>
      <c r="H645" s="6">
        <v>23376</v>
      </c>
    </row>
    <row r="646" spans="1:8" x14ac:dyDescent="0.25">
      <c r="A646" s="1" t="s">
        <v>1438</v>
      </c>
      <c r="B646" s="6">
        <v>100146</v>
      </c>
      <c r="C646" s="6">
        <v>5551</v>
      </c>
      <c r="D646" s="6">
        <v>5404</v>
      </c>
      <c r="E646" s="6">
        <v>2816</v>
      </c>
      <c r="F646" s="6">
        <v>0</v>
      </c>
      <c r="G646" s="6">
        <v>113917</v>
      </c>
      <c r="H646" s="6">
        <v>111583</v>
      </c>
    </row>
    <row r="647" spans="1:8" x14ac:dyDescent="0.25">
      <c r="A647" s="1" t="s">
        <v>1440</v>
      </c>
      <c r="B647" s="6">
        <v>36043</v>
      </c>
      <c r="C647" s="6">
        <v>1998</v>
      </c>
      <c r="D647" s="6">
        <v>1384</v>
      </c>
      <c r="E647" s="6">
        <v>3087</v>
      </c>
      <c r="F647" s="6">
        <v>0</v>
      </c>
      <c r="G647" s="6">
        <v>42512</v>
      </c>
      <c r="H647" s="6">
        <v>41907</v>
      </c>
    </row>
    <row r="648" spans="1:8" x14ac:dyDescent="0.25">
      <c r="A648" s="1" t="s">
        <v>1442</v>
      </c>
      <c r="B648" s="6">
        <v>38959</v>
      </c>
      <c r="C648" s="6">
        <v>3823</v>
      </c>
      <c r="D648" s="6">
        <v>1717</v>
      </c>
      <c r="E648" s="6">
        <v>1274</v>
      </c>
      <c r="F648" s="6">
        <v>768</v>
      </c>
      <c r="G648" s="6">
        <v>46541</v>
      </c>
      <c r="H648" s="6">
        <v>45305</v>
      </c>
    </row>
    <row r="649" spans="1:8" x14ac:dyDescent="0.25">
      <c r="A649" s="1" t="s">
        <v>1444</v>
      </c>
      <c r="B649" s="6">
        <v>24139</v>
      </c>
      <c r="C649" s="6">
        <v>2746</v>
      </c>
      <c r="D649" s="6">
        <v>822</v>
      </c>
      <c r="E649" s="6">
        <v>2777</v>
      </c>
      <c r="F649" s="6">
        <v>711</v>
      </c>
      <c r="G649" s="6">
        <v>31195</v>
      </c>
      <c r="H649" s="6">
        <v>28537</v>
      </c>
    </row>
    <row r="650" spans="1:8" x14ac:dyDescent="0.25">
      <c r="A650" s="1" t="s">
        <v>1446</v>
      </c>
      <c r="B650" s="6">
        <v>18920</v>
      </c>
      <c r="C650" s="6">
        <v>1717</v>
      </c>
      <c r="D650" s="6">
        <v>762</v>
      </c>
      <c r="E650" s="6">
        <v>1158</v>
      </c>
      <c r="F650" s="6">
        <v>0</v>
      </c>
      <c r="G650" s="6">
        <v>22557</v>
      </c>
      <c r="H650" s="6">
        <v>21885</v>
      </c>
    </row>
    <row r="651" spans="1:8" x14ac:dyDescent="0.25">
      <c r="A651" s="1" t="s">
        <v>1448</v>
      </c>
      <c r="B651" s="6">
        <v>21005</v>
      </c>
      <c r="C651" s="6">
        <v>2641</v>
      </c>
      <c r="D651" s="6">
        <v>902</v>
      </c>
      <c r="E651" s="6">
        <v>1339</v>
      </c>
      <c r="F651" s="6">
        <v>0</v>
      </c>
      <c r="G651" s="6">
        <v>25887</v>
      </c>
      <c r="H651" s="6">
        <v>24482</v>
      </c>
    </row>
    <row r="652" spans="1:8" x14ac:dyDescent="0.25">
      <c r="A652" s="1" t="s">
        <v>1450</v>
      </c>
      <c r="B652" s="6">
        <v>25922</v>
      </c>
      <c r="C652" s="6">
        <v>2252</v>
      </c>
      <c r="D652" s="6">
        <v>808</v>
      </c>
      <c r="E652" s="6">
        <v>746</v>
      </c>
      <c r="F652" s="6">
        <v>342</v>
      </c>
      <c r="G652" s="6">
        <v>30070</v>
      </c>
      <c r="H652" s="6">
        <v>27631</v>
      </c>
    </row>
    <row r="653" spans="1:8" x14ac:dyDescent="0.25">
      <c r="A653" s="1" t="s">
        <v>1452</v>
      </c>
      <c r="B653" s="6">
        <v>23594</v>
      </c>
      <c r="C653" s="6">
        <v>2050</v>
      </c>
      <c r="D653" s="6">
        <v>1379</v>
      </c>
      <c r="E653" s="6">
        <v>3092</v>
      </c>
      <c r="F653" s="6">
        <v>0</v>
      </c>
      <c r="G653" s="6">
        <v>30115</v>
      </c>
      <c r="H653" s="6">
        <v>29387</v>
      </c>
    </row>
    <row r="654" spans="1:8" x14ac:dyDescent="0.25">
      <c r="A654" s="1" t="s">
        <v>1454</v>
      </c>
      <c r="B654" s="6">
        <v>21990</v>
      </c>
      <c r="C654" s="6">
        <v>1911</v>
      </c>
      <c r="D654" s="6">
        <v>1015</v>
      </c>
      <c r="E654" s="6">
        <v>1406</v>
      </c>
      <c r="F654" s="6">
        <v>0</v>
      </c>
      <c r="G654" s="6">
        <v>26322</v>
      </c>
      <c r="H654" s="6">
        <v>25465</v>
      </c>
    </row>
    <row r="655" spans="1:8" x14ac:dyDescent="0.25">
      <c r="A655" s="1" t="s">
        <v>1456</v>
      </c>
      <c r="B655" s="6">
        <v>9754</v>
      </c>
      <c r="C655" s="6">
        <v>626</v>
      </c>
      <c r="D655" s="6">
        <v>186</v>
      </c>
      <c r="E655" s="6">
        <v>621</v>
      </c>
      <c r="F655" s="6">
        <v>0</v>
      </c>
      <c r="G655" s="6">
        <v>11187</v>
      </c>
      <c r="H655" s="6">
        <v>11153</v>
      </c>
    </row>
    <row r="656" spans="1:8" x14ac:dyDescent="0.25">
      <c r="A656" s="1" t="s">
        <v>1458</v>
      </c>
      <c r="B656" s="6">
        <v>19516</v>
      </c>
      <c r="C656" s="6">
        <v>1139</v>
      </c>
      <c r="D656" s="6">
        <v>1061</v>
      </c>
      <c r="E656" s="6">
        <v>2855</v>
      </c>
      <c r="F656" s="6">
        <v>0</v>
      </c>
      <c r="G656" s="6">
        <v>24571</v>
      </c>
      <c r="H656" s="6">
        <v>23470</v>
      </c>
    </row>
    <row r="657" spans="1:8" x14ac:dyDescent="0.25">
      <c r="A657" s="1" t="s">
        <v>1460</v>
      </c>
      <c r="B657" s="6">
        <v>10960</v>
      </c>
      <c r="C657" s="6">
        <v>1235</v>
      </c>
      <c r="D657" s="6">
        <v>259</v>
      </c>
      <c r="E657" s="6">
        <v>718</v>
      </c>
      <c r="F657" s="6">
        <v>0</v>
      </c>
      <c r="G657" s="6">
        <v>13172</v>
      </c>
      <c r="H657" s="6">
        <v>12877</v>
      </c>
    </row>
    <row r="658" spans="1:8" x14ac:dyDescent="0.25">
      <c r="A658" s="1" t="s">
        <v>1462</v>
      </c>
      <c r="B658" s="6">
        <v>19730</v>
      </c>
      <c r="C658" s="6">
        <v>1094</v>
      </c>
      <c r="D658" s="6">
        <v>779</v>
      </c>
      <c r="E658" s="6">
        <v>916</v>
      </c>
      <c r="F658" s="6">
        <v>0</v>
      </c>
      <c r="G658" s="6">
        <v>22519</v>
      </c>
      <c r="H658" s="6">
        <v>22614</v>
      </c>
    </row>
    <row r="659" spans="1:8" x14ac:dyDescent="0.25">
      <c r="A659" s="1" t="s">
        <v>1464</v>
      </c>
      <c r="B659" s="6">
        <v>13770</v>
      </c>
      <c r="C659" s="6">
        <v>1566</v>
      </c>
      <c r="D659" s="6">
        <v>606</v>
      </c>
      <c r="E659" s="6">
        <v>2216</v>
      </c>
      <c r="F659" s="6">
        <v>0</v>
      </c>
      <c r="G659" s="6">
        <v>18158</v>
      </c>
      <c r="H659" s="6">
        <v>17450</v>
      </c>
    </row>
    <row r="660" spans="1:8" x14ac:dyDescent="0.25">
      <c r="A660" s="1" t="s">
        <v>1466</v>
      </c>
      <c r="B660" s="6">
        <v>15063</v>
      </c>
      <c r="C660" s="6">
        <v>1698</v>
      </c>
      <c r="D660" s="6">
        <v>499</v>
      </c>
      <c r="E660" s="6">
        <v>1225</v>
      </c>
      <c r="F660" s="6">
        <v>0</v>
      </c>
      <c r="G660" s="6">
        <v>18485</v>
      </c>
      <c r="H660" s="6">
        <v>17893</v>
      </c>
    </row>
    <row r="661" spans="1:8" x14ac:dyDescent="0.25">
      <c r="A661" s="1" t="s">
        <v>1468</v>
      </c>
      <c r="B661" s="6">
        <v>22750</v>
      </c>
      <c r="C661" s="6">
        <v>2456</v>
      </c>
      <c r="D661" s="6">
        <v>521</v>
      </c>
      <c r="E661" s="6">
        <v>478</v>
      </c>
      <c r="F661" s="6">
        <v>0</v>
      </c>
      <c r="G661" s="6">
        <v>26205</v>
      </c>
      <c r="H661" s="6">
        <v>21264</v>
      </c>
    </row>
    <row r="662" spans="1:8" x14ac:dyDescent="0.25">
      <c r="A662" s="1" t="s">
        <v>1470</v>
      </c>
      <c r="B662" s="6">
        <v>61186</v>
      </c>
      <c r="C662" s="6">
        <v>5955</v>
      </c>
      <c r="D662" s="6">
        <v>2461</v>
      </c>
      <c r="E662" s="6">
        <v>1078</v>
      </c>
      <c r="F662" s="6">
        <v>831</v>
      </c>
      <c r="G662" s="6">
        <v>71511</v>
      </c>
      <c r="H662" s="6">
        <v>62398</v>
      </c>
    </row>
    <row r="663" spans="1:8" x14ac:dyDescent="0.25">
      <c r="A663" s="1" t="s">
        <v>1472</v>
      </c>
      <c r="B663" s="6">
        <v>20158</v>
      </c>
      <c r="C663" s="6">
        <v>1664</v>
      </c>
      <c r="D663" s="6">
        <v>707</v>
      </c>
      <c r="E663" s="6">
        <v>926</v>
      </c>
      <c r="F663" s="6">
        <v>388</v>
      </c>
      <c r="G663" s="6">
        <v>23843</v>
      </c>
      <c r="H663" s="6">
        <v>23391</v>
      </c>
    </row>
    <row r="664" spans="1:8" x14ac:dyDescent="0.25">
      <c r="A664" s="1" t="s">
        <v>1474</v>
      </c>
      <c r="B664" s="6">
        <v>18913</v>
      </c>
      <c r="C664" s="6">
        <v>1048</v>
      </c>
      <c r="D664" s="6">
        <v>653</v>
      </c>
      <c r="E664" s="6">
        <v>1686</v>
      </c>
      <c r="F664" s="6">
        <v>0</v>
      </c>
      <c r="G664" s="6">
        <v>22300</v>
      </c>
      <c r="H664" s="6">
        <v>22459</v>
      </c>
    </row>
    <row r="665" spans="1:8" x14ac:dyDescent="0.25">
      <c r="A665" s="1" t="s">
        <v>1476</v>
      </c>
      <c r="B665" s="6">
        <v>41683</v>
      </c>
      <c r="C665" s="6">
        <v>4991</v>
      </c>
      <c r="D665" s="6">
        <v>1903</v>
      </c>
      <c r="E665" s="6">
        <v>736</v>
      </c>
      <c r="F665" s="6">
        <v>565</v>
      </c>
      <c r="G665" s="6">
        <v>49878</v>
      </c>
      <c r="H665" s="6">
        <v>46494</v>
      </c>
    </row>
    <row r="666" spans="1:8" x14ac:dyDescent="0.25">
      <c r="A666" s="1" t="s">
        <v>1478</v>
      </c>
      <c r="B666" s="6">
        <v>21338</v>
      </c>
      <c r="C666" s="6">
        <v>2683</v>
      </c>
      <c r="D666" s="6">
        <v>813</v>
      </c>
      <c r="E666" s="6">
        <v>1289</v>
      </c>
      <c r="F666" s="6">
        <v>0</v>
      </c>
      <c r="G666" s="6">
        <v>26123</v>
      </c>
      <c r="H666" s="6">
        <v>24628</v>
      </c>
    </row>
    <row r="667" spans="1:8" x14ac:dyDescent="0.25">
      <c r="A667" s="1" t="s">
        <v>1480</v>
      </c>
      <c r="B667" s="6">
        <v>6689</v>
      </c>
      <c r="C667" s="6">
        <v>810</v>
      </c>
      <c r="D667" s="6">
        <v>241</v>
      </c>
      <c r="E667" s="6">
        <v>1408</v>
      </c>
      <c r="F667" s="6">
        <v>348</v>
      </c>
      <c r="G667" s="6">
        <v>9496</v>
      </c>
      <c r="H667" s="6">
        <v>8528</v>
      </c>
    </row>
    <row r="668" spans="1:8" x14ac:dyDescent="0.25">
      <c r="A668" s="1" t="s">
        <v>1482</v>
      </c>
      <c r="B668" s="6">
        <v>27532</v>
      </c>
      <c r="C668" s="6">
        <v>2702</v>
      </c>
      <c r="D668" s="6">
        <v>1330</v>
      </c>
      <c r="E668" s="6">
        <v>1410</v>
      </c>
      <c r="F668" s="6">
        <v>0</v>
      </c>
      <c r="G668" s="6">
        <v>32974</v>
      </c>
      <c r="H668" s="6">
        <v>32637</v>
      </c>
    </row>
    <row r="669" spans="1:8" x14ac:dyDescent="0.25">
      <c r="A669" s="1" t="s">
        <v>1484</v>
      </c>
      <c r="B669" s="6">
        <v>25658</v>
      </c>
      <c r="C669" s="6">
        <v>2229</v>
      </c>
      <c r="D669" s="6">
        <v>845</v>
      </c>
      <c r="E669" s="6">
        <v>784</v>
      </c>
      <c r="F669" s="6">
        <v>0</v>
      </c>
      <c r="G669" s="6">
        <v>29516</v>
      </c>
      <c r="H669" s="6">
        <v>28628</v>
      </c>
    </row>
    <row r="670" spans="1:8" x14ac:dyDescent="0.25">
      <c r="A670" s="1" t="s">
        <v>1486</v>
      </c>
      <c r="B670" s="6">
        <v>12881</v>
      </c>
      <c r="C670" s="6">
        <v>1560</v>
      </c>
      <c r="D670" s="6">
        <v>509</v>
      </c>
      <c r="E670" s="6">
        <v>2144</v>
      </c>
      <c r="F670" s="6">
        <v>0</v>
      </c>
      <c r="G670" s="6">
        <v>17094</v>
      </c>
      <c r="H670" s="6">
        <v>16108</v>
      </c>
    </row>
    <row r="671" spans="1:8" x14ac:dyDescent="0.25">
      <c r="A671" s="1" t="s">
        <v>1488</v>
      </c>
      <c r="B671" s="6">
        <v>27194</v>
      </c>
      <c r="C671" s="6">
        <v>2599</v>
      </c>
      <c r="D671" s="6">
        <v>1406</v>
      </c>
      <c r="E671" s="6">
        <v>1604</v>
      </c>
      <c r="F671" s="6">
        <v>0</v>
      </c>
      <c r="G671" s="6">
        <v>32803</v>
      </c>
      <c r="H671" s="6">
        <v>30505</v>
      </c>
    </row>
    <row r="672" spans="1:8" x14ac:dyDescent="0.25">
      <c r="A672" s="1" t="s">
        <v>1490</v>
      </c>
      <c r="B672" s="6">
        <v>28485</v>
      </c>
      <c r="C672" s="6">
        <v>2655</v>
      </c>
      <c r="D672" s="6">
        <v>1198</v>
      </c>
      <c r="E672" s="6">
        <v>1381</v>
      </c>
      <c r="F672" s="6">
        <v>0</v>
      </c>
      <c r="G672" s="6">
        <v>33719</v>
      </c>
      <c r="H672" s="6">
        <v>33029</v>
      </c>
    </row>
    <row r="673" spans="1:8" x14ac:dyDescent="0.25">
      <c r="A673" s="1" t="s">
        <v>1492</v>
      </c>
      <c r="B673" s="6">
        <v>33145</v>
      </c>
      <c r="C673" s="6">
        <v>3252</v>
      </c>
      <c r="D673" s="6">
        <v>1645</v>
      </c>
      <c r="E673" s="6">
        <v>1545</v>
      </c>
      <c r="F673" s="6">
        <v>0</v>
      </c>
      <c r="G673" s="6">
        <v>39587</v>
      </c>
      <c r="H673" s="6">
        <v>38250</v>
      </c>
    </row>
    <row r="674" spans="1:8" x14ac:dyDescent="0.25">
      <c r="A674" s="1" t="s">
        <v>1494</v>
      </c>
      <c r="B674" s="6">
        <v>33015</v>
      </c>
      <c r="C674" s="6">
        <v>4349</v>
      </c>
      <c r="D674" s="6">
        <v>1191</v>
      </c>
      <c r="E674" s="6">
        <v>715</v>
      </c>
      <c r="F674" s="6">
        <v>0</v>
      </c>
      <c r="G674" s="6">
        <v>39270</v>
      </c>
      <c r="H674" s="6">
        <v>37228</v>
      </c>
    </row>
    <row r="675" spans="1:8" x14ac:dyDescent="0.25">
      <c r="A675" s="1" t="s">
        <v>1496</v>
      </c>
      <c r="B675" s="6">
        <v>15365</v>
      </c>
      <c r="C675" s="6">
        <v>1840</v>
      </c>
      <c r="D675" s="6">
        <v>531</v>
      </c>
      <c r="E675" s="6">
        <v>876</v>
      </c>
      <c r="F675" s="6">
        <v>0</v>
      </c>
      <c r="G675" s="6">
        <v>18612</v>
      </c>
      <c r="H675" s="6">
        <v>18018</v>
      </c>
    </row>
    <row r="676" spans="1:8" x14ac:dyDescent="0.25">
      <c r="A676" s="1" t="s">
        <v>1498</v>
      </c>
      <c r="B676" s="6">
        <v>31717</v>
      </c>
      <c r="C676" s="6">
        <v>1758</v>
      </c>
      <c r="D676" s="6">
        <v>1391</v>
      </c>
      <c r="E676" s="6">
        <v>1603</v>
      </c>
      <c r="F676" s="6">
        <v>0</v>
      </c>
      <c r="G676" s="6">
        <v>36469</v>
      </c>
      <c r="H676" s="6">
        <v>36189</v>
      </c>
    </row>
    <row r="677" spans="1:8" x14ac:dyDescent="0.25">
      <c r="A677" s="1" t="s">
        <v>1500</v>
      </c>
      <c r="B677" s="6">
        <v>14537</v>
      </c>
      <c r="C677" s="6">
        <v>1200</v>
      </c>
      <c r="D677" s="6">
        <v>567</v>
      </c>
      <c r="E677" s="6">
        <v>1007</v>
      </c>
      <c r="F677" s="6">
        <v>655</v>
      </c>
      <c r="G677" s="6">
        <v>17966</v>
      </c>
      <c r="H677" s="6">
        <v>16069</v>
      </c>
    </row>
    <row r="678" spans="1:8" x14ac:dyDescent="0.25">
      <c r="A678" s="1" t="s">
        <v>1502</v>
      </c>
      <c r="B678" s="6">
        <v>15593</v>
      </c>
      <c r="C678" s="6">
        <v>1867</v>
      </c>
      <c r="D678" s="6">
        <v>481</v>
      </c>
      <c r="E678" s="6">
        <v>1535</v>
      </c>
      <c r="F678" s="6">
        <v>0</v>
      </c>
      <c r="G678" s="6">
        <v>19476</v>
      </c>
      <c r="H678" s="6">
        <v>16218</v>
      </c>
    </row>
    <row r="679" spans="1:8" x14ac:dyDescent="0.25">
      <c r="A679" s="1" t="s">
        <v>1504</v>
      </c>
      <c r="B679" s="6">
        <v>49842</v>
      </c>
      <c r="C679" s="6">
        <v>2763</v>
      </c>
      <c r="D679" s="6">
        <v>2731</v>
      </c>
      <c r="E679" s="6">
        <v>2008</v>
      </c>
      <c r="F679" s="6">
        <v>272</v>
      </c>
      <c r="G679" s="6">
        <v>57616</v>
      </c>
      <c r="H679" s="6">
        <v>55549</v>
      </c>
    </row>
    <row r="680" spans="1:8" x14ac:dyDescent="0.25">
      <c r="A680" s="1" t="s">
        <v>1506</v>
      </c>
      <c r="B680" s="6">
        <v>69009</v>
      </c>
      <c r="C680" s="6">
        <v>4228</v>
      </c>
      <c r="D680" s="6">
        <v>4043</v>
      </c>
      <c r="E680" s="6">
        <v>1324</v>
      </c>
      <c r="F680" s="6">
        <v>1221</v>
      </c>
      <c r="G680" s="6">
        <v>79825</v>
      </c>
      <c r="H680" s="6">
        <v>76563</v>
      </c>
    </row>
    <row r="681" spans="1:8" x14ac:dyDescent="0.25">
      <c r="A681" s="1" t="s">
        <v>1508</v>
      </c>
      <c r="B681" s="6">
        <v>24996</v>
      </c>
      <c r="C681" s="6">
        <v>2453</v>
      </c>
      <c r="D681" s="6">
        <v>780</v>
      </c>
      <c r="E681" s="6">
        <v>1376</v>
      </c>
      <c r="F681" s="6">
        <v>0</v>
      </c>
      <c r="G681" s="6">
        <v>29605</v>
      </c>
      <c r="H681" s="6">
        <v>28574</v>
      </c>
    </row>
    <row r="682" spans="1:8" x14ac:dyDescent="0.25">
      <c r="A682" s="1" t="s">
        <v>1510</v>
      </c>
      <c r="B682" s="6">
        <v>21002</v>
      </c>
      <c r="C682" s="6">
        <v>1825</v>
      </c>
      <c r="D682" s="6">
        <v>731</v>
      </c>
      <c r="E682" s="6">
        <v>1563</v>
      </c>
      <c r="F682" s="6">
        <v>368</v>
      </c>
      <c r="G682" s="6">
        <v>25489</v>
      </c>
      <c r="H682" s="6">
        <v>22270</v>
      </c>
    </row>
    <row r="683" spans="1:8" x14ac:dyDescent="0.25">
      <c r="A683" s="1" t="s">
        <v>1512</v>
      </c>
      <c r="B683" s="6">
        <v>20128</v>
      </c>
      <c r="C683" s="6">
        <v>1292</v>
      </c>
      <c r="D683" s="6">
        <v>543</v>
      </c>
      <c r="E683" s="6">
        <v>627</v>
      </c>
      <c r="F683" s="6">
        <v>280</v>
      </c>
      <c r="G683" s="6">
        <v>22870</v>
      </c>
      <c r="H683" s="6">
        <v>22084</v>
      </c>
    </row>
    <row r="684" spans="1:8" x14ac:dyDescent="0.25">
      <c r="A684" s="1" t="s">
        <v>1514</v>
      </c>
      <c r="B684" s="6">
        <v>14168</v>
      </c>
      <c r="C684" s="6">
        <v>1807</v>
      </c>
      <c r="D684" s="6">
        <v>197</v>
      </c>
      <c r="E684" s="6">
        <v>511</v>
      </c>
      <c r="F684" s="6">
        <v>0</v>
      </c>
      <c r="G684" s="6">
        <v>16683</v>
      </c>
      <c r="H684" s="6">
        <v>12638</v>
      </c>
    </row>
    <row r="685" spans="1:8" x14ac:dyDescent="0.25">
      <c r="A685" s="1" t="s">
        <v>1516</v>
      </c>
      <c r="B685" s="6">
        <v>22332</v>
      </c>
      <c r="C685" s="6">
        <v>1368</v>
      </c>
      <c r="D685" s="6">
        <v>776</v>
      </c>
      <c r="E685" s="6">
        <v>606</v>
      </c>
      <c r="F685" s="6">
        <v>309</v>
      </c>
      <c r="G685" s="6">
        <v>25391</v>
      </c>
      <c r="H685" s="6">
        <v>25325</v>
      </c>
    </row>
    <row r="686" spans="1:8" x14ac:dyDescent="0.25">
      <c r="A686" s="1" t="s">
        <v>1518</v>
      </c>
      <c r="B686" s="6">
        <v>8915</v>
      </c>
      <c r="C686" s="6">
        <v>583</v>
      </c>
      <c r="D686" s="6">
        <v>320</v>
      </c>
      <c r="E686" s="6">
        <v>1369</v>
      </c>
      <c r="F686" s="6">
        <v>0</v>
      </c>
      <c r="G686" s="6">
        <v>11187</v>
      </c>
      <c r="H686" s="6">
        <v>10991</v>
      </c>
    </row>
    <row r="687" spans="1:8" x14ac:dyDescent="0.25">
      <c r="A687" s="1" t="s">
        <v>1520</v>
      </c>
      <c r="B687" s="6">
        <v>35944</v>
      </c>
      <c r="C687" s="6">
        <v>3527</v>
      </c>
      <c r="D687" s="6">
        <v>1650</v>
      </c>
      <c r="E687" s="6">
        <v>1856</v>
      </c>
      <c r="F687" s="6">
        <v>0</v>
      </c>
      <c r="G687" s="6">
        <v>42977</v>
      </c>
      <c r="H687" s="6">
        <v>41645</v>
      </c>
    </row>
    <row r="688" spans="1:8" x14ac:dyDescent="0.25">
      <c r="A688" s="1" t="s">
        <v>1522</v>
      </c>
      <c r="B688" s="6">
        <v>21512</v>
      </c>
      <c r="C688" s="6">
        <v>2261</v>
      </c>
      <c r="D688" s="6">
        <v>574</v>
      </c>
      <c r="E688" s="6">
        <v>423</v>
      </c>
      <c r="F688" s="6">
        <v>0</v>
      </c>
      <c r="G688" s="6">
        <v>24770</v>
      </c>
      <c r="H688" s="6">
        <v>23846</v>
      </c>
    </row>
    <row r="689" spans="1:8" x14ac:dyDescent="0.25">
      <c r="A689" s="1" t="s">
        <v>1524</v>
      </c>
      <c r="B689" s="6">
        <v>15135</v>
      </c>
      <c r="C689" s="6">
        <v>1446</v>
      </c>
      <c r="D689" s="6">
        <v>392</v>
      </c>
      <c r="E689" s="6">
        <v>552</v>
      </c>
      <c r="F689" s="6">
        <v>0</v>
      </c>
      <c r="G689" s="6">
        <v>17525</v>
      </c>
      <c r="H689" s="6">
        <v>17049</v>
      </c>
    </row>
    <row r="690" spans="1:8" x14ac:dyDescent="0.25">
      <c r="A690" s="1" t="s">
        <v>1526</v>
      </c>
      <c r="B690" s="6">
        <v>20774</v>
      </c>
      <c r="C690" s="6">
        <v>1805</v>
      </c>
      <c r="D690" s="6">
        <v>1183</v>
      </c>
      <c r="E690" s="6">
        <v>1926</v>
      </c>
      <c r="F690" s="6">
        <v>0</v>
      </c>
      <c r="G690" s="6">
        <v>25688</v>
      </c>
      <c r="H690" s="6">
        <v>25520</v>
      </c>
    </row>
    <row r="691" spans="1:8" x14ac:dyDescent="0.25">
      <c r="A691" s="1" t="s">
        <v>1528</v>
      </c>
      <c r="B691" s="6">
        <v>41336</v>
      </c>
      <c r="C691" s="6">
        <v>4056</v>
      </c>
      <c r="D691" s="6">
        <v>1762</v>
      </c>
      <c r="E691" s="6">
        <v>1400</v>
      </c>
      <c r="F691" s="6">
        <v>0</v>
      </c>
      <c r="G691" s="6">
        <v>48554</v>
      </c>
      <c r="H691" s="6">
        <v>47258</v>
      </c>
    </row>
    <row r="692" spans="1:8" x14ac:dyDescent="0.25">
      <c r="A692" s="1" t="s">
        <v>1530</v>
      </c>
      <c r="B692" s="6">
        <v>40686</v>
      </c>
      <c r="C692" s="6">
        <v>4392</v>
      </c>
      <c r="D692" s="6">
        <v>2320</v>
      </c>
      <c r="E692" s="6">
        <v>2933</v>
      </c>
      <c r="F692" s="6">
        <v>0</v>
      </c>
      <c r="G692" s="6">
        <v>50331</v>
      </c>
      <c r="H692" s="6">
        <v>48584</v>
      </c>
    </row>
    <row r="693" spans="1:8" x14ac:dyDescent="0.25">
      <c r="A693" s="1" t="s">
        <v>1532</v>
      </c>
      <c r="B693" s="6">
        <v>33741</v>
      </c>
      <c r="C693" s="6">
        <v>3975</v>
      </c>
      <c r="D693" s="6">
        <v>1536</v>
      </c>
      <c r="E693" s="6">
        <v>2954</v>
      </c>
      <c r="F693" s="6">
        <v>0</v>
      </c>
      <c r="G693" s="6">
        <v>42206</v>
      </c>
      <c r="H693" s="6">
        <v>38525</v>
      </c>
    </row>
    <row r="694" spans="1:8" x14ac:dyDescent="0.25">
      <c r="A694" s="1" t="s">
        <v>1534</v>
      </c>
      <c r="B694" s="6">
        <v>39756</v>
      </c>
      <c r="C694" s="6">
        <v>4760</v>
      </c>
      <c r="D694" s="6">
        <v>1872</v>
      </c>
      <c r="E694" s="6">
        <v>1442</v>
      </c>
      <c r="F694" s="6">
        <v>0</v>
      </c>
      <c r="G694" s="6">
        <v>47830</v>
      </c>
      <c r="H694" s="6">
        <v>45841</v>
      </c>
    </row>
    <row r="695" spans="1:8" x14ac:dyDescent="0.25">
      <c r="A695" s="1" t="s">
        <v>1536</v>
      </c>
      <c r="B695" s="6">
        <v>7416</v>
      </c>
      <c r="C695" s="6">
        <v>844</v>
      </c>
      <c r="D695" s="6">
        <v>208</v>
      </c>
      <c r="E695" s="6">
        <v>1391</v>
      </c>
      <c r="F695" s="6">
        <v>0</v>
      </c>
      <c r="G695" s="6">
        <v>9859</v>
      </c>
      <c r="H695" s="6">
        <v>9384</v>
      </c>
    </row>
    <row r="696" spans="1:8" x14ac:dyDescent="0.25">
      <c r="A696" s="1" t="s">
        <v>1538</v>
      </c>
      <c r="B696" s="6">
        <v>31966</v>
      </c>
      <c r="C696" s="6">
        <v>4210</v>
      </c>
      <c r="D696" s="6">
        <v>785</v>
      </c>
      <c r="E696" s="6">
        <v>896</v>
      </c>
      <c r="F696" s="6">
        <v>0</v>
      </c>
      <c r="G696" s="6">
        <v>37857</v>
      </c>
      <c r="H696" s="6">
        <v>31263</v>
      </c>
    </row>
    <row r="697" spans="1:8" x14ac:dyDescent="0.25">
      <c r="A697" s="1" t="s">
        <v>1540</v>
      </c>
      <c r="B697" s="6">
        <v>30092</v>
      </c>
      <c r="C697" s="6">
        <v>2335</v>
      </c>
      <c r="D697" s="6">
        <v>1150</v>
      </c>
      <c r="E697" s="6">
        <v>2212</v>
      </c>
      <c r="F697" s="6">
        <v>0</v>
      </c>
      <c r="G697" s="6">
        <v>35789</v>
      </c>
      <c r="H697" s="6">
        <v>35026</v>
      </c>
    </row>
    <row r="698" spans="1:8" x14ac:dyDescent="0.25">
      <c r="A698" s="1" t="s">
        <v>1542</v>
      </c>
      <c r="B698" s="6">
        <v>26884</v>
      </c>
      <c r="C698" s="6">
        <v>3167</v>
      </c>
      <c r="D698" s="6">
        <v>984</v>
      </c>
      <c r="E698" s="6">
        <v>2642</v>
      </c>
      <c r="F698" s="6">
        <v>998</v>
      </c>
      <c r="G698" s="6">
        <v>34675</v>
      </c>
      <c r="H698" s="6">
        <v>31446</v>
      </c>
    </row>
    <row r="699" spans="1:8" x14ac:dyDescent="0.25">
      <c r="A699" s="1" t="s">
        <v>1544</v>
      </c>
      <c r="B699" s="6">
        <v>43645</v>
      </c>
      <c r="C699" s="6">
        <v>2674</v>
      </c>
      <c r="D699" s="6">
        <v>1829</v>
      </c>
      <c r="E699" s="6">
        <v>1560</v>
      </c>
      <c r="F699" s="6">
        <v>0</v>
      </c>
      <c r="G699" s="6">
        <v>49708</v>
      </c>
      <c r="H699" s="6">
        <v>51096</v>
      </c>
    </row>
    <row r="700" spans="1:8" x14ac:dyDescent="0.25">
      <c r="A700" s="1" t="s">
        <v>1546</v>
      </c>
      <c r="B700" s="6">
        <v>8332</v>
      </c>
      <c r="C700" s="6">
        <v>998</v>
      </c>
      <c r="D700" s="6">
        <v>194</v>
      </c>
      <c r="E700" s="6">
        <v>1047</v>
      </c>
      <c r="F700" s="6">
        <v>0</v>
      </c>
      <c r="G700" s="6">
        <v>10571</v>
      </c>
      <c r="H700" s="6">
        <v>9597</v>
      </c>
    </row>
    <row r="701" spans="1:8" x14ac:dyDescent="0.25">
      <c r="A701" s="1" t="s">
        <v>1548</v>
      </c>
      <c r="B701" s="6">
        <v>13517</v>
      </c>
      <c r="C701" s="6">
        <v>1699</v>
      </c>
      <c r="D701" s="6">
        <v>239</v>
      </c>
      <c r="E701" s="6">
        <v>448</v>
      </c>
      <c r="F701" s="6">
        <v>0</v>
      </c>
      <c r="G701" s="6">
        <v>15903</v>
      </c>
      <c r="H701" s="6">
        <v>14890</v>
      </c>
    </row>
    <row r="702" spans="1:8" x14ac:dyDescent="0.25">
      <c r="A702" s="1" t="s">
        <v>1550</v>
      </c>
      <c r="B702" s="6">
        <v>22804</v>
      </c>
      <c r="C702" s="6">
        <v>2763</v>
      </c>
      <c r="D702" s="6">
        <v>720</v>
      </c>
      <c r="E702" s="6">
        <v>1598</v>
      </c>
      <c r="F702" s="6">
        <v>0</v>
      </c>
      <c r="G702" s="6">
        <v>27885</v>
      </c>
      <c r="H702" s="6">
        <v>26431</v>
      </c>
    </row>
    <row r="703" spans="1:8" x14ac:dyDescent="0.25">
      <c r="A703" s="1" t="s">
        <v>1552</v>
      </c>
      <c r="B703" s="6">
        <v>26397</v>
      </c>
      <c r="C703" s="6">
        <v>1463</v>
      </c>
      <c r="D703" s="6">
        <v>799</v>
      </c>
      <c r="E703" s="6">
        <v>1349</v>
      </c>
      <c r="F703" s="6">
        <v>818</v>
      </c>
      <c r="G703" s="6">
        <v>30826</v>
      </c>
      <c r="H703" s="6">
        <v>29763</v>
      </c>
    </row>
    <row r="704" spans="1:8" x14ac:dyDescent="0.25">
      <c r="A704" s="1" t="s">
        <v>1554</v>
      </c>
      <c r="B704" s="6">
        <v>33397</v>
      </c>
      <c r="C704" s="6">
        <v>4199</v>
      </c>
      <c r="D704" s="6">
        <v>1441</v>
      </c>
      <c r="E704" s="6">
        <v>2922</v>
      </c>
      <c r="F704" s="6">
        <v>0</v>
      </c>
      <c r="G704" s="6">
        <v>41959</v>
      </c>
      <c r="H704" s="6">
        <v>39609</v>
      </c>
    </row>
    <row r="705" spans="1:8" x14ac:dyDescent="0.25">
      <c r="A705" s="1" t="s">
        <v>1556</v>
      </c>
      <c r="B705" s="6">
        <v>17847</v>
      </c>
      <c r="C705" s="6">
        <v>1604</v>
      </c>
      <c r="D705" s="6">
        <v>434</v>
      </c>
      <c r="E705" s="6">
        <v>738</v>
      </c>
      <c r="F705" s="6">
        <v>844</v>
      </c>
      <c r="G705" s="6">
        <v>21467</v>
      </c>
      <c r="H705" s="6">
        <v>20029</v>
      </c>
    </row>
    <row r="706" spans="1:8" x14ac:dyDescent="0.25">
      <c r="A706" s="1" t="s">
        <v>1558</v>
      </c>
      <c r="B706" s="6">
        <v>22316</v>
      </c>
      <c r="C706" s="6">
        <v>2409</v>
      </c>
      <c r="D706" s="6">
        <v>1193</v>
      </c>
      <c r="E706" s="6">
        <v>1858</v>
      </c>
      <c r="F706" s="6">
        <v>167</v>
      </c>
      <c r="G706" s="6">
        <v>27943</v>
      </c>
      <c r="H706" s="6">
        <v>26977</v>
      </c>
    </row>
    <row r="707" spans="1:8" x14ac:dyDescent="0.25">
      <c r="A707" s="1" t="s">
        <v>1560</v>
      </c>
      <c r="B707" s="6">
        <v>24929</v>
      </c>
      <c r="C707" s="6">
        <v>2739</v>
      </c>
      <c r="D707" s="6">
        <v>1275</v>
      </c>
      <c r="E707" s="6">
        <v>1906</v>
      </c>
      <c r="F707" s="6">
        <v>0</v>
      </c>
      <c r="G707" s="6">
        <v>30849</v>
      </c>
      <c r="H707" s="6">
        <v>29440</v>
      </c>
    </row>
    <row r="708" spans="1:8" x14ac:dyDescent="0.25">
      <c r="A708" s="1" t="s">
        <v>1562</v>
      </c>
      <c r="B708" s="6">
        <v>49195</v>
      </c>
      <c r="C708" s="6">
        <v>2727</v>
      </c>
      <c r="D708" s="6">
        <v>1796</v>
      </c>
      <c r="E708" s="6">
        <v>1216</v>
      </c>
      <c r="F708" s="6">
        <v>0</v>
      </c>
      <c r="G708" s="6">
        <v>54934</v>
      </c>
      <c r="H708" s="6">
        <v>57102</v>
      </c>
    </row>
    <row r="709" spans="1:8" x14ac:dyDescent="0.25">
      <c r="A709" s="1" t="s">
        <v>1564</v>
      </c>
      <c r="B709" s="6">
        <v>21608</v>
      </c>
      <c r="C709" s="6">
        <v>2587</v>
      </c>
      <c r="D709" s="6">
        <v>898</v>
      </c>
      <c r="E709" s="6">
        <v>805</v>
      </c>
      <c r="F709" s="6">
        <v>0</v>
      </c>
      <c r="G709" s="6">
        <v>25898</v>
      </c>
      <c r="H709" s="6">
        <v>22871</v>
      </c>
    </row>
    <row r="710" spans="1:8" x14ac:dyDescent="0.25">
      <c r="A710" s="1" t="s">
        <v>1566</v>
      </c>
      <c r="B710" s="6">
        <v>20904</v>
      </c>
      <c r="C710" s="6">
        <v>2628</v>
      </c>
      <c r="D710" s="6">
        <v>479</v>
      </c>
      <c r="E710" s="6">
        <v>425</v>
      </c>
      <c r="F710" s="6">
        <v>8107</v>
      </c>
      <c r="G710" s="6">
        <v>32543</v>
      </c>
      <c r="H710" s="6">
        <v>21915</v>
      </c>
    </row>
    <row r="711" spans="1:8" x14ac:dyDescent="0.25">
      <c r="A711" s="1" t="s">
        <v>1568</v>
      </c>
      <c r="B711" s="6">
        <v>49158</v>
      </c>
      <c r="C711" s="6">
        <v>6269</v>
      </c>
      <c r="D711" s="6">
        <v>1873</v>
      </c>
      <c r="E711" s="6">
        <v>1323</v>
      </c>
      <c r="F711" s="6">
        <v>0</v>
      </c>
      <c r="G711" s="6">
        <v>58623</v>
      </c>
      <c r="H711" s="6">
        <v>44454</v>
      </c>
    </row>
    <row r="712" spans="1:8" x14ac:dyDescent="0.25">
      <c r="A712" s="1" t="s">
        <v>1570</v>
      </c>
      <c r="B712" s="6">
        <v>37407</v>
      </c>
      <c r="C712" s="6">
        <v>4703</v>
      </c>
      <c r="D712" s="6">
        <v>1485</v>
      </c>
      <c r="E712" s="6">
        <v>2144</v>
      </c>
      <c r="F712" s="6">
        <v>0</v>
      </c>
      <c r="G712" s="6">
        <v>45739</v>
      </c>
      <c r="H712" s="6">
        <v>42977</v>
      </c>
    </row>
    <row r="713" spans="1:8" x14ac:dyDescent="0.25">
      <c r="A713" s="1" t="s">
        <v>1572</v>
      </c>
      <c r="B713" s="6">
        <v>33373</v>
      </c>
      <c r="C713" s="6">
        <v>3248</v>
      </c>
      <c r="D713" s="6">
        <v>1162</v>
      </c>
      <c r="E713" s="6">
        <v>1043</v>
      </c>
      <c r="F713" s="6">
        <v>0</v>
      </c>
      <c r="G713" s="6">
        <v>38826</v>
      </c>
      <c r="H713" s="6">
        <v>35517</v>
      </c>
    </row>
    <row r="714" spans="1:8" x14ac:dyDescent="0.25">
      <c r="A714" s="1" t="s">
        <v>1574</v>
      </c>
      <c r="B714" s="6">
        <v>22085</v>
      </c>
      <c r="C714" s="6">
        <v>2015</v>
      </c>
      <c r="D714" s="6">
        <v>903</v>
      </c>
      <c r="E714" s="6">
        <v>1476</v>
      </c>
      <c r="F714" s="6">
        <v>0</v>
      </c>
      <c r="G714" s="6">
        <v>26479</v>
      </c>
      <c r="H714" s="6">
        <v>21789</v>
      </c>
    </row>
    <row r="715" spans="1:8" x14ac:dyDescent="0.25">
      <c r="A715" s="1" t="s">
        <v>1576</v>
      </c>
      <c r="B715" s="6">
        <v>36118</v>
      </c>
      <c r="C715" s="6">
        <v>2107</v>
      </c>
      <c r="D715" s="6">
        <v>1519</v>
      </c>
      <c r="E715" s="6">
        <v>1797</v>
      </c>
      <c r="F715" s="6">
        <v>0</v>
      </c>
      <c r="G715" s="6">
        <v>41541</v>
      </c>
      <c r="H715" s="6">
        <v>43050</v>
      </c>
    </row>
    <row r="716" spans="1:8" x14ac:dyDescent="0.25">
      <c r="A716" s="1" t="s">
        <v>1578</v>
      </c>
      <c r="B716" s="6">
        <v>26392</v>
      </c>
      <c r="C716" s="6">
        <v>2522</v>
      </c>
      <c r="D716" s="6">
        <v>1665</v>
      </c>
      <c r="E716" s="6">
        <v>1153</v>
      </c>
      <c r="F716" s="6">
        <v>0</v>
      </c>
      <c r="G716" s="6">
        <v>31732</v>
      </c>
      <c r="H716" s="6">
        <v>31212</v>
      </c>
    </row>
    <row r="717" spans="1:8" x14ac:dyDescent="0.25">
      <c r="A717" s="1" t="s">
        <v>1580</v>
      </c>
      <c r="B717" s="6">
        <v>18039</v>
      </c>
      <c r="C717" s="6">
        <v>1896</v>
      </c>
      <c r="D717" s="6">
        <v>323</v>
      </c>
      <c r="E717" s="6">
        <v>496</v>
      </c>
      <c r="F717" s="6">
        <v>787</v>
      </c>
      <c r="G717" s="6">
        <v>21541</v>
      </c>
      <c r="H717" s="6">
        <v>20016</v>
      </c>
    </row>
    <row r="718" spans="1:8" x14ac:dyDescent="0.25">
      <c r="A718" s="1" t="s">
        <v>1582</v>
      </c>
      <c r="B718" s="6">
        <v>55344</v>
      </c>
      <c r="C718" s="6">
        <v>6627</v>
      </c>
      <c r="D718" s="6">
        <v>3160</v>
      </c>
      <c r="E718" s="6">
        <v>1900</v>
      </c>
      <c r="F718" s="6">
        <v>1705</v>
      </c>
      <c r="G718" s="6">
        <v>68736</v>
      </c>
      <c r="H718" s="6">
        <v>64690</v>
      </c>
    </row>
    <row r="719" spans="1:8" x14ac:dyDescent="0.25">
      <c r="A719" s="1" t="s">
        <v>1584</v>
      </c>
      <c r="B719" s="6">
        <v>35062</v>
      </c>
      <c r="C719" s="6">
        <v>3412</v>
      </c>
      <c r="D719" s="6">
        <v>1129</v>
      </c>
      <c r="E719" s="6">
        <v>1709</v>
      </c>
      <c r="F719" s="6">
        <v>0</v>
      </c>
      <c r="G719" s="6">
        <v>41312</v>
      </c>
      <c r="H719" s="6">
        <v>40603</v>
      </c>
    </row>
    <row r="720" spans="1:8" x14ac:dyDescent="0.25">
      <c r="A720" s="1" t="s">
        <v>1586</v>
      </c>
      <c r="B720" s="6">
        <v>14339</v>
      </c>
      <c r="C720" s="6">
        <v>1301</v>
      </c>
      <c r="D720" s="6">
        <v>591</v>
      </c>
      <c r="E720" s="6">
        <v>2059</v>
      </c>
      <c r="F720" s="6">
        <v>514</v>
      </c>
      <c r="G720" s="6">
        <v>18804</v>
      </c>
      <c r="H720" s="6">
        <v>17483</v>
      </c>
    </row>
    <row r="721" spans="1:8" x14ac:dyDescent="0.25">
      <c r="A721" s="1" t="s">
        <v>1588</v>
      </c>
      <c r="B721" s="6">
        <v>18558</v>
      </c>
      <c r="C721" s="6">
        <v>2367</v>
      </c>
      <c r="D721" s="6">
        <v>569</v>
      </c>
      <c r="E721" s="6">
        <v>921</v>
      </c>
      <c r="F721" s="6">
        <v>0</v>
      </c>
      <c r="G721" s="6">
        <v>22415</v>
      </c>
      <c r="H721" s="6">
        <v>21265</v>
      </c>
    </row>
    <row r="722" spans="1:8" x14ac:dyDescent="0.25">
      <c r="A722" s="1" t="s">
        <v>1590</v>
      </c>
      <c r="B722" s="6">
        <v>27805</v>
      </c>
      <c r="C722" s="6">
        <v>2537</v>
      </c>
      <c r="D722" s="6">
        <v>1700</v>
      </c>
      <c r="E722" s="6">
        <v>1453</v>
      </c>
      <c r="F722" s="6">
        <v>1833</v>
      </c>
      <c r="G722" s="6">
        <v>35328</v>
      </c>
      <c r="H722" s="6">
        <v>32798</v>
      </c>
    </row>
    <row r="723" spans="1:8" x14ac:dyDescent="0.25">
      <c r="A723" s="1" t="s">
        <v>1592</v>
      </c>
      <c r="B723" s="6">
        <v>46904</v>
      </c>
      <c r="C723" s="6">
        <v>3147</v>
      </c>
      <c r="D723" s="6">
        <v>3059</v>
      </c>
      <c r="E723" s="6">
        <v>2389</v>
      </c>
      <c r="F723" s="6">
        <v>0</v>
      </c>
      <c r="G723" s="6">
        <v>55499</v>
      </c>
      <c r="H723" s="6">
        <v>54449</v>
      </c>
    </row>
    <row r="724" spans="1:8" x14ac:dyDescent="0.25">
      <c r="A724" s="1" t="s">
        <v>1594</v>
      </c>
      <c r="B724" s="6">
        <v>12510</v>
      </c>
      <c r="C724" s="6">
        <v>1022</v>
      </c>
      <c r="D724" s="6">
        <v>270</v>
      </c>
      <c r="E724" s="6">
        <v>1291</v>
      </c>
      <c r="F724" s="6">
        <v>0</v>
      </c>
      <c r="G724" s="6">
        <v>15093</v>
      </c>
      <c r="H724" s="6">
        <v>14581</v>
      </c>
    </row>
    <row r="725" spans="1:8" x14ac:dyDescent="0.25">
      <c r="A725" s="1" t="s">
        <v>1596</v>
      </c>
      <c r="B725" s="6">
        <v>41744</v>
      </c>
      <c r="C725" s="6">
        <v>4790</v>
      </c>
      <c r="D725" s="6">
        <v>2097</v>
      </c>
      <c r="E725" s="6">
        <v>1908</v>
      </c>
      <c r="F725" s="6">
        <v>785</v>
      </c>
      <c r="G725" s="6">
        <v>51324</v>
      </c>
      <c r="H725" s="6">
        <v>44518</v>
      </c>
    </row>
    <row r="726" spans="1:8" x14ac:dyDescent="0.25">
      <c r="A726" s="1" t="s">
        <v>1598</v>
      </c>
      <c r="B726" s="6">
        <v>71261</v>
      </c>
      <c r="C726" s="6">
        <v>4158</v>
      </c>
      <c r="D726" s="6">
        <v>4053</v>
      </c>
      <c r="E726" s="6">
        <v>1182</v>
      </c>
      <c r="F726" s="6">
        <v>0</v>
      </c>
      <c r="G726" s="6">
        <v>80654</v>
      </c>
      <c r="H726" s="6">
        <v>78572</v>
      </c>
    </row>
    <row r="727" spans="1:8" x14ac:dyDescent="0.25">
      <c r="A727" s="1" t="s">
        <v>1600</v>
      </c>
      <c r="B727" s="6">
        <v>46009</v>
      </c>
      <c r="C727" s="6">
        <v>2953</v>
      </c>
      <c r="D727" s="6">
        <v>1152</v>
      </c>
      <c r="E727" s="6">
        <v>848</v>
      </c>
      <c r="F727" s="6">
        <v>891</v>
      </c>
      <c r="G727" s="6">
        <v>51853</v>
      </c>
      <c r="H727" s="6">
        <v>48870</v>
      </c>
    </row>
    <row r="728" spans="1:8" x14ac:dyDescent="0.25">
      <c r="A728" s="1" t="s">
        <v>1602</v>
      </c>
      <c r="B728" s="6">
        <v>6727</v>
      </c>
      <c r="C728" s="6">
        <v>724</v>
      </c>
      <c r="D728" s="6">
        <v>152</v>
      </c>
      <c r="E728" s="6">
        <v>340</v>
      </c>
      <c r="F728" s="6">
        <v>0</v>
      </c>
      <c r="G728" s="6">
        <v>7943</v>
      </c>
      <c r="H728" s="6">
        <v>7634</v>
      </c>
    </row>
    <row r="729" spans="1:8" x14ac:dyDescent="0.25">
      <c r="A729" s="1" t="s">
        <v>1604</v>
      </c>
      <c r="B729" s="6">
        <v>23104</v>
      </c>
      <c r="C729" s="6">
        <v>2766</v>
      </c>
      <c r="D729" s="6">
        <v>828</v>
      </c>
      <c r="E729" s="6">
        <v>2117</v>
      </c>
      <c r="F729" s="6">
        <v>1697</v>
      </c>
      <c r="G729" s="6">
        <v>30512</v>
      </c>
      <c r="H729" s="6">
        <v>26723</v>
      </c>
    </row>
    <row r="730" spans="1:8" x14ac:dyDescent="0.25">
      <c r="A730" s="1" t="s">
        <v>1606</v>
      </c>
      <c r="B730" s="6">
        <v>20523</v>
      </c>
      <c r="C730" s="6">
        <v>2748</v>
      </c>
      <c r="D730" s="6">
        <v>326</v>
      </c>
      <c r="E730" s="6">
        <v>596</v>
      </c>
      <c r="F730" s="6">
        <v>0</v>
      </c>
      <c r="G730" s="6">
        <v>24193</v>
      </c>
      <c r="H730" s="6">
        <v>23050</v>
      </c>
    </row>
    <row r="731" spans="1:8" x14ac:dyDescent="0.25">
      <c r="A731" s="1" t="s">
        <v>1608</v>
      </c>
      <c r="B731" s="6">
        <v>12051</v>
      </c>
      <c r="C731" s="6">
        <v>1587</v>
      </c>
      <c r="D731" s="6">
        <v>454</v>
      </c>
      <c r="E731" s="6">
        <v>2948</v>
      </c>
      <c r="F731" s="6">
        <v>893</v>
      </c>
      <c r="G731" s="6">
        <v>17933</v>
      </c>
      <c r="H731" s="6">
        <v>15810</v>
      </c>
    </row>
    <row r="732" spans="1:8" x14ac:dyDescent="0.25">
      <c r="A732" s="1" t="s">
        <v>1610</v>
      </c>
      <c r="B732" s="6">
        <v>22917</v>
      </c>
      <c r="C732" s="6">
        <v>2189</v>
      </c>
      <c r="D732" s="6">
        <v>524</v>
      </c>
      <c r="E732" s="6">
        <v>899</v>
      </c>
      <c r="F732" s="6">
        <v>785</v>
      </c>
      <c r="G732" s="6">
        <v>27314</v>
      </c>
      <c r="H732" s="6">
        <v>25507</v>
      </c>
    </row>
    <row r="733" spans="1:8" x14ac:dyDescent="0.25">
      <c r="A733" s="1" t="s">
        <v>1612</v>
      </c>
      <c r="B733" s="6">
        <v>26144</v>
      </c>
      <c r="C733" s="6">
        <v>2373</v>
      </c>
      <c r="D733" s="6">
        <v>1314</v>
      </c>
      <c r="E733" s="6">
        <v>1908</v>
      </c>
      <c r="F733" s="6">
        <v>0</v>
      </c>
      <c r="G733" s="6">
        <v>31739</v>
      </c>
      <c r="H733" s="6">
        <v>31255</v>
      </c>
    </row>
    <row r="734" spans="1:8" x14ac:dyDescent="0.25">
      <c r="A734" s="1" t="s">
        <v>1614</v>
      </c>
      <c r="B734" s="6">
        <v>19825</v>
      </c>
      <c r="C734" s="6">
        <v>1848</v>
      </c>
      <c r="D734" s="6">
        <v>887</v>
      </c>
      <c r="E734" s="6">
        <v>1982</v>
      </c>
      <c r="F734" s="6">
        <v>0</v>
      </c>
      <c r="G734" s="6">
        <v>24542</v>
      </c>
      <c r="H734" s="6">
        <v>24342</v>
      </c>
    </row>
    <row r="735" spans="1:8" x14ac:dyDescent="0.25">
      <c r="A735" s="1" t="s">
        <v>1616</v>
      </c>
      <c r="B735" s="6">
        <v>24964</v>
      </c>
      <c r="C735" s="6">
        <v>1384</v>
      </c>
      <c r="D735" s="6">
        <v>1252</v>
      </c>
      <c r="E735" s="6">
        <v>1941</v>
      </c>
      <c r="F735" s="6">
        <v>826</v>
      </c>
      <c r="G735" s="6">
        <v>30367</v>
      </c>
      <c r="H735" s="6">
        <v>29640</v>
      </c>
    </row>
    <row r="736" spans="1:8" x14ac:dyDescent="0.25">
      <c r="A736" s="1" t="s">
        <v>1618</v>
      </c>
      <c r="B736" s="6">
        <v>11588</v>
      </c>
      <c r="C736" s="6">
        <v>947</v>
      </c>
      <c r="D736" s="6">
        <v>424</v>
      </c>
      <c r="E736" s="6">
        <v>1219</v>
      </c>
      <c r="F736" s="6">
        <v>943</v>
      </c>
      <c r="G736" s="6">
        <v>15121</v>
      </c>
      <c r="H736" s="6">
        <v>12329</v>
      </c>
    </row>
    <row r="737" spans="1:8" x14ac:dyDescent="0.25">
      <c r="A737" s="1" t="s">
        <v>1620</v>
      </c>
      <c r="B737" s="6">
        <v>39666</v>
      </c>
      <c r="C737" s="6">
        <v>4987</v>
      </c>
      <c r="D737" s="6">
        <v>2079</v>
      </c>
      <c r="E737" s="6">
        <v>1532</v>
      </c>
      <c r="F737" s="6">
        <v>0</v>
      </c>
      <c r="G737" s="6">
        <v>48264</v>
      </c>
      <c r="H737" s="6">
        <v>46237</v>
      </c>
    </row>
    <row r="738" spans="1:8" x14ac:dyDescent="0.25">
      <c r="A738" s="1" t="s">
        <v>1622</v>
      </c>
      <c r="B738" s="6">
        <v>15758</v>
      </c>
      <c r="C738" s="6">
        <v>1701</v>
      </c>
      <c r="D738" s="6">
        <v>309</v>
      </c>
      <c r="E738" s="6">
        <v>632</v>
      </c>
      <c r="F738" s="6">
        <v>0</v>
      </c>
      <c r="G738" s="6">
        <v>18400</v>
      </c>
      <c r="H738" s="6">
        <v>17933</v>
      </c>
    </row>
    <row r="739" spans="1:8" x14ac:dyDescent="0.25">
      <c r="A739" s="1" t="s">
        <v>1624</v>
      </c>
      <c r="B739" s="6">
        <v>19517</v>
      </c>
      <c r="C739" s="6">
        <v>1771</v>
      </c>
      <c r="D739" s="6">
        <v>726</v>
      </c>
      <c r="E739" s="6">
        <v>1915</v>
      </c>
      <c r="F739" s="6">
        <v>0</v>
      </c>
      <c r="G739" s="6">
        <v>23929</v>
      </c>
      <c r="H739" s="6">
        <v>23028</v>
      </c>
    </row>
    <row r="740" spans="1:8" x14ac:dyDescent="0.25">
      <c r="A740" s="1" t="s">
        <v>1626</v>
      </c>
      <c r="B740" s="6">
        <v>22367</v>
      </c>
      <c r="C740" s="6">
        <v>2295</v>
      </c>
      <c r="D740" s="6">
        <v>810</v>
      </c>
      <c r="E740" s="6">
        <v>1530</v>
      </c>
      <c r="F740" s="6">
        <v>0</v>
      </c>
      <c r="G740" s="6">
        <v>27002</v>
      </c>
      <c r="H740" s="6">
        <v>25710</v>
      </c>
    </row>
    <row r="741" spans="1:8" x14ac:dyDescent="0.25">
      <c r="A741" s="1" t="s">
        <v>1628</v>
      </c>
      <c r="B741" s="6">
        <v>23772</v>
      </c>
      <c r="C741" s="6">
        <v>2846</v>
      </c>
      <c r="D741" s="6">
        <v>402</v>
      </c>
      <c r="E741" s="6">
        <v>477</v>
      </c>
      <c r="F741" s="6">
        <v>621</v>
      </c>
      <c r="G741" s="6">
        <v>28118</v>
      </c>
      <c r="H741" s="6">
        <v>24170</v>
      </c>
    </row>
    <row r="742" spans="1:8" x14ac:dyDescent="0.25">
      <c r="A742" s="1" t="s">
        <v>1630</v>
      </c>
      <c r="B742" s="6">
        <v>24403</v>
      </c>
      <c r="C742" s="6">
        <v>2965</v>
      </c>
      <c r="D742" s="6">
        <v>517</v>
      </c>
      <c r="E742" s="6">
        <v>572</v>
      </c>
      <c r="F742" s="6">
        <v>0</v>
      </c>
      <c r="G742" s="6">
        <v>28457</v>
      </c>
      <c r="H742" s="6">
        <v>27475</v>
      </c>
    </row>
    <row r="743" spans="1:8" x14ac:dyDescent="0.25">
      <c r="A743" s="1" t="s">
        <v>1632</v>
      </c>
      <c r="B743" s="6">
        <v>10336</v>
      </c>
      <c r="C743" s="6">
        <v>913</v>
      </c>
      <c r="D743" s="6">
        <v>205</v>
      </c>
      <c r="E743" s="6">
        <v>418</v>
      </c>
      <c r="F743" s="6">
        <v>0</v>
      </c>
      <c r="G743" s="6">
        <v>11872</v>
      </c>
      <c r="H743" s="6">
        <v>11761</v>
      </c>
    </row>
    <row r="744" spans="1:8" x14ac:dyDescent="0.25">
      <c r="A744" s="1" t="s">
        <v>1634</v>
      </c>
      <c r="B744" s="6">
        <v>22680</v>
      </c>
      <c r="C744" s="6">
        <v>2114</v>
      </c>
      <c r="D744" s="6">
        <v>1063</v>
      </c>
      <c r="E744" s="6">
        <v>897</v>
      </c>
      <c r="F744" s="6">
        <v>0</v>
      </c>
      <c r="G744" s="6">
        <v>26754</v>
      </c>
      <c r="H744" s="6">
        <v>26449</v>
      </c>
    </row>
    <row r="745" spans="1:8" x14ac:dyDescent="0.25">
      <c r="A745" s="1" t="s">
        <v>1636</v>
      </c>
      <c r="B745" s="6">
        <v>18510</v>
      </c>
      <c r="C745" s="6">
        <v>1769</v>
      </c>
      <c r="D745" s="6">
        <v>1107</v>
      </c>
      <c r="E745" s="6">
        <v>1767</v>
      </c>
      <c r="F745" s="6">
        <v>371</v>
      </c>
      <c r="G745" s="6">
        <v>23524</v>
      </c>
      <c r="H745" s="6">
        <v>22361</v>
      </c>
    </row>
    <row r="746" spans="1:8" x14ac:dyDescent="0.25">
      <c r="A746" s="1" t="s">
        <v>1638</v>
      </c>
      <c r="B746" s="6">
        <v>14269</v>
      </c>
      <c r="C746" s="6">
        <v>1527</v>
      </c>
      <c r="D746" s="6">
        <v>603</v>
      </c>
      <c r="E746" s="6">
        <v>929</v>
      </c>
      <c r="F746" s="6">
        <v>0</v>
      </c>
      <c r="G746" s="6">
        <v>17328</v>
      </c>
      <c r="H746" s="6">
        <v>16664</v>
      </c>
    </row>
    <row r="747" spans="1:8" x14ac:dyDescent="0.25">
      <c r="A747" s="1" t="s">
        <v>1640</v>
      </c>
      <c r="B747" s="6">
        <v>26463</v>
      </c>
      <c r="C747" s="6">
        <v>2486</v>
      </c>
      <c r="D747" s="6">
        <v>1096</v>
      </c>
      <c r="E747" s="6">
        <v>1446</v>
      </c>
      <c r="F747" s="6">
        <v>551</v>
      </c>
      <c r="G747" s="6">
        <v>32042</v>
      </c>
      <c r="H747" s="6">
        <v>30181</v>
      </c>
    </row>
    <row r="748" spans="1:8" x14ac:dyDescent="0.25">
      <c r="A748" s="1" t="s">
        <v>1642</v>
      </c>
      <c r="B748" s="6">
        <v>24483</v>
      </c>
      <c r="C748" s="6">
        <v>2127</v>
      </c>
      <c r="D748" s="6">
        <v>1098</v>
      </c>
      <c r="E748" s="6">
        <v>2036</v>
      </c>
      <c r="F748" s="6">
        <v>824</v>
      </c>
      <c r="G748" s="6">
        <v>30568</v>
      </c>
      <c r="H748" s="6">
        <v>29092</v>
      </c>
    </row>
    <row r="749" spans="1:8" x14ac:dyDescent="0.25">
      <c r="A749" s="1" t="s">
        <v>1644</v>
      </c>
      <c r="B749" s="6">
        <v>39914</v>
      </c>
      <c r="C749" s="6">
        <v>1896</v>
      </c>
      <c r="D749" s="6">
        <v>955</v>
      </c>
      <c r="E749" s="6">
        <v>554</v>
      </c>
      <c r="F749" s="6">
        <v>0</v>
      </c>
      <c r="G749" s="6">
        <v>43319</v>
      </c>
      <c r="H749" s="6">
        <v>44628</v>
      </c>
    </row>
    <row r="750" spans="1:8" x14ac:dyDescent="0.25">
      <c r="A750" s="1" t="s">
        <v>1646</v>
      </c>
      <c r="B750" s="6">
        <v>33585</v>
      </c>
      <c r="C750" s="6">
        <v>4283</v>
      </c>
      <c r="D750" s="6">
        <v>1118</v>
      </c>
      <c r="E750" s="6">
        <v>1884</v>
      </c>
      <c r="F750" s="6">
        <v>288</v>
      </c>
      <c r="G750" s="6">
        <v>41158</v>
      </c>
      <c r="H750" s="6">
        <v>39079</v>
      </c>
    </row>
    <row r="751" spans="1:8" x14ac:dyDescent="0.25">
      <c r="A751" s="1" t="s">
        <v>1648</v>
      </c>
      <c r="B751" s="6">
        <v>14124</v>
      </c>
      <c r="C751" s="6">
        <v>1981</v>
      </c>
      <c r="D751" s="6">
        <v>538</v>
      </c>
      <c r="E751" s="6">
        <v>1460</v>
      </c>
      <c r="F751" s="6">
        <v>338</v>
      </c>
      <c r="G751" s="6">
        <v>18441</v>
      </c>
      <c r="H751" s="6">
        <v>17025</v>
      </c>
    </row>
    <row r="752" spans="1:8" x14ac:dyDescent="0.25">
      <c r="A752" s="1" t="s">
        <v>1650</v>
      </c>
      <c r="B752" s="6">
        <v>10221</v>
      </c>
      <c r="C752" s="6">
        <v>1183</v>
      </c>
      <c r="D752" s="6">
        <v>341</v>
      </c>
      <c r="E752" s="6">
        <v>1763</v>
      </c>
      <c r="F752" s="6">
        <v>4936</v>
      </c>
      <c r="G752" s="6">
        <v>18444</v>
      </c>
      <c r="H752" s="6">
        <v>13069</v>
      </c>
    </row>
    <row r="753" spans="1:8" x14ac:dyDescent="0.25">
      <c r="A753" s="1" t="s">
        <v>1652</v>
      </c>
      <c r="B753" s="6">
        <v>57633</v>
      </c>
      <c r="C753" s="6">
        <v>2875</v>
      </c>
      <c r="D753" s="6">
        <v>2549</v>
      </c>
      <c r="E753" s="6">
        <v>1677</v>
      </c>
      <c r="F753" s="6">
        <v>0</v>
      </c>
      <c r="G753" s="6">
        <v>64734</v>
      </c>
      <c r="H753" s="6">
        <v>63199</v>
      </c>
    </row>
    <row r="754" spans="1:8" x14ac:dyDescent="0.25">
      <c r="A754" s="1" t="s">
        <v>1654</v>
      </c>
      <c r="B754" s="6">
        <v>43133</v>
      </c>
      <c r="C754" s="6">
        <v>3741</v>
      </c>
      <c r="D754" s="6">
        <v>1742</v>
      </c>
      <c r="E754" s="6">
        <v>2145</v>
      </c>
      <c r="F754" s="6">
        <v>521</v>
      </c>
      <c r="G754" s="6">
        <v>51282</v>
      </c>
      <c r="H754" s="6">
        <v>40317</v>
      </c>
    </row>
    <row r="755" spans="1:8" x14ac:dyDescent="0.25">
      <c r="A755" s="1" t="s">
        <v>1656</v>
      </c>
      <c r="B755" s="6">
        <v>33649</v>
      </c>
      <c r="C755" s="6">
        <v>3893</v>
      </c>
      <c r="D755" s="6">
        <v>1241</v>
      </c>
      <c r="E755" s="6">
        <v>1466</v>
      </c>
      <c r="F755" s="6">
        <v>425</v>
      </c>
      <c r="G755" s="6">
        <v>40674</v>
      </c>
      <c r="H755" s="6">
        <v>35540</v>
      </c>
    </row>
    <row r="756" spans="1:8" x14ac:dyDescent="0.25">
      <c r="A756" s="1" t="s">
        <v>1658</v>
      </c>
      <c r="B756" s="6">
        <v>17252</v>
      </c>
      <c r="C756" s="6">
        <v>1240</v>
      </c>
      <c r="D756" s="6">
        <v>882</v>
      </c>
      <c r="E756" s="6">
        <v>2186</v>
      </c>
      <c r="F756" s="6">
        <v>0</v>
      </c>
      <c r="G756" s="6">
        <v>21560</v>
      </c>
      <c r="H756" s="6">
        <v>21258</v>
      </c>
    </row>
    <row r="757" spans="1:8" x14ac:dyDescent="0.25">
      <c r="A757" s="1" t="s">
        <v>1660</v>
      </c>
      <c r="B757" s="6">
        <v>83031</v>
      </c>
      <c r="C757" s="6">
        <v>3748</v>
      </c>
      <c r="D757" s="6">
        <v>4556</v>
      </c>
      <c r="E757" s="6">
        <v>1842</v>
      </c>
      <c r="F757" s="6">
        <v>0</v>
      </c>
      <c r="G757" s="6">
        <v>93177</v>
      </c>
      <c r="H757" s="6">
        <v>93479</v>
      </c>
    </row>
    <row r="758" spans="1:8" x14ac:dyDescent="0.25">
      <c r="A758" s="1" t="s">
        <v>1662</v>
      </c>
      <c r="B758" s="6">
        <v>11443</v>
      </c>
      <c r="C758" s="6">
        <v>915</v>
      </c>
      <c r="D758" s="6">
        <v>356</v>
      </c>
      <c r="E758" s="6">
        <v>931</v>
      </c>
      <c r="F758" s="6">
        <v>0</v>
      </c>
      <c r="G758" s="6">
        <v>13645</v>
      </c>
      <c r="H758" s="6">
        <v>13635</v>
      </c>
    </row>
    <row r="759" spans="1:8" x14ac:dyDescent="0.25">
      <c r="A759" s="1" t="s">
        <v>1664</v>
      </c>
      <c r="B759" s="6">
        <v>30477</v>
      </c>
      <c r="C759" s="6">
        <v>1520</v>
      </c>
      <c r="D759" s="6">
        <v>853</v>
      </c>
      <c r="E759" s="6">
        <v>1400</v>
      </c>
      <c r="F759" s="6">
        <v>451</v>
      </c>
      <c r="G759" s="6">
        <v>34701</v>
      </c>
      <c r="H759" s="6">
        <v>28383</v>
      </c>
    </row>
    <row r="760" spans="1:8" x14ac:dyDescent="0.25">
      <c r="A760" s="1" t="s">
        <v>1666</v>
      </c>
      <c r="B760" s="6">
        <v>14483</v>
      </c>
      <c r="C760" s="6">
        <v>688</v>
      </c>
      <c r="D760" s="6">
        <v>520</v>
      </c>
      <c r="E760" s="6">
        <v>557</v>
      </c>
      <c r="F760" s="6">
        <v>0</v>
      </c>
      <c r="G760" s="6">
        <v>16248</v>
      </c>
      <c r="H760" s="6">
        <v>15897</v>
      </c>
    </row>
    <row r="761" spans="1:8" x14ac:dyDescent="0.25">
      <c r="A761" s="1" t="s">
        <v>1668</v>
      </c>
      <c r="B761" s="6">
        <v>21788</v>
      </c>
      <c r="C761" s="6">
        <v>1159</v>
      </c>
      <c r="D761" s="6">
        <v>953</v>
      </c>
      <c r="E761" s="6">
        <v>910</v>
      </c>
      <c r="F761" s="6">
        <v>910</v>
      </c>
      <c r="G761" s="6">
        <v>25720</v>
      </c>
      <c r="H761" s="6">
        <v>24664</v>
      </c>
    </row>
    <row r="762" spans="1:8" x14ac:dyDescent="0.25">
      <c r="A762" s="1" t="s">
        <v>1670</v>
      </c>
      <c r="B762" s="6">
        <v>22320</v>
      </c>
      <c r="C762" s="6">
        <v>2234</v>
      </c>
      <c r="D762" s="6">
        <v>568</v>
      </c>
      <c r="E762" s="6">
        <v>697</v>
      </c>
      <c r="F762" s="6">
        <v>0</v>
      </c>
      <c r="G762" s="6">
        <v>25819</v>
      </c>
      <c r="H762" s="6">
        <v>20097</v>
      </c>
    </row>
    <row r="763" spans="1:8" x14ac:dyDescent="0.25">
      <c r="A763" s="1" t="s">
        <v>1672</v>
      </c>
      <c r="B763" s="6">
        <v>15926</v>
      </c>
      <c r="C763" s="6">
        <v>1123</v>
      </c>
      <c r="D763" s="6">
        <v>650</v>
      </c>
      <c r="E763" s="6">
        <v>1781</v>
      </c>
      <c r="F763" s="6">
        <v>0</v>
      </c>
      <c r="G763" s="6">
        <v>19480</v>
      </c>
      <c r="H763" s="6">
        <v>19684</v>
      </c>
    </row>
    <row r="764" spans="1:8" x14ac:dyDescent="0.25">
      <c r="A764" s="1" t="s">
        <v>1674</v>
      </c>
      <c r="B764" s="6">
        <v>24626</v>
      </c>
      <c r="C764" s="6">
        <v>1346</v>
      </c>
      <c r="D764" s="6">
        <v>955</v>
      </c>
      <c r="E764" s="6">
        <v>1318</v>
      </c>
      <c r="F764" s="6">
        <v>0</v>
      </c>
      <c r="G764" s="6">
        <v>28245</v>
      </c>
      <c r="H764" s="6">
        <v>26077</v>
      </c>
    </row>
    <row r="765" spans="1:8" x14ac:dyDescent="0.25">
      <c r="A765" s="1" t="s">
        <v>1676</v>
      </c>
      <c r="B765" s="6">
        <v>24872</v>
      </c>
      <c r="C765" s="6">
        <v>2157</v>
      </c>
      <c r="D765" s="6">
        <v>575</v>
      </c>
      <c r="E765" s="6">
        <v>557</v>
      </c>
      <c r="F765" s="6">
        <v>0</v>
      </c>
      <c r="G765" s="6">
        <v>28161</v>
      </c>
      <c r="H765" s="6">
        <v>28015</v>
      </c>
    </row>
    <row r="766" spans="1:8" x14ac:dyDescent="0.25">
      <c r="A766" s="1" t="s">
        <v>1678</v>
      </c>
      <c r="B766" s="6">
        <v>11817</v>
      </c>
      <c r="C766" s="6">
        <v>1204</v>
      </c>
      <c r="D766" s="6">
        <v>725</v>
      </c>
      <c r="E766" s="6">
        <v>1649</v>
      </c>
      <c r="F766" s="6">
        <v>0</v>
      </c>
      <c r="G766" s="6">
        <v>15395</v>
      </c>
      <c r="H766" s="6">
        <v>15369</v>
      </c>
    </row>
    <row r="767" spans="1:8" x14ac:dyDescent="0.25">
      <c r="A767" s="1" t="s">
        <v>1680</v>
      </c>
      <c r="B767" s="6">
        <v>36455</v>
      </c>
      <c r="C767" s="6">
        <v>4135</v>
      </c>
      <c r="D767" s="6">
        <v>1449</v>
      </c>
      <c r="E767" s="6">
        <v>892</v>
      </c>
      <c r="F767" s="6">
        <v>829</v>
      </c>
      <c r="G767" s="6">
        <v>43760</v>
      </c>
      <c r="H767" s="6">
        <v>41631</v>
      </c>
    </row>
    <row r="768" spans="1:8" x14ac:dyDescent="0.25">
      <c r="A768" s="1" t="s">
        <v>1682</v>
      </c>
      <c r="B768" s="6">
        <v>24907</v>
      </c>
      <c r="C768" s="6">
        <v>1884</v>
      </c>
      <c r="D768" s="6">
        <v>1115</v>
      </c>
      <c r="E768" s="6">
        <v>2737</v>
      </c>
      <c r="F768" s="6">
        <v>0</v>
      </c>
      <c r="G768" s="6">
        <v>30643</v>
      </c>
      <c r="H768" s="6">
        <v>29196</v>
      </c>
    </row>
    <row r="769" spans="1:8" x14ac:dyDescent="0.25">
      <c r="A769" s="1" t="s">
        <v>1684</v>
      </c>
      <c r="B769" s="6">
        <v>21307</v>
      </c>
      <c r="C769" s="6">
        <v>2171</v>
      </c>
      <c r="D769" s="6">
        <v>709</v>
      </c>
      <c r="E769" s="6">
        <v>836</v>
      </c>
      <c r="F769" s="6">
        <v>0</v>
      </c>
      <c r="G769" s="6">
        <v>25023</v>
      </c>
      <c r="H769" s="6">
        <v>21727</v>
      </c>
    </row>
    <row r="770" spans="1:8" x14ac:dyDescent="0.25">
      <c r="A770" s="1" t="s">
        <v>1686</v>
      </c>
      <c r="B770" s="6">
        <v>40032</v>
      </c>
      <c r="C770" s="6">
        <v>1807</v>
      </c>
      <c r="D770" s="6">
        <v>2178</v>
      </c>
      <c r="E770" s="6">
        <v>2748</v>
      </c>
      <c r="F770" s="6">
        <v>153</v>
      </c>
      <c r="G770" s="6">
        <v>46918</v>
      </c>
      <c r="H770" s="6">
        <v>47247</v>
      </c>
    </row>
    <row r="771" spans="1:8" x14ac:dyDescent="0.25">
      <c r="A771" s="1" t="s">
        <v>1688</v>
      </c>
      <c r="B771" s="6">
        <v>15144</v>
      </c>
      <c r="C771" s="6">
        <v>1313</v>
      </c>
      <c r="D771" s="6">
        <v>732</v>
      </c>
      <c r="E771" s="6">
        <v>660</v>
      </c>
      <c r="F771" s="6">
        <v>639</v>
      </c>
      <c r="G771" s="6">
        <v>18488</v>
      </c>
      <c r="H771" s="6">
        <v>17609</v>
      </c>
    </row>
    <row r="772" spans="1:8" x14ac:dyDescent="0.25">
      <c r="A772" s="1" t="s">
        <v>1690</v>
      </c>
      <c r="B772" s="6">
        <v>5231</v>
      </c>
      <c r="C772" s="6">
        <v>396</v>
      </c>
      <c r="D772" s="6">
        <v>191</v>
      </c>
      <c r="E772" s="6">
        <v>970</v>
      </c>
      <c r="F772" s="6">
        <v>0</v>
      </c>
      <c r="G772" s="6">
        <v>6788</v>
      </c>
      <c r="H772" s="6">
        <v>6714</v>
      </c>
    </row>
    <row r="773" spans="1:8" x14ac:dyDescent="0.25">
      <c r="A773" s="1" t="s">
        <v>1692</v>
      </c>
      <c r="B773" s="6">
        <v>15197</v>
      </c>
      <c r="C773" s="6">
        <v>1724</v>
      </c>
      <c r="D773" s="6">
        <v>671</v>
      </c>
      <c r="E773" s="6">
        <v>1654</v>
      </c>
      <c r="F773" s="6">
        <v>549</v>
      </c>
      <c r="G773" s="6">
        <v>19795</v>
      </c>
      <c r="H773" s="6">
        <v>18713</v>
      </c>
    </row>
    <row r="774" spans="1:8" x14ac:dyDescent="0.25">
      <c r="A774" s="1" t="s">
        <v>1694</v>
      </c>
      <c r="B774" s="6">
        <v>28688</v>
      </c>
      <c r="C774" s="6">
        <v>1527</v>
      </c>
      <c r="D774" s="6">
        <v>1198</v>
      </c>
      <c r="E774" s="6">
        <v>979</v>
      </c>
      <c r="F774" s="6">
        <v>1230</v>
      </c>
      <c r="G774" s="6">
        <v>33622</v>
      </c>
      <c r="H774" s="6">
        <v>32881</v>
      </c>
    </row>
    <row r="775" spans="1:8" x14ac:dyDescent="0.25">
      <c r="A775" s="1" t="s">
        <v>1696</v>
      </c>
      <c r="B775" s="6">
        <v>59589</v>
      </c>
      <c r="C775" s="6">
        <v>6759</v>
      </c>
      <c r="D775" s="6">
        <v>3119</v>
      </c>
      <c r="E775" s="6">
        <v>2487</v>
      </c>
      <c r="F775" s="6">
        <v>743</v>
      </c>
      <c r="G775" s="6">
        <v>72697</v>
      </c>
      <c r="H775" s="6">
        <v>68822</v>
      </c>
    </row>
    <row r="776" spans="1:8" x14ac:dyDescent="0.25">
      <c r="A776" s="1" t="s">
        <v>1698</v>
      </c>
      <c r="B776" s="6">
        <v>11102</v>
      </c>
      <c r="C776" s="6">
        <v>591</v>
      </c>
      <c r="D776" s="6">
        <v>603</v>
      </c>
      <c r="E776" s="6">
        <v>1914</v>
      </c>
      <c r="F776" s="6">
        <v>585</v>
      </c>
      <c r="G776" s="6">
        <v>14795</v>
      </c>
      <c r="H776" s="6">
        <v>13702</v>
      </c>
    </row>
    <row r="777" spans="1:8" x14ac:dyDescent="0.25">
      <c r="A777" s="1" t="s">
        <v>1700</v>
      </c>
      <c r="B777" s="6">
        <v>14997</v>
      </c>
      <c r="C777" s="6">
        <v>1782</v>
      </c>
      <c r="D777" s="6">
        <v>534</v>
      </c>
      <c r="E777" s="6">
        <v>767</v>
      </c>
      <c r="F777" s="6">
        <v>0</v>
      </c>
      <c r="G777" s="6">
        <v>18080</v>
      </c>
      <c r="H777" s="6">
        <v>17091</v>
      </c>
    </row>
    <row r="778" spans="1:8" x14ac:dyDescent="0.25">
      <c r="A778" s="1" t="s">
        <v>1702</v>
      </c>
      <c r="B778" s="6">
        <v>23095</v>
      </c>
      <c r="C778" s="6">
        <v>2672</v>
      </c>
      <c r="D778" s="6">
        <v>959</v>
      </c>
      <c r="E778" s="6">
        <v>1514</v>
      </c>
      <c r="F778" s="6">
        <v>307</v>
      </c>
      <c r="G778" s="6">
        <v>28547</v>
      </c>
      <c r="H778" s="6">
        <v>26965</v>
      </c>
    </row>
    <row r="779" spans="1:8" x14ac:dyDescent="0.25">
      <c r="A779" s="1" t="s">
        <v>1704</v>
      </c>
      <c r="B779" s="6">
        <v>20177</v>
      </c>
      <c r="C779" s="6">
        <v>2568</v>
      </c>
      <c r="D779" s="6">
        <v>345</v>
      </c>
      <c r="E779" s="6">
        <v>574</v>
      </c>
      <c r="F779" s="6">
        <v>0</v>
      </c>
      <c r="G779" s="6">
        <v>23664</v>
      </c>
      <c r="H779" s="6">
        <v>22056</v>
      </c>
    </row>
    <row r="780" spans="1:8" x14ac:dyDescent="0.25">
      <c r="A780" s="1" t="s">
        <v>1706</v>
      </c>
      <c r="B780" s="6">
        <v>21865</v>
      </c>
      <c r="C780" s="6">
        <v>1748</v>
      </c>
      <c r="D780" s="6">
        <v>610</v>
      </c>
      <c r="E780" s="6">
        <v>1401</v>
      </c>
      <c r="F780" s="6">
        <v>0</v>
      </c>
      <c r="G780" s="6">
        <v>25624</v>
      </c>
      <c r="H780" s="6">
        <v>21042</v>
      </c>
    </row>
    <row r="781" spans="1:8" x14ac:dyDescent="0.25">
      <c r="A781" s="1" t="s">
        <v>1708</v>
      </c>
      <c r="B781" s="6">
        <v>14682</v>
      </c>
      <c r="C781" s="6">
        <v>1337</v>
      </c>
      <c r="D781" s="6">
        <v>366</v>
      </c>
      <c r="E781" s="6">
        <v>868</v>
      </c>
      <c r="F781" s="6">
        <v>638</v>
      </c>
      <c r="G781" s="6">
        <v>17891</v>
      </c>
      <c r="H781" s="6">
        <v>17050</v>
      </c>
    </row>
    <row r="782" spans="1:8" x14ac:dyDescent="0.25">
      <c r="A782" s="1" t="s">
        <v>1710</v>
      </c>
      <c r="B782" s="6">
        <v>15635</v>
      </c>
      <c r="C782" s="6">
        <v>1048</v>
      </c>
      <c r="D782" s="6">
        <v>568</v>
      </c>
      <c r="E782" s="6">
        <v>917</v>
      </c>
      <c r="F782" s="6">
        <v>0</v>
      </c>
      <c r="G782" s="6">
        <v>18168</v>
      </c>
      <c r="H782" s="6">
        <v>17838</v>
      </c>
    </row>
    <row r="783" spans="1:8" x14ac:dyDescent="0.25">
      <c r="A783" s="1" t="s">
        <v>1712</v>
      </c>
      <c r="B783" s="6">
        <v>26675</v>
      </c>
      <c r="C783" s="6">
        <v>2069</v>
      </c>
      <c r="D783" s="6">
        <v>904</v>
      </c>
      <c r="E783" s="6">
        <v>1644</v>
      </c>
      <c r="F783" s="6">
        <v>643</v>
      </c>
      <c r="G783" s="6">
        <v>31935</v>
      </c>
      <c r="H783" s="6">
        <v>25095</v>
      </c>
    </row>
    <row r="784" spans="1:8" x14ac:dyDescent="0.25">
      <c r="A784" s="1" t="s">
        <v>1714</v>
      </c>
      <c r="B784" s="6">
        <v>18400</v>
      </c>
      <c r="C784" s="6">
        <v>874</v>
      </c>
      <c r="D784" s="6">
        <v>553</v>
      </c>
      <c r="E784" s="6">
        <v>1249</v>
      </c>
      <c r="F784" s="6">
        <v>0</v>
      </c>
      <c r="G784" s="6">
        <v>21076</v>
      </c>
      <c r="H784" s="6">
        <v>18291</v>
      </c>
    </row>
    <row r="785" spans="1:8" x14ac:dyDescent="0.25">
      <c r="A785" s="1" t="s">
        <v>1716</v>
      </c>
      <c r="B785" s="6">
        <v>23423</v>
      </c>
      <c r="C785" s="6">
        <v>1772</v>
      </c>
      <c r="D785" s="6">
        <v>1245</v>
      </c>
      <c r="E785" s="6">
        <v>2079</v>
      </c>
      <c r="F785" s="6">
        <v>833</v>
      </c>
      <c r="G785" s="6">
        <v>29352</v>
      </c>
      <c r="H785" s="6">
        <v>28908</v>
      </c>
    </row>
    <row r="786" spans="1:8" x14ac:dyDescent="0.25">
      <c r="A786" s="1" t="s">
        <v>1718</v>
      </c>
      <c r="B786" s="6">
        <v>28761</v>
      </c>
      <c r="C786" s="6">
        <v>1367</v>
      </c>
      <c r="D786" s="6">
        <v>1491</v>
      </c>
      <c r="E786" s="6">
        <v>1091</v>
      </c>
      <c r="F786" s="6">
        <v>415</v>
      </c>
      <c r="G786" s="6">
        <v>33125</v>
      </c>
      <c r="H786" s="6">
        <v>32762</v>
      </c>
    </row>
    <row r="787" spans="1:8" x14ac:dyDescent="0.25">
      <c r="A787" s="1" t="s">
        <v>1720</v>
      </c>
      <c r="B787" s="6">
        <v>19671</v>
      </c>
      <c r="C787" s="6">
        <v>1700</v>
      </c>
      <c r="D787" s="6">
        <v>538</v>
      </c>
      <c r="E787" s="6">
        <v>1095</v>
      </c>
      <c r="F787" s="6">
        <v>162</v>
      </c>
      <c r="G787" s="6">
        <v>23166</v>
      </c>
      <c r="H787" s="6">
        <v>22350</v>
      </c>
    </row>
    <row r="788" spans="1:8" x14ac:dyDescent="0.25">
      <c r="A788" s="1" t="s">
        <v>1722</v>
      </c>
      <c r="B788" s="6">
        <v>19411</v>
      </c>
      <c r="C788" s="6">
        <v>1468</v>
      </c>
      <c r="D788" s="6">
        <v>1030</v>
      </c>
      <c r="E788" s="6">
        <v>1424</v>
      </c>
      <c r="F788" s="6">
        <v>0</v>
      </c>
      <c r="G788" s="6">
        <v>23333</v>
      </c>
      <c r="H788" s="6">
        <v>23295</v>
      </c>
    </row>
    <row r="789" spans="1:8" x14ac:dyDescent="0.25">
      <c r="A789" s="1" t="s">
        <v>1724</v>
      </c>
      <c r="B789" s="6">
        <v>13438</v>
      </c>
      <c r="C789" s="6">
        <v>1406</v>
      </c>
      <c r="D789" s="6">
        <v>616</v>
      </c>
      <c r="E789" s="6">
        <v>2383</v>
      </c>
      <c r="F789" s="6">
        <v>286</v>
      </c>
      <c r="G789" s="6">
        <v>18129</v>
      </c>
      <c r="H789" s="6">
        <v>17244</v>
      </c>
    </row>
    <row r="790" spans="1:8" x14ac:dyDescent="0.25">
      <c r="A790" s="1" t="s">
        <v>1726</v>
      </c>
      <c r="B790" s="6">
        <v>29780</v>
      </c>
      <c r="C790" s="6">
        <v>2583</v>
      </c>
      <c r="D790" s="6">
        <v>1136</v>
      </c>
      <c r="E790" s="6">
        <v>1739</v>
      </c>
      <c r="F790" s="6">
        <v>172</v>
      </c>
      <c r="G790" s="6">
        <v>35410</v>
      </c>
      <c r="H790" s="6">
        <v>29152</v>
      </c>
    </row>
    <row r="791" spans="1:8" x14ac:dyDescent="0.25">
      <c r="A791" s="1" t="s">
        <v>1728</v>
      </c>
      <c r="B791" s="6">
        <v>23737</v>
      </c>
      <c r="C791" s="6">
        <v>2564</v>
      </c>
      <c r="D791" s="6">
        <v>550</v>
      </c>
      <c r="E791" s="6">
        <v>779</v>
      </c>
      <c r="F791" s="6">
        <v>723</v>
      </c>
      <c r="G791" s="6">
        <v>28353</v>
      </c>
      <c r="H791" s="6">
        <v>26369</v>
      </c>
    </row>
    <row r="792" spans="1:8" x14ac:dyDescent="0.25">
      <c r="A792" s="1" t="s">
        <v>1730</v>
      </c>
      <c r="B792" s="6">
        <v>39722</v>
      </c>
      <c r="C792" s="6">
        <v>1887</v>
      </c>
      <c r="D792" s="6">
        <v>1957</v>
      </c>
      <c r="E792" s="6">
        <v>1234</v>
      </c>
      <c r="F792" s="6">
        <v>0</v>
      </c>
      <c r="G792" s="6">
        <v>44800</v>
      </c>
      <c r="H792" s="6">
        <v>44293</v>
      </c>
    </row>
    <row r="793" spans="1:8" x14ac:dyDescent="0.25">
      <c r="A793" s="1" t="s">
        <v>1732</v>
      </c>
      <c r="B793" s="6">
        <v>37058</v>
      </c>
      <c r="C793" s="6">
        <v>4204</v>
      </c>
      <c r="D793" s="6">
        <v>1634</v>
      </c>
      <c r="E793" s="6">
        <v>2346</v>
      </c>
      <c r="F793" s="6">
        <v>262</v>
      </c>
      <c r="G793" s="6">
        <v>45504</v>
      </c>
      <c r="H793" s="6">
        <v>42876</v>
      </c>
    </row>
    <row r="794" spans="1:8" x14ac:dyDescent="0.25">
      <c r="A794" s="1" t="s">
        <v>1734</v>
      </c>
      <c r="B794" s="6">
        <v>26898</v>
      </c>
      <c r="C794" s="6">
        <v>1992</v>
      </c>
      <c r="D794" s="6">
        <v>976</v>
      </c>
      <c r="E794" s="6">
        <v>1308</v>
      </c>
      <c r="F794" s="6">
        <v>0</v>
      </c>
      <c r="G794" s="6">
        <v>31174</v>
      </c>
      <c r="H794" s="6">
        <v>30052</v>
      </c>
    </row>
    <row r="795" spans="1:8" x14ac:dyDescent="0.25">
      <c r="A795" s="1" t="s">
        <v>1736</v>
      </c>
      <c r="B795" s="6">
        <v>17061</v>
      </c>
      <c r="C795" s="6">
        <v>1580</v>
      </c>
      <c r="D795" s="6">
        <v>886</v>
      </c>
      <c r="E795" s="6">
        <v>1198</v>
      </c>
      <c r="F795" s="6">
        <v>408</v>
      </c>
      <c r="G795" s="6">
        <v>21133</v>
      </c>
      <c r="H795" s="6">
        <v>20727</v>
      </c>
    </row>
    <row r="796" spans="1:8" x14ac:dyDescent="0.25">
      <c r="A796" s="1" t="s">
        <v>1738</v>
      </c>
      <c r="B796" s="6">
        <v>29788</v>
      </c>
      <c r="C796" s="6">
        <v>3218</v>
      </c>
      <c r="D796" s="6">
        <v>1105</v>
      </c>
      <c r="E796" s="6">
        <v>1621</v>
      </c>
      <c r="F796" s="6">
        <v>0</v>
      </c>
      <c r="G796" s="6">
        <v>35732</v>
      </c>
      <c r="H796" s="6">
        <v>33697</v>
      </c>
    </row>
    <row r="797" spans="1:8" x14ac:dyDescent="0.25">
      <c r="A797" s="1" t="s">
        <v>1740</v>
      </c>
      <c r="B797" s="6">
        <v>38664</v>
      </c>
      <c r="C797" s="6">
        <v>3518</v>
      </c>
      <c r="D797" s="6">
        <v>1137</v>
      </c>
      <c r="E797" s="6">
        <v>2278</v>
      </c>
      <c r="F797" s="6">
        <v>0</v>
      </c>
      <c r="G797" s="6">
        <v>45597</v>
      </c>
      <c r="H797" s="6">
        <v>36018</v>
      </c>
    </row>
    <row r="798" spans="1:8" x14ac:dyDescent="0.25">
      <c r="A798" s="1" t="s">
        <v>1742</v>
      </c>
      <c r="B798" s="6">
        <v>31374</v>
      </c>
      <c r="C798" s="6">
        <v>2993</v>
      </c>
      <c r="D798" s="6">
        <v>1848</v>
      </c>
      <c r="E798" s="6">
        <v>1574</v>
      </c>
      <c r="F798" s="6">
        <v>941</v>
      </c>
      <c r="G798" s="6">
        <v>38730</v>
      </c>
      <c r="H798" s="6">
        <v>37101</v>
      </c>
    </row>
    <row r="799" spans="1:8" x14ac:dyDescent="0.25">
      <c r="A799" s="1" t="s">
        <v>1744</v>
      </c>
      <c r="B799" s="6">
        <v>32843</v>
      </c>
      <c r="C799" s="6">
        <v>2764</v>
      </c>
      <c r="D799" s="6">
        <v>1825</v>
      </c>
      <c r="E799" s="6">
        <v>1377</v>
      </c>
      <c r="F799" s="6">
        <v>0</v>
      </c>
      <c r="G799" s="6">
        <v>38809</v>
      </c>
      <c r="H799" s="6">
        <v>38737</v>
      </c>
    </row>
    <row r="800" spans="1:8" x14ac:dyDescent="0.25">
      <c r="A800" s="1" t="s">
        <v>1746</v>
      </c>
      <c r="B800" s="6">
        <v>23207</v>
      </c>
      <c r="C800" s="6">
        <v>2013</v>
      </c>
      <c r="D800" s="6">
        <v>865</v>
      </c>
      <c r="E800" s="6">
        <v>1917</v>
      </c>
      <c r="F800" s="6">
        <v>365</v>
      </c>
      <c r="G800" s="6">
        <v>28367</v>
      </c>
      <c r="H800" s="6">
        <v>24975</v>
      </c>
    </row>
    <row r="801" spans="1:8" x14ac:dyDescent="0.25">
      <c r="A801" s="1" t="s">
        <v>1748</v>
      </c>
      <c r="B801" s="6">
        <v>59925</v>
      </c>
      <c r="C801" s="6">
        <v>2847</v>
      </c>
      <c r="D801" s="6">
        <v>2590</v>
      </c>
      <c r="E801" s="6">
        <v>1803</v>
      </c>
      <c r="F801" s="6">
        <v>0</v>
      </c>
      <c r="G801" s="6">
        <v>67165</v>
      </c>
      <c r="H801" s="6">
        <v>69715</v>
      </c>
    </row>
    <row r="802" spans="1:8" x14ac:dyDescent="0.25">
      <c r="A802" s="1" t="s">
        <v>1750</v>
      </c>
      <c r="B802" s="6">
        <v>16108</v>
      </c>
      <c r="C802" s="6">
        <v>1397</v>
      </c>
      <c r="D802" s="6">
        <v>562</v>
      </c>
      <c r="E802" s="6">
        <v>956</v>
      </c>
      <c r="F802" s="6">
        <v>581</v>
      </c>
      <c r="G802" s="6">
        <v>19604</v>
      </c>
      <c r="H802" s="6">
        <v>18401</v>
      </c>
    </row>
    <row r="803" spans="1:8" x14ac:dyDescent="0.25">
      <c r="A803" s="1" t="s">
        <v>1752</v>
      </c>
      <c r="B803" s="6">
        <v>22118</v>
      </c>
      <c r="C803" s="6">
        <v>1918</v>
      </c>
      <c r="D803" s="6">
        <v>1039</v>
      </c>
      <c r="E803" s="6">
        <v>995</v>
      </c>
      <c r="F803" s="6">
        <v>0</v>
      </c>
      <c r="G803" s="6">
        <v>26070</v>
      </c>
      <c r="H803" s="6">
        <v>23753</v>
      </c>
    </row>
    <row r="804" spans="1:8" x14ac:dyDescent="0.25">
      <c r="A804" s="1" t="s">
        <v>1754</v>
      </c>
      <c r="B804" s="6">
        <v>21568</v>
      </c>
      <c r="C804" s="6">
        <v>2198</v>
      </c>
      <c r="D804" s="6">
        <v>845</v>
      </c>
      <c r="E804" s="6">
        <v>1193</v>
      </c>
      <c r="F804" s="6">
        <v>0</v>
      </c>
      <c r="G804" s="6">
        <v>25804</v>
      </c>
      <c r="H804" s="6">
        <v>24649</v>
      </c>
    </row>
    <row r="805" spans="1:8" x14ac:dyDescent="0.25">
      <c r="A805" s="1" t="s">
        <v>1756</v>
      </c>
      <c r="B805" s="6">
        <v>35501</v>
      </c>
      <c r="C805" s="6">
        <v>4518</v>
      </c>
      <c r="D805" s="6">
        <v>1967</v>
      </c>
      <c r="E805" s="6">
        <v>1022</v>
      </c>
      <c r="F805" s="6">
        <v>0</v>
      </c>
      <c r="G805" s="6">
        <v>43008</v>
      </c>
      <c r="H805" s="6">
        <v>40813</v>
      </c>
    </row>
    <row r="806" spans="1:8" x14ac:dyDescent="0.25">
      <c r="A806" s="1" t="s">
        <v>1758</v>
      </c>
      <c r="B806" s="6">
        <v>18319</v>
      </c>
      <c r="C806" s="6">
        <v>1542</v>
      </c>
      <c r="D806" s="6">
        <v>598</v>
      </c>
      <c r="E806" s="6">
        <v>932</v>
      </c>
      <c r="F806" s="6">
        <v>0</v>
      </c>
      <c r="G806" s="6">
        <v>21391</v>
      </c>
      <c r="H806" s="6">
        <v>21430</v>
      </c>
    </row>
    <row r="807" spans="1:8" x14ac:dyDescent="0.25">
      <c r="A807" s="1" t="s">
        <v>1760</v>
      </c>
      <c r="B807" s="6">
        <v>40408</v>
      </c>
      <c r="C807" s="6">
        <v>1824</v>
      </c>
      <c r="D807" s="6">
        <v>2275</v>
      </c>
      <c r="E807" s="6">
        <v>3338</v>
      </c>
      <c r="F807" s="6">
        <v>0</v>
      </c>
      <c r="G807" s="6">
        <v>47845</v>
      </c>
      <c r="H807" s="6">
        <v>47382</v>
      </c>
    </row>
    <row r="808" spans="1:8" x14ac:dyDescent="0.25">
      <c r="A808" s="1" t="s">
        <v>1762</v>
      </c>
      <c r="B808" s="6">
        <v>8321</v>
      </c>
      <c r="C808" s="6">
        <v>854</v>
      </c>
      <c r="D808" s="6">
        <v>360</v>
      </c>
      <c r="E808" s="6">
        <v>1927</v>
      </c>
      <c r="F808" s="6">
        <v>0</v>
      </c>
      <c r="G808" s="6">
        <v>11462</v>
      </c>
      <c r="H808" s="6">
        <v>10871</v>
      </c>
    </row>
    <row r="809" spans="1:8" x14ac:dyDescent="0.25">
      <c r="A809" s="1" t="s">
        <v>1764</v>
      </c>
      <c r="B809" s="6">
        <v>24897</v>
      </c>
      <c r="C809" s="6">
        <v>1242</v>
      </c>
      <c r="D809" s="6">
        <v>908</v>
      </c>
      <c r="E809" s="6">
        <v>1717</v>
      </c>
      <c r="F809" s="6">
        <v>592</v>
      </c>
      <c r="G809" s="6">
        <v>29356</v>
      </c>
      <c r="H809" s="6">
        <v>28836</v>
      </c>
    </row>
    <row r="810" spans="1:8" x14ac:dyDescent="0.25">
      <c r="A810" s="1" t="s">
        <v>1766</v>
      </c>
      <c r="B810" s="6">
        <v>35402</v>
      </c>
      <c r="C810" s="6">
        <v>2917</v>
      </c>
      <c r="D810" s="6">
        <v>1963</v>
      </c>
      <c r="E810" s="6">
        <v>2660</v>
      </c>
      <c r="F810" s="6">
        <v>0</v>
      </c>
      <c r="G810" s="6">
        <v>42942</v>
      </c>
      <c r="H810" s="6">
        <v>43431</v>
      </c>
    </row>
    <row r="811" spans="1:8" x14ac:dyDescent="0.25">
      <c r="A811" s="1" t="s">
        <v>1768</v>
      </c>
      <c r="B811" s="6">
        <v>22366</v>
      </c>
      <c r="C811" s="6">
        <v>2037</v>
      </c>
      <c r="D811" s="6">
        <v>848</v>
      </c>
      <c r="E811" s="6">
        <v>2708</v>
      </c>
      <c r="F811" s="6">
        <v>791</v>
      </c>
      <c r="G811" s="6">
        <v>28750</v>
      </c>
      <c r="H811" s="6">
        <v>27240</v>
      </c>
    </row>
    <row r="812" spans="1:8" x14ac:dyDescent="0.25">
      <c r="A812" s="1" t="s">
        <v>1770</v>
      </c>
      <c r="B812" s="6">
        <v>19925</v>
      </c>
      <c r="C812" s="6">
        <v>1335</v>
      </c>
      <c r="D812" s="6">
        <v>642</v>
      </c>
      <c r="E812" s="6">
        <v>1014</v>
      </c>
      <c r="F812" s="6">
        <v>431</v>
      </c>
      <c r="G812" s="6">
        <v>23347</v>
      </c>
      <c r="H812" s="6">
        <v>22591</v>
      </c>
    </row>
    <row r="813" spans="1:8" x14ac:dyDescent="0.25">
      <c r="A813" s="1" t="s">
        <v>1772</v>
      </c>
      <c r="B813" s="6">
        <v>25830</v>
      </c>
      <c r="C813" s="6">
        <v>2790</v>
      </c>
      <c r="D813" s="6">
        <v>1048</v>
      </c>
      <c r="E813" s="6">
        <v>1345</v>
      </c>
      <c r="F813" s="6">
        <v>0</v>
      </c>
      <c r="G813" s="6">
        <v>31013</v>
      </c>
      <c r="H813" s="6">
        <v>27972</v>
      </c>
    </row>
    <row r="814" spans="1:8" x14ac:dyDescent="0.25">
      <c r="A814" s="1" t="s">
        <v>1774</v>
      </c>
      <c r="B814" s="6">
        <v>20583</v>
      </c>
      <c r="C814" s="6">
        <v>1557</v>
      </c>
      <c r="D814" s="6">
        <v>702</v>
      </c>
      <c r="E814" s="6">
        <v>1535</v>
      </c>
      <c r="F814" s="6">
        <v>1346</v>
      </c>
      <c r="G814" s="6">
        <v>25723</v>
      </c>
      <c r="H814" s="6">
        <v>23328</v>
      </c>
    </row>
    <row r="815" spans="1:8" x14ac:dyDescent="0.25">
      <c r="A815" s="1" t="s">
        <v>1776</v>
      </c>
      <c r="B815" s="6">
        <v>29673</v>
      </c>
      <c r="C815" s="6">
        <v>3605</v>
      </c>
      <c r="D815" s="6">
        <v>1083</v>
      </c>
      <c r="E815" s="6">
        <v>1179</v>
      </c>
      <c r="F815" s="6">
        <v>0</v>
      </c>
      <c r="G815" s="6">
        <v>35540</v>
      </c>
      <c r="H815" s="6">
        <v>34527</v>
      </c>
    </row>
    <row r="816" spans="1:8" x14ac:dyDescent="0.25">
      <c r="A816" s="1" t="s">
        <v>1778</v>
      </c>
      <c r="B816" s="6">
        <v>9013</v>
      </c>
      <c r="C816" s="6">
        <v>1043</v>
      </c>
      <c r="D816" s="6">
        <v>246</v>
      </c>
      <c r="E816" s="6">
        <v>465</v>
      </c>
      <c r="F816" s="6">
        <v>643</v>
      </c>
      <c r="G816" s="6">
        <v>11410</v>
      </c>
      <c r="H816" s="6">
        <v>10185</v>
      </c>
    </row>
    <row r="817" spans="1:8" x14ac:dyDescent="0.25">
      <c r="A817" s="1" t="s">
        <v>1780</v>
      </c>
      <c r="B817" s="6">
        <v>11657</v>
      </c>
      <c r="C817" s="6">
        <v>1008</v>
      </c>
      <c r="D817" s="6">
        <v>556</v>
      </c>
      <c r="E817" s="6">
        <v>1360</v>
      </c>
      <c r="F817" s="6">
        <v>324</v>
      </c>
      <c r="G817" s="6">
        <v>14905</v>
      </c>
      <c r="H817" s="6">
        <v>14224</v>
      </c>
    </row>
    <row r="818" spans="1:8" x14ac:dyDescent="0.25">
      <c r="A818" s="1" t="s">
        <v>1782</v>
      </c>
      <c r="B818" s="6">
        <v>10464</v>
      </c>
      <c r="C818" s="6">
        <v>1211</v>
      </c>
      <c r="D818" s="6">
        <v>279</v>
      </c>
      <c r="E818" s="6">
        <v>861</v>
      </c>
      <c r="F818" s="6">
        <v>1592</v>
      </c>
      <c r="G818" s="6">
        <v>14407</v>
      </c>
      <c r="H818" s="6">
        <v>10854</v>
      </c>
    </row>
    <row r="819" spans="1:8" x14ac:dyDescent="0.25">
      <c r="A819" s="1" t="s">
        <v>1784</v>
      </c>
      <c r="B819" s="6">
        <v>8202</v>
      </c>
      <c r="C819" s="6">
        <v>682</v>
      </c>
      <c r="D819" s="6">
        <v>354</v>
      </c>
      <c r="E819" s="6">
        <v>1654</v>
      </c>
      <c r="F819" s="6">
        <v>754</v>
      </c>
      <c r="G819" s="6">
        <v>11646</v>
      </c>
      <c r="H819" s="6">
        <v>10513</v>
      </c>
    </row>
    <row r="820" spans="1:8" x14ac:dyDescent="0.25">
      <c r="A820" s="1" t="s">
        <v>1786</v>
      </c>
      <c r="B820" s="6">
        <v>11185</v>
      </c>
      <c r="C820" s="6">
        <v>1119</v>
      </c>
      <c r="D820" s="6">
        <v>281</v>
      </c>
      <c r="E820" s="6">
        <v>657</v>
      </c>
      <c r="F820" s="6">
        <v>1074</v>
      </c>
      <c r="G820" s="6">
        <v>14316</v>
      </c>
      <c r="H820" s="6">
        <v>12854</v>
      </c>
    </row>
    <row r="821" spans="1:8" x14ac:dyDescent="0.25">
      <c r="A821" s="1" t="s">
        <v>1788</v>
      </c>
      <c r="B821" s="6">
        <v>22695</v>
      </c>
      <c r="C821" s="6">
        <v>1910</v>
      </c>
      <c r="D821" s="6">
        <v>560</v>
      </c>
      <c r="E821" s="6">
        <v>592</v>
      </c>
      <c r="F821" s="6">
        <v>0</v>
      </c>
      <c r="G821" s="6">
        <v>25757</v>
      </c>
      <c r="H821" s="6">
        <v>25242</v>
      </c>
    </row>
    <row r="822" spans="1:8" x14ac:dyDescent="0.25">
      <c r="A822" s="1" t="s">
        <v>1790</v>
      </c>
      <c r="B822" s="6">
        <v>21026</v>
      </c>
      <c r="C822" s="6">
        <v>2200</v>
      </c>
      <c r="D822" s="6">
        <v>719</v>
      </c>
      <c r="E822" s="6">
        <v>1203</v>
      </c>
      <c r="F822" s="6">
        <v>774</v>
      </c>
      <c r="G822" s="6">
        <v>25922</v>
      </c>
      <c r="H822" s="6">
        <v>23806</v>
      </c>
    </row>
    <row r="823" spans="1:8" x14ac:dyDescent="0.25">
      <c r="A823" s="1" t="s">
        <v>1792</v>
      </c>
      <c r="B823" s="6">
        <v>19073</v>
      </c>
      <c r="C823" s="6">
        <v>2317</v>
      </c>
      <c r="D823" s="6">
        <v>728</v>
      </c>
      <c r="E823" s="6">
        <v>2169</v>
      </c>
      <c r="F823" s="6">
        <v>0</v>
      </c>
      <c r="G823" s="6">
        <v>24287</v>
      </c>
      <c r="H823" s="6">
        <v>23123</v>
      </c>
    </row>
    <row r="824" spans="1:8" x14ac:dyDescent="0.25">
      <c r="A824" s="1" t="s">
        <v>1794</v>
      </c>
      <c r="B824" s="6">
        <v>20536</v>
      </c>
      <c r="C824" s="6">
        <v>1376</v>
      </c>
      <c r="D824" s="6">
        <v>921</v>
      </c>
      <c r="E824" s="6">
        <v>2605</v>
      </c>
      <c r="F824" s="6">
        <v>545</v>
      </c>
      <c r="G824" s="6">
        <v>25983</v>
      </c>
      <c r="H824" s="6">
        <v>25833</v>
      </c>
    </row>
    <row r="825" spans="1:8" x14ac:dyDescent="0.25">
      <c r="A825" s="1" t="s">
        <v>1796</v>
      </c>
      <c r="B825" s="6">
        <v>8703</v>
      </c>
      <c r="C825" s="6">
        <v>752</v>
      </c>
      <c r="D825" s="6">
        <v>303</v>
      </c>
      <c r="E825" s="6">
        <v>739</v>
      </c>
      <c r="F825" s="6">
        <v>753</v>
      </c>
      <c r="G825" s="6">
        <v>11250</v>
      </c>
      <c r="H825" s="6">
        <v>10069</v>
      </c>
    </row>
    <row r="826" spans="1:8" x14ac:dyDescent="0.25">
      <c r="A826" s="1" t="s">
        <v>1798</v>
      </c>
      <c r="B826" s="6">
        <v>8706</v>
      </c>
      <c r="C826" s="6">
        <v>463</v>
      </c>
      <c r="D826" s="6">
        <v>322</v>
      </c>
      <c r="E826" s="6">
        <v>1311</v>
      </c>
      <c r="F826" s="6">
        <v>0</v>
      </c>
      <c r="G826" s="6">
        <v>10802</v>
      </c>
      <c r="H826" s="6">
        <v>10934</v>
      </c>
    </row>
    <row r="827" spans="1:8" x14ac:dyDescent="0.25">
      <c r="A827" s="1" t="s">
        <v>1800</v>
      </c>
      <c r="B827" s="6">
        <v>11063</v>
      </c>
      <c r="C827" s="6">
        <v>874</v>
      </c>
      <c r="D827" s="6">
        <v>513</v>
      </c>
      <c r="E827" s="6">
        <v>1841</v>
      </c>
      <c r="F827" s="6">
        <v>173</v>
      </c>
      <c r="G827" s="6">
        <v>14464</v>
      </c>
      <c r="H827" s="6">
        <v>14147</v>
      </c>
    </row>
    <row r="828" spans="1:8" x14ac:dyDescent="0.25">
      <c r="A828" s="1" t="s">
        <v>1802</v>
      </c>
      <c r="B828" s="6">
        <v>25379</v>
      </c>
      <c r="C828" s="6">
        <v>1969</v>
      </c>
      <c r="D828" s="6">
        <v>1055</v>
      </c>
      <c r="E828" s="6">
        <v>2768</v>
      </c>
      <c r="F828" s="6">
        <v>699</v>
      </c>
      <c r="G828" s="6">
        <v>31870</v>
      </c>
      <c r="H828" s="6">
        <v>30105</v>
      </c>
    </row>
    <row r="829" spans="1:8" x14ac:dyDescent="0.25">
      <c r="A829" s="1" t="s">
        <v>1804</v>
      </c>
      <c r="B829" s="6">
        <v>7584</v>
      </c>
      <c r="C829" s="6">
        <v>562</v>
      </c>
      <c r="D829" s="6">
        <v>205</v>
      </c>
      <c r="E829" s="6">
        <v>1317</v>
      </c>
      <c r="F829" s="6">
        <v>0</v>
      </c>
      <c r="G829" s="6">
        <v>9668</v>
      </c>
      <c r="H829" s="6">
        <v>9618</v>
      </c>
    </row>
    <row r="830" spans="1:8" x14ac:dyDescent="0.25">
      <c r="A830" s="1" t="s">
        <v>1806</v>
      </c>
      <c r="B830" s="6">
        <v>32040</v>
      </c>
      <c r="C830" s="6">
        <v>3056</v>
      </c>
      <c r="D830" s="6">
        <v>1800</v>
      </c>
      <c r="E830" s="6">
        <v>1355</v>
      </c>
      <c r="F830" s="6">
        <v>0</v>
      </c>
      <c r="G830" s="6">
        <v>38251</v>
      </c>
      <c r="H830" s="6">
        <v>36813</v>
      </c>
    </row>
    <row r="831" spans="1:8" x14ac:dyDescent="0.25">
      <c r="A831" s="1" t="s">
        <v>1808</v>
      </c>
      <c r="B831" s="6">
        <v>39586</v>
      </c>
      <c r="C831" s="6">
        <v>1975</v>
      </c>
      <c r="D831" s="6">
        <v>2122</v>
      </c>
      <c r="E831" s="6">
        <v>1457</v>
      </c>
      <c r="F831" s="6">
        <v>0</v>
      </c>
      <c r="G831" s="6">
        <v>45140</v>
      </c>
      <c r="H831" s="6">
        <v>45885</v>
      </c>
    </row>
    <row r="832" spans="1:8" x14ac:dyDescent="0.25">
      <c r="A832" s="1" t="s">
        <v>1810</v>
      </c>
      <c r="B832" s="6">
        <v>31053</v>
      </c>
      <c r="C832" s="6">
        <v>3249</v>
      </c>
      <c r="D832" s="6">
        <v>1423</v>
      </c>
      <c r="E832" s="6">
        <v>1237</v>
      </c>
      <c r="F832" s="6">
        <v>453</v>
      </c>
      <c r="G832" s="6">
        <v>37415</v>
      </c>
      <c r="H832" s="6">
        <v>34728</v>
      </c>
    </row>
    <row r="833" spans="1:8" x14ac:dyDescent="0.25">
      <c r="A833" s="1" t="s">
        <v>1812</v>
      </c>
      <c r="B833" s="6">
        <v>9434</v>
      </c>
      <c r="C833" s="6">
        <v>448</v>
      </c>
      <c r="D833" s="6">
        <v>354</v>
      </c>
      <c r="E833" s="6">
        <v>901</v>
      </c>
      <c r="F833" s="6">
        <v>0</v>
      </c>
      <c r="G833" s="6">
        <v>11137</v>
      </c>
      <c r="H833" s="6">
        <v>11017</v>
      </c>
    </row>
    <row r="834" spans="1:8" x14ac:dyDescent="0.25">
      <c r="A834" s="1" t="s">
        <v>1814</v>
      </c>
      <c r="B834" s="6">
        <v>12459</v>
      </c>
      <c r="C834" s="6">
        <v>1134</v>
      </c>
      <c r="D834" s="6">
        <v>260</v>
      </c>
      <c r="E834" s="6">
        <v>457</v>
      </c>
      <c r="F834" s="6">
        <v>0</v>
      </c>
      <c r="G834" s="6">
        <v>14310</v>
      </c>
      <c r="H834" s="6">
        <v>13857</v>
      </c>
    </row>
    <row r="835" spans="1:8" x14ac:dyDescent="0.25">
      <c r="A835" s="1" t="s">
        <v>1816</v>
      </c>
      <c r="B835" s="6">
        <v>14301</v>
      </c>
      <c r="C835" s="6">
        <v>1236</v>
      </c>
      <c r="D835" s="6">
        <v>624</v>
      </c>
      <c r="E835" s="6">
        <v>936</v>
      </c>
      <c r="F835" s="6">
        <v>0</v>
      </c>
      <c r="G835" s="6">
        <v>17097</v>
      </c>
      <c r="H835" s="6">
        <v>16141</v>
      </c>
    </row>
    <row r="836" spans="1:8" x14ac:dyDescent="0.25">
      <c r="A836" s="1" t="s">
        <v>1818</v>
      </c>
      <c r="B836" s="6">
        <v>24879</v>
      </c>
      <c r="C836" s="6">
        <v>2158</v>
      </c>
      <c r="D836" s="6">
        <v>974</v>
      </c>
      <c r="E836" s="6">
        <v>1885</v>
      </c>
      <c r="F836" s="6">
        <v>475</v>
      </c>
      <c r="G836" s="6">
        <v>30371</v>
      </c>
      <c r="H836" s="6">
        <v>29425</v>
      </c>
    </row>
    <row r="837" spans="1:8" x14ac:dyDescent="0.25">
      <c r="A837" s="1" t="s">
        <v>1820</v>
      </c>
      <c r="B837" s="6">
        <v>24639</v>
      </c>
      <c r="C837" s="6">
        <v>2281</v>
      </c>
      <c r="D837" s="6">
        <v>533</v>
      </c>
      <c r="E837" s="6">
        <v>519</v>
      </c>
      <c r="F837" s="6">
        <v>518</v>
      </c>
      <c r="G837" s="6">
        <v>28490</v>
      </c>
      <c r="H837" s="6">
        <v>27346</v>
      </c>
    </row>
    <row r="838" spans="1:8" x14ac:dyDescent="0.25">
      <c r="A838" s="1" t="s">
        <v>1822</v>
      </c>
      <c r="B838" s="6">
        <v>28141</v>
      </c>
      <c r="C838" s="6">
        <v>2440</v>
      </c>
      <c r="D838" s="6">
        <v>819</v>
      </c>
      <c r="E838" s="6">
        <v>2626</v>
      </c>
      <c r="F838" s="6">
        <v>573</v>
      </c>
      <c r="G838" s="6">
        <v>34599</v>
      </c>
      <c r="H838" s="6">
        <v>27628</v>
      </c>
    </row>
    <row r="839" spans="1:8" x14ac:dyDescent="0.25">
      <c r="A839" s="1" t="s">
        <v>1824</v>
      </c>
      <c r="B839" s="6">
        <v>45506</v>
      </c>
      <c r="C839" s="6">
        <v>2054</v>
      </c>
      <c r="D839" s="6">
        <v>1989</v>
      </c>
      <c r="E839" s="6">
        <v>1242</v>
      </c>
      <c r="F839" s="6">
        <v>0</v>
      </c>
      <c r="G839" s="6">
        <v>50791</v>
      </c>
      <c r="H839" s="6">
        <v>51229</v>
      </c>
    </row>
    <row r="840" spans="1:8" x14ac:dyDescent="0.25">
      <c r="A840" s="1" t="s">
        <v>1826</v>
      </c>
      <c r="B840" s="6">
        <v>25741</v>
      </c>
      <c r="C840" s="6">
        <v>2232</v>
      </c>
      <c r="D840" s="6">
        <v>917</v>
      </c>
      <c r="E840" s="6">
        <v>1589</v>
      </c>
      <c r="F840" s="6">
        <v>182</v>
      </c>
      <c r="G840" s="6">
        <v>30661</v>
      </c>
      <c r="H840" s="6">
        <v>29989</v>
      </c>
    </row>
    <row r="841" spans="1:8" x14ac:dyDescent="0.25">
      <c r="A841" s="1" t="s">
        <v>1828</v>
      </c>
      <c r="B841" s="6">
        <v>44189</v>
      </c>
      <c r="C841" s="6">
        <v>3117</v>
      </c>
      <c r="D841" s="6">
        <v>2494</v>
      </c>
      <c r="E841" s="6">
        <v>2327</v>
      </c>
      <c r="F841" s="6">
        <v>0</v>
      </c>
      <c r="G841" s="6">
        <v>52127</v>
      </c>
      <c r="H841" s="6">
        <v>51169</v>
      </c>
    </row>
    <row r="842" spans="1:8" x14ac:dyDescent="0.25">
      <c r="A842" s="1" t="s">
        <v>1830</v>
      </c>
      <c r="B842" s="6">
        <v>23703</v>
      </c>
      <c r="C842" s="6">
        <v>2095</v>
      </c>
      <c r="D842" s="6">
        <v>790</v>
      </c>
      <c r="E842" s="6">
        <v>465</v>
      </c>
      <c r="F842" s="6">
        <v>2732</v>
      </c>
      <c r="G842" s="6">
        <v>29785</v>
      </c>
      <c r="H842" s="6">
        <v>26545</v>
      </c>
    </row>
    <row r="843" spans="1:8" x14ac:dyDescent="0.25">
      <c r="A843" s="1" t="s">
        <v>1832</v>
      </c>
      <c r="B843" s="6">
        <v>15324</v>
      </c>
      <c r="C843" s="6">
        <v>1773</v>
      </c>
      <c r="D843" s="6">
        <v>337</v>
      </c>
      <c r="E843" s="6">
        <v>427</v>
      </c>
      <c r="F843" s="6">
        <v>0</v>
      </c>
      <c r="G843" s="6">
        <v>17861</v>
      </c>
      <c r="H843" s="6">
        <v>16944</v>
      </c>
    </row>
    <row r="844" spans="1:8" x14ac:dyDescent="0.25">
      <c r="A844" s="1" t="s">
        <v>1834</v>
      </c>
      <c r="B844" s="6">
        <v>25752</v>
      </c>
      <c r="C844" s="6">
        <v>2384</v>
      </c>
      <c r="D844" s="6">
        <v>1200</v>
      </c>
      <c r="E844" s="6">
        <v>1475</v>
      </c>
      <c r="F844" s="6">
        <v>0</v>
      </c>
      <c r="G844" s="6">
        <v>30811</v>
      </c>
      <c r="H844" s="6">
        <v>30082</v>
      </c>
    </row>
    <row r="845" spans="1:8" x14ac:dyDescent="0.25">
      <c r="A845" s="1" t="s">
        <v>1836</v>
      </c>
      <c r="B845" s="6">
        <v>22494</v>
      </c>
      <c r="C845" s="6">
        <v>2146</v>
      </c>
      <c r="D845" s="6">
        <v>546</v>
      </c>
      <c r="E845" s="6">
        <v>546</v>
      </c>
      <c r="F845" s="6">
        <v>0</v>
      </c>
      <c r="G845" s="6">
        <v>25732</v>
      </c>
      <c r="H845" s="6">
        <v>24638</v>
      </c>
    </row>
    <row r="846" spans="1:8" x14ac:dyDescent="0.25">
      <c r="A846" s="1" t="s">
        <v>1838</v>
      </c>
      <c r="B846" s="6">
        <v>16075</v>
      </c>
      <c r="C846" s="6">
        <v>1394</v>
      </c>
      <c r="D846" s="6">
        <v>493</v>
      </c>
      <c r="E846" s="6">
        <v>800</v>
      </c>
      <c r="F846" s="6">
        <v>0</v>
      </c>
      <c r="G846" s="6">
        <v>18762</v>
      </c>
      <c r="H846" s="6">
        <v>18321</v>
      </c>
    </row>
    <row r="847" spans="1:8" x14ac:dyDescent="0.25">
      <c r="A847" s="1" t="s">
        <v>1840</v>
      </c>
      <c r="B847" s="6">
        <v>17233</v>
      </c>
      <c r="C847" s="6">
        <v>860</v>
      </c>
      <c r="D847" s="6">
        <v>761</v>
      </c>
      <c r="E847" s="6">
        <v>1763</v>
      </c>
      <c r="F847" s="6">
        <v>0</v>
      </c>
      <c r="G847" s="6">
        <v>20617</v>
      </c>
      <c r="H847" s="6">
        <v>20882</v>
      </c>
    </row>
    <row r="848" spans="1:8" x14ac:dyDescent="0.25">
      <c r="A848" s="1" t="s">
        <v>1842</v>
      </c>
      <c r="B848" s="6">
        <v>7524</v>
      </c>
      <c r="C848" s="6">
        <v>650</v>
      </c>
      <c r="D848" s="6">
        <v>286</v>
      </c>
      <c r="E848" s="6">
        <v>1114</v>
      </c>
      <c r="F848" s="6">
        <v>0</v>
      </c>
      <c r="G848" s="6">
        <v>9574</v>
      </c>
      <c r="H848" s="6">
        <v>9200</v>
      </c>
    </row>
    <row r="849" spans="1:8" x14ac:dyDescent="0.25">
      <c r="A849" s="1" t="s">
        <v>1844</v>
      </c>
      <c r="B849" s="6">
        <v>18453</v>
      </c>
      <c r="C849" s="6">
        <v>1600</v>
      </c>
      <c r="D849" s="6">
        <v>579</v>
      </c>
      <c r="E849" s="6">
        <v>1392</v>
      </c>
      <c r="F849" s="6">
        <v>0</v>
      </c>
      <c r="G849" s="6">
        <v>22024</v>
      </c>
      <c r="H849" s="6">
        <v>21725</v>
      </c>
    </row>
    <row r="850" spans="1:8" x14ac:dyDescent="0.25">
      <c r="A850" s="1" t="s">
        <v>1846</v>
      </c>
      <c r="B850" s="6">
        <v>28631</v>
      </c>
      <c r="C850" s="6">
        <v>3710</v>
      </c>
      <c r="D850" s="6">
        <v>1265</v>
      </c>
      <c r="E850" s="6">
        <v>1134</v>
      </c>
      <c r="F850" s="6">
        <v>0</v>
      </c>
      <c r="G850" s="6">
        <v>34740</v>
      </c>
      <c r="H850" s="6">
        <v>28053</v>
      </c>
    </row>
    <row r="851" spans="1:8" x14ac:dyDescent="0.25">
      <c r="A851" s="1" t="s">
        <v>1848</v>
      </c>
      <c r="B851" s="6">
        <v>29918</v>
      </c>
      <c r="C851" s="6">
        <v>2724</v>
      </c>
      <c r="D851" s="6">
        <v>1097</v>
      </c>
      <c r="E851" s="6">
        <v>2308</v>
      </c>
      <c r="F851" s="6">
        <v>0</v>
      </c>
      <c r="G851" s="6">
        <v>36047</v>
      </c>
      <c r="H851" s="6">
        <v>35149</v>
      </c>
    </row>
    <row r="852" spans="1:8" x14ac:dyDescent="0.25">
      <c r="A852" s="1" t="s">
        <v>1850</v>
      </c>
      <c r="B852" s="6">
        <v>19216</v>
      </c>
      <c r="C852" s="6">
        <v>1454</v>
      </c>
      <c r="D852" s="6">
        <v>704</v>
      </c>
      <c r="E852" s="6">
        <v>660</v>
      </c>
      <c r="F852" s="6">
        <v>470</v>
      </c>
      <c r="G852" s="6">
        <v>22504</v>
      </c>
      <c r="H852" s="6">
        <v>21877</v>
      </c>
    </row>
    <row r="853" spans="1:8" x14ac:dyDescent="0.25">
      <c r="A853" s="1" t="s">
        <v>1852</v>
      </c>
      <c r="B853" s="6">
        <v>37053</v>
      </c>
      <c r="C853" s="6">
        <v>4287</v>
      </c>
      <c r="D853" s="6">
        <v>2156</v>
      </c>
      <c r="E853" s="6">
        <v>2530</v>
      </c>
      <c r="F853" s="6">
        <v>0</v>
      </c>
      <c r="G853" s="6">
        <v>46026</v>
      </c>
      <c r="H853" s="6">
        <v>43871</v>
      </c>
    </row>
    <row r="854" spans="1:8" x14ac:dyDescent="0.25">
      <c r="A854" s="1" t="s">
        <v>1854</v>
      </c>
      <c r="B854" s="6">
        <v>20052</v>
      </c>
      <c r="C854" s="6">
        <v>2166</v>
      </c>
      <c r="D854" s="6">
        <v>786</v>
      </c>
      <c r="E854" s="6">
        <v>608</v>
      </c>
      <c r="F854" s="6">
        <v>734</v>
      </c>
      <c r="G854" s="6">
        <v>24346</v>
      </c>
      <c r="H854" s="6">
        <v>22427</v>
      </c>
    </row>
    <row r="855" spans="1:8" x14ac:dyDescent="0.25">
      <c r="A855" s="1" t="s">
        <v>1856</v>
      </c>
      <c r="B855" s="6">
        <v>21038</v>
      </c>
      <c r="C855" s="6">
        <v>1948</v>
      </c>
      <c r="D855" s="6">
        <v>337</v>
      </c>
      <c r="E855" s="6">
        <v>563</v>
      </c>
      <c r="F855" s="6">
        <v>721</v>
      </c>
      <c r="G855" s="6">
        <v>24607</v>
      </c>
      <c r="H855" s="6">
        <v>20058</v>
      </c>
    </row>
    <row r="856" spans="1:8" x14ac:dyDescent="0.25">
      <c r="A856" s="1" t="s">
        <v>1858</v>
      </c>
      <c r="B856" s="6">
        <v>27019</v>
      </c>
      <c r="C856" s="6">
        <v>1942</v>
      </c>
      <c r="D856" s="6">
        <v>1133</v>
      </c>
      <c r="E856" s="6">
        <v>1330</v>
      </c>
      <c r="F856" s="6">
        <v>0</v>
      </c>
      <c r="G856" s="6">
        <v>31424</v>
      </c>
      <c r="H856" s="6">
        <v>30694</v>
      </c>
    </row>
    <row r="857" spans="1:8" x14ac:dyDescent="0.25">
      <c r="A857" s="1" t="s">
        <v>1860</v>
      </c>
      <c r="B857" s="6">
        <v>20071</v>
      </c>
      <c r="C857" s="6">
        <v>2168</v>
      </c>
      <c r="D857" s="6">
        <v>337</v>
      </c>
      <c r="E857" s="6">
        <v>605</v>
      </c>
      <c r="F857" s="6">
        <v>0</v>
      </c>
      <c r="G857" s="6">
        <v>23181</v>
      </c>
      <c r="H857" s="6">
        <v>21873</v>
      </c>
    </row>
    <row r="858" spans="1:8" x14ac:dyDescent="0.25">
      <c r="A858" s="1" t="s">
        <v>1862</v>
      </c>
      <c r="B858" s="6">
        <v>39009</v>
      </c>
      <c r="C858" s="6">
        <v>1853</v>
      </c>
      <c r="D858" s="6">
        <v>1671</v>
      </c>
      <c r="E858" s="6">
        <v>1397</v>
      </c>
      <c r="F858" s="6">
        <v>197</v>
      </c>
      <c r="G858" s="6">
        <v>44127</v>
      </c>
      <c r="H858" s="6">
        <v>44347</v>
      </c>
    </row>
    <row r="859" spans="1:8" x14ac:dyDescent="0.25">
      <c r="A859" s="1" t="s">
        <v>1864</v>
      </c>
      <c r="B859" s="6">
        <v>9968</v>
      </c>
      <c r="C859" s="6">
        <v>1131</v>
      </c>
      <c r="D859" s="6">
        <v>416</v>
      </c>
      <c r="E859" s="6">
        <v>1861</v>
      </c>
      <c r="F859" s="6">
        <v>0</v>
      </c>
      <c r="G859" s="6">
        <v>13376</v>
      </c>
      <c r="H859" s="6">
        <v>12317</v>
      </c>
    </row>
    <row r="860" spans="1:8" x14ac:dyDescent="0.25">
      <c r="A860" s="1" t="s">
        <v>1866</v>
      </c>
      <c r="B860" s="6">
        <v>23508</v>
      </c>
      <c r="C860" s="6">
        <v>2794</v>
      </c>
      <c r="D860" s="6">
        <v>1087</v>
      </c>
      <c r="E860" s="6">
        <v>2611</v>
      </c>
      <c r="F860" s="6">
        <v>0</v>
      </c>
      <c r="G860" s="6">
        <v>30000</v>
      </c>
      <c r="H860" s="6">
        <v>28749</v>
      </c>
    </row>
    <row r="861" spans="1:8" x14ac:dyDescent="0.25">
      <c r="A861" s="1" t="s">
        <v>1868</v>
      </c>
      <c r="B861" s="6">
        <v>18039</v>
      </c>
      <c r="C861" s="6">
        <v>1752</v>
      </c>
      <c r="D861" s="6">
        <v>725</v>
      </c>
      <c r="E861" s="6">
        <v>2117</v>
      </c>
      <c r="F861" s="6">
        <v>0</v>
      </c>
      <c r="G861" s="6">
        <v>22633</v>
      </c>
      <c r="H861" s="6">
        <v>22148</v>
      </c>
    </row>
    <row r="862" spans="1:8" x14ac:dyDescent="0.25">
      <c r="A862" s="1" t="s">
        <v>1870</v>
      </c>
      <c r="B862" s="6">
        <v>11499</v>
      </c>
      <c r="C862" s="6">
        <v>574</v>
      </c>
      <c r="D862" s="6">
        <v>203</v>
      </c>
      <c r="E862" s="6">
        <v>560</v>
      </c>
      <c r="F862" s="6">
        <v>0</v>
      </c>
      <c r="G862" s="6">
        <v>12836</v>
      </c>
      <c r="H862" s="6">
        <v>12957</v>
      </c>
    </row>
    <row r="863" spans="1:8" x14ac:dyDescent="0.25">
      <c r="A863" s="1" t="s">
        <v>1872</v>
      </c>
      <c r="B863" s="6">
        <v>25207</v>
      </c>
      <c r="C863" s="6">
        <v>2179</v>
      </c>
      <c r="D863" s="6">
        <v>854</v>
      </c>
      <c r="E863" s="6">
        <v>1154</v>
      </c>
      <c r="F863" s="6">
        <v>0</v>
      </c>
      <c r="G863" s="6">
        <v>29394</v>
      </c>
      <c r="H863" s="6">
        <v>28517</v>
      </c>
    </row>
    <row r="864" spans="1:8" x14ac:dyDescent="0.25">
      <c r="A864" s="1" t="s">
        <v>1874</v>
      </c>
      <c r="B864" s="6">
        <v>34563</v>
      </c>
      <c r="C864" s="6">
        <v>2997</v>
      </c>
      <c r="D864" s="6">
        <v>1649</v>
      </c>
      <c r="E864" s="6">
        <v>1255</v>
      </c>
      <c r="F864" s="6">
        <v>0</v>
      </c>
      <c r="G864" s="6">
        <v>40464</v>
      </c>
      <c r="H864" s="6">
        <v>39836</v>
      </c>
    </row>
    <row r="865" spans="1:8" x14ac:dyDescent="0.25">
      <c r="A865" s="1" t="s">
        <v>1876</v>
      </c>
      <c r="B865" s="6">
        <v>13481</v>
      </c>
      <c r="C865" s="6">
        <v>1191</v>
      </c>
      <c r="D865" s="6">
        <v>290</v>
      </c>
      <c r="E865" s="6">
        <v>676</v>
      </c>
      <c r="F865" s="6">
        <v>0</v>
      </c>
      <c r="G865" s="6">
        <v>15638</v>
      </c>
      <c r="H865" s="6">
        <v>14313</v>
      </c>
    </row>
    <row r="866" spans="1:8" x14ac:dyDescent="0.25">
      <c r="A866" s="1" t="s">
        <v>1878</v>
      </c>
      <c r="B866" s="6">
        <v>9827</v>
      </c>
      <c r="C866" s="6">
        <v>1028</v>
      </c>
      <c r="D866" s="6">
        <v>447</v>
      </c>
      <c r="E866" s="6">
        <v>1984</v>
      </c>
      <c r="F866" s="6">
        <v>682</v>
      </c>
      <c r="G866" s="6">
        <v>13968</v>
      </c>
      <c r="H866" s="6">
        <v>12901</v>
      </c>
    </row>
    <row r="867" spans="1:8" x14ac:dyDescent="0.25">
      <c r="A867" s="1" t="s">
        <v>1880</v>
      </c>
      <c r="B867" s="6">
        <v>23128</v>
      </c>
      <c r="C867" s="6">
        <v>1550</v>
      </c>
      <c r="D867" s="6">
        <v>665</v>
      </c>
      <c r="E867" s="6">
        <v>1285</v>
      </c>
      <c r="F867" s="6">
        <v>3288</v>
      </c>
      <c r="G867" s="6">
        <v>29916</v>
      </c>
      <c r="H867" s="6">
        <v>22789</v>
      </c>
    </row>
    <row r="868" spans="1:8" x14ac:dyDescent="0.25">
      <c r="A868" s="1" t="s">
        <v>1882</v>
      </c>
      <c r="B868" s="6">
        <v>9193</v>
      </c>
      <c r="C868" s="6">
        <v>795</v>
      </c>
      <c r="D868" s="6">
        <v>211</v>
      </c>
      <c r="E868" s="6">
        <v>669</v>
      </c>
      <c r="F868" s="6">
        <v>773</v>
      </c>
      <c r="G868" s="6">
        <v>11641</v>
      </c>
      <c r="H868" s="6">
        <v>8893</v>
      </c>
    </row>
    <row r="869" spans="1:8" x14ac:dyDescent="0.25">
      <c r="A869" s="1" t="s">
        <v>1884</v>
      </c>
      <c r="B869" s="6">
        <v>23922</v>
      </c>
      <c r="C869" s="6">
        <v>2584</v>
      </c>
      <c r="D869" s="6">
        <v>1033</v>
      </c>
      <c r="E869" s="6">
        <v>1434</v>
      </c>
      <c r="F869" s="6">
        <v>0</v>
      </c>
      <c r="G869" s="6">
        <v>28973</v>
      </c>
      <c r="H869" s="6">
        <v>27871</v>
      </c>
    </row>
    <row r="870" spans="1:8" x14ac:dyDescent="0.25">
      <c r="A870" s="1" t="s">
        <v>1886</v>
      </c>
      <c r="B870" s="6">
        <v>56408</v>
      </c>
      <c r="C870" s="6">
        <v>2814</v>
      </c>
      <c r="D870" s="6">
        <v>2392</v>
      </c>
      <c r="E870" s="6">
        <v>1510</v>
      </c>
      <c r="F870" s="6">
        <v>1731</v>
      </c>
      <c r="G870" s="6">
        <v>64855</v>
      </c>
      <c r="H870" s="6">
        <v>64788</v>
      </c>
    </row>
    <row r="871" spans="1:8" x14ac:dyDescent="0.25">
      <c r="A871" s="1" t="s">
        <v>1888</v>
      </c>
      <c r="B871" s="6">
        <v>20225</v>
      </c>
      <c r="C871" s="6">
        <v>1754</v>
      </c>
      <c r="D871" s="6">
        <v>572</v>
      </c>
      <c r="E871" s="6">
        <v>1831</v>
      </c>
      <c r="F871" s="6">
        <v>783</v>
      </c>
      <c r="G871" s="6">
        <v>25165</v>
      </c>
      <c r="H871" s="6">
        <v>23784</v>
      </c>
    </row>
    <row r="872" spans="1:8" x14ac:dyDescent="0.25">
      <c r="A872" s="1" t="s">
        <v>1890</v>
      </c>
      <c r="B872" s="6">
        <v>20403</v>
      </c>
      <c r="C872" s="6">
        <v>1698</v>
      </c>
      <c r="D872" s="6">
        <v>803</v>
      </c>
      <c r="E872" s="6">
        <v>512</v>
      </c>
      <c r="F872" s="6">
        <v>0</v>
      </c>
      <c r="G872" s="6">
        <v>23416</v>
      </c>
      <c r="H872" s="6">
        <v>22829</v>
      </c>
    </row>
    <row r="873" spans="1:8" x14ac:dyDescent="0.25">
      <c r="A873" s="1" t="s">
        <v>1892</v>
      </c>
      <c r="B873" s="6">
        <v>11077</v>
      </c>
      <c r="C873" s="6">
        <v>1197</v>
      </c>
      <c r="D873" s="6">
        <v>162</v>
      </c>
      <c r="E873" s="6">
        <v>416</v>
      </c>
      <c r="F873" s="6">
        <v>362</v>
      </c>
      <c r="G873" s="6">
        <v>13214</v>
      </c>
      <c r="H873" s="6">
        <v>10038</v>
      </c>
    </row>
    <row r="874" spans="1:8" x14ac:dyDescent="0.25">
      <c r="A874" s="1" t="s">
        <v>1894</v>
      </c>
      <c r="B874" s="6">
        <v>21206</v>
      </c>
      <c r="C874" s="6">
        <v>1058</v>
      </c>
      <c r="D874" s="6">
        <v>936</v>
      </c>
      <c r="E874" s="6">
        <v>2300</v>
      </c>
      <c r="F874" s="6">
        <v>711</v>
      </c>
      <c r="G874" s="6">
        <v>26211</v>
      </c>
      <c r="H874" s="6">
        <v>26054</v>
      </c>
    </row>
    <row r="875" spans="1:8" x14ac:dyDescent="0.25">
      <c r="A875" s="1" t="s">
        <v>1896</v>
      </c>
      <c r="B875" s="6">
        <v>37350</v>
      </c>
      <c r="C875" s="6">
        <v>3563</v>
      </c>
      <c r="D875" s="6">
        <v>2199</v>
      </c>
      <c r="E875" s="6">
        <v>2414</v>
      </c>
      <c r="F875" s="6">
        <v>0</v>
      </c>
      <c r="G875" s="6">
        <v>45526</v>
      </c>
      <c r="H875" s="6">
        <v>44517</v>
      </c>
    </row>
    <row r="876" spans="1:8" x14ac:dyDescent="0.25">
      <c r="A876" s="1" t="s">
        <v>1898</v>
      </c>
      <c r="B876" s="6">
        <v>12910</v>
      </c>
      <c r="C876" s="6">
        <v>1419</v>
      </c>
      <c r="D876" s="6">
        <v>456</v>
      </c>
      <c r="E876" s="6">
        <v>3070</v>
      </c>
      <c r="F876" s="6">
        <v>0</v>
      </c>
      <c r="G876" s="6">
        <v>17855</v>
      </c>
      <c r="H876" s="6">
        <v>16917</v>
      </c>
    </row>
    <row r="877" spans="1:8" x14ac:dyDescent="0.25">
      <c r="A877" s="1" t="s">
        <v>1900</v>
      </c>
      <c r="B877" s="6">
        <v>14994</v>
      </c>
      <c r="C877" s="6">
        <v>1782</v>
      </c>
      <c r="D877" s="6">
        <v>459</v>
      </c>
      <c r="E877" s="6">
        <v>655</v>
      </c>
      <c r="F877" s="6">
        <v>224</v>
      </c>
      <c r="G877" s="6">
        <v>18114</v>
      </c>
      <c r="H877" s="6">
        <v>17005</v>
      </c>
    </row>
    <row r="878" spans="1:8" x14ac:dyDescent="0.25">
      <c r="A878" s="1" t="s">
        <v>1902</v>
      </c>
      <c r="B878" s="6">
        <v>28332</v>
      </c>
      <c r="C878" s="6">
        <v>3367</v>
      </c>
      <c r="D878" s="6">
        <v>751</v>
      </c>
      <c r="E878" s="6">
        <v>842</v>
      </c>
      <c r="F878" s="6">
        <v>1180</v>
      </c>
      <c r="G878" s="6">
        <v>34472</v>
      </c>
      <c r="H878" s="6">
        <v>31244</v>
      </c>
    </row>
    <row r="879" spans="1:8" x14ac:dyDescent="0.25">
      <c r="A879" s="1" t="s">
        <v>1904</v>
      </c>
      <c r="B879" s="6">
        <v>14353</v>
      </c>
      <c r="C879" s="6">
        <v>1063</v>
      </c>
      <c r="D879" s="6">
        <v>593</v>
      </c>
      <c r="E879" s="6">
        <v>1493</v>
      </c>
      <c r="F879" s="6">
        <v>0</v>
      </c>
      <c r="G879" s="6">
        <v>17502</v>
      </c>
      <c r="H879" s="6">
        <v>17327</v>
      </c>
    </row>
    <row r="880" spans="1:8" x14ac:dyDescent="0.25">
      <c r="A880" s="1" t="s">
        <v>1906</v>
      </c>
      <c r="B880" s="6">
        <v>11009</v>
      </c>
      <c r="C880" s="6">
        <v>523</v>
      </c>
      <c r="D880" s="6">
        <v>440</v>
      </c>
      <c r="E880" s="6">
        <v>2158</v>
      </c>
      <c r="F880" s="6">
        <v>0</v>
      </c>
      <c r="G880" s="6">
        <v>14130</v>
      </c>
      <c r="H880" s="6">
        <v>14112</v>
      </c>
    </row>
    <row r="881" spans="1:8" x14ac:dyDescent="0.25">
      <c r="A881" s="1" t="s">
        <v>1908</v>
      </c>
      <c r="B881" s="6">
        <v>62843</v>
      </c>
      <c r="C881" s="6">
        <v>3135</v>
      </c>
      <c r="D881" s="6">
        <v>3036</v>
      </c>
      <c r="E881" s="6">
        <v>1588</v>
      </c>
      <c r="F881" s="6">
        <v>292</v>
      </c>
      <c r="G881" s="6">
        <v>70894</v>
      </c>
      <c r="H881" s="6">
        <v>58324</v>
      </c>
    </row>
    <row r="882" spans="1:8" x14ac:dyDescent="0.25">
      <c r="A882" s="1" t="s">
        <v>1910</v>
      </c>
      <c r="B882" s="6">
        <v>15859</v>
      </c>
      <c r="C882" s="6">
        <v>829</v>
      </c>
      <c r="D882" s="6">
        <v>706</v>
      </c>
      <c r="E882" s="6">
        <v>2634</v>
      </c>
      <c r="F882" s="6">
        <v>0</v>
      </c>
      <c r="G882" s="6">
        <v>20028</v>
      </c>
      <c r="H882" s="6">
        <v>20352</v>
      </c>
    </row>
    <row r="883" spans="1:8" x14ac:dyDescent="0.25">
      <c r="A883" s="1" t="s">
        <v>1912</v>
      </c>
      <c r="B883" s="6">
        <v>18992</v>
      </c>
      <c r="C883" s="6">
        <v>1508</v>
      </c>
      <c r="D883" s="6">
        <v>549</v>
      </c>
      <c r="E883" s="6">
        <v>657</v>
      </c>
      <c r="F883" s="6">
        <v>603</v>
      </c>
      <c r="G883" s="6">
        <v>22309</v>
      </c>
      <c r="H883" s="6">
        <v>21566</v>
      </c>
    </row>
    <row r="884" spans="1:8" x14ac:dyDescent="0.25">
      <c r="A884" s="1" t="s">
        <v>1914</v>
      </c>
      <c r="B884" s="6">
        <v>23890</v>
      </c>
      <c r="C884" s="6">
        <v>1658</v>
      </c>
      <c r="D884" s="6">
        <v>923</v>
      </c>
      <c r="E884" s="6">
        <v>1603</v>
      </c>
      <c r="F884" s="6">
        <v>0</v>
      </c>
      <c r="G884" s="6">
        <v>28074</v>
      </c>
      <c r="H884" s="6">
        <v>25025</v>
      </c>
    </row>
    <row r="885" spans="1:8" x14ac:dyDescent="0.25">
      <c r="A885" s="1" t="s">
        <v>1916</v>
      </c>
      <c r="B885" s="6">
        <v>44027</v>
      </c>
      <c r="C885" s="6">
        <v>1774</v>
      </c>
      <c r="D885" s="6">
        <v>2257</v>
      </c>
      <c r="E885" s="6">
        <v>1728</v>
      </c>
      <c r="F885" s="6">
        <v>0</v>
      </c>
      <c r="G885" s="6">
        <v>49786</v>
      </c>
      <c r="H885" s="6">
        <v>48618</v>
      </c>
    </row>
    <row r="886" spans="1:8" x14ac:dyDescent="0.25">
      <c r="A886" s="1" t="s">
        <v>1918</v>
      </c>
      <c r="B886" s="6">
        <v>28920</v>
      </c>
      <c r="C886" s="6">
        <v>3043</v>
      </c>
      <c r="D886" s="6">
        <v>1031</v>
      </c>
      <c r="E886" s="6">
        <v>1720</v>
      </c>
      <c r="F886" s="6">
        <v>0</v>
      </c>
      <c r="G886" s="6">
        <v>34714</v>
      </c>
      <c r="H886" s="6">
        <v>32763</v>
      </c>
    </row>
    <row r="887" spans="1:8" x14ac:dyDescent="0.25">
      <c r="A887" s="1" t="s">
        <v>1920</v>
      </c>
      <c r="B887" s="6">
        <v>17406</v>
      </c>
      <c r="C887" s="6">
        <v>1832</v>
      </c>
      <c r="D887" s="6">
        <v>491</v>
      </c>
      <c r="E887" s="6">
        <v>628</v>
      </c>
      <c r="F887" s="6">
        <v>717</v>
      </c>
      <c r="G887" s="6">
        <v>21074</v>
      </c>
      <c r="H887" s="6">
        <v>16181</v>
      </c>
    </row>
    <row r="888" spans="1:8" x14ac:dyDescent="0.25">
      <c r="A888" s="1" t="s">
        <v>1922</v>
      </c>
      <c r="B888" s="6">
        <v>99278</v>
      </c>
      <c r="C888" s="6">
        <v>4481</v>
      </c>
      <c r="D888" s="6">
        <v>5582</v>
      </c>
      <c r="E888" s="6">
        <v>3265</v>
      </c>
      <c r="F888" s="6">
        <v>303</v>
      </c>
      <c r="G888" s="6">
        <v>112909</v>
      </c>
      <c r="H888" s="6">
        <v>111677</v>
      </c>
    </row>
    <row r="889" spans="1:8" x14ac:dyDescent="0.25">
      <c r="A889" s="1" t="s">
        <v>1924</v>
      </c>
      <c r="B889" s="6">
        <v>10703</v>
      </c>
      <c r="C889" s="6">
        <v>675</v>
      </c>
      <c r="D889" s="6">
        <v>224</v>
      </c>
      <c r="E889" s="6">
        <v>603</v>
      </c>
      <c r="F889" s="6">
        <v>0</v>
      </c>
      <c r="G889" s="6">
        <v>12205</v>
      </c>
      <c r="H889" s="6">
        <v>12246</v>
      </c>
    </row>
    <row r="890" spans="1:8" x14ac:dyDescent="0.25">
      <c r="A890" s="1" t="s">
        <v>1926</v>
      </c>
      <c r="B890" s="6">
        <v>31097</v>
      </c>
      <c r="C890" s="6">
        <v>2688</v>
      </c>
      <c r="D890" s="6">
        <v>1189</v>
      </c>
      <c r="E890" s="6">
        <v>1580</v>
      </c>
      <c r="F890" s="6">
        <v>308</v>
      </c>
      <c r="G890" s="6">
        <v>36862</v>
      </c>
      <c r="H890" s="6">
        <v>34712</v>
      </c>
    </row>
    <row r="891" spans="1:8" x14ac:dyDescent="0.25">
      <c r="A891" s="1" t="s">
        <v>1928</v>
      </c>
      <c r="B891" s="6">
        <v>25524</v>
      </c>
      <c r="C891" s="6">
        <v>2000</v>
      </c>
      <c r="D891" s="6">
        <v>1546</v>
      </c>
      <c r="E891" s="6">
        <v>1024</v>
      </c>
      <c r="F891" s="6">
        <v>279</v>
      </c>
      <c r="G891" s="6">
        <v>30373</v>
      </c>
      <c r="H891" s="6">
        <v>30091</v>
      </c>
    </row>
    <row r="892" spans="1:8" x14ac:dyDescent="0.25">
      <c r="A892" s="1" t="s">
        <v>1930</v>
      </c>
      <c r="B892" s="6">
        <v>22197</v>
      </c>
      <c r="C892" s="6">
        <v>2447</v>
      </c>
      <c r="D892" s="6">
        <v>447</v>
      </c>
      <c r="E892" s="6">
        <v>597</v>
      </c>
      <c r="F892" s="6">
        <v>0</v>
      </c>
      <c r="G892" s="6">
        <v>25688</v>
      </c>
      <c r="H892" s="6">
        <v>23212</v>
      </c>
    </row>
    <row r="893" spans="1:8" x14ac:dyDescent="0.25">
      <c r="A893" s="1" t="s">
        <v>1932</v>
      </c>
      <c r="B893" s="6">
        <v>22737</v>
      </c>
      <c r="C893" s="6">
        <v>2329</v>
      </c>
      <c r="D893" s="6">
        <v>634</v>
      </c>
      <c r="E893" s="6">
        <v>1069</v>
      </c>
      <c r="F893" s="6">
        <v>444</v>
      </c>
      <c r="G893" s="6">
        <v>27213</v>
      </c>
      <c r="H893" s="6">
        <v>26097</v>
      </c>
    </row>
    <row r="894" spans="1:8" x14ac:dyDescent="0.25">
      <c r="A894" s="1" t="s">
        <v>1934</v>
      </c>
      <c r="B894" s="6">
        <v>7488</v>
      </c>
      <c r="C894" s="6">
        <v>769</v>
      </c>
      <c r="D894" s="6">
        <v>179</v>
      </c>
      <c r="E894" s="6">
        <v>1377</v>
      </c>
      <c r="F894" s="6">
        <v>486</v>
      </c>
      <c r="G894" s="6">
        <v>10299</v>
      </c>
      <c r="H894" s="6">
        <v>9342</v>
      </c>
    </row>
    <row r="895" spans="1:8" x14ac:dyDescent="0.25">
      <c r="A895" s="1" t="s">
        <v>1936</v>
      </c>
      <c r="B895" s="6">
        <v>9593</v>
      </c>
      <c r="C895" s="6">
        <v>605</v>
      </c>
      <c r="D895" s="6">
        <v>414</v>
      </c>
      <c r="E895" s="6">
        <v>973</v>
      </c>
      <c r="F895" s="6">
        <v>0</v>
      </c>
      <c r="G895" s="6">
        <v>11585</v>
      </c>
      <c r="H895" s="6">
        <v>11806</v>
      </c>
    </row>
    <row r="896" spans="1:8" x14ac:dyDescent="0.25">
      <c r="A896" s="1" t="s">
        <v>1938</v>
      </c>
      <c r="B896" s="6">
        <v>19011</v>
      </c>
      <c r="C896" s="6">
        <v>1296</v>
      </c>
      <c r="D896" s="6">
        <v>1107</v>
      </c>
      <c r="E896" s="6">
        <v>1020</v>
      </c>
      <c r="F896" s="6">
        <v>0</v>
      </c>
      <c r="G896" s="6">
        <v>22434</v>
      </c>
      <c r="H896" s="6">
        <v>22741</v>
      </c>
    </row>
    <row r="897" spans="1:8" x14ac:dyDescent="0.25">
      <c r="A897" s="1" t="s">
        <v>1940</v>
      </c>
      <c r="B897" s="6">
        <v>22554</v>
      </c>
      <c r="C897" s="6">
        <v>2162</v>
      </c>
      <c r="D897" s="6">
        <v>1169</v>
      </c>
      <c r="E897" s="6">
        <v>1353</v>
      </c>
      <c r="F897" s="6">
        <v>852</v>
      </c>
      <c r="G897" s="6">
        <v>28090</v>
      </c>
      <c r="H897" s="6">
        <v>24131</v>
      </c>
    </row>
    <row r="898" spans="1:8" x14ac:dyDescent="0.25">
      <c r="A898" s="1" t="s">
        <v>1942</v>
      </c>
      <c r="B898" s="6">
        <v>25100</v>
      </c>
      <c r="C898" s="6">
        <v>1062</v>
      </c>
      <c r="D898" s="6">
        <v>863</v>
      </c>
      <c r="E898" s="6">
        <v>911</v>
      </c>
      <c r="F898" s="6">
        <v>0</v>
      </c>
      <c r="G898" s="6">
        <v>27936</v>
      </c>
      <c r="H898" s="6">
        <v>27928</v>
      </c>
    </row>
    <row r="899" spans="1:8" x14ac:dyDescent="0.25">
      <c r="A899" s="1" t="s">
        <v>1944</v>
      </c>
      <c r="B899" s="6">
        <v>26933</v>
      </c>
      <c r="C899" s="6">
        <v>2357</v>
      </c>
      <c r="D899" s="6">
        <v>1529</v>
      </c>
      <c r="E899" s="6">
        <v>1781</v>
      </c>
      <c r="F899" s="6">
        <v>0</v>
      </c>
      <c r="G899" s="6">
        <v>32600</v>
      </c>
      <c r="H899" s="6">
        <v>31230</v>
      </c>
    </row>
    <row r="900" spans="1:8" x14ac:dyDescent="0.25">
      <c r="A900" s="1" t="s">
        <v>1946</v>
      </c>
      <c r="B900" s="6">
        <v>38786</v>
      </c>
      <c r="C900" s="6">
        <v>2643</v>
      </c>
      <c r="D900" s="6">
        <v>2118</v>
      </c>
      <c r="E900" s="6">
        <v>2691</v>
      </c>
      <c r="F900" s="6">
        <v>0</v>
      </c>
      <c r="G900" s="6">
        <v>46238</v>
      </c>
      <c r="H900" s="6">
        <v>45990</v>
      </c>
    </row>
    <row r="901" spans="1:8" x14ac:dyDescent="0.25">
      <c r="A901" s="1" t="s">
        <v>1948</v>
      </c>
      <c r="B901" s="6">
        <v>40023</v>
      </c>
      <c r="C901" s="6">
        <v>4412</v>
      </c>
      <c r="D901" s="6">
        <v>1351</v>
      </c>
      <c r="E901" s="6">
        <v>886</v>
      </c>
      <c r="F901" s="6">
        <v>0</v>
      </c>
      <c r="G901" s="6">
        <v>46672</v>
      </c>
      <c r="H901" s="6">
        <v>44806</v>
      </c>
    </row>
    <row r="902" spans="1:8" x14ac:dyDescent="0.25">
      <c r="A902" s="1" t="s">
        <v>1950</v>
      </c>
      <c r="B902" s="6">
        <v>30488</v>
      </c>
      <c r="C902" s="6">
        <v>1167</v>
      </c>
      <c r="D902" s="6">
        <v>1003</v>
      </c>
      <c r="E902" s="6">
        <v>1463</v>
      </c>
      <c r="F902" s="6">
        <v>563</v>
      </c>
      <c r="G902" s="6">
        <v>34684</v>
      </c>
      <c r="H902" s="6">
        <v>34527</v>
      </c>
    </row>
    <row r="903" spans="1:8" x14ac:dyDescent="0.25">
      <c r="A903" s="1" t="s">
        <v>1952</v>
      </c>
      <c r="B903" s="6">
        <v>10160</v>
      </c>
      <c r="C903" s="6">
        <v>641</v>
      </c>
      <c r="D903" s="6">
        <v>358</v>
      </c>
      <c r="E903" s="6">
        <v>1843</v>
      </c>
      <c r="F903" s="6">
        <v>275</v>
      </c>
      <c r="G903" s="6">
        <v>13277</v>
      </c>
      <c r="H903" s="6">
        <v>12716</v>
      </c>
    </row>
    <row r="904" spans="1:8" x14ac:dyDescent="0.25">
      <c r="A904" s="1" t="s">
        <v>1954</v>
      </c>
      <c r="B904" s="6">
        <v>9017</v>
      </c>
      <c r="C904" s="6">
        <v>972</v>
      </c>
      <c r="D904" s="6">
        <v>351</v>
      </c>
      <c r="E904" s="6">
        <v>1494</v>
      </c>
      <c r="F904" s="6">
        <v>0</v>
      </c>
      <c r="G904" s="6">
        <v>11834</v>
      </c>
      <c r="H904" s="6">
        <v>11648</v>
      </c>
    </row>
    <row r="905" spans="1:8" x14ac:dyDescent="0.25">
      <c r="A905" s="1" t="s">
        <v>1956</v>
      </c>
      <c r="B905" s="6">
        <v>16923</v>
      </c>
      <c r="C905" s="6">
        <v>1153</v>
      </c>
      <c r="D905" s="6">
        <v>501</v>
      </c>
      <c r="E905" s="6">
        <v>521</v>
      </c>
      <c r="F905" s="6">
        <v>1734</v>
      </c>
      <c r="G905" s="6">
        <v>20832</v>
      </c>
      <c r="H905" s="6">
        <v>19329</v>
      </c>
    </row>
    <row r="906" spans="1:8" x14ac:dyDescent="0.25">
      <c r="A906" s="1" t="s">
        <v>1958</v>
      </c>
      <c r="B906" s="6">
        <v>42989</v>
      </c>
      <c r="C906" s="6">
        <v>1645</v>
      </c>
      <c r="D906" s="6">
        <v>2061</v>
      </c>
      <c r="E906" s="6">
        <v>2143</v>
      </c>
      <c r="F906" s="6">
        <v>0</v>
      </c>
      <c r="G906" s="6">
        <v>48838</v>
      </c>
      <c r="H906" s="6">
        <v>49409</v>
      </c>
    </row>
    <row r="907" spans="1:8" x14ac:dyDescent="0.25">
      <c r="A907" s="1" t="s">
        <v>1960</v>
      </c>
      <c r="B907" s="6">
        <v>43821</v>
      </c>
      <c r="C907" s="6">
        <v>4725</v>
      </c>
      <c r="D907" s="6">
        <v>2113</v>
      </c>
      <c r="E907" s="6">
        <v>1638</v>
      </c>
      <c r="F907" s="6">
        <v>0</v>
      </c>
      <c r="G907" s="6">
        <v>52297</v>
      </c>
      <c r="H907" s="6">
        <v>49866</v>
      </c>
    </row>
    <row r="908" spans="1:8" x14ac:dyDescent="0.25">
      <c r="A908" s="1" t="s">
        <v>1962</v>
      </c>
      <c r="B908" s="6">
        <v>11678</v>
      </c>
      <c r="C908" s="6">
        <v>737</v>
      </c>
      <c r="D908" s="6">
        <v>534</v>
      </c>
      <c r="E908" s="6">
        <v>1954</v>
      </c>
      <c r="F908" s="6">
        <v>0</v>
      </c>
      <c r="G908" s="6">
        <v>14903</v>
      </c>
      <c r="H908" s="6">
        <v>15212</v>
      </c>
    </row>
    <row r="909" spans="1:8" x14ac:dyDescent="0.25">
      <c r="A909" s="1" t="s">
        <v>1964</v>
      </c>
      <c r="B909" s="6">
        <v>38921</v>
      </c>
      <c r="C909" s="6">
        <v>4197</v>
      </c>
      <c r="D909" s="6">
        <v>1769</v>
      </c>
      <c r="E909" s="6">
        <v>1354</v>
      </c>
      <c r="F909" s="6">
        <v>0</v>
      </c>
      <c r="G909" s="6">
        <v>46241</v>
      </c>
      <c r="H909" s="6">
        <v>44479</v>
      </c>
    </row>
    <row r="910" spans="1:8" x14ac:dyDescent="0.25">
      <c r="A910" s="1" t="s">
        <v>1966</v>
      </c>
      <c r="B910" s="6">
        <v>21830</v>
      </c>
      <c r="C910" s="6">
        <v>1728</v>
      </c>
      <c r="D910" s="6">
        <v>767</v>
      </c>
      <c r="E910" s="6">
        <v>1331</v>
      </c>
      <c r="F910" s="6">
        <v>0</v>
      </c>
      <c r="G910" s="6">
        <v>25656</v>
      </c>
      <c r="H910" s="6">
        <v>24084</v>
      </c>
    </row>
    <row r="911" spans="1:8" x14ac:dyDescent="0.25">
      <c r="A911" s="1" t="s">
        <v>1968</v>
      </c>
      <c r="B911" s="6">
        <v>26940</v>
      </c>
      <c r="C911" s="6">
        <v>2970</v>
      </c>
      <c r="D911" s="6">
        <v>999</v>
      </c>
      <c r="E911" s="6">
        <v>1809</v>
      </c>
      <c r="F911" s="6">
        <v>0</v>
      </c>
      <c r="G911" s="6">
        <v>32718</v>
      </c>
      <c r="H911" s="6">
        <v>31157</v>
      </c>
    </row>
    <row r="912" spans="1:8" x14ac:dyDescent="0.25">
      <c r="A912" s="1" t="s">
        <v>1970</v>
      </c>
      <c r="B912" s="6">
        <v>20057</v>
      </c>
      <c r="C912" s="6">
        <v>1910</v>
      </c>
      <c r="D912" s="6">
        <v>686</v>
      </c>
      <c r="E912" s="6">
        <v>798</v>
      </c>
      <c r="F912" s="6">
        <v>0</v>
      </c>
      <c r="G912" s="6">
        <v>23451</v>
      </c>
      <c r="H912" s="6">
        <v>22288</v>
      </c>
    </row>
    <row r="913" spans="1:8" x14ac:dyDescent="0.25">
      <c r="A913" s="1" t="s">
        <v>1972</v>
      </c>
      <c r="B913" s="6">
        <v>16173</v>
      </c>
      <c r="C913" s="6">
        <v>619</v>
      </c>
      <c r="D913" s="6">
        <v>752</v>
      </c>
      <c r="E913" s="6">
        <v>1620</v>
      </c>
      <c r="F913" s="6">
        <v>0</v>
      </c>
      <c r="G913" s="6">
        <v>19164</v>
      </c>
      <c r="H913" s="6">
        <v>18916</v>
      </c>
    </row>
    <row r="914" spans="1:8" x14ac:dyDescent="0.25">
      <c r="A914" s="1" t="s">
        <v>1974</v>
      </c>
      <c r="B914" s="6">
        <v>38662</v>
      </c>
      <c r="C914" s="6">
        <v>4169</v>
      </c>
      <c r="D914" s="6">
        <v>1768</v>
      </c>
      <c r="E914" s="6">
        <v>1192</v>
      </c>
      <c r="F914" s="6">
        <v>0</v>
      </c>
      <c r="G914" s="6">
        <v>45791</v>
      </c>
      <c r="H914" s="6">
        <v>44110</v>
      </c>
    </row>
    <row r="915" spans="1:8" x14ac:dyDescent="0.25">
      <c r="A915" s="1" t="s">
        <v>1976</v>
      </c>
      <c r="B915" s="6">
        <v>12963</v>
      </c>
      <c r="C915" s="6">
        <v>575</v>
      </c>
      <c r="D915" s="6">
        <v>280</v>
      </c>
      <c r="E915" s="6">
        <v>468</v>
      </c>
      <c r="F915" s="6">
        <v>0</v>
      </c>
      <c r="G915" s="6">
        <v>14286</v>
      </c>
      <c r="H915" s="6">
        <v>14640</v>
      </c>
    </row>
    <row r="916" spans="1:8" x14ac:dyDescent="0.25">
      <c r="A916" s="1" t="s">
        <v>1978</v>
      </c>
      <c r="B916" s="6">
        <v>16328</v>
      </c>
      <c r="C916" s="6">
        <v>625</v>
      </c>
      <c r="D916" s="6">
        <v>519</v>
      </c>
      <c r="E916" s="6">
        <v>874</v>
      </c>
      <c r="F916" s="6">
        <v>159</v>
      </c>
      <c r="G916" s="6">
        <v>18505</v>
      </c>
      <c r="H916" s="6">
        <v>18749</v>
      </c>
    </row>
    <row r="917" spans="1:8" x14ac:dyDescent="0.25">
      <c r="A917" s="1" t="s">
        <v>1980</v>
      </c>
      <c r="B917" s="6">
        <v>36595</v>
      </c>
      <c r="C917" s="6">
        <v>3484</v>
      </c>
      <c r="D917" s="6">
        <v>1867</v>
      </c>
      <c r="E917" s="6">
        <v>1568</v>
      </c>
      <c r="F917" s="6">
        <v>1168</v>
      </c>
      <c r="G917" s="6">
        <v>44682</v>
      </c>
      <c r="H917" s="6">
        <v>42300</v>
      </c>
    </row>
    <row r="918" spans="1:8" x14ac:dyDescent="0.25">
      <c r="A918" s="1" t="s">
        <v>1982</v>
      </c>
      <c r="B918" s="6">
        <v>72633</v>
      </c>
      <c r="C918" s="6">
        <v>7644</v>
      </c>
      <c r="D918" s="6">
        <v>4551</v>
      </c>
      <c r="E918" s="6">
        <v>891</v>
      </c>
      <c r="F918" s="6">
        <v>0</v>
      </c>
      <c r="G918" s="6">
        <v>85719</v>
      </c>
      <c r="H918" s="6">
        <v>82503</v>
      </c>
    </row>
    <row r="919" spans="1:8" x14ac:dyDescent="0.25">
      <c r="A919" s="1" t="s">
        <v>1984</v>
      </c>
      <c r="B919" s="6">
        <v>47977</v>
      </c>
      <c r="C919" s="6">
        <v>1836</v>
      </c>
      <c r="D919" s="6">
        <v>2527</v>
      </c>
      <c r="E919" s="6">
        <v>1861</v>
      </c>
      <c r="F919" s="6">
        <v>0</v>
      </c>
      <c r="G919" s="6">
        <v>54201</v>
      </c>
      <c r="H919" s="6">
        <v>55919</v>
      </c>
    </row>
    <row r="920" spans="1:8" x14ac:dyDescent="0.25">
      <c r="A920" s="1" t="s">
        <v>1986</v>
      </c>
      <c r="B920" s="6">
        <v>35399</v>
      </c>
      <c r="C920" s="6">
        <v>3817</v>
      </c>
      <c r="D920" s="6">
        <v>1111</v>
      </c>
      <c r="E920" s="6">
        <v>1318</v>
      </c>
      <c r="F920" s="6">
        <v>0</v>
      </c>
      <c r="G920" s="6">
        <v>41645</v>
      </c>
      <c r="H920" s="6">
        <v>32845</v>
      </c>
    </row>
    <row r="921" spans="1:8" x14ac:dyDescent="0.25">
      <c r="A921" s="1" t="s">
        <v>1988</v>
      </c>
      <c r="B921" s="6">
        <v>19659</v>
      </c>
      <c r="C921" s="6">
        <v>1340</v>
      </c>
      <c r="D921" s="6">
        <v>739</v>
      </c>
      <c r="E921" s="6">
        <v>1185</v>
      </c>
      <c r="F921" s="6">
        <v>0</v>
      </c>
      <c r="G921" s="6">
        <v>22923</v>
      </c>
      <c r="H921" s="6">
        <v>22025</v>
      </c>
    </row>
    <row r="922" spans="1:8" x14ac:dyDescent="0.25">
      <c r="A922" s="1" t="s">
        <v>1990</v>
      </c>
      <c r="B922" s="6">
        <v>33406</v>
      </c>
      <c r="C922" s="6">
        <v>3181</v>
      </c>
      <c r="D922" s="6">
        <v>1209</v>
      </c>
      <c r="E922" s="6">
        <v>1576</v>
      </c>
      <c r="F922" s="6">
        <v>0</v>
      </c>
      <c r="G922" s="6">
        <v>39372</v>
      </c>
      <c r="H922" s="6">
        <v>37313</v>
      </c>
    </row>
    <row r="923" spans="1:8" x14ac:dyDescent="0.25">
      <c r="A923" s="1" t="s">
        <v>1992</v>
      </c>
      <c r="B923" s="6">
        <v>21535</v>
      </c>
      <c r="C923" s="6">
        <v>1468</v>
      </c>
      <c r="D923" s="6">
        <v>518</v>
      </c>
      <c r="E923" s="6">
        <v>579</v>
      </c>
      <c r="F923" s="6">
        <v>0</v>
      </c>
      <c r="G923" s="6">
        <v>24100</v>
      </c>
      <c r="H923" s="6">
        <v>22873</v>
      </c>
    </row>
    <row r="924" spans="1:8" x14ac:dyDescent="0.25">
      <c r="A924" s="1" t="s">
        <v>1994</v>
      </c>
      <c r="B924" s="6">
        <v>32165</v>
      </c>
      <c r="C924" s="6">
        <v>3468</v>
      </c>
      <c r="D924" s="6">
        <v>1022</v>
      </c>
      <c r="E924" s="6">
        <v>1323</v>
      </c>
      <c r="F924" s="6">
        <v>0</v>
      </c>
      <c r="G924" s="6">
        <v>37978</v>
      </c>
      <c r="H924" s="6">
        <v>36997</v>
      </c>
    </row>
    <row r="925" spans="1:8" x14ac:dyDescent="0.25">
      <c r="A925" s="1" t="s">
        <v>1996</v>
      </c>
      <c r="B925" s="6">
        <v>11389</v>
      </c>
      <c r="C925" s="6">
        <v>776</v>
      </c>
      <c r="D925" s="6">
        <v>412</v>
      </c>
      <c r="E925" s="6">
        <v>1346</v>
      </c>
      <c r="F925" s="6">
        <v>485</v>
      </c>
      <c r="G925" s="6">
        <v>14408</v>
      </c>
      <c r="H925" s="6">
        <v>11332</v>
      </c>
    </row>
    <row r="926" spans="1:8" x14ac:dyDescent="0.25">
      <c r="A926" s="1" t="s">
        <v>1998</v>
      </c>
      <c r="B926" s="6">
        <v>46498</v>
      </c>
      <c r="C926" s="6">
        <v>4660</v>
      </c>
      <c r="D926" s="6">
        <v>2872</v>
      </c>
      <c r="E926" s="6">
        <v>1644</v>
      </c>
      <c r="F926" s="6">
        <v>620</v>
      </c>
      <c r="G926" s="6">
        <v>56294</v>
      </c>
      <c r="H926" s="6">
        <v>53228</v>
      </c>
    </row>
    <row r="927" spans="1:8" x14ac:dyDescent="0.25">
      <c r="A927" s="1" t="s">
        <v>2000</v>
      </c>
      <c r="B927" s="6">
        <v>9506</v>
      </c>
      <c r="C927" s="6">
        <v>1148</v>
      </c>
      <c r="D927" s="6">
        <v>384</v>
      </c>
      <c r="E927" s="6">
        <v>1144</v>
      </c>
      <c r="F927" s="6">
        <v>0</v>
      </c>
      <c r="G927" s="6">
        <v>12182</v>
      </c>
      <c r="H927" s="6">
        <v>11776</v>
      </c>
    </row>
    <row r="928" spans="1:8" x14ac:dyDescent="0.25">
      <c r="A928" s="1" t="s">
        <v>2002</v>
      </c>
      <c r="B928" s="6">
        <v>9037</v>
      </c>
      <c r="C928" s="6">
        <v>715</v>
      </c>
      <c r="D928" s="6">
        <v>281</v>
      </c>
      <c r="E928" s="6">
        <v>963</v>
      </c>
      <c r="F928" s="6">
        <v>280</v>
      </c>
      <c r="G928" s="6">
        <v>11276</v>
      </c>
      <c r="H928" s="6">
        <v>9079</v>
      </c>
    </row>
    <row r="929" spans="1:8" x14ac:dyDescent="0.25">
      <c r="A929" s="1" t="s">
        <v>2004</v>
      </c>
      <c r="B929" s="6">
        <v>8265</v>
      </c>
      <c r="C929" s="6">
        <v>758</v>
      </c>
      <c r="D929" s="6">
        <v>144</v>
      </c>
      <c r="E929" s="6">
        <v>481</v>
      </c>
      <c r="F929" s="6">
        <v>815</v>
      </c>
      <c r="G929" s="6">
        <v>10463</v>
      </c>
      <c r="H929" s="6">
        <v>9274</v>
      </c>
    </row>
    <row r="930" spans="1:8" x14ac:dyDescent="0.25">
      <c r="A930" s="1" t="s">
        <v>2006</v>
      </c>
      <c r="B930" s="6">
        <v>20443</v>
      </c>
      <c r="C930" s="6">
        <v>1619</v>
      </c>
      <c r="D930" s="6">
        <v>685</v>
      </c>
      <c r="E930" s="6">
        <v>1837</v>
      </c>
      <c r="F930" s="6">
        <v>653</v>
      </c>
      <c r="G930" s="6">
        <v>25237</v>
      </c>
      <c r="H930" s="6">
        <v>24086</v>
      </c>
    </row>
    <row r="931" spans="1:8" x14ac:dyDescent="0.25">
      <c r="A931" s="1" t="s">
        <v>2008</v>
      </c>
      <c r="B931" s="6">
        <v>21871</v>
      </c>
      <c r="C931" s="6">
        <v>1490</v>
      </c>
      <c r="D931" s="6">
        <v>1083</v>
      </c>
      <c r="E931" s="6">
        <v>1573</v>
      </c>
      <c r="F931" s="6">
        <v>800</v>
      </c>
      <c r="G931" s="6">
        <v>26817</v>
      </c>
      <c r="H931" s="6">
        <v>26301</v>
      </c>
    </row>
    <row r="932" spans="1:8" x14ac:dyDescent="0.25">
      <c r="A932" s="1" t="s">
        <v>2010</v>
      </c>
      <c r="B932" s="6">
        <v>36906</v>
      </c>
      <c r="C932" s="6">
        <v>1413</v>
      </c>
      <c r="D932" s="6">
        <v>1815</v>
      </c>
      <c r="E932" s="6">
        <v>1839</v>
      </c>
      <c r="F932" s="6">
        <v>626</v>
      </c>
      <c r="G932" s="6">
        <v>42599</v>
      </c>
      <c r="H932" s="6">
        <v>41966</v>
      </c>
    </row>
    <row r="933" spans="1:8" x14ac:dyDescent="0.25">
      <c r="A933" s="1" t="s">
        <v>2012</v>
      </c>
      <c r="B933" s="6">
        <v>28537</v>
      </c>
      <c r="C933" s="6">
        <v>2145</v>
      </c>
      <c r="D933" s="6">
        <v>1217</v>
      </c>
      <c r="E933" s="6">
        <v>1026</v>
      </c>
      <c r="F933" s="6">
        <v>0</v>
      </c>
      <c r="G933" s="6">
        <v>32925</v>
      </c>
      <c r="H933" s="6">
        <v>33159</v>
      </c>
    </row>
    <row r="934" spans="1:8" x14ac:dyDescent="0.25">
      <c r="A934" s="1" t="s">
        <v>2014</v>
      </c>
      <c r="B934" s="6">
        <v>19280</v>
      </c>
      <c r="C934" s="6">
        <v>1216</v>
      </c>
      <c r="D934" s="6">
        <v>933</v>
      </c>
      <c r="E934" s="6">
        <v>1931</v>
      </c>
      <c r="F934" s="6">
        <v>0</v>
      </c>
      <c r="G934" s="6">
        <v>23360</v>
      </c>
      <c r="H934" s="6">
        <v>23695</v>
      </c>
    </row>
    <row r="935" spans="1:8" x14ac:dyDescent="0.25">
      <c r="A935" s="1" t="s">
        <v>2016</v>
      </c>
      <c r="B935" s="6">
        <v>55445</v>
      </c>
      <c r="C935" s="6">
        <v>5557</v>
      </c>
      <c r="D935" s="6">
        <v>3230</v>
      </c>
      <c r="E935" s="6">
        <v>1114</v>
      </c>
      <c r="F935" s="6">
        <v>262</v>
      </c>
      <c r="G935" s="6">
        <v>65608</v>
      </c>
      <c r="H935" s="6">
        <v>63812</v>
      </c>
    </row>
    <row r="936" spans="1:8" x14ac:dyDescent="0.25">
      <c r="A936" s="1" t="s">
        <v>2018</v>
      </c>
      <c r="B936" s="6">
        <v>24047</v>
      </c>
      <c r="C936" s="6">
        <v>1903</v>
      </c>
      <c r="D936" s="6">
        <v>775</v>
      </c>
      <c r="E936" s="6">
        <v>1473</v>
      </c>
      <c r="F936" s="6">
        <v>0</v>
      </c>
      <c r="G936" s="6">
        <v>28198</v>
      </c>
      <c r="H936" s="6">
        <v>27630</v>
      </c>
    </row>
    <row r="937" spans="1:8" x14ac:dyDescent="0.25">
      <c r="A937" s="1" t="s">
        <v>2020</v>
      </c>
      <c r="B937" s="6">
        <v>28893</v>
      </c>
      <c r="C937" s="6">
        <v>2649</v>
      </c>
      <c r="D937" s="6">
        <v>797</v>
      </c>
      <c r="E937" s="6">
        <v>574</v>
      </c>
      <c r="F937" s="6">
        <v>0</v>
      </c>
      <c r="G937" s="6">
        <v>32913</v>
      </c>
      <c r="H937" s="6">
        <v>31512</v>
      </c>
    </row>
    <row r="938" spans="1:8" x14ac:dyDescent="0.25">
      <c r="A938" s="1" t="s">
        <v>2022</v>
      </c>
      <c r="B938" s="6">
        <v>31496</v>
      </c>
      <c r="C938" s="6">
        <v>2492</v>
      </c>
      <c r="D938" s="6">
        <v>1849</v>
      </c>
      <c r="E938" s="6">
        <v>1072</v>
      </c>
      <c r="F938" s="6">
        <v>716</v>
      </c>
      <c r="G938" s="6">
        <v>37625</v>
      </c>
      <c r="H938" s="6">
        <v>36569</v>
      </c>
    </row>
    <row r="939" spans="1:8" x14ac:dyDescent="0.25">
      <c r="A939" s="1" t="s">
        <v>2024</v>
      </c>
      <c r="B939" s="6">
        <v>12022</v>
      </c>
      <c r="C939" s="6">
        <v>1122</v>
      </c>
      <c r="D939" s="6">
        <v>688</v>
      </c>
      <c r="E939" s="6">
        <v>1378</v>
      </c>
      <c r="F939" s="6">
        <v>0</v>
      </c>
      <c r="G939" s="6">
        <v>15210</v>
      </c>
      <c r="H939" s="6">
        <v>15073</v>
      </c>
    </row>
    <row r="940" spans="1:8" x14ac:dyDescent="0.25">
      <c r="A940" s="1" t="s">
        <v>2026</v>
      </c>
      <c r="B940" s="6">
        <v>20262</v>
      </c>
      <c r="C940" s="6">
        <v>1773</v>
      </c>
      <c r="D940" s="6">
        <v>366</v>
      </c>
      <c r="E940" s="6">
        <v>622</v>
      </c>
      <c r="F940" s="6">
        <v>891</v>
      </c>
      <c r="G940" s="6">
        <v>23914</v>
      </c>
      <c r="H940" s="6">
        <v>21046</v>
      </c>
    </row>
    <row r="941" spans="1:8" x14ac:dyDescent="0.25">
      <c r="A941" s="1" t="s">
        <v>2028</v>
      </c>
      <c r="B941" s="6">
        <v>30118</v>
      </c>
      <c r="C941" s="6">
        <v>2510</v>
      </c>
      <c r="D941" s="6">
        <v>1139</v>
      </c>
      <c r="E941" s="6">
        <v>1698</v>
      </c>
      <c r="F941" s="6">
        <v>301</v>
      </c>
      <c r="G941" s="6">
        <v>35766</v>
      </c>
      <c r="H941" s="6">
        <v>34427</v>
      </c>
    </row>
    <row r="942" spans="1:8" x14ac:dyDescent="0.25">
      <c r="A942" s="1" t="s">
        <v>2030</v>
      </c>
      <c r="B942" s="6">
        <v>8760</v>
      </c>
      <c r="C942" s="6">
        <v>553</v>
      </c>
      <c r="D942" s="6">
        <v>340</v>
      </c>
      <c r="E942" s="6">
        <v>653</v>
      </c>
      <c r="F942" s="6">
        <v>0</v>
      </c>
      <c r="G942" s="6">
        <v>10306</v>
      </c>
      <c r="H942" s="6">
        <v>10312</v>
      </c>
    </row>
    <row r="943" spans="1:8" x14ac:dyDescent="0.25">
      <c r="A943" s="1" t="s">
        <v>2032</v>
      </c>
      <c r="B943" s="6">
        <v>21906</v>
      </c>
      <c r="C943" s="6">
        <v>1907</v>
      </c>
      <c r="D943" s="6">
        <v>749</v>
      </c>
      <c r="E943" s="6">
        <v>1828</v>
      </c>
      <c r="F943" s="6">
        <v>8738</v>
      </c>
      <c r="G943" s="6">
        <v>35128</v>
      </c>
      <c r="H943" s="6">
        <v>25923</v>
      </c>
    </row>
    <row r="944" spans="1:8" x14ac:dyDescent="0.25">
      <c r="A944" s="1" t="s">
        <v>2034</v>
      </c>
      <c r="B944" s="6">
        <v>18117</v>
      </c>
      <c r="C944" s="6">
        <v>1235</v>
      </c>
      <c r="D944" s="6">
        <v>658</v>
      </c>
      <c r="E944" s="6">
        <v>1241</v>
      </c>
      <c r="F944" s="6">
        <v>1032</v>
      </c>
      <c r="G944" s="6">
        <v>22283</v>
      </c>
      <c r="H944" s="6">
        <v>21378</v>
      </c>
    </row>
    <row r="945" spans="1:8" x14ac:dyDescent="0.25">
      <c r="A945" s="1" t="s">
        <v>2036</v>
      </c>
      <c r="B945" s="6">
        <v>28472</v>
      </c>
      <c r="C945" s="6">
        <v>2729</v>
      </c>
      <c r="D945" s="6">
        <v>1168</v>
      </c>
      <c r="E945" s="6">
        <v>1544</v>
      </c>
      <c r="F945" s="6">
        <v>0</v>
      </c>
      <c r="G945" s="6">
        <v>33913</v>
      </c>
      <c r="H945" s="6">
        <v>33267</v>
      </c>
    </row>
    <row r="946" spans="1:8" x14ac:dyDescent="0.25">
      <c r="A946" s="1" t="s">
        <v>2038</v>
      </c>
      <c r="B946" s="6">
        <v>31327</v>
      </c>
      <c r="C946" s="6">
        <v>3378</v>
      </c>
      <c r="D946" s="6">
        <v>1528</v>
      </c>
      <c r="E946" s="6">
        <v>1560</v>
      </c>
      <c r="F946" s="6">
        <v>0</v>
      </c>
      <c r="G946" s="6">
        <v>37793</v>
      </c>
      <c r="H946" s="6">
        <v>36358</v>
      </c>
    </row>
    <row r="947" spans="1:8" x14ac:dyDescent="0.25">
      <c r="A947" s="1" t="s">
        <v>2040</v>
      </c>
      <c r="B947" s="6">
        <v>20592</v>
      </c>
      <c r="C947" s="6">
        <v>2331</v>
      </c>
      <c r="D947" s="6">
        <v>332</v>
      </c>
      <c r="E947" s="6">
        <v>366</v>
      </c>
      <c r="F947" s="6">
        <v>775</v>
      </c>
      <c r="G947" s="6">
        <v>24396</v>
      </c>
      <c r="H947" s="6">
        <v>22823</v>
      </c>
    </row>
    <row r="948" spans="1:8" x14ac:dyDescent="0.25">
      <c r="A948" s="1" t="s">
        <v>2042</v>
      </c>
      <c r="B948" s="6">
        <v>24152</v>
      </c>
      <c r="C948" s="6">
        <v>2864</v>
      </c>
      <c r="D948" s="6">
        <v>781</v>
      </c>
      <c r="E948" s="6">
        <v>921</v>
      </c>
      <c r="F948" s="6">
        <v>292</v>
      </c>
      <c r="G948" s="6">
        <v>29010</v>
      </c>
      <c r="H948" s="6">
        <v>27406</v>
      </c>
    </row>
    <row r="949" spans="1:8" x14ac:dyDescent="0.25">
      <c r="A949" s="1" t="s">
        <v>2044</v>
      </c>
      <c r="B949" s="6">
        <v>8320</v>
      </c>
      <c r="C949" s="6">
        <v>942</v>
      </c>
      <c r="D949" s="6">
        <v>198</v>
      </c>
      <c r="E949" s="6">
        <v>434</v>
      </c>
      <c r="F949" s="6">
        <v>670</v>
      </c>
      <c r="G949" s="6">
        <v>10564</v>
      </c>
      <c r="H949" s="6">
        <v>8233</v>
      </c>
    </row>
    <row r="950" spans="1:8" x14ac:dyDescent="0.25">
      <c r="A950" s="1" t="s">
        <v>2046</v>
      </c>
      <c r="B950" s="6">
        <v>32854</v>
      </c>
      <c r="C950" s="6">
        <v>2601</v>
      </c>
      <c r="D950" s="6">
        <v>995</v>
      </c>
      <c r="E950" s="6">
        <v>2796</v>
      </c>
      <c r="F950" s="6">
        <v>558</v>
      </c>
      <c r="G950" s="6">
        <v>39804</v>
      </c>
      <c r="H950" s="6">
        <v>38189</v>
      </c>
    </row>
    <row r="951" spans="1:8" x14ac:dyDescent="0.25">
      <c r="A951" s="1" t="s">
        <v>2048</v>
      </c>
      <c r="B951" s="6">
        <v>27764</v>
      </c>
      <c r="C951" s="6">
        <v>2416</v>
      </c>
      <c r="D951" s="6">
        <v>1092</v>
      </c>
      <c r="E951" s="6">
        <v>3011</v>
      </c>
      <c r="F951" s="6">
        <v>263</v>
      </c>
      <c r="G951" s="6">
        <v>34546</v>
      </c>
      <c r="H951" s="6">
        <v>33741</v>
      </c>
    </row>
    <row r="952" spans="1:8" x14ac:dyDescent="0.25">
      <c r="A952" s="1" t="s">
        <v>2050</v>
      </c>
      <c r="B952" s="6">
        <v>7241</v>
      </c>
      <c r="C952" s="6">
        <v>781</v>
      </c>
      <c r="D952" s="6">
        <v>296</v>
      </c>
      <c r="E952" s="6">
        <v>1863</v>
      </c>
      <c r="F952" s="6">
        <v>0</v>
      </c>
      <c r="G952" s="6">
        <v>10181</v>
      </c>
      <c r="H952" s="6">
        <v>9734</v>
      </c>
    </row>
    <row r="953" spans="1:8" x14ac:dyDescent="0.25">
      <c r="A953" s="1" t="s">
        <v>2052</v>
      </c>
      <c r="B953" s="6">
        <v>47859</v>
      </c>
      <c r="C953" s="6">
        <v>5418</v>
      </c>
      <c r="D953" s="6">
        <v>2565</v>
      </c>
      <c r="E953" s="6">
        <v>1980</v>
      </c>
      <c r="F953" s="6">
        <v>2234</v>
      </c>
      <c r="G953" s="6">
        <v>60056</v>
      </c>
      <c r="H953" s="6">
        <v>55316</v>
      </c>
    </row>
    <row r="954" spans="1:8" x14ac:dyDescent="0.25">
      <c r="A954" s="1" t="s">
        <v>2054</v>
      </c>
      <c r="B954" s="6">
        <v>19246</v>
      </c>
      <c r="C954" s="6">
        <v>1971</v>
      </c>
      <c r="D954" s="6">
        <v>796</v>
      </c>
      <c r="E954" s="6">
        <v>903</v>
      </c>
      <c r="F954" s="6">
        <v>338</v>
      </c>
      <c r="G954" s="6">
        <v>23254</v>
      </c>
      <c r="H954" s="6">
        <v>21675</v>
      </c>
    </row>
    <row r="955" spans="1:8" x14ac:dyDescent="0.25">
      <c r="A955" s="1" t="s">
        <v>2056</v>
      </c>
      <c r="B955" s="6">
        <v>21698</v>
      </c>
      <c r="C955" s="6">
        <v>1506</v>
      </c>
      <c r="D955" s="6">
        <v>983</v>
      </c>
      <c r="E955" s="6">
        <v>1692</v>
      </c>
      <c r="F955" s="6">
        <v>0</v>
      </c>
      <c r="G955" s="6">
        <v>25879</v>
      </c>
      <c r="H955" s="6">
        <v>24872</v>
      </c>
    </row>
    <row r="956" spans="1:8" x14ac:dyDescent="0.25">
      <c r="A956" s="1" t="s">
        <v>2058</v>
      </c>
      <c r="B956" s="6">
        <v>50113</v>
      </c>
      <c r="C956" s="6">
        <v>1918</v>
      </c>
      <c r="D956" s="6">
        <v>2583</v>
      </c>
      <c r="E956" s="6">
        <v>1587</v>
      </c>
      <c r="F956" s="6">
        <v>0</v>
      </c>
      <c r="G956" s="6">
        <v>56201</v>
      </c>
      <c r="H956" s="6">
        <v>55283</v>
      </c>
    </row>
    <row r="957" spans="1:8" x14ac:dyDescent="0.25">
      <c r="A957" s="1" t="s">
        <v>2060</v>
      </c>
      <c r="B957" s="6">
        <v>11681</v>
      </c>
      <c r="C957" s="6">
        <v>925</v>
      </c>
      <c r="D957" s="6">
        <v>513</v>
      </c>
      <c r="E957" s="6">
        <v>1459</v>
      </c>
      <c r="F957" s="6">
        <v>575</v>
      </c>
      <c r="G957" s="6">
        <v>15153</v>
      </c>
      <c r="H957" s="6">
        <v>14372</v>
      </c>
    </row>
    <row r="958" spans="1:8" x14ac:dyDescent="0.25">
      <c r="A958" s="1" t="s">
        <v>2062</v>
      </c>
      <c r="B958" s="6">
        <v>42571</v>
      </c>
      <c r="C958" s="6">
        <v>1629</v>
      </c>
      <c r="D958" s="6">
        <v>2217</v>
      </c>
      <c r="E958" s="6">
        <v>2554</v>
      </c>
      <c r="F958" s="6">
        <v>0</v>
      </c>
      <c r="G958" s="6">
        <v>48971</v>
      </c>
      <c r="H958" s="6">
        <v>50097</v>
      </c>
    </row>
    <row r="959" spans="1:8" x14ac:dyDescent="0.25">
      <c r="A959" s="1" t="s">
        <v>2064</v>
      </c>
      <c r="B959" s="6">
        <v>32753</v>
      </c>
      <c r="C959" s="6">
        <v>2730</v>
      </c>
      <c r="D959" s="6">
        <v>1302</v>
      </c>
      <c r="E959" s="6">
        <v>1935</v>
      </c>
      <c r="F959" s="6">
        <v>1862</v>
      </c>
      <c r="G959" s="6">
        <v>40582</v>
      </c>
      <c r="H959" s="6">
        <v>35889</v>
      </c>
    </row>
    <row r="960" spans="1:8" x14ac:dyDescent="0.25">
      <c r="A960" s="1" t="s">
        <v>2066</v>
      </c>
      <c r="B960" s="6">
        <v>17692</v>
      </c>
      <c r="C960" s="6">
        <v>1651</v>
      </c>
      <c r="D960" s="6">
        <v>711</v>
      </c>
      <c r="E960" s="6">
        <v>2183</v>
      </c>
      <c r="F960" s="6">
        <v>0</v>
      </c>
      <c r="G960" s="6">
        <v>22237</v>
      </c>
      <c r="H960" s="6">
        <v>21333</v>
      </c>
    </row>
    <row r="961" spans="1:8" x14ac:dyDescent="0.25">
      <c r="A961" s="1" t="s">
        <v>2068</v>
      </c>
      <c r="B961" s="6">
        <v>17694</v>
      </c>
      <c r="C961" s="6">
        <v>1326</v>
      </c>
      <c r="D961" s="6">
        <v>983</v>
      </c>
      <c r="E961" s="6">
        <v>1531</v>
      </c>
      <c r="F961" s="6">
        <v>221</v>
      </c>
      <c r="G961" s="6">
        <v>21755</v>
      </c>
      <c r="H961" s="6">
        <v>21750</v>
      </c>
    </row>
    <row r="962" spans="1:8" x14ac:dyDescent="0.25">
      <c r="A962" s="1" t="s">
        <v>2070</v>
      </c>
      <c r="B962" s="6">
        <v>81834</v>
      </c>
      <c r="C962" s="6">
        <v>9022</v>
      </c>
      <c r="D962" s="6">
        <v>5660</v>
      </c>
      <c r="E962" s="6">
        <v>2459</v>
      </c>
      <c r="F962" s="6">
        <v>0</v>
      </c>
      <c r="G962" s="6">
        <v>98975</v>
      </c>
      <c r="H962" s="6">
        <v>94125</v>
      </c>
    </row>
    <row r="963" spans="1:8" x14ac:dyDescent="0.25">
      <c r="A963" s="1" t="s">
        <v>2072</v>
      </c>
      <c r="B963" s="6">
        <v>9683</v>
      </c>
      <c r="C963" s="6">
        <v>1044</v>
      </c>
      <c r="D963" s="6">
        <v>369</v>
      </c>
      <c r="E963" s="6">
        <v>829</v>
      </c>
      <c r="F963" s="6">
        <v>1063</v>
      </c>
      <c r="G963" s="6">
        <v>12988</v>
      </c>
      <c r="H963" s="6">
        <v>11666</v>
      </c>
    </row>
    <row r="964" spans="1:8" x14ac:dyDescent="0.25">
      <c r="A964" s="1" t="s">
        <v>2074</v>
      </c>
      <c r="B964" s="6">
        <v>23521</v>
      </c>
      <c r="C964" s="6">
        <v>1711</v>
      </c>
      <c r="D964" s="6">
        <v>827</v>
      </c>
      <c r="E964" s="6">
        <v>704</v>
      </c>
      <c r="F964" s="6">
        <v>0</v>
      </c>
      <c r="G964" s="6">
        <v>26763</v>
      </c>
      <c r="H964" s="6">
        <v>26051</v>
      </c>
    </row>
    <row r="965" spans="1:8" x14ac:dyDescent="0.25">
      <c r="A965" s="1" t="s">
        <v>2076</v>
      </c>
      <c r="B965" s="6">
        <v>17938</v>
      </c>
      <c r="C965" s="6">
        <v>1188</v>
      </c>
      <c r="D965" s="6">
        <v>903</v>
      </c>
      <c r="E965" s="6">
        <v>2926</v>
      </c>
      <c r="F965" s="6">
        <v>880</v>
      </c>
      <c r="G965" s="6">
        <v>23835</v>
      </c>
      <c r="H965" s="6">
        <v>23232</v>
      </c>
    </row>
    <row r="966" spans="1:8" x14ac:dyDescent="0.25">
      <c r="A966" s="1" t="s">
        <v>2078</v>
      </c>
      <c r="B966" s="6">
        <v>17016</v>
      </c>
      <c r="C966" s="6">
        <v>1303</v>
      </c>
      <c r="D966" s="6">
        <v>729</v>
      </c>
      <c r="E966" s="6">
        <v>1502</v>
      </c>
      <c r="F966" s="6">
        <v>2965</v>
      </c>
      <c r="G966" s="6">
        <v>23515</v>
      </c>
      <c r="H966" s="6">
        <v>19837</v>
      </c>
    </row>
    <row r="967" spans="1:8" x14ac:dyDescent="0.25">
      <c r="A967" s="1" t="s">
        <v>2080</v>
      </c>
      <c r="B967" s="6">
        <v>13848</v>
      </c>
      <c r="C967" s="6">
        <v>1096</v>
      </c>
      <c r="D967" s="6">
        <v>626</v>
      </c>
      <c r="E967" s="6">
        <v>2382</v>
      </c>
      <c r="F967" s="6">
        <v>624</v>
      </c>
      <c r="G967" s="6">
        <v>18576</v>
      </c>
      <c r="H967" s="6">
        <v>17907</v>
      </c>
    </row>
    <row r="968" spans="1:8" x14ac:dyDescent="0.25">
      <c r="A968" s="1" t="s">
        <v>2082</v>
      </c>
      <c r="B968" s="6">
        <v>7866</v>
      </c>
      <c r="C968" s="6">
        <v>848</v>
      </c>
      <c r="D968" s="6">
        <v>179</v>
      </c>
      <c r="E968" s="6">
        <v>711</v>
      </c>
      <c r="F968" s="6">
        <v>0</v>
      </c>
      <c r="G968" s="6">
        <v>9604</v>
      </c>
      <c r="H968" s="6">
        <v>9284</v>
      </c>
    </row>
    <row r="969" spans="1:8" x14ac:dyDescent="0.25">
      <c r="A969" s="1" t="s">
        <v>2084</v>
      </c>
      <c r="B969" s="6">
        <v>18677</v>
      </c>
      <c r="C969" s="6">
        <v>1478</v>
      </c>
      <c r="D969" s="6">
        <v>462</v>
      </c>
      <c r="E969" s="6">
        <v>423</v>
      </c>
      <c r="F969" s="6">
        <v>772</v>
      </c>
      <c r="G969" s="6">
        <v>21812</v>
      </c>
      <c r="H969" s="6">
        <v>21177</v>
      </c>
    </row>
    <row r="970" spans="1:8" x14ac:dyDescent="0.25">
      <c r="A970" s="1" t="s">
        <v>2086</v>
      </c>
      <c r="B970" s="6">
        <v>16258</v>
      </c>
      <c r="C970" s="6">
        <v>1245</v>
      </c>
      <c r="D970" s="6">
        <v>474</v>
      </c>
      <c r="E970" s="6">
        <v>990</v>
      </c>
      <c r="F970" s="6">
        <v>0</v>
      </c>
      <c r="G970" s="6">
        <v>18967</v>
      </c>
      <c r="H970" s="6">
        <v>19011</v>
      </c>
    </row>
    <row r="971" spans="1:8" x14ac:dyDescent="0.25">
      <c r="A971" s="1" t="s">
        <v>2088</v>
      </c>
      <c r="B971" s="6">
        <v>18303</v>
      </c>
      <c r="C971" s="6">
        <v>701</v>
      </c>
      <c r="D971" s="6">
        <v>551</v>
      </c>
      <c r="E971" s="6">
        <v>2196</v>
      </c>
      <c r="F971" s="6">
        <v>887</v>
      </c>
      <c r="G971" s="6">
        <v>22638</v>
      </c>
      <c r="H971" s="6">
        <v>22296</v>
      </c>
    </row>
    <row r="972" spans="1:8" x14ac:dyDescent="0.25">
      <c r="A972" s="1" t="s">
        <v>2090</v>
      </c>
      <c r="B972" s="6">
        <v>31878</v>
      </c>
      <c r="C972" s="6">
        <v>2522</v>
      </c>
      <c r="D972" s="6">
        <v>1670</v>
      </c>
      <c r="E972" s="6">
        <v>1573</v>
      </c>
      <c r="F972" s="6">
        <v>1343</v>
      </c>
      <c r="G972" s="6">
        <v>38986</v>
      </c>
      <c r="H972" s="6">
        <v>37104</v>
      </c>
    </row>
    <row r="973" spans="1:8" x14ac:dyDescent="0.25">
      <c r="A973" s="1" t="s">
        <v>2092</v>
      </c>
      <c r="B973" s="6">
        <v>42721</v>
      </c>
      <c r="C973" s="6">
        <v>1807</v>
      </c>
      <c r="D973" s="6">
        <v>1501</v>
      </c>
      <c r="E973" s="6">
        <v>555</v>
      </c>
      <c r="F973" s="6">
        <v>456</v>
      </c>
      <c r="G973" s="6">
        <v>47040</v>
      </c>
      <c r="H973" s="6">
        <v>40904</v>
      </c>
    </row>
    <row r="974" spans="1:8" x14ac:dyDescent="0.25">
      <c r="A974" s="1" t="s">
        <v>2094</v>
      </c>
      <c r="B974" s="6">
        <v>16158</v>
      </c>
      <c r="C974" s="6">
        <v>1278</v>
      </c>
      <c r="D974" s="6">
        <v>513</v>
      </c>
      <c r="E974" s="6">
        <v>1120</v>
      </c>
      <c r="F974" s="6">
        <v>0</v>
      </c>
      <c r="G974" s="6">
        <v>19069</v>
      </c>
      <c r="H974" s="6">
        <v>16013</v>
      </c>
    </row>
    <row r="975" spans="1:8" x14ac:dyDescent="0.25">
      <c r="A975" s="1" t="s">
        <v>2096</v>
      </c>
      <c r="B975" s="6">
        <v>24362</v>
      </c>
      <c r="C975" s="6">
        <v>2442</v>
      </c>
      <c r="D975" s="6">
        <v>1014</v>
      </c>
      <c r="E975" s="6">
        <v>851</v>
      </c>
      <c r="F975" s="6">
        <v>0</v>
      </c>
      <c r="G975" s="6">
        <v>28669</v>
      </c>
      <c r="H975" s="6">
        <v>28063</v>
      </c>
    </row>
    <row r="976" spans="1:8" x14ac:dyDescent="0.25">
      <c r="A976" s="1" t="s">
        <v>2098</v>
      </c>
      <c r="B976" s="6">
        <v>19434</v>
      </c>
      <c r="C976" s="6">
        <v>2045</v>
      </c>
      <c r="D976" s="6">
        <v>948</v>
      </c>
      <c r="E976" s="6">
        <v>2367</v>
      </c>
      <c r="F976" s="6">
        <v>1731</v>
      </c>
      <c r="G976" s="6">
        <v>26525</v>
      </c>
      <c r="H976" s="6">
        <v>24005</v>
      </c>
    </row>
    <row r="977" spans="1:8" x14ac:dyDescent="0.25">
      <c r="A977" s="1" t="s">
        <v>2100</v>
      </c>
      <c r="B977" s="6">
        <v>31388</v>
      </c>
      <c r="C977" s="6">
        <v>2139</v>
      </c>
      <c r="D977" s="6">
        <v>1596</v>
      </c>
      <c r="E977" s="6">
        <v>1958</v>
      </c>
      <c r="F977" s="6">
        <v>0</v>
      </c>
      <c r="G977" s="6">
        <v>37081</v>
      </c>
      <c r="H977" s="6">
        <v>37094</v>
      </c>
    </row>
    <row r="978" spans="1:8" x14ac:dyDescent="0.25">
      <c r="A978" s="1" t="s">
        <v>2102</v>
      </c>
      <c r="B978" s="6">
        <v>22261</v>
      </c>
      <c r="C978" s="6">
        <v>1705</v>
      </c>
      <c r="D978" s="6">
        <v>977</v>
      </c>
      <c r="E978" s="6">
        <v>1293</v>
      </c>
      <c r="F978" s="6">
        <v>2489</v>
      </c>
      <c r="G978" s="6">
        <v>28725</v>
      </c>
      <c r="H978" s="6">
        <v>24161</v>
      </c>
    </row>
    <row r="979" spans="1:8" x14ac:dyDescent="0.25">
      <c r="A979" s="1" t="s">
        <v>2104</v>
      </c>
      <c r="B979" s="6">
        <v>40531</v>
      </c>
      <c r="C979" s="6">
        <v>1715</v>
      </c>
      <c r="D979" s="6">
        <v>1342</v>
      </c>
      <c r="E979" s="6">
        <v>791</v>
      </c>
      <c r="F979" s="6">
        <v>761</v>
      </c>
      <c r="G979" s="6">
        <v>45140</v>
      </c>
      <c r="H979" s="6">
        <v>45902</v>
      </c>
    </row>
    <row r="980" spans="1:8" x14ac:dyDescent="0.25">
      <c r="A980" s="1" t="s">
        <v>2106</v>
      </c>
      <c r="B980" s="6">
        <v>64017</v>
      </c>
      <c r="C980" s="6">
        <v>2450</v>
      </c>
      <c r="D980" s="6">
        <v>2465</v>
      </c>
      <c r="E980" s="6">
        <v>2408</v>
      </c>
      <c r="F980" s="6">
        <v>371</v>
      </c>
      <c r="G980" s="6">
        <v>71711</v>
      </c>
      <c r="H980" s="6">
        <v>73922</v>
      </c>
    </row>
    <row r="981" spans="1:8" x14ac:dyDescent="0.25">
      <c r="A981" s="1" t="s">
        <v>2108</v>
      </c>
      <c r="B981" s="6">
        <v>50900</v>
      </c>
      <c r="C981" s="6">
        <v>5356</v>
      </c>
      <c r="D981" s="6">
        <v>3023</v>
      </c>
      <c r="E981" s="6">
        <v>2585</v>
      </c>
      <c r="F981" s="6">
        <v>368</v>
      </c>
      <c r="G981" s="6">
        <v>62232</v>
      </c>
      <c r="H981" s="6">
        <v>59927</v>
      </c>
    </row>
    <row r="982" spans="1:8" x14ac:dyDescent="0.25">
      <c r="A982" s="1" t="s">
        <v>2110</v>
      </c>
      <c r="B982" s="6">
        <v>22745</v>
      </c>
      <c r="C982" s="6">
        <v>1800</v>
      </c>
      <c r="D982" s="6">
        <v>739</v>
      </c>
      <c r="E982" s="6">
        <v>862</v>
      </c>
      <c r="F982" s="6">
        <v>0</v>
      </c>
      <c r="G982" s="6">
        <v>26146</v>
      </c>
      <c r="H982" s="6">
        <v>25744</v>
      </c>
    </row>
    <row r="983" spans="1:8" x14ac:dyDescent="0.25">
      <c r="A983" s="1" t="s">
        <v>2112</v>
      </c>
      <c r="B983" s="6">
        <v>45280</v>
      </c>
      <c r="C983" s="6">
        <v>3468</v>
      </c>
      <c r="D983" s="6">
        <v>2242</v>
      </c>
      <c r="E983" s="6">
        <v>1415</v>
      </c>
      <c r="F983" s="6">
        <v>0</v>
      </c>
      <c r="G983" s="6">
        <v>52405</v>
      </c>
      <c r="H983" s="6">
        <v>51711</v>
      </c>
    </row>
    <row r="984" spans="1:8" x14ac:dyDescent="0.25">
      <c r="A984" s="1" t="s">
        <v>2114</v>
      </c>
      <c r="B984" s="6">
        <v>24499</v>
      </c>
      <c r="C984" s="6">
        <v>1036</v>
      </c>
      <c r="D984" s="6">
        <v>875</v>
      </c>
      <c r="E984" s="6">
        <v>1551</v>
      </c>
      <c r="F984" s="6">
        <v>0</v>
      </c>
      <c r="G984" s="6">
        <v>27961</v>
      </c>
      <c r="H984" s="6">
        <v>28504</v>
      </c>
    </row>
    <row r="985" spans="1:8" x14ac:dyDescent="0.25">
      <c r="A985" s="1" t="s">
        <v>2116</v>
      </c>
      <c r="B985" s="6">
        <v>27816</v>
      </c>
      <c r="C985" s="6">
        <v>2788</v>
      </c>
      <c r="D985" s="6">
        <v>642</v>
      </c>
      <c r="E985" s="6">
        <v>868</v>
      </c>
      <c r="F985" s="6">
        <v>0</v>
      </c>
      <c r="G985" s="6">
        <v>32114</v>
      </c>
      <c r="H985" s="6">
        <v>29303</v>
      </c>
    </row>
    <row r="986" spans="1:8" x14ac:dyDescent="0.25">
      <c r="A986" s="1" t="s">
        <v>2118</v>
      </c>
      <c r="B986" s="6">
        <v>11459</v>
      </c>
      <c r="C986" s="6">
        <v>1263</v>
      </c>
      <c r="D986" s="6">
        <v>296</v>
      </c>
      <c r="E986" s="6">
        <v>1362</v>
      </c>
      <c r="F986" s="6">
        <v>1314</v>
      </c>
      <c r="G986" s="6">
        <v>15694</v>
      </c>
      <c r="H986" s="6">
        <v>11473</v>
      </c>
    </row>
    <row r="987" spans="1:8" x14ac:dyDescent="0.25">
      <c r="A987" s="1" t="s">
        <v>2120</v>
      </c>
      <c r="B987" s="6">
        <v>26483</v>
      </c>
      <c r="C987" s="6">
        <v>2654</v>
      </c>
      <c r="D987" s="6">
        <v>686</v>
      </c>
      <c r="E987" s="6">
        <v>1316</v>
      </c>
      <c r="F987" s="6">
        <v>417</v>
      </c>
      <c r="G987" s="6">
        <v>31556</v>
      </c>
      <c r="H987" s="6">
        <v>24238</v>
      </c>
    </row>
    <row r="988" spans="1:8" x14ac:dyDescent="0.25">
      <c r="A988" s="1" t="s">
        <v>2122</v>
      </c>
      <c r="B988" s="6">
        <v>41687</v>
      </c>
      <c r="C988" s="6">
        <v>1764</v>
      </c>
      <c r="D988" s="6">
        <v>2180</v>
      </c>
      <c r="E988" s="6">
        <v>1467</v>
      </c>
      <c r="F988" s="6">
        <v>0</v>
      </c>
      <c r="G988" s="6">
        <v>47098</v>
      </c>
      <c r="H988" s="6">
        <v>46633</v>
      </c>
    </row>
    <row r="989" spans="1:8" x14ac:dyDescent="0.25">
      <c r="A989" s="1" t="s">
        <v>2124</v>
      </c>
      <c r="B989" s="6">
        <v>18148</v>
      </c>
      <c r="C989" s="6">
        <v>1819</v>
      </c>
      <c r="D989" s="6">
        <v>694</v>
      </c>
      <c r="E989" s="6">
        <v>1098</v>
      </c>
      <c r="F989" s="6">
        <v>0</v>
      </c>
      <c r="G989" s="6">
        <v>21759</v>
      </c>
      <c r="H989" s="6">
        <v>20775</v>
      </c>
    </row>
    <row r="990" spans="1:8" x14ac:dyDescent="0.25">
      <c r="A990" s="1" t="s">
        <v>2126</v>
      </c>
      <c r="B990" s="6">
        <v>26193</v>
      </c>
      <c r="C990" s="6">
        <v>3019</v>
      </c>
      <c r="D990" s="6">
        <v>1078</v>
      </c>
      <c r="E990" s="6">
        <v>1434</v>
      </c>
      <c r="F990" s="6">
        <v>0</v>
      </c>
      <c r="G990" s="6">
        <v>31724</v>
      </c>
      <c r="H990" s="6">
        <v>30116</v>
      </c>
    </row>
    <row r="991" spans="1:8" x14ac:dyDescent="0.25">
      <c r="A991" s="1" t="s">
        <v>2128</v>
      </c>
      <c r="B991" s="6">
        <v>8847</v>
      </c>
      <c r="C991" s="6">
        <v>603</v>
      </c>
      <c r="D991" s="6">
        <v>242</v>
      </c>
      <c r="E991" s="6">
        <v>816</v>
      </c>
      <c r="F991" s="6">
        <v>0</v>
      </c>
      <c r="G991" s="6">
        <v>10508</v>
      </c>
      <c r="H991" s="6">
        <v>10371</v>
      </c>
    </row>
    <row r="992" spans="1:8" x14ac:dyDescent="0.25">
      <c r="A992" s="1" t="s">
        <v>2130</v>
      </c>
      <c r="B992" s="6">
        <v>41643</v>
      </c>
      <c r="C992" s="6">
        <v>4174</v>
      </c>
      <c r="D992" s="6">
        <v>1221</v>
      </c>
      <c r="E992" s="6">
        <v>1133</v>
      </c>
      <c r="F992" s="6">
        <v>0</v>
      </c>
      <c r="G992" s="6">
        <v>48171</v>
      </c>
      <c r="H992" s="6">
        <v>35542</v>
      </c>
    </row>
    <row r="993" spans="1:8" x14ac:dyDescent="0.25">
      <c r="A993" s="1" t="s">
        <v>2132</v>
      </c>
      <c r="B993" s="6">
        <v>42260</v>
      </c>
      <c r="C993" s="6">
        <v>3945</v>
      </c>
      <c r="D993" s="6">
        <v>1992</v>
      </c>
      <c r="E993" s="6">
        <v>1388</v>
      </c>
      <c r="F993" s="6">
        <v>20995</v>
      </c>
      <c r="G993" s="6">
        <v>70580</v>
      </c>
      <c r="H993" s="6">
        <v>43720</v>
      </c>
    </row>
    <row r="994" spans="1:8" x14ac:dyDescent="0.25">
      <c r="A994" s="1" t="s">
        <v>2134</v>
      </c>
      <c r="B994" s="6">
        <v>31967</v>
      </c>
      <c r="C994" s="6">
        <v>2178</v>
      </c>
      <c r="D994" s="6">
        <v>1771</v>
      </c>
      <c r="E994" s="6">
        <v>2174</v>
      </c>
      <c r="F994" s="6">
        <v>214</v>
      </c>
      <c r="G994" s="6">
        <v>38304</v>
      </c>
      <c r="H994" s="6">
        <v>35792</v>
      </c>
    </row>
    <row r="995" spans="1:8" x14ac:dyDescent="0.25">
      <c r="A995" s="1" t="s">
        <v>2136</v>
      </c>
      <c r="B995" s="6">
        <v>13525</v>
      </c>
      <c r="C995" s="6">
        <v>939</v>
      </c>
      <c r="D995" s="6">
        <v>620</v>
      </c>
      <c r="E995" s="6">
        <v>1656</v>
      </c>
      <c r="F995" s="6">
        <v>0</v>
      </c>
      <c r="G995" s="6">
        <v>16740</v>
      </c>
      <c r="H995" s="6">
        <v>16468</v>
      </c>
    </row>
    <row r="996" spans="1:8" x14ac:dyDescent="0.25">
      <c r="A996" s="1" t="s">
        <v>2138</v>
      </c>
      <c r="B996" s="6">
        <v>39192</v>
      </c>
      <c r="C996" s="6">
        <v>1769</v>
      </c>
      <c r="D996" s="6">
        <v>2209</v>
      </c>
      <c r="E996" s="6">
        <v>773</v>
      </c>
      <c r="F996" s="6">
        <v>900</v>
      </c>
      <c r="G996" s="6">
        <v>44843</v>
      </c>
      <c r="H996" s="6">
        <v>43843</v>
      </c>
    </row>
    <row r="997" spans="1:8" x14ac:dyDescent="0.25">
      <c r="A997" s="1" t="s">
        <v>2140</v>
      </c>
      <c r="B997" s="6">
        <v>23406</v>
      </c>
      <c r="C997" s="6">
        <v>1595</v>
      </c>
      <c r="D997" s="6">
        <v>1210</v>
      </c>
      <c r="E997" s="6">
        <v>2681</v>
      </c>
      <c r="F997" s="6">
        <v>0</v>
      </c>
      <c r="G997" s="6">
        <v>28892</v>
      </c>
      <c r="H997" s="6">
        <v>29018</v>
      </c>
    </row>
    <row r="998" spans="1:8" x14ac:dyDescent="0.25">
      <c r="A998" s="1" t="s">
        <v>2142</v>
      </c>
      <c r="B998" s="6">
        <v>17579</v>
      </c>
      <c r="C998" s="6">
        <v>1318</v>
      </c>
      <c r="D998" s="6">
        <v>993</v>
      </c>
      <c r="E998" s="6">
        <v>1518</v>
      </c>
      <c r="F998" s="6">
        <v>4328</v>
      </c>
      <c r="G998" s="6">
        <v>25736</v>
      </c>
      <c r="H998" s="6">
        <v>21552</v>
      </c>
    </row>
    <row r="999" spans="1:8" x14ac:dyDescent="0.25">
      <c r="A999" s="1" t="s">
        <v>2144</v>
      </c>
      <c r="B999" s="6">
        <v>8553</v>
      </c>
      <c r="C999" s="6">
        <v>1014</v>
      </c>
      <c r="D999" s="6">
        <v>238</v>
      </c>
      <c r="E999" s="6">
        <v>452</v>
      </c>
      <c r="F999" s="6">
        <v>0</v>
      </c>
      <c r="G999" s="6">
        <v>10257</v>
      </c>
      <c r="H999" s="6">
        <v>9781</v>
      </c>
    </row>
    <row r="1000" spans="1:8" x14ac:dyDescent="0.25">
      <c r="A1000" s="1" t="s">
        <v>2146</v>
      </c>
      <c r="B1000" s="6">
        <v>31188</v>
      </c>
      <c r="C1000" s="6">
        <v>1407</v>
      </c>
      <c r="D1000" s="6">
        <v>1979</v>
      </c>
      <c r="E1000" s="6">
        <v>1833</v>
      </c>
      <c r="F1000" s="6">
        <v>1554</v>
      </c>
      <c r="G1000" s="6">
        <v>37961</v>
      </c>
      <c r="H1000" s="6">
        <v>36102</v>
      </c>
    </row>
    <row r="1001" spans="1:8" x14ac:dyDescent="0.25">
      <c r="A1001" s="1" t="s">
        <v>2148</v>
      </c>
      <c r="B1001" s="6">
        <v>19065</v>
      </c>
      <c r="C1001" s="6">
        <v>730</v>
      </c>
      <c r="D1001" s="6">
        <v>623</v>
      </c>
      <c r="E1001" s="6">
        <v>1371</v>
      </c>
      <c r="F1001" s="6">
        <v>0</v>
      </c>
      <c r="G1001" s="6">
        <v>21789</v>
      </c>
      <c r="H1001" s="6">
        <v>22230</v>
      </c>
    </row>
    <row r="1002" spans="1:8" x14ac:dyDescent="0.25">
      <c r="A1002" s="1" t="s">
        <v>2150</v>
      </c>
      <c r="B1002" s="6">
        <v>35108</v>
      </c>
      <c r="C1002" s="6">
        <v>3219</v>
      </c>
      <c r="D1002" s="6">
        <v>1466</v>
      </c>
      <c r="E1002" s="6">
        <v>1774</v>
      </c>
      <c r="F1002" s="6">
        <v>0</v>
      </c>
      <c r="G1002" s="6">
        <v>41567</v>
      </c>
      <c r="H1002" s="6">
        <v>39410</v>
      </c>
    </row>
    <row r="1003" spans="1:8" x14ac:dyDescent="0.25">
      <c r="A1003" s="1" t="s">
        <v>2152</v>
      </c>
      <c r="B1003" s="6">
        <v>27631</v>
      </c>
      <c r="C1003" s="6">
        <v>2979</v>
      </c>
      <c r="D1003" s="6">
        <v>664</v>
      </c>
      <c r="E1003" s="6">
        <v>398</v>
      </c>
      <c r="F1003" s="6">
        <v>0</v>
      </c>
      <c r="G1003" s="6">
        <v>31672</v>
      </c>
      <c r="H1003" s="6">
        <v>25046</v>
      </c>
    </row>
    <row r="1004" spans="1:8" x14ac:dyDescent="0.25">
      <c r="A1004" s="1" t="s">
        <v>2154</v>
      </c>
      <c r="B1004" s="6">
        <v>11848</v>
      </c>
      <c r="C1004" s="6">
        <v>477</v>
      </c>
      <c r="D1004" s="6">
        <v>264</v>
      </c>
      <c r="E1004" s="6">
        <v>674</v>
      </c>
      <c r="F1004" s="6">
        <v>0</v>
      </c>
      <c r="G1004" s="6">
        <v>13263</v>
      </c>
      <c r="H1004" s="6">
        <v>13524</v>
      </c>
    </row>
    <row r="1005" spans="1:8" x14ac:dyDescent="0.25">
      <c r="A1005" s="1" t="s">
        <v>2156</v>
      </c>
      <c r="B1005" s="6">
        <v>30831</v>
      </c>
      <c r="C1005" s="6">
        <v>3324</v>
      </c>
      <c r="D1005" s="6">
        <v>731</v>
      </c>
      <c r="E1005" s="6">
        <v>1082</v>
      </c>
      <c r="F1005" s="6">
        <v>0</v>
      </c>
      <c r="G1005" s="6">
        <v>35968</v>
      </c>
      <c r="H1005" s="6">
        <v>34561</v>
      </c>
    </row>
    <row r="1006" spans="1:8" x14ac:dyDescent="0.25">
      <c r="A1006" s="1" t="s">
        <v>2158</v>
      </c>
      <c r="B1006" s="6">
        <v>19365</v>
      </c>
      <c r="C1006" s="6">
        <v>1775</v>
      </c>
      <c r="D1006" s="6">
        <v>380</v>
      </c>
      <c r="E1006" s="6">
        <v>433</v>
      </c>
      <c r="F1006" s="6">
        <v>0</v>
      </c>
      <c r="G1006" s="6">
        <v>21953</v>
      </c>
      <c r="H1006" s="6">
        <v>21321</v>
      </c>
    </row>
    <row r="1007" spans="1:8" x14ac:dyDescent="0.25">
      <c r="A1007" s="1" t="s">
        <v>2160</v>
      </c>
      <c r="B1007" s="6">
        <v>27229</v>
      </c>
      <c r="C1007" s="6">
        <v>2294</v>
      </c>
      <c r="D1007" s="6">
        <v>1471</v>
      </c>
      <c r="E1007" s="6">
        <v>1181</v>
      </c>
      <c r="F1007" s="6">
        <v>12304</v>
      </c>
      <c r="G1007" s="6">
        <v>44479</v>
      </c>
      <c r="H1007" s="6">
        <v>31871</v>
      </c>
    </row>
    <row r="1008" spans="1:8" x14ac:dyDescent="0.25">
      <c r="A1008" s="1" t="s">
        <v>2162</v>
      </c>
      <c r="B1008" s="6">
        <v>20924</v>
      </c>
      <c r="C1008" s="6">
        <v>1497</v>
      </c>
      <c r="D1008" s="6">
        <v>825</v>
      </c>
      <c r="E1008" s="6">
        <v>1686</v>
      </c>
      <c r="F1008" s="6">
        <v>0</v>
      </c>
      <c r="G1008" s="6">
        <v>24932</v>
      </c>
      <c r="H1008" s="6">
        <v>23647</v>
      </c>
    </row>
    <row r="1009" spans="1:8" x14ac:dyDescent="0.25">
      <c r="A1009" s="1" t="s">
        <v>2164</v>
      </c>
      <c r="B1009" s="6">
        <v>11417</v>
      </c>
      <c r="C1009" s="6">
        <v>460</v>
      </c>
      <c r="D1009" s="6">
        <v>405</v>
      </c>
      <c r="E1009" s="6">
        <v>1231</v>
      </c>
      <c r="F1009" s="6">
        <v>619</v>
      </c>
      <c r="G1009" s="6">
        <v>14132</v>
      </c>
      <c r="H1009" s="6">
        <v>13949</v>
      </c>
    </row>
    <row r="1010" spans="1:8" x14ac:dyDescent="0.25">
      <c r="A1010" s="1" t="s">
        <v>2166</v>
      </c>
      <c r="B1010" s="6">
        <v>24943</v>
      </c>
      <c r="C1010" s="6">
        <v>1055</v>
      </c>
      <c r="D1010" s="6">
        <v>966</v>
      </c>
      <c r="E1010" s="6">
        <v>1838</v>
      </c>
      <c r="F1010" s="6">
        <v>0</v>
      </c>
      <c r="G1010" s="6">
        <v>28802</v>
      </c>
      <c r="H1010" s="6">
        <v>28745</v>
      </c>
    </row>
    <row r="1011" spans="1:8" x14ac:dyDescent="0.25">
      <c r="A1011" s="1" t="s">
        <v>2168</v>
      </c>
      <c r="B1011" s="6">
        <v>31937</v>
      </c>
      <c r="C1011" s="6">
        <v>2568</v>
      </c>
      <c r="D1011" s="6">
        <v>1083</v>
      </c>
      <c r="E1011" s="6">
        <v>953</v>
      </c>
      <c r="F1011" s="6">
        <v>2327</v>
      </c>
      <c r="G1011" s="6">
        <v>38868</v>
      </c>
      <c r="H1011" s="6">
        <v>35704</v>
      </c>
    </row>
    <row r="1012" spans="1:8" x14ac:dyDescent="0.25">
      <c r="A1012" s="1" t="s">
        <v>2170</v>
      </c>
      <c r="B1012" s="6">
        <v>12665</v>
      </c>
      <c r="C1012" s="6">
        <v>820</v>
      </c>
      <c r="D1012" s="6">
        <v>529</v>
      </c>
      <c r="E1012" s="6">
        <v>1014</v>
      </c>
      <c r="F1012" s="6">
        <v>0</v>
      </c>
      <c r="G1012" s="6">
        <v>15028</v>
      </c>
      <c r="H1012" s="6">
        <v>15066</v>
      </c>
    </row>
    <row r="1013" spans="1:8" x14ac:dyDescent="0.25">
      <c r="A1013" s="1" t="s">
        <v>2172</v>
      </c>
      <c r="B1013" s="6">
        <v>16749</v>
      </c>
      <c r="C1013" s="6">
        <v>1219</v>
      </c>
      <c r="D1013" s="6">
        <v>605</v>
      </c>
      <c r="E1013" s="6">
        <v>789</v>
      </c>
      <c r="F1013" s="6">
        <v>0</v>
      </c>
      <c r="G1013" s="6">
        <v>19362</v>
      </c>
      <c r="H1013" s="6">
        <v>19134</v>
      </c>
    </row>
    <row r="1014" spans="1:8" x14ac:dyDescent="0.25">
      <c r="A1014" s="1" t="s">
        <v>2174</v>
      </c>
      <c r="B1014" s="6">
        <v>34355</v>
      </c>
      <c r="C1014" s="6">
        <v>2718</v>
      </c>
      <c r="D1014" s="6">
        <v>1172</v>
      </c>
      <c r="E1014" s="6">
        <v>663</v>
      </c>
      <c r="F1014" s="6">
        <v>0</v>
      </c>
      <c r="G1014" s="6">
        <v>38908</v>
      </c>
      <c r="H1014" s="6">
        <v>37975</v>
      </c>
    </row>
    <row r="1015" spans="1:8" x14ac:dyDescent="0.25">
      <c r="A1015" s="1" t="s">
        <v>2176</v>
      </c>
      <c r="B1015" s="6">
        <v>51978</v>
      </c>
      <c r="C1015" s="6">
        <v>2304</v>
      </c>
      <c r="D1015" s="6">
        <v>1415</v>
      </c>
      <c r="E1015" s="6">
        <v>1132</v>
      </c>
      <c r="F1015" s="6">
        <v>0</v>
      </c>
      <c r="G1015" s="6">
        <v>56829</v>
      </c>
      <c r="H1015" s="6">
        <v>55267</v>
      </c>
    </row>
    <row r="1016" spans="1:8" x14ac:dyDescent="0.25">
      <c r="A1016" s="1" t="s">
        <v>2178</v>
      </c>
      <c r="B1016" s="6">
        <v>19654</v>
      </c>
      <c r="C1016" s="6">
        <v>752</v>
      </c>
      <c r="D1016" s="6">
        <v>688</v>
      </c>
      <c r="E1016" s="6">
        <v>2339</v>
      </c>
      <c r="F1016" s="6">
        <v>383</v>
      </c>
      <c r="G1016" s="6">
        <v>23816</v>
      </c>
      <c r="H1016" s="6">
        <v>23700</v>
      </c>
    </row>
    <row r="1017" spans="1:8" x14ac:dyDescent="0.25">
      <c r="A1017" s="1" t="s">
        <v>2180</v>
      </c>
      <c r="B1017" s="6">
        <v>27251</v>
      </c>
      <c r="C1017" s="6">
        <v>2156</v>
      </c>
      <c r="D1017" s="6">
        <v>871</v>
      </c>
      <c r="E1017" s="6">
        <v>1388</v>
      </c>
      <c r="F1017" s="6">
        <v>224</v>
      </c>
      <c r="G1017" s="6">
        <v>31890</v>
      </c>
      <c r="H1017" s="6">
        <v>31043</v>
      </c>
    </row>
    <row r="1018" spans="1:8" x14ac:dyDescent="0.25">
      <c r="A1018" s="1" t="s">
        <v>2182</v>
      </c>
      <c r="B1018" s="6">
        <v>38402</v>
      </c>
      <c r="C1018" s="6">
        <v>4348</v>
      </c>
      <c r="D1018" s="6">
        <v>1377</v>
      </c>
      <c r="E1018" s="6">
        <v>1720</v>
      </c>
      <c r="F1018" s="6">
        <v>0</v>
      </c>
      <c r="G1018" s="6">
        <v>45847</v>
      </c>
      <c r="H1018" s="6">
        <v>44528</v>
      </c>
    </row>
    <row r="1019" spans="1:8" x14ac:dyDescent="0.25">
      <c r="A1019" s="1" t="s">
        <v>2184</v>
      </c>
      <c r="B1019" s="6">
        <v>20936</v>
      </c>
      <c r="C1019" s="6">
        <v>2203</v>
      </c>
      <c r="D1019" s="6">
        <v>787</v>
      </c>
      <c r="E1019" s="6">
        <v>1006</v>
      </c>
      <c r="F1019" s="6">
        <v>0</v>
      </c>
      <c r="G1019" s="6">
        <v>24932</v>
      </c>
      <c r="H1019" s="6">
        <v>24200</v>
      </c>
    </row>
    <row r="1020" spans="1:8" x14ac:dyDescent="0.25">
      <c r="A1020" s="1" t="s">
        <v>2186</v>
      </c>
      <c r="B1020" s="6">
        <v>37950</v>
      </c>
      <c r="C1020" s="6">
        <v>3303</v>
      </c>
      <c r="D1020" s="6">
        <v>2463</v>
      </c>
      <c r="E1020" s="6">
        <v>2042</v>
      </c>
      <c r="F1020" s="6">
        <v>0</v>
      </c>
      <c r="G1020" s="6">
        <v>45758</v>
      </c>
      <c r="H1020" s="6">
        <v>44104</v>
      </c>
    </row>
    <row r="1021" spans="1:8" x14ac:dyDescent="0.25">
      <c r="A1021" s="1" t="s">
        <v>2188</v>
      </c>
      <c r="B1021" s="6">
        <v>14849</v>
      </c>
      <c r="C1021" s="6">
        <v>1175</v>
      </c>
      <c r="D1021" s="6">
        <v>722</v>
      </c>
      <c r="E1021" s="6">
        <v>1402</v>
      </c>
      <c r="F1021" s="6">
        <v>0</v>
      </c>
      <c r="G1021" s="6">
        <v>18148</v>
      </c>
      <c r="H1021" s="6">
        <v>18391</v>
      </c>
    </row>
    <row r="1022" spans="1:8" x14ac:dyDescent="0.25">
      <c r="A1022" s="1" t="s">
        <v>2190</v>
      </c>
      <c r="B1022" s="6">
        <v>46852</v>
      </c>
      <c r="C1022" s="6">
        <v>1982</v>
      </c>
      <c r="D1022" s="6">
        <v>1381</v>
      </c>
      <c r="E1022" s="6">
        <v>630</v>
      </c>
      <c r="F1022" s="6">
        <v>0</v>
      </c>
      <c r="G1022" s="6">
        <v>50845</v>
      </c>
      <c r="H1022" s="6">
        <v>50716</v>
      </c>
    </row>
    <row r="1023" spans="1:8" x14ac:dyDescent="0.25">
      <c r="A1023" s="1" t="s">
        <v>2192</v>
      </c>
      <c r="B1023" s="6">
        <v>12717</v>
      </c>
      <c r="C1023" s="6">
        <v>538</v>
      </c>
      <c r="D1023" s="6">
        <v>353</v>
      </c>
      <c r="E1023" s="6">
        <v>1142</v>
      </c>
      <c r="F1023" s="6">
        <v>0</v>
      </c>
      <c r="G1023" s="6">
        <v>14750</v>
      </c>
      <c r="H1023" s="6">
        <v>14794</v>
      </c>
    </row>
    <row r="1024" spans="1:8" x14ac:dyDescent="0.25">
      <c r="A1024" s="1" t="s">
        <v>2194</v>
      </c>
      <c r="B1024" s="6">
        <v>25445</v>
      </c>
      <c r="C1024" s="6">
        <v>2013</v>
      </c>
      <c r="D1024" s="6">
        <v>1450</v>
      </c>
      <c r="E1024" s="6">
        <v>1405</v>
      </c>
      <c r="F1024" s="6">
        <v>799</v>
      </c>
      <c r="G1024" s="6">
        <v>31112</v>
      </c>
      <c r="H1024" s="6">
        <v>29990</v>
      </c>
    </row>
    <row r="1025" spans="1:8" x14ac:dyDescent="0.25">
      <c r="A1025" s="1" t="s">
        <v>2196</v>
      </c>
      <c r="B1025" s="6">
        <v>28930</v>
      </c>
      <c r="C1025" s="6">
        <v>3044</v>
      </c>
      <c r="D1025" s="6">
        <v>1077</v>
      </c>
      <c r="E1025" s="6">
        <v>2093</v>
      </c>
      <c r="F1025" s="6">
        <v>0</v>
      </c>
      <c r="G1025" s="6">
        <v>35144</v>
      </c>
      <c r="H1025" s="6">
        <v>33015</v>
      </c>
    </row>
    <row r="1026" spans="1:8" x14ac:dyDescent="0.25">
      <c r="A1026" s="1" t="s">
        <v>2198</v>
      </c>
      <c r="B1026" s="6">
        <v>34314</v>
      </c>
      <c r="C1026" s="6">
        <v>3439</v>
      </c>
      <c r="D1026" s="6">
        <v>1093</v>
      </c>
      <c r="E1026" s="6">
        <v>868</v>
      </c>
      <c r="F1026" s="6">
        <v>717</v>
      </c>
      <c r="G1026" s="6">
        <v>40431</v>
      </c>
      <c r="H1026" s="6">
        <v>39229</v>
      </c>
    </row>
    <row r="1027" spans="1:8" x14ac:dyDescent="0.25">
      <c r="A1027" s="1" t="s">
        <v>2200</v>
      </c>
      <c r="B1027" s="6">
        <v>14198</v>
      </c>
      <c r="C1027" s="6">
        <v>1242</v>
      </c>
      <c r="D1027" s="6">
        <v>486</v>
      </c>
      <c r="E1027" s="6">
        <v>510</v>
      </c>
      <c r="F1027" s="6">
        <v>0</v>
      </c>
      <c r="G1027" s="6">
        <v>16436</v>
      </c>
      <c r="H1027" s="6">
        <v>16334</v>
      </c>
    </row>
    <row r="1028" spans="1:8" x14ac:dyDescent="0.25">
      <c r="A1028" s="1" t="s">
        <v>2202</v>
      </c>
      <c r="B1028" s="6">
        <v>29390</v>
      </c>
      <c r="C1028" s="6">
        <v>2003</v>
      </c>
      <c r="D1028" s="6">
        <v>1054</v>
      </c>
      <c r="E1028" s="6">
        <v>2146</v>
      </c>
      <c r="F1028" s="6">
        <v>0</v>
      </c>
      <c r="G1028" s="6">
        <v>34593</v>
      </c>
      <c r="H1028" s="6">
        <v>34763</v>
      </c>
    </row>
    <row r="1029" spans="1:8" x14ac:dyDescent="0.25">
      <c r="A1029" s="1" t="s">
        <v>2204</v>
      </c>
      <c r="B1029" s="6">
        <v>10822</v>
      </c>
      <c r="C1029" s="6">
        <v>738</v>
      </c>
      <c r="D1029" s="6">
        <v>535</v>
      </c>
      <c r="E1029" s="6">
        <v>682</v>
      </c>
      <c r="F1029" s="6">
        <v>2371</v>
      </c>
      <c r="G1029" s="6">
        <v>15148</v>
      </c>
      <c r="H1029" s="6">
        <v>12954</v>
      </c>
    </row>
    <row r="1030" spans="1:8" x14ac:dyDescent="0.25">
      <c r="A1030" s="1" t="s">
        <v>2206</v>
      </c>
      <c r="B1030" s="6">
        <v>25204</v>
      </c>
      <c r="C1030" s="6">
        <v>1718</v>
      </c>
      <c r="D1030" s="6">
        <v>775</v>
      </c>
      <c r="E1030" s="6">
        <v>835</v>
      </c>
      <c r="F1030" s="6">
        <v>0</v>
      </c>
      <c r="G1030" s="6">
        <v>28532</v>
      </c>
      <c r="H1030" s="6">
        <v>27679</v>
      </c>
    </row>
    <row r="1031" spans="1:8" x14ac:dyDescent="0.25">
      <c r="A1031" s="1" t="s">
        <v>2208</v>
      </c>
      <c r="B1031" s="6">
        <v>62355</v>
      </c>
      <c r="C1031" s="6">
        <v>5197</v>
      </c>
      <c r="D1031" s="6">
        <v>2693</v>
      </c>
      <c r="E1031" s="6">
        <v>1272</v>
      </c>
      <c r="F1031" s="6">
        <v>0</v>
      </c>
      <c r="G1031" s="6">
        <v>71517</v>
      </c>
      <c r="H1031" s="6">
        <v>64185</v>
      </c>
    </row>
    <row r="1032" spans="1:8" x14ac:dyDescent="0.25">
      <c r="A1032" s="1" t="s">
        <v>2210</v>
      </c>
      <c r="B1032" s="6">
        <v>9433</v>
      </c>
      <c r="C1032" s="6">
        <v>361</v>
      </c>
      <c r="D1032" s="6">
        <v>379</v>
      </c>
      <c r="E1032" s="6">
        <v>764</v>
      </c>
      <c r="F1032" s="6">
        <v>0</v>
      </c>
      <c r="G1032" s="6">
        <v>10937</v>
      </c>
      <c r="H1032" s="6">
        <v>10844</v>
      </c>
    </row>
    <row r="1033" spans="1:8" x14ac:dyDescent="0.25">
      <c r="A1033" s="1" t="s">
        <v>2212</v>
      </c>
      <c r="B1033" s="6">
        <v>40186</v>
      </c>
      <c r="C1033" s="6">
        <v>1700</v>
      </c>
      <c r="D1033" s="6">
        <v>1322</v>
      </c>
      <c r="E1033" s="6">
        <v>903</v>
      </c>
      <c r="F1033" s="6">
        <v>421</v>
      </c>
      <c r="G1033" s="6">
        <v>44532</v>
      </c>
      <c r="H1033" s="6">
        <v>45950</v>
      </c>
    </row>
    <row r="1034" spans="1:8" x14ac:dyDescent="0.25">
      <c r="A1034" s="1" t="s">
        <v>2214</v>
      </c>
      <c r="B1034" s="6">
        <v>18955</v>
      </c>
      <c r="C1034" s="6">
        <v>2044</v>
      </c>
      <c r="D1034" s="6">
        <v>346</v>
      </c>
      <c r="E1034" s="6">
        <v>553</v>
      </c>
      <c r="F1034" s="6">
        <v>0</v>
      </c>
      <c r="G1034" s="6">
        <v>21898</v>
      </c>
      <c r="H1034" s="6">
        <v>21042</v>
      </c>
    </row>
    <row r="1035" spans="1:8" x14ac:dyDescent="0.25">
      <c r="A1035" s="1" t="s">
        <v>2216</v>
      </c>
      <c r="B1035" s="6">
        <v>21651</v>
      </c>
      <c r="C1035" s="6">
        <v>1575</v>
      </c>
      <c r="D1035" s="6">
        <v>1020</v>
      </c>
      <c r="E1035" s="6">
        <v>789</v>
      </c>
      <c r="F1035" s="6">
        <v>711</v>
      </c>
      <c r="G1035" s="6">
        <v>25746</v>
      </c>
      <c r="H1035" s="6">
        <v>25024</v>
      </c>
    </row>
    <row r="1036" spans="1:8" x14ac:dyDescent="0.25">
      <c r="A1036" s="1" t="s">
        <v>2218</v>
      </c>
      <c r="B1036" s="6">
        <v>23073</v>
      </c>
      <c r="C1036" s="6">
        <v>2099</v>
      </c>
      <c r="D1036" s="6">
        <v>924</v>
      </c>
      <c r="E1036" s="6">
        <v>1233</v>
      </c>
      <c r="F1036" s="6">
        <v>0</v>
      </c>
      <c r="G1036" s="6">
        <v>27329</v>
      </c>
      <c r="H1036" s="6">
        <v>26624</v>
      </c>
    </row>
    <row r="1037" spans="1:8" x14ac:dyDescent="0.25">
      <c r="A1037" s="1" t="s">
        <v>2220</v>
      </c>
      <c r="B1037" s="6">
        <v>39259</v>
      </c>
      <c r="C1037" s="6">
        <v>3935</v>
      </c>
      <c r="D1037" s="6">
        <v>1733</v>
      </c>
      <c r="E1037" s="6">
        <v>2800</v>
      </c>
      <c r="F1037" s="6">
        <v>1097</v>
      </c>
      <c r="G1037" s="6">
        <v>48824</v>
      </c>
      <c r="H1037" s="6">
        <v>46209</v>
      </c>
    </row>
    <row r="1038" spans="1:8" x14ac:dyDescent="0.25">
      <c r="A1038" s="1" t="s">
        <v>2222</v>
      </c>
      <c r="B1038" s="6">
        <v>7500</v>
      </c>
      <c r="C1038" s="6">
        <v>497</v>
      </c>
      <c r="D1038" s="6">
        <v>209</v>
      </c>
      <c r="E1038" s="6">
        <v>1216</v>
      </c>
      <c r="F1038" s="6">
        <v>0</v>
      </c>
      <c r="G1038" s="6">
        <v>9422</v>
      </c>
      <c r="H1038" s="6">
        <v>9499</v>
      </c>
    </row>
    <row r="1039" spans="1:8" x14ac:dyDescent="0.25">
      <c r="A1039" s="1" t="s">
        <v>2224</v>
      </c>
      <c r="B1039" s="6">
        <v>35730</v>
      </c>
      <c r="C1039" s="6">
        <v>1512</v>
      </c>
      <c r="D1039" s="6">
        <v>2061</v>
      </c>
      <c r="E1039" s="6">
        <v>2973</v>
      </c>
      <c r="F1039" s="6">
        <v>0</v>
      </c>
      <c r="G1039" s="6">
        <v>42276</v>
      </c>
      <c r="H1039" s="6">
        <v>42114</v>
      </c>
    </row>
    <row r="1040" spans="1:8" x14ac:dyDescent="0.25">
      <c r="A1040" s="1" t="s">
        <v>2226</v>
      </c>
      <c r="B1040" s="6">
        <v>6642</v>
      </c>
      <c r="C1040" s="6">
        <v>680</v>
      </c>
      <c r="D1040" s="6">
        <v>209</v>
      </c>
      <c r="E1040" s="6">
        <v>957</v>
      </c>
      <c r="F1040" s="6">
        <v>0</v>
      </c>
      <c r="G1040" s="6">
        <v>8488</v>
      </c>
      <c r="H1040" s="6">
        <v>8247</v>
      </c>
    </row>
    <row r="1041" spans="1:8" x14ac:dyDescent="0.25">
      <c r="A1041" s="1" t="s">
        <v>2228</v>
      </c>
      <c r="B1041" s="6">
        <v>21144</v>
      </c>
      <c r="C1041" s="6">
        <v>2331</v>
      </c>
      <c r="D1041" s="6">
        <v>388</v>
      </c>
      <c r="E1041" s="6">
        <v>640</v>
      </c>
      <c r="F1041" s="6">
        <v>692</v>
      </c>
      <c r="G1041" s="6">
        <v>25195</v>
      </c>
      <c r="H1041" s="6">
        <v>23011</v>
      </c>
    </row>
    <row r="1042" spans="1:8" x14ac:dyDescent="0.25">
      <c r="A1042" s="1" t="s">
        <v>2230</v>
      </c>
      <c r="B1042" s="6">
        <v>26783</v>
      </c>
      <c r="C1042" s="6">
        <v>1133</v>
      </c>
      <c r="D1042" s="6">
        <v>943</v>
      </c>
      <c r="E1042" s="6">
        <v>1900</v>
      </c>
      <c r="F1042" s="6">
        <v>0</v>
      </c>
      <c r="G1042" s="6">
        <v>30759</v>
      </c>
      <c r="H1042" s="6">
        <v>31015</v>
      </c>
    </row>
    <row r="1043" spans="1:8" x14ac:dyDescent="0.25">
      <c r="A1043" s="1" t="s">
        <v>2232</v>
      </c>
      <c r="B1043" s="6">
        <v>19685</v>
      </c>
      <c r="C1043" s="6">
        <v>1874</v>
      </c>
      <c r="D1043" s="6">
        <v>582</v>
      </c>
      <c r="E1043" s="6">
        <v>902</v>
      </c>
      <c r="F1043" s="6">
        <v>0</v>
      </c>
      <c r="G1043" s="6">
        <v>23043</v>
      </c>
      <c r="H1043" s="6">
        <v>22532</v>
      </c>
    </row>
    <row r="1044" spans="1:8" x14ac:dyDescent="0.25">
      <c r="A1044" s="1" t="s">
        <v>2234</v>
      </c>
      <c r="B1044" s="6">
        <v>18426</v>
      </c>
      <c r="C1044" s="6">
        <v>705</v>
      </c>
      <c r="D1044" s="6">
        <v>836</v>
      </c>
      <c r="E1044" s="6">
        <v>1038</v>
      </c>
      <c r="F1044" s="6">
        <v>0</v>
      </c>
      <c r="G1044" s="6">
        <v>21005</v>
      </c>
      <c r="H1044" s="6">
        <v>21375</v>
      </c>
    </row>
    <row r="1045" spans="1:8" x14ac:dyDescent="0.25">
      <c r="A1045" s="1" t="s">
        <v>2236</v>
      </c>
      <c r="B1045" s="6">
        <v>29891</v>
      </c>
      <c r="C1045" s="6">
        <v>2602</v>
      </c>
      <c r="D1045" s="6">
        <v>1100</v>
      </c>
      <c r="E1045" s="6">
        <v>765</v>
      </c>
      <c r="F1045" s="6">
        <v>814</v>
      </c>
      <c r="G1045" s="6">
        <v>35172</v>
      </c>
      <c r="H1045" s="6">
        <v>33602</v>
      </c>
    </row>
    <row r="1046" spans="1:8" x14ac:dyDescent="0.25">
      <c r="A1046" s="1" t="s">
        <v>2238</v>
      </c>
      <c r="B1046" s="6">
        <v>25156</v>
      </c>
      <c r="C1046" s="6">
        <v>1166</v>
      </c>
      <c r="D1046" s="6">
        <v>1490</v>
      </c>
      <c r="E1046" s="6">
        <v>1281</v>
      </c>
      <c r="F1046" s="6">
        <v>201</v>
      </c>
      <c r="G1046" s="6">
        <v>29294</v>
      </c>
      <c r="H1046" s="6">
        <v>29532</v>
      </c>
    </row>
    <row r="1047" spans="1:8" x14ac:dyDescent="0.25">
      <c r="A1047" s="1" t="s">
        <v>2240</v>
      </c>
      <c r="B1047" s="6">
        <v>15780</v>
      </c>
      <c r="C1047" s="6">
        <v>1375</v>
      </c>
      <c r="D1047" s="6">
        <v>571</v>
      </c>
      <c r="E1047" s="6">
        <v>2311</v>
      </c>
      <c r="F1047" s="6">
        <v>0</v>
      </c>
      <c r="G1047" s="6">
        <v>20037</v>
      </c>
      <c r="H1047" s="6">
        <v>19587</v>
      </c>
    </row>
    <row r="1048" spans="1:8" x14ac:dyDescent="0.25">
      <c r="A1048" s="1" t="s">
        <v>2242</v>
      </c>
      <c r="B1048" s="6">
        <v>22642</v>
      </c>
      <c r="C1048" s="6">
        <v>1702</v>
      </c>
      <c r="D1048" s="6">
        <v>1039</v>
      </c>
      <c r="E1048" s="6">
        <v>1467</v>
      </c>
      <c r="F1048" s="6">
        <v>0</v>
      </c>
      <c r="G1048" s="6">
        <v>26850</v>
      </c>
      <c r="H1048" s="6">
        <v>27057</v>
      </c>
    </row>
    <row r="1049" spans="1:8" x14ac:dyDescent="0.25">
      <c r="A1049" s="1" t="s">
        <v>2244</v>
      </c>
      <c r="B1049" s="6">
        <v>86729</v>
      </c>
      <c r="C1049" s="6">
        <v>3669</v>
      </c>
      <c r="D1049" s="6">
        <v>5274</v>
      </c>
      <c r="E1049" s="6">
        <v>2167</v>
      </c>
      <c r="F1049" s="6">
        <v>0</v>
      </c>
      <c r="G1049" s="6">
        <v>97839</v>
      </c>
      <c r="H1049" s="6">
        <v>98769</v>
      </c>
    </row>
    <row r="1050" spans="1:8" x14ac:dyDescent="0.25">
      <c r="A1050" s="1" t="s">
        <v>2246</v>
      </c>
      <c r="B1050" s="6">
        <v>11326</v>
      </c>
      <c r="C1050" s="6">
        <v>897</v>
      </c>
      <c r="D1050" s="6">
        <v>424</v>
      </c>
      <c r="E1050" s="6">
        <v>1570</v>
      </c>
      <c r="F1050" s="6">
        <v>0</v>
      </c>
      <c r="G1050" s="6">
        <v>14217</v>
      </c>
      <c r="H1050" s="6">
        <v>13730</v>
      </c>
    </row>
    <row r="1051" spans="1:8" x14ac:dyDescent="0.25">
      <c r="A1051" s="1" t="s">
        <v>2248</v>
      </c>
      <c r="B1051" s="6">
        <v>36999</v>
      </c>
      <c r="C1051" s="6">
        <v>2521</v>
      </c>
      <c r="D1051" s="6">
        <v>1129</v>
      </c>
      <c r="E1051" s="6">
        <v>765</v>
      </c>
      <c r="F1051" s="6">
        <v>0</v>
      </c>
      <c r="G1051" s="6">
        <v>41414</v>
      </c>
      <c r="H1051" s="6">
        <v>40028</v>
      </c>
    </row>
    <row r="1052" spans="1:8" x14ac:dyDescent="0.25">
      <c r="A1052" s="1" t="s">
        <v>2250</v>
      </c>
      <c r="B1052" s="6">
        <v>25979</v>
      </c>
      <c r="C1052" s="6">
        <v>2570</v>
      </c>
      <c r="D1052" s="6">
        <v>1058</v>
      </c>
      <c r="E1052" s="6">
        <v>1210</v>
      </c>
      <c r="F1052" s="6">
        <v>0</v>
      </c>
      <c r="G1052" s="6">
        <v>30817</v>
      </c>
      <c r="H1052" s="6">
        <v>29862</v>
      </c>
    </row>
    <row r="1053" spans="1:8" x14ac:dyDescent="0.25">
      <c r="A1053" s="1" t="s">
        <v>2252</v>
      </c>
      <c r="B1053" s="6">
        <v>32005</v>
      </c>
      <c r="C1053" s="6">
        <v>1405</v>
      </c>
      <c r="D1053" s="6">
        <v>1704</v>
      </c>
      <c r="E1053" s="6">
        <v>1484</v>
      </c>
      <c r="F1053" s="6">
        <v>0</v>
      </c>
      <c r="G1053" s="6">
        <v>36598</v>
      </c>
      <c r="H1053" s="6">
        <v>36918</v>
      </c>
    </row>
    <row r="1054" spans="1:8" x14ac:dyDescent="0.25">
      <c r="A1054" s="1" t="s">
        <v>2254</v>
      </c>
      <c r="B1054" s="6">
        <v>27645</v>
      </c>
      <c r="C1054" s="6">
        <v>2444</v>
      </c>
      <c r="D1054" s="6">
        <v>1012</v>
      </c>
      <c r="E1054" s="6">
        <v>966</v>
      </c>
      <c r="F1054" s="6">
        <v>0</v>
      </c>
      <c r="G1054" s="6">
        <v>32067</v>
      </c>
      <c r="H1054" s="6">
        <v>31824</v>
      </c>
    </row>
    <row r="1055" spans="1:8" x14ac:dyDescent="0.25">
      <c r="A1055" s="1" t="s">
        <v>2256</v>
      </c>
      <c r="B1055" s="6">
        <v>37469</v>
      </c>
      <c r="C1055" s="6">
        <v>2694</v>
      </c>
      <c r="D1055" s="6">
        <v>1535</v>
      </c>
      <c r="E1055" s="6">
        <v>980</v>
      </c>
      <c r="F1055" s="6">
        <v>976</v>
      </c>
      <c r="G1055" s="6">
        <v>43654</v>
      </c>
      <c r="H1055" s="6">
        <v>41382</v>
      </c>
    </row>
    <row r="1056" spans="1:8" x14ac:dyDescent="0.25">
      <c r="A1056" s="1" t="s">
        <v>2258</v>
      </c>
      <c r="B1056" s="6">
        <v>44634</v>
      </c>
      <c r="C1056" s="6">
        <v>1862</v>
      </c>
      <c r="D1056" s="6">
        <v>2076</v>
      </c>
      <c r="E1056" s="6">
        <v>1428</v>
      </c>
      <c r="F1056" s="6">
        <v>0</v>
      </c>
      <c r="G1056" s="6">
        <v>50000</v>
      </c>
      <c r="H1056" s="6">
        <v>51454</v>
      </c>
    </row>
    <row r="1057" spans="1:8" x14ac:dyDescent="0.25">
      <c r="A1057" s="1" t="s">
        <v>2260</v>
      </c>
      <c r="B1057" s="6">
        <v>19838</v>
      </c>
      <c r="C1057" s="6">
        <v>1645</v>
      </c>
      <c r="D1057" s="6">
        <v>522</v>
      </c>
      <c r="E1057" s="6">
        <v>1533</v>
      </c>
      <c r="F1057" s="6">
        <v>0</v>
      </c>
      <c r="G1057" s="6">
        <v>23538</v>
      </c>
      <c r="H1057" s="6">
        <v>21076</v>
      </c>
    </row>
    <row r="1058" spans="1:8" x14ac:dyDescent="0.25">
      <c r="A1058" s="1" t="s">
        <v>2262</v>
      </c>
      <c r="B1058" s="6">
        <v>5717</v>
      </c>
      <c r="C1058" s="6">
        <v>363</v>
      </c>
      <c r="D1058" s="6">
        <v>139</v>
      </c>
      <c r="E1058" s="6">
        <v>1047</v>
      </c>
      <c r="F1058" s="6">
        <v>732</v>
      </c>
      <c r="G1058" s="6">
        <v>7998</v>
      </c>
      <c r="H1058" s="6">
        <v>6615</v>
      </c>
    </row>
    <row r="1059" spans="1:8" x14ac:dyDescent="0.25">
      <c r="A1059" s="1" t="s">
        <v>2264</v>
      </c>
      <c r="B1059" s="6">
        <v>41669</v>
      </c>
      <c r="C1059" s="6">
        <v>4068</v>
      </c>
      <c r="D1059" s="6">
        <v>2105</v>
      </c>
      <c r="E1059" s="6">
        <v>1165</v>
      </c>
      <c r="F1059" s="6">
        <v>297</v>
      </c>
      <c r="G1059" s="6">
        <v>49304</v>
      </c>
      <c r="H1059" s="6">
        <v>43545</v>
      </c>
    </row>
    <row r="1060" spans="1:8" x14ac:dyDescent="0.25">
      <c r="A1060" s="1" t="s">
        <v>2266</v>
      </c>
      <c r="B1060" s="6">
        <v>17385</v>
      </c>
      <c r="C1060" s="6">
        <v>1250</v>
      </c>
      <c r="D1060" s="6">
        <v>878</v>
      </c>
      <c r="E1060" s="6">
        <v>749</v>
      </c>
      <c r="F1060" s="6">
        <v>0</v>
      </c>
      <c r="G1060" s="6">
        <v>20262</v>
      </c>
      <c r="H1060" s="6">
        <v>19926</v>
      </c>
    </row>
    <row r="1061" spans="1:8" x14ac:dyDescent="0.25">
      <c r="A1061" s="1" t="s">
        <v>2268</v>
      </c>
      <c r="B1061" s="6">
        <v>48844</v>
      </c>
      <c r="C1061" s="6">
        <v>4044</v>
      </c>
      <c r="D1061" s="6">
        <v>2047</v>
      </c>
      <c r="E1061" s="6">
        <v>3040</v>
      </c>
      <c r="F1061" s="6">
        <v>0</v>
      </c>
      <c r="G1061" s="6">
        <v>57975</v>
      </c>
      <c r="H1061" s="6">
        <v>55552</v>
      </c>
    </row>
    <row r="1062" spans="1:8" x14ac:dyDescent="0.25">
      <c r="A1062" s="1" t="s">
        <v>2270</v>
      </c>
      <c r="B1062" s="6">
        <v>20252</v>
      </c>
      <c r="C1062" s="6">
        <v>1679</v>
      </c>
      <c r="D1062" s="6">
        <v>599</v>
      </c>
      <c r="E1062" s="6">
        <v>1156</v>
      </c>
      <c r="F1062" s="6">
        <v>0</v>
      </c>
      <c r="G1062" s="6">
        <v>23686</v>
      </c>
      <c r="H1062" s="6">
        <v>23300</v>
      </c>
    </row>
    <row r="1063" spans="1:8" x14ac:dyDescent="0.25">
      <c r="A1063" s="1" t="s">
        <v>2272</v>
      </c>
      <c r="B1063" s="6">
        <v>9927</v>
      </c>
      <c r="C1063" s="6">
        <v>1034</v>
      </c>
      <c r="D1063" s="6">
        <v>181</v>
      </c>
      <c r="E1063" s="6">
        <v>470</v>
      </c>
      <c r="F1063" s="6">
        <v>0</v>
      </c>
      <c r="G1063" s="6">
        <v>11612</v>
      </c>
      <c r="H1063" s="6">
        <v>11279</v>
      </c>
    </row>
    <row r="1064" spans="1:8" x14ac:dyDescent="0.25">
      <c r="A1064" s="1" t="s">
        <v>2274</v>
      </c>
      <c r="B1064" s="6">
        <v>11419</v>
      </c>
      <c r="C1064" s="6">
        <v>946</v>
      </c>
      <c r="D1064" s="6">
        <v>542</v>
      </c>
      <c r="E1064" s="6">
        <v>989</v>
      </c>
      <c r="F1064" s="6">
        <v>407</v>
      </c>
      <c r="G1064" s="6">
        <v>14303</v>
      </c>
      <c r="H1064" s="6">
        <v>13996</v>
      </c>
    </row>
    <row r="1065" spans="1:8" x14ac:dyDescent="0.25">
      <c r="A1065" s="1" t="s">
        <v>2276</v>
      </c>
      <c r="B1065" s="6">
        <v>40078</v>
      </c>
      <c r="C1065" s="6">
        <v>1672</v>
      </c>
      <c r="D1065" s="6">
        <v>2082</v>
      </c>
      <c r="E1065" s="6">
        <v>1988</v>
      </c>
      <c r="F1065" s="6">
        <v>0</v>
      </c>
      <c r="G1065" s="6">
        <v>45820</v>
      </c>
      <c r="H1065" s="6">
        <v>46210</v>
      </c>
    </row>
    <row r="1066" spans="1:8" x14ac:dyDescent="0.25">
      <c r="A1066" s="1" t="s">
        <v>2278</v>
      </c>
      <c r="B1066" s="6">
        <v>21092</v>
      </c>
      <c r="C1066" s="6">
        <v>1695</v>
      </c>
      <c r="D1066" s="6">
        <v>1011</v>
      </c>
      <c r="E1066" s="6">
        <v>1687</v>
      </c>
      <c r="F1066" s="6">
        <v>0</v>
      </c>
      <c r="G1066" s="6">
        <v>25485</v>
      </c>
      <c r="H1066" s="6">
        <v>25347</v>
      </c>
    </row>
    <row r="1067" spans="1:8" x14ac:dyDescent="0.25">
      <c r="A1067" s="1" t="s">
        <v>2280</v>
      </c>
      <c r="B1067" s="6">
        <v>16854</v>
      </c>
      <c r="C1067" s="6">
        <v>740</v>
      </c>
      <c r="D1067" s="6">
        <v>882</v>
      </c>
      <c r="E1067" s="6">
        <v>777</v>
      </c>
      <c r="F1067" s="6">
        <v>1424</v>
      </c>
      <c r="G1067" s="6">
        <v>20677</v>
      </c>
      <c r="H1067" s="6">
        <v>19383</v>
      </c>
    </row>
    <row r="1068" spans="1:8" x14ac:dyDescent="0.25">
      <c r="A1068" s="1" t="s">
        <v>2282</v>
      </c>
      <c r="B1068" s="6">
        <v>19022</v>
      </c>
      <c r="C1068" s="6">
        <v>1452</v>
      </c>
      <c r="D1068" s="6">
        <v>670</v>
      </c>
      <c r="E1068" s="6">
        <v>915</v>
      </c>
      <c r="F1068" s="6">
        <v>1598</v>
      </c>
      <c r="G1068" s="6">
        <v>23657</v>
      </c>
      <c r="H1068" s="6">
        <v>21646</v>
      </c>
    </row>
    <row r="1069" spans="1:8" x14ac:dyDescent="0.25">
      <c r="A1069" s="1" t="s">
        <v>2284</v>
      </c>
      <c r="B1069" s="6">
        <v>42734</v>
      </c>
      <c r="C1069" s="6">
        <v>4776</v>
      </c>
      <c r="D1069" s="6">
        <v>2108</v>
      </c>
      <c r="E1069" s="6">
        <v>1901</v>
      </c>
      <c r="F1069" s="6">
        <v>0</v>
      </c>
      <c r="G1069" s="6">
        <v>51519</v>
      </c>
      <c r="H1069" s="6">
        <v>48295</v>
      </c>
    </row>
    <row r="1070" spans="1:8" x14ac:dyDescent="0.25">
      <c r="A1070" s="1" t="s">
        <v>2286</v>
      </c>
      <c r="B1070" s="6">
        <v>5497</v>
      </c>
      <c r="C1070" s="6">
        <v>367</v>
      </c>
      <c r="D1070" s="6">
        <v>200</v>
      </c>
      <c r="E1070" s="6">
        <v>1958</v>
      </c>
      <c r="F1070" s="6">
        <v>0</v>
      </c>
      <c r="G1070" s="6">
        <v>8022</v>
      </c>
      <c r="H1070" s="6">
        <v>7947</v>
      </c>
    </row>
    <row r="1071" spans="1:8" x14ac:dyDescent="0.25">
      <c r="A1071" s="1" t="s">
        <v>2288</v>
      </c>
      <c r="B1071" s="6">
        <v>29248</v>
      </c>
      <c r="C1071" s="6">
        <v>2789</v>
      </c>
      <c r="D1071" s="6">
        <v>1960</v>
      </c>
      <c r="E1071" s="6">
        <v>2889</v>
      </c>
      <c r="F1071" s="6">
        <v>0</v>
      </c>
      <c r="G1071" s="6">
        <v>36886</v>
      </c>
      <c r="H1071" s="6">
        <v>36103</v>
      </c>
    </row>
    <row r="1072" spans="1:8" x14ac:dyDescent="0.25">
      <c r="A1072" s="1" t="s">
        <v>2290</v>
      </c>
      <c r="B1072" s="6">
        <v>31551</v>
      </c>
      <c r="C1072" s="6">
        <v>3163</v>
      </c>
      <c r="D1072" s="6">
        <v>1162</v>
      </c>
      <c r="E1072" s="6">
        <v>1465</v>
      </c>
      <c r="F1072" s="6">
        <v>409</v>
      </c>
      <c r="G1072" s="6">
        <v>37750</v>
      </c>
      <c r="H1072" s="6">
        <v>33135</v>
      </c>
    </row>
    <row r="1073" spans="1:8" x14ac:dyDescent="0.25">
      <c r="A1073" s="1" t="s">
        <v>2292</v>
      </c>
      <c r="B1073" s="6">
        <v>27325</v>
      </c>
      <c r="C1073" s="6">
        <v>1200</v>
      </c>
      <c r="D1073" s="6">
        <v>948</v>
      </c>
      <c r="E1073" s="6">
        <v>1437</v>
      </c>
      <c r="F1073" s="6">
        <v>1092</v>
      </c>
      <c r="G1073" s="6">
        <v>32002</v>
      </c>
      <c r="H1073" s="6">
        <v>31696</v>
      </c>
    </row>
    <row r="1074" spans="1:8" x14ac:dyDescent="0.25">
      <c r="A1074" s="1" t="s">
        <v>2294</v>
      </c>
      <c r="B1074" s="6">
        <v>19588</v>
      </c>
      <c r="C1074" s="6">
        <v>2040</v>
      </c>
      <c r="D1074" s="6">
        <v>580</v>
      </c>
      <c r="E1074" s="6">
        <v>630</v>
      </c>
      <c r="F1074" s="6">
        <v>0</v>
      </c>
      <c r="G1074" s="6">
        <v>22838</v>
      </c>
      <c r="H1074" s="6">
        <v>22304</v>
      </c>
    </row>
    <row r="1075" spans="1:8" x14ac:dyDescent="0.25">
      <c r="A1075" s="1" t="s">
        <v>2296</v>
      </c>
      <c r="B1075" s="6">
        <v>17351</v>
      </c>
      <c r="C1075" s="6">
        <v>1439</v>
      </c>
      <c r="D1075" s="6">
        <v>648</v>
      </c>
      <c r="E1075" s="6">
        <v>823</v>
      </c>
      <c r="F1075" s="6">
        <v>0</v>
      </c>
      <c r="G1075" s="6">
        <v>20261</v>
      </c>
      <c r="H1075" s="6">
        <v>18014</v>
      </c>
    </row>
    <row r="1076" spans="1:8" x14ac:dyDescent="0.25">
      <c r="A1076" s="1" t="s">
        <v>2298</v>
      </c>
      <c r="B1076" s="6">
        <v>11544</v>
      </c>
      <c r="C1076" s="6">
        <v>881</v>
      </c>
      <c r="D1076" s="6">
        <v>411</v>
      </c>
      <c r="E1076" s="6">
        <v>586</v>
      </c>
      <c r="F1076" s="6">
        <v>0</v>
      </c>
      <c r="G1076" s="6">
        <v>13422</v>
      </c>
      <c r="H1076" s="6">
        <v>13282</v>
      </c>
    </row>
    <row r="1077" spans="1:8" x14ac:dyDescent="0.25">
      <c r="A1077" s="1" t="s">
        <v>2300</v>
      </c>
      <c r="B1077" s="6">
        <v>38161</v>
      </c>
      <c r="C1077" s="6">
        <v>4371</v>
      </c>
      <c r="D1077" s="6">
        <v>1983</v>
      </c>
      <c r="E1077" s="6">
        <v>1500</v>
      </c>
      <c r="F1077" s="6">
        <v>0</v>
      </c>
      <c r="G1077" s="6">
        <v>46015</v>
      </c>
      <c r="H1077" s="6">
        <v>44172</v>
      </c>
    </row>
    <row r="1078" spans="1:8" x14ac:dyDescent="0.25">
      <c r="A1078" s="1" t="s">
        <v>2302</v>
      </c>
      <c r="B1078" s="6">
        <v>11830</v>
      </c>
      <c r="C1078" s="6">
        <v>1232</v>
      </c>
      <c r="D1078" s="6">
        <v>387</v>
      </c>
      <c r="E1078" s="6">
        <v>811</v>
      </c>
      <c r="F1078" s="6">
        <v>0</v>
      </c>
      <c r="G1078" s="6">
        <v>14260</v>
      </c>
      <c r="H1078" s="6">
        <v>13927</v>
      </c>
    </row>
    <row r="1079" spans="1:8" x14ac:dyDescent="0.25">
      <c r="A1079" s="1" t="s">
        <v>2304</v>
      </c>
      <c r="B1079" s="6">
        <v>16110</v>
      </c>
      <c r="C1079" s="6">
        <v>1158</v>
      </c>
      <c r="D1079" s="6">
        <v>511</v>
      </c>
      <c r="E1079" s="6">
        <v>820</v>
      </c>
      <c r="F1079" s="6">
        <v>842</v>
      </c>
      <c r="G1079" s="6">
        <v>19441</v>
      </c>
      <c r="H1079" s="6">
        <v>18691</v>
      </c>
    </row>
    <row r="1080" spans="1:8" x14ac:dyDescent="0.25">
      <c r="A1080" s="1" t="s">
        <v>2306</v>
      </c>
      <c r="B1080" s="6">
        <v>10611</v>
      </c>
      <c r="C1080" s="6">
        <v>673</v>
      </c>
      <c r="D1080" s="6">
        <v>463</v>
      </c>
      <c r="E1080" s="6">
        <v>930</v>
      </c>
      <c r="F1080" s="6">
        <v>4599</v>
      </c>
      <c r="G1080" s="6">
        <v>17276</v>
      </c>
      <c r="H1080" s="6">
        <v>12744</v>
      </c>
    </row>
    <row r="1081" spans="1:8" x14ac:dyDescent="0.25">
      <c r="A1081" s="1" t="s">
        <v>2308</v>
      </c>
      <c r="B1081" s="6">
        <v>28532</v>
      </c>
      <c r="C1081" s="6">
        <v>2971</v>
      </c>
      <c r="D1081" s="6">
        <v>1164</v>
      </c>
      <c r="E1081" s="6">
        <v>1264</v>
      </c>
      <c r="F1081" s="6">
        <v>0</v>
      </c>
      <c r="G1081" s="6">
        <v>33931</v>
      </c>
      <c r="H1081" s="6">
        <v>32758</v>
      </c>
    </row>
    <row r="1082" spans="1:8" x14ac:dyDescent="0.25">
      <c r="A1082" s="1" t="s">
        <v>2310</v>
      </c>
      <c r="B1082" s="6">
        <v>15660</v>
      </c>
      <c r="C1082" s="6">
        <v>1365</v>
      </c>
      <c r="D1082" s="6">
        <v>519</v>
      </c>
      <c r="E1082" s="6">
        <v>766</v>
      </c>
      <c r="F1082" s="6">
        <v>0</v>
      </c>
      <c r="G1082" s="6">
        <v>18310</v>
      </c>
      <c r="H1082" s="6">
        <v>14756</v>
      </c>
    </row>
    <row r="1083" spans="1:8" x14ac:dyDescent="0.25">
      <c r="A1083" s="1" t="s">
        <v>2312</v>
      </c>
      <c r="B1083" s="6">
        <v>16701</v>
      </c>
      <c r="C1083" s="6">
        <v>770</v>
      </c>
      <c r="D1083" s="6">
        <v>287</v>
      </c>
      <c r="E1083" s="6">
        <v>380</v>
      </c>
      <c r="F1083" s="6">
        <v>0</v>
      </c>
      <c r="G1083" s="6">
        <v>18138</v>
      </c>
      <c r="H1083" s="6">
        <v>18552</v>
      </c>
    </row>
    <row r="1084" spans="1:8" x14ac:dyDescent="0.25">
      <c r="A1084" s="1" t="s">
        <v>2314</v>
      </c>
      <c r="B1084" s="6">
        <v>17246</v>
      </c>
      <c r="C1084" s="6">
        <v>1927</v>
      </c>
      <c r="D1084" s="6">
        <v>572</v>
      </c>
      <c r="E1084" s="6">
        <v>1762</v>
      </c>
      <c r="F1084" s="6">
        <v>0</v>
      </c>
      <c r="G1084" s="6">
        <v>21507</v>
      </c>
      <c r="H1084" s="6">
        <v>20640</v>
      </c>
    </row>
    <row r="1085" spans="1:8" x14ac:dyDescent="0.25">
      <c r="A1085" s="1" t="s">
        <v>2316</v>
      </c>
      <c r="B1085" s="6">
        <v>11550</v>
      </c>
      <c r="C1085" s="6">
        <v>1007</v>
      </c>
      <c r="D1085" s="6">
        <v>482</v>
      </c>
      <c r="E1085" s="6">
        <v>2140</v>
      </c>
      <c r="F1085" s="6">
        <v>1577</v>
      </c>
      <c r="G1085" s="6">
        <v>16756</v>
      </c>
      <c r="H1085" s="6">
        <v>14526</v>
      </c>
    </row>
    <row r="1086" spans="1:8" x14ac:dyDescent="0.25">
      <c r="A1086" s="1" t="s">
        <v>2318</v>
      </c>
      <c r="B1086" s="6">
        <v>16193</v>
      </c>
      <c r="C1086" s="6">
        <v>1770</v>
      </c>
      <c r="D1086" s="6">
        <v>377</v>
      </c>
      <c r="E1086" s="6">
        <v>763</v>
      </c>
      <c r="F1086" s="6">
        <v>1091</v>
      </c>
      <c r="G1086" s="6">
        <v>20194</v>
      </c>
      <c r="H1086" s="6">
        <v>18141</v>
      </c>
    </row>
    <row r="1087" spans="1:8" x14ac:dyDescent="0.25">
      <c r="A1087" s="1" t="s">
        <v>2320</v>
      </c>
      <c r="B1087" s="6">
        <v>10597</v>
      </c>
      <c r="C1087" s="6">
        <v>779</v>
      </c>
      <c r="D1087" s="6">
        <v>194</v>
      </c>
      <c r="E1087" s="6">
        <v>669</v>
      </c>
      <c r="F1087" s="6">
        <v>0</v>
      </c>
      <c r="G1087" s="6">
        <v>12239</v>
      </c>
      <c r="H1087" s="6">
        <v>11975</v>
      </c>
    </row>
    <row r="1088" spans="1:8" x14ac:dyDescent="0.25">
      <c r="A1088" s="1" t="s">
        <v>2322</v>
      </c>
      <c r="B1088" s="6">
        <v>18612</v>
      </c>
      <c r="C1088" s="6">
        <v>915</v>
      </c>
      <c r="D1088" s="6">
        <v>838</v>
      </c>
      <c r="E1088" s="6">
        <v>628</v>
      </c>
      <c r="F1088" s="6">
        <v>1157</v>
      </c>
      <c r="G1088" s="6">
        <v>22150</v>
      </c>
      <c r="H1088" s="6">
        <v>19407</v>
      </c>
    </row>
    <row r="1089" spans="1:8" x14ac:dyDescent="0.25">
      <c r="A1089" s="1" t="s">
        <v>2324</v>
      </c>
      <c r="B1089" s="6">
        <v>18647</v>
      </c>
      <c r="C1089" s="6">
        <v>1499</v>
      </c>
      <c r="D1089" s="6">
        <v>331</v>
      </c>
      <c r="E1089" s="6">
        <v>520</v>
      </c>
      <c r="F1089" s="6">
        <v>0</v>
      </c>
      <c r="G1089" s="6">
        <v>20997</v>
      </c>
      <c r="H1089" s="6">
        <v>20955</v>
      </c>
    </row>
    <row r="1090" spans="1:8" x14ac:dyDescent="0.25">
      <c r="A1090" s="1" t="s">
        <v>2326</v>
      </c>
      <c r="B1090" s="6">
        <v>37479</v>
      </c>
      <c r="C1090" s="6">
        <v>2952</v>
      </c>
      <c r="D1090" s="6">
        <v>1977</v>
      </c>
      <c r="E1090" s="6">
        <v>1426</v>
      </c>
      <c r="F1090" s="6">
        <v>760</v>
      </c>
      <c r="G1090" s="6">
        <v>44594</v>
      </c>
      <c r="H1090" s="6">
        <v>43640</v>
      </c>
    </row>
    <row r="1091" spans="1:8" x14ac:dyDescent="0.25">
      <c r="A1091" s="1" t="s">
        <v>2328</v>
      </c>
      <c r="B1091" s="6">
        <v>26151</v>
      </c>
      <c r="C1091" s="6">
        <v>2723</v>
      </c>
      <c r="D1091" s="6">
        <v>622</v>
      </c>
      <c r="E1091" s="6">
        <v>909</v>
      </c>
      <c r="F1091" s="6">
        <v>0</v>
      </c>
      <c r="G1091" s="6">
        <v>30405</v>
      </c>
      <c r="H1091" s="6">
        <v>29092</v>
      </c>
    </row>
    <row r="1092" spans="1:8" x14ac:dyDescent="0.25">
      <c r="A1092" s="1" t="s">
        <v>2330</v>
      </c>
      <c r="B1092" s="6">
        <v>23719</v>
      </c>
      <c r="C1092" s="6">
        <v>1705</v>
      </c>
      <c r="D1092" s="6">
        <v>1173</v>
      </c>
      <c r="E1092" s="6">
        <v>1929</v>
      </c>
      <c r="F1092" s="6">
        <v>0</v>
      </c>
      <c r="G1092" s="6">
        <v>28526</v>
      </c>
      <c r="H1092" s="6">
        <v>27958</v>
      </c>
    </row>
    <row r="1093" spans="1:8" x14ac:dyDescent="0.25">
      <c r="A1093" s="1" t="s">
        <v>2332</v>
      </c>
      <c r="B1093" s="6">
        <v>40265</v>
      </c>
      <c r="C1093" s="6">
        <v>3339</v>
      </c>
      <c r="D1093" s="6">
        <v>2505</v>
      </c>
      <c r="E1093" s="6">
        <v>2383</v>
      </c>
      <c r="F1093" s="6">
        <v>0</v>
      </c>
      <c r="G1093" s="6">
        <v>48492</v>
      </c>
      <c r="H1093" s="6">
        <v>47726</v>
      </c>
    </row>
    <row r="1094" spans="1:8" x14ac:dyDescent="0.25">
      <c r="A1094" s="1" t="s">
        <v>2334</v>
      </c>
      <c r="B1094" s="6">
        <v>50603</v>
      </c>
      <c r="C1094" s="6">
        <v>5533</v>
      </c>
      <c r="D1094" s="6">
        <v>2467</v>
      </c>
      <c r="E1094" s="6">
        <v>1742</v>
      </c>
      <c r="F1094" s="6">
        <v>0</v>
      </c>
      <c r="G1094" s="6">
        <v>60345</v>
      </c>
      <c r="H1094" s="6">
        <v>57877</v>
      </c>
    </row>
    <row r="1095" spans="1:8" x14ac:dyDescent="0.25">
      <c r="A1095" s="1" t="s">
        <v>2336</v>
      </c>
      <c r="B1095" s="6">
        <v>26414</v>
      </c>
      <c r="C1095" s="6">
        <v>2190</v>
      </c>
      <c r="D1095" s="6">
        <v>1070</v>
      </c>
      <c r="E1095" s="6">
        <v>1712</v>
      </c>
      <c r="F1095" s="6">
        <v>0</v>
      </c>
      <c r="G1095" s="6">
        <v>31386</v>
      </c>
      <c r="H1095" s="6">
        <v>29012</v>
      </c>
    </row>
    <row r="1096" spans="1:8" x14ac:dyDescent="0.25">
      <c r="A1096" s="1" t="s">
        <v>2338</v>
      </c>
      <c r="B1096" s="6">
        <v>21559</v>
      </c>
      <c r="C1096" s="6">
        <v>2357</v>
      </c>
      <c r="D1096" s="6">
        <v>869</v>
      </c>
      <c r="E1096" s="6">
        <v>1929</v>
      </c>
      <c r="F1096" s="6">
        <v>1496</v>
      </c>
      <c r="G1096" s="6">
        <v>28210</v>
      </c>
      <c r="H1096" s="6">
        <v>25067</v>
      </c>
    </row>
    <row r="1097" spans="1:8" x14ac:dyDescent="0.25">
      <c r="A1097" s="1" t="s">
        <v>2340</v>
      </c>
      <c r="B1097" s="6">
        <v>14910</v>
      </c>
      <c r="C1097" s="6">
        <v>1236</v>
      </c>
      <c r="D1097" s="6">
        <v>726</v>
      </c>
      <c r="E1097" s="6">
        <v>735</v>
      </c>
      <c r="F1097" s="6">
        <v>0</v>
      </c>
      <c r="G1097" s="6">
        <v>17607</v>
      </c>
      <c r="H1097" s="6">
        <v>17582</v>
      </c>
    </row>
    <row r="1098" spans="1:8" x14ac:dyDescent="0.25">
      <c r="A1098" s="1" t="s">
        <v>2342</v>
      </c>
      <c r="B1098" s="6">
        <v>25884</v>
      </c>
      <c r="C1098" s="6">
        <v>1273</v>
      </c>
      <c r="D1098" s="6">
        <v>1360</v>
      </c>
      <c r="E1098" s="6">
        <v>1114</v>
      </c>
      <c r="F1098" s="6">
        <v>0</v>
      </c>
      <c r="G1098" s="6">
        <v>29631</v>
      </c>
      <c r="H1098" s="6">
        <v>29770</v>
      </c>
    </row>
    <row r="1099" spans="1:8" x14ac:dyDescent="0.25">
      <c r="A1099" s="1" t="s">
        <v>2344</v>
      </c>
      <c r="B1099" s="6">
        <v>16707</v>
      </c>
      <c r="C1099" s="6">
        <v>1316</v>
      </c>
      <c r="D1099" s="6">
        <v>738</v>
      </c>
      <c r="E1099" s="6">
        <v>900</v>
      </c>
      <c r="F1099" s="6">
        <v>0</v>
      </c>
      <c r="G1099" s="6">
        <v>19661</v>
      </c>
      <c r="H1099" s="6">
        <v>19513</v>
      </c>
    </row>
    <row r="1100" spans="1:8" x14ac:dyDescent="0.25">
      <c r="A1100" s="1" t="s">
        <v>2346</v>
      </c>
      <c r="B1100" s="6">
        <v>18022</v>
      </c>
      <c r="C1100" s="6">
        <v>1425</v>
      </c>
      <c r="D1100" s="6">
        <v>974</v>
      </c>
      <c r="E1100" s="6">
        <v>1775</v>
      </c>
      <c r="F1100" s="6">
        <v>0</v>
      </c>
      <c r="G1100" s="6">
        <v>22196</v>
      </c>
      <c r="H1100" s="6">
        <v>22562</v>
      </c>
    </row>
    <row r="1101" spans="1:8" x14ac:dyDescent="0.25">
      <c r="A1101" s="1" t="s">
        <v>2348</v>
      </c>
      <c r="B1101" s="6">
        <v>30966</v>
      </c>
      <c r="C1101" s="6">
        <v>1359</v>
      </c>
      <c r="D1101" s="6">
        <v>1618</v>
      </c>
      <c r="E1101" s="6">
        <v>1460</v>
      </c>
      <c r="F1101" s="6">
        <v>406</v>
      </c>
      <c r="G1101" s="6">
        <v>35809</v>
      </c>
      <c r="H1101" s="6">
        <v>35246</v>
      </c>
    </row>
    <row r="1102" spans="1:8" x14ac:dyDescent="0.25">
      <c r="A1102" s="1" t="s">
        <v>2350</v>
      </c>
      <c r="B1102" s="6">
        <v>50332</v>
      </c>
      <c r="C1102" s="6">
        <v>4174</v>
      </c>
      <c r="D1102" s="6">
        <v>2800</v>
      </c>
      <c r="E1102" s="6">
        <v>2972</v>
      </c>
      <c r="F1102" s="6">
        <v>0</v>
      </c>
      <c r="G1102" s="6">
        <v>60278</v>
      </c>
      <c r="H1102" s="6">
        <v>59093</v>
      </c>
    </row>
    <row r="1103" spans="1:8" x14ac:dyDescent="0.25">
      <c r="A1103" s="1" t="s">
        <v>2352</v>
      </c>
      <c r="B1103" s="6">
        <v>34698</v>
      </c>
      <c r="C1103" s="6">
        <v>3387</v>
      </c>
      <c r="D1103" s="6">
        <v>1546</v>
      </c>
      <c r="E1103" s="6">
        <v>1458</v>
      </c>
      <c r="F1103" s="6">
        <v>0</v>
      </c>
      <c r="G1103" s="6">
        <v>41089</v>
      </c>
      <c r="H1103" s="6">
        <v>36353</v>
      </c>
    </row>
    <row r="1104" spans="1:8" x14ac:dyDescent="0.25">
      <c r="A1104" s="1" t="s">
        <v>2354</v>
      </c>
      <c r="B1104" s="6">
        <v>10640</v>
      </c>
      <c r="C1104" s="6">
        <v>1108</v>
      </c>
      <c r="D1104" s="6">
        <v>476</v>
      </c>
      <c r="E1104" s="6">
        <v>778</v>
      </c>
      <c r="F1104" s="6">
        <v>678</v>
      </c>
      <c r="G1104" s="6">
        <v>13680</v>
      </c>
      <c r="H1104" s="6">
        <v>12519</v>
      </c>
    </row>
    <row r="1105" spans="1:8" x14ac:dyDescent="0.25">
      <c r="A1105" s="1" t="s">
        <v>2356</v>
      </c>
      <c r="B1105" s="6">
        <v>10172</v>
      </c>
      <c r="C1105" s="6">
        <v>491</v>
      </c>
      <c r="D1105" s="6">
        <v>237</v>
      </c>
      <c r="E1105" s="6">
        <v>434</v>
      </c>
      <c r="F1105" s="6">
        <v>0</v>
      </c>
      <c r="G1105" s="6">
        <v>11334</v>
      </c>
      <c r="H1105" s="6">
        <v>11144</v>
      </c>
    </row>
    <row r="1106" spans="1:8" x14ac:dyDescent="0.25">
      <c r="A1106" s="1" t="s">
        <v>2358</v>
      </c>
      <c r="B1106" s="6">
        <v>11676</v>
      </c>
      <c r="C1106" s="6">
        <v>858</v>
      </c>
      <c r="D1106" s="6">
        <v>397</v>
      </c>
      <c r="E1106" s="6">
        <v>1045</v>
      </c>
      <c r="F1106" s="6">
        <v>0</v>
      </c>
      <c r="G1106" s="6">
        <v>13976</v>
      </c>
      <c r="H1106" s="6">
        <v>13627</v>
      </c>
    </row>
    <row r="1107" spans="1:8" x14ac:dyDescent="0.25">
      <c r="A1107" s="1" t="s">
        <v>2360</v>
      </c>
      <c r="B1107" s="6">
        <v>11356</v>
      </c>
      <c r="C1107" s="6">
        <v>1138</v>
      </c>
      <c r="D1107" s="6">
        <v>510</v>
      </c>
      <c r="E1107" s="6">
        <v>1996</v>
      </c>
      <c r="F1107" s="6">
        <v>3656</v>
      </c>
      <c r="G1107" s="6">
        <v>18656</v>
      </c>
      <c r="H1107" s="6">
        <v>14209</v>
      </c>
    </row>
    <row r="1108" spans="1:8" x14ac:dyDescent="0.25">
      <c r="A1108" s="1" t="s">
        <v>2362</v>
      </c>
      <c r="B1108" s="6">
        <v>27506</v>
      </c>
      <c r="C1108" s="6">
        <v>1978</v>
      </c>
      <c r="D1108" s="6">
        <v>556</v>
      </c>
      <c r="E1108" s="6">
        <v>635</v>
      </c>
      <c r="F1108" s="6">
        <v>0</v>
      </c>
      <c r="G1108" s="6">
        <v>30675</v>
      </c>
      <c r="H1108" s="6">
        <v>29452</v>
      </c>
    </row>
    <row r="1109" spans="1:8" x14ac:dyDescent="0.25">
      <c r="A1109" s="1" t="s">
        <v>2364</v>
      </c>
      <c r="B1109" s="6">
        <v>15217</v>
      </c>
      <c r="C1109" s="6">
        <v>1262</v>
      </c>
      <c r="D1109" s="6">
        <v>690</v>
      </c>
      <c r="E1109" s="6">
        <v>916</v>
      </c>
      <c r="F1109" s="6">
        <v>0</v>
      </c>
      <c r="G1109" s="6">
        <v>18085</v>
      </c>
      <c r="H1109" s="6">
        <v>18059</v>
      </c>
    </row>
    <row r="1110" spans="1:8" x14ac:dyDescent="0.25">
      <c r="A1110" s="1" t="s">
        <v>2366</v>
      </c>
      <c r="B1110" s="6">
        <v>38144</v>
      </c>
      <c r="C1110" s="6">
        <v>3773</v>
      </c>
      <c r="D1110" s="6">
        <v>1477</v>
      </c>
      <c r="E1110" s="6">
        <v>1786</v>
      </c>
      <c r="F1110" s="6">
        <v>0</v>
      </c>
      <c r="G1110" s="6">
        <v>45180</v>
      </c>
      <c r="H1110" s="6">
        <v>40948</v>
      </c>
    </row>
    <row r="1111" spans="1:8" x14ac:dyDescent="0.25">
      <c r="A1111" s="1" t="s">
        <v>2368</v>
      </c>
      <c r="B1111" s="6">
        <v>29848</v>
      </c>
      <c r="C1111" s="6">
        <v>1310</v>
      </c>
      <c r="D1111" s="6">
        <v>1387</v>
      </c>
      <c r="E1111" s="6">
        <v>1366</v>
      </c>
      <c r="F1111" s="6">
        <v>0</v>
      </c>
      <c r="G1111" s="6">
        <v>33911</v>
      </c>
      <c r="H1111" s="6">
        <v>34055</v>
      </c>
    </row>
    <row r="1112" spans="1:8" x14ac:dyDescent="0.25">
      <c r="A1112" s="1" t="s">
        <v>2370</v>
      </c>
      <c r="B1112" s="6">
        <v>33341</v>
      </c>
      <c r="C1112" s="6">
        <v>3645</v>
      </c>
      <c r="D1112" s="6">
        <v>1428</v>
      </c>
      <c r="E1112" s="6">
        <v>1312</v>
      </c>
      <c r="F1112" s="6">
        <v>0</v>
      </c>
      <c r="G1112" s="6">
        <v>39726</v>
      </c>
      <c r="H1112" s="6">
        <v>36048</v>
      </c>
    </row>
    <row r="1113" spans="1:8" x14ac:dyDescent="0.25">
      <c r="A1113" s="1" t="s">
        <v>2372</v>
      </c>
      <c r="B1113" s="6">
        <v>47806</v>
      </c>
      <c r="C1113" s="6">
        <v>4361</v>
      </c>
      <c r="D1113" s="6">
        <v>2430</v>
      </c>
      <c r="E1113" s="6">
        <v>2950</v>
      </c>
      <c r="F1113" s="6">
        <v>0</v>
      </c>
      <c r="G1113" s="6">
        <v>57547</v>
      </c>
      <c r="H1113" s="6">
        <v>48258</v>
      </c>
    </row>
    <row r="1114" spans="1:8" x14ac:dyDescent="0.25">
      <c r="A1114" s="1" t="s">
        <v>2374</v>
      </c>
      <c r="B1114" s="6">
        <v>28299</v>
      </c>
      <c r="C1114" s="6">
        <v>1242</v>
      </c>
      <c r="D1114" s="6">
        <v>938</v>
      </c>
      <c r="E1114" s="6">
        <v>1607</v>
      </c>
      <c r="F1114" s="6">
        <v>0</v>
      </c>
      <c r="G1114" s="6">
        <v>32086</v>
      </c>
      <c r="H1114" s="6">
        <v>33060</v>
      </c>
    </row>
    <row r="1115" spans="1:8" x14ac:dyDescent="0.25">
      <c r="A1115" s="1" t="s">
        <v>2376</v>
      </c>
      <c r="B1115" s="6">
        <v>7936</v>
      </c>
      <c r="C1115" s="6">
        <v>692</v>
      </c>
      <c r="D1115" s="6">
        <v>272</v>
      </c>
      <c r="E1115" s="6">
        <v>1103</v>
      </c>
      <c r="F1115" s="6">
        <v>236</v>
      </c>
      <c r="G1115" s="6">
        <v>10239</v>
      </c>
      <c r="H1115" s="6">
        <v>9643</v>
      </c>
    </row>
    <row r="1116" spans="1:8" x14ac:dyDescent="0.25">
      <c r="A1116" s="1" t="s">
        <v>2378</v>
      </c>
      <c r="B1116" s="6">
        <v>33992</v>
      </c>
      <c r="C1116" s="6">
        <v>2963</v>
      </c>
      <c r="D1116" s="6">
        <v>1104</v>
      </c>
      <c r="E1116" s="6">
        <v>1620</v>
      </c>
      <c r="F1116" s="6">
        <v>0</v>
      </c>
      <c r="G1116" s="6">
        <v>39679</v>
      </c>
      <c r="H1116" s="6">
        <v>38727</v>
      </c>
    </row>
    <row r="1117" spans="1:8" x14ac:dyDescent="0.25">
      <c r="A1117" s="1" t="s">
        <v>2380</v>
      </c>
      <c r="B1117" s="6">
        <v>29197</v>
      </c>
      <c r="C1117" s="6">
        <v>3040</v>
      </c>
      <c r="D1117" s="6">
        <v>625</v>
      </c>
      <c r="E1117" s="6">
        <v>549</v>
      </c>
      <c r="F1117" s="6">
        <v>545</v>
      </c>
      <c r="G1117" s="6">
        <v>33956</v>
      </c>
      <c r="H1117" s="6">
        <v>28816</v>
      </c>
    </row>
    <row r="1118" spans="1:8" x14ac:dyDescent="0.25">
      <c r="A1118" s="1" t="s">
        <v>2382</v>
      </c>
      <c r="B1118" s="6">
        <v>11496</v>
      </c>
      <c r="C1118" s="6">
        <v>1152</v>
      </c>
      <c r="D1118" s="6">
        <v>446</v>
      </c>
      <c r="E1118" s="6">
        <v>1838</v>
      </c>
      <c r="F1118" s="6">
        <v>477</v>
      </c>
      <c r="G1118" s="6">
        <v>15409</v>
      </c>
      <c r="H1118" s="6">
        <v>14421</v>
      </c>
    </row>
    <row r="1119" spans="1:8" x14ac:dyDescent="0.25">
      <c r="A1119" s="1" t="s">
        <v>2384</v>
      </c>
      <c r="B1119" s="6">
        <v>22472</v>
      </c>
      <c r="C1119" s="6">
        <v>2386</v>
      </c>
      <c r="D1119" s="6">
        <v>738</v>
      </c>
      <c r="E1119" s="6">
        <v>961</v>
      </c>
      <c r="F1119" s="6">
        <v>0</v>
      </c>
      <c r="G1119" s="6">
        <v>26557</v>
      </c>
      <c r="H1119" s="6">
        <v>26006</v>
      </c>
    </row>
    <row r="1120" spans="1:8" x14ac:dyDescent="0.25">
      <c r="A1120" s="1" t="s">
        <v>2386</v>
      </c>
      <c r="B1120" s="6">
        <v>32355</v>
      </c>
      <c r="C1120" s="6">
        <v>1491</v>
      </c>
      <c r="D1120" s="6">
        <v>1831</v>
      </c>
      <c r="E1120" s="6">
        <v>1626</v>
      </c>
      <c r="F1120" s="6">
        <v>385</v>
      </c>
      <c r="G1120" s="6">
        <v>37688</v>
      </c>
      <c r="H1120" s="6">
        <v>37091</v>
      </c>
    </row>
    <row r="1121" spans="1:8" x14ac:dyDescent="0.25">
      <c r="A1121" s="1" t="s">
        <v>2388</v>
      </c>
      <c r="B1121" s="6">
        <v>27131</v>
      </c>
      <c r="C1121" s="6">
        <v>1903</v>
      </c>
      <c r="D1121" s="6">
        <v>1175</v>
      </c>
      <c r="E1121" s="6">
        <v>2531</v>
      </c>
      <c r="F1121" s="6">
        <v>0</v>
      </c>
      <c r="G1121" s="6">
        <v>32740</v>
      </c>
      <c r="H1121" s="6">
        <v>31733</v>
      </c>
    </row>
    <row r="1122" spans="1:8" x14ac:dyDescent="0.25">
      <c r="A1122" s="1" t="s">
        <v>2390</v>
      </c>
      <c r="B1122" s="6">
        <v>32163</v>
      </c>
      <c r="C1122" s="6">
        <v>3774</v>
      </c>
      <c r="D1122" s="6">
        <v>1464</v>
      </c>
      <c r="E1122" s="6">
        <v>1704</v>
      </c>
      <c r="F1122" s="6">
        <v>455</v>
      </c>
      <c r="G1122" s="6">
        <v>39560</v>
      </c>
      <c r="H1122" s="6">
        <v>37395</v>
      </c>
    </row>
    <row r="1123" spans="1:8" x14ac:dyDescent="0.25">
      <c r="A1123" s="1" t="s">
        <v>2392</v>
      </c>
      <c r="B1123" s="6">
        <v>11092</v>
      </c>
      <c r="C1123" s="6">
        <v>545</v>
      </c>
      <c r="D1123" s="6">
        <v>617</v>
      </c>
      <c r="E1123" s="6">
        <v>1744</v>
      </c>
      <c r="F1123" s="6">
        <v>371</v>
      </c>
      <c r="G1123" s="6">
        <v>14369</v>
      </c>
      <c r="H1123" s="6">
        <v>13740</v>
      </c>
    </row>
    <row r="1124" spans="1:8" x14ac:dyDescent="0.25">
      <c r="A1124" s="1" t="s">
        <v>2394</v>
      </c>
      <c r="B1124" s="6">
        <v>34152</v>
      </c>
      <c r="C1124" s="6">
        <v>2701</v>
      </c>
      <c r="D1124" s="6">
        <v>1616</v>
      </c>
      <c r="E1124" s="6">
        <v>1652</v>
      </c>
      <c r="F1124" s="6">
        <v>0</v>
      </c>
      <c r="G1124" s="6">
        <v>40121</v>
      </c>
      <c r="H1124" s="6">
        <v>38826</v>
      </c>
    </row>
    <row r="1125" spans="1:8" x14ac:dyDescent="0.25">
      <c r="A1125" s="1" t="s">
        <v>2396</v>
      </c>
      <c r="B1125" s="6">
        <v>12464</v>
      </c>
      <c r="C1125" s="6">
        <v>520</v>
      </c>
      <c r="D1125" s="6">
        <v>422</v>
      </c>
      <c r="E1125" s="6">
        <v>1780</v>
      </c>
      <c r="F1125" s="6">
        <v>837</v>
      </c>
      <c r="G1125" s="6">
        <v>16023</v>
      </c>
      <c r="H1125" s="6">
        <v>15307</v>
      </c>
    </row>
    <row r="1126" spans="1:8" x14ac:dyDescent="0.25">
      <c r="A1126" s="1" t="s">
        <v>2398</v>
      </c>
      <c r="B1126" s="6">
        <v>20326</v>
      </c>
      <c r="C1126" s="6">
        <v>2222</v>
      </c>
      <c r="D1126" s="6">
        <v>734</v>
      </c>
      <c r="E1126" s="6">
        <v>630</v>
      </c>
      <c r="F1126" s="6">
        <v>0</v>
      </c>
      <c r="G1126" s="6">
        <v>23912</v>
      </c>
      <c r="H1126" s="6">
        <v>22822</v>
      </c>
    </row>
    <row r="1127" spans="1:8" x14ac:dyDescent="0.25">
      <c r="A1127" s="1" t="s">
        <v>2400</v>
      </c>
      <c r="B1127" s="6">
        <v>7987</v>
      </c>
      <c r="C1127" s="6">
        <v>893</v>
      </c>
      <c r="D1127" s="6">
        <v>167</v>
      </c>
      <c r="E1127" s="6">
        <v>778</v>
      </c>
      <c r="F1127" s="6">
        <v>0</v>
      </c>
      <c r="G1127" s="6">
        <v>9825</v>
      </c>
      <c r="H1127" s="6">
        <v>9400</v>
      </c>
    </row>
    <row r="1128" spans="1:8" x14ac:dyDescent="0.25">
      <c r="A1128" s="1" t="s">
        <v>2402</v>
      </c>
      <c r="B1128" s="6">
        <v>20636</v>
      </c>
      <c r="C1128" s="6">
        <v>2364</v>
      </c>
      <c r="D1128" s="6">
        <v>350</v>
      </c>
      <c r="E1128" s="6">
        <v>458</v>
      </c>
      <c r="F1128" s="6">
        <v>681</v>
      </c>
      <c r="G1128" s="6">
        <v>24489</v>
      </c>
      <c r="H1128" s="6">
        <v>22832</v>
      </c>
    </row>
    <row r="1129" spans="1:8" x14ac:dyDescent="0.25">
      <c r="A1129" s="1" t="s">
        <v>2404</v>
      </c>
      <c r="B1129" s="6">
        <v>26161</v>
      </c>
      <c r="C1129" s="6">
        <v>3216</v>
      </c>
      <c r="D1129" s="6">
        <v>1039</v>
      </c>
      <c r="E1129" s="6">
        <v>1193</v>
      </c>
      <c r="F1129" s="6">
        <v>882</v>
      </c>
      <c r="G1129" s="6">
        <v>32491</v>
      </c>
      <c r="H1129" s="6">
        <v>30036</v>
      </c>
    </row>
    <row r="1130" spans="1:8" x14ac:dyDescent="0.25">
      <c r="A1130" s="1" t="s">
        <v>2406</v>
      </c>
      <c r="B1130" s="6">
        <v>13301</v>
      </c>
      <c r="C1130" s="6">
        <v>956</v>
      </c>
      <c r="D1130" s="6">
        <v>548</v>
      </c>
      <c r="E1130" s="6">
        <v>1194</v>
      </c>
      <c r="F1130" s="6">
        <v>0</v>
      </c>
      <c r="G1130" s="6">
        <v>15999</v>
      </c>
      <c r="H1130" s="6">
        <v>15117</v>
      </c>
    </row>
    <row r="1131" spans="1:8" x14ac:dyDescent="0.25">
      <c r="A1131" s="1" t="s">
        <v>2408</v>
      </c>
      <c r="B1131" s="6">
        <v>5763</v>
      </c>
      <c r="C1131" s="6">
        <v>672</v>
      </c>
      <c r="D1131" s="6">
        <v>151</v>
      </c>
      <c r="E1131" s="6">
        <v>738</v>
      </c>
      <c r="F1131" s="6">
        <v>726</v>
      </c>
      <c r="G1131" s="6">
        <v>8050</v>
      </c>
      <c r="H1131" s="6">
        <v>6969</v>
      </c>
    </row>
    <row r="1132" spans="1:8" x14ac:dyDescent="0.25">
      <c r="A1132" s="1" t="s">
        <v>2410</v>
      </c>
      <c r="B1132" s="6">
        <v>19753</v>
      </c>
      <c r="C1132" s="6">
        <v>1802</v>
      </c>
      <c r="D1132" s="6">
        <v>429</v>
      </c>
      <c r="E1132" s="6">
        <v>819</v>
      </c>
      <c r="F1132" s="6">
        <v>550</v>
      </c>
      <c r="G1132" s="6">
        <v>23353</v>
      </c>
      <c r="H1132" s="6">
        <v>22505</v>
      </c>
    </row>
    <row r="1133" spans="1:8" x14ac:dyDescent="0.25">
      <c r="A1133" s="1" t="s">
        <v>2412</v>
      </c>
      <c r="B1133" s="6">
        <v>14800</v>
      </c>
      <c r="C1133" s="6">
        <v>1308</v>
      </c>
      <c r="D1133" s="6">
        <v>395</v>
      </c>
      <c r="E1133" s="6">
        <v>1181</v>
      </c>
      <c r="F1133" s="6">
        <v>604</v>
      </c>
      <c r="G1133" s="6">
        <v>18288</v>
      </c>
      <c r="H1133" s="6">
        <v>17409</v>
      </c>
    </row>
    <row r="1134" spans="1:8" x14ac:dyDescent="0.25">
      <c r="A1134" s="1" t="s">
        <v>2414</v>
      </c>
      <c r="B1134" s="6">
        <v>12662</v>
      </c>
      <c r="C1134" s="6">
        <v>1155</v>
      </c>
      <c r="D1134" s="6">
        <v>199</v>
      </c>
      <c r="E1134" s="6">
        <v>582</v>
      </c>
      <c r="F1134" s="6">
        <v>181</v>
      </c>
      <c r="G1134" s="6">
        <v>14779</v>
      </c>
      <c r="H1134" s="6">
        <v>14070</v>
      </c>
    </row>
    <row r="1135" spans="1:8" x14ac:dyDescent="0.25">
      <c r="A1135" s="1" t="s">
        <v>2416</v>
      </c>
      <c r="B1135" s="6">
        <v>26080</v>
      </c>
      <c r="C1135" s="6">
        <v>1282</v>
      </c>
      <c r="D1135" s="6">
        <v>1529</v>
      </c>
      <c r="E1135" s="6">
        <v>914</v>
      </c>
      <c r="F1135" s="6">
        <v>0</v>
      </c>
      <c r="G1135" s="6">
        <v>29805</v>
      </c>
      <c r="H1135" s="6">
        <v>29308</v>
      </c>
    </row>
    <row r="1136" spans="1:8" x14ac:dyDescent="0.25">
      <c r="A1136" s="1" t="s">
        <v>2418</v>
      </c>
      <c r="B1136" s="6">
        <v>23944</v>
      </c>
      <c r="C1136" s="6">
        <v>2618</v>
      </c>
      <c r="D1136" s="6">
        <v>799</v>
      </c>
      <c r="E1136" s="6">
        <v>1655</v>
      </c>
      <c r="F1136" s="6">
        <v>511</v>
      </c>
      <c r="G1136" s="6">
        <v>29527</v>
      </c>
      <c r="H1136" s="6">
        <v>24781</v>
      </c>
    </row>
    <row r="1137" spans="1:8" x14ac:dyDescent="0.25">
      <c r="A1137" s="1" t="s">
        <v>2420</v>
      </c>
      <c r="B1137" s="6">
        <v>6507</v>
      </c>
      <c r="C1137" s="6">
        <v>635</v>
      </c>
      <c r="D1137" s="6">
        <v>226</v>
      </c>
      <c r="E1137" s="6">
        <v>847</v>
      </c>
      <c r="F1137" s="6">
        <v>851</v>
      </c>
      <c r="G1137" s="6">
        <v>9066</v>
      </c>
      <c r="H1137" s="6">
        <v>8024</v>
      </c>
    </row>
    <row r="1138" spans="1:8" x14ac:dyDescent="0.25">
      <c r="A1138" s="1" t="s">
        <v>2422</v>
      </c>
      <c r="B1138" s="6">
        <v>18266</v>
      </c>
      <c r="C1138" s="6">
        <v>842</v>
      </c>
      <c r="D1138" s="6">
        <v>1040</v>
      </c>
      <c r="E1138" s="6">
        <v>3036</v>
      </c>
      <c r="F1138" s="6">
        <v>400</v>
      </c>
      <c r="G1138" s="6">
        <v>23584</v>
      </c>
      <c r="H1138" s="6">
        <v>22538</v>
      </c>
    </row>
    <row r="1139" spans="1:8" x14ac:dyDescent="0.25">
      <c r="A1139" s="1" t="s">
        <v>2424</v>
      </c>
      <c r="B1139" s="6">
        <v>42503</v>
      </c>
      <c r="C1139" s="6">
        <v>1773</v>
      </c>
      <c r="D1139" s="6">
        <v>1959</v>
      </c>
      <c r="E1139" s="6">
        <v>2162</v>
      </c>
      <c r="F1139" s="6">
        <v>282</v>
      </c>
      <c r="G1139" s="6">
        <v>48679</v>
      </c>
      <c r="H1139" s="6">
        <v>49814</v>
      </c>
    </row>
    <row r="1140" spans="1:8" x14ac:dyDescent="0.25">
      <c r="A1140" s="1" t="s">
        <v>2426</v>
      </c>
      <c r="B1140" s="6">
        <v>39518</v>
      </c>
      <c r="C1140" s="6">
        <v>1648</v>
      </c>
      <c r="D1140" s="6">
        <v>2133</v>
      </c>
      <c r="E1140" s="6">
        <v>1827</v>
      </c>
      <c r="F1140" s="6">
        <v>0</v>
      </c>
      <c r="G1140" s="6">
        <v>45126</v>
      </c>
      <c r="H1140" s="6">
        <v>46178</v>
      </c>
    </row>
    <row r="1141" spans="1:8" x14ac:dyDescent="0.25">
      <c r="A1141" s="1" t="s">
        <v>2428</v>
      </c>
      <c r="B1141" s="6">
        <v>20787</v>
      </c>
      <c r="C1141" s="6">
        <v>1458</v>
      </c>
      <c r="D1141" s="6">
        <v>744</v>
      </c>
      <c r="E1141" s="6">
        <v>1405</v>
      </c>
      <c r="F1141" s="6">
        <v>2051</v>
      </c>
      <c r="G1141" s="6">
        <v>26445</v>
      </c>
      <c r="H1141" s="6">
        <v>24204</v>
      </c>
    </row>
    <row r="1142" spans="1:8" x14ac:dyDescent="0.25">
      <c r="A1142" s="1" t="s">
        <v>2430</v>
      </c>
      <c r="B1142" s="6">
        <v>51118</v>
      </c>
      <c r="C1142" s="6">
        <v>2469</v>
      </c>
      <c r="D1142" s="6">
        <v>2321</v>
      </c>
      <c r="E1142" s="6">
        <v>1486</v>
      </c>
      <c r="F1142" s="6">
        <v>0</v>
      </c>
      <c r="G1142" s="6">
        <v>57394</v>
      </c>
      <c r="H1142" s="6">
        <v>55302</v>
      </c>
    </row>
    <row r="1143" spans="1:8" x14ac:dyDescent="0.25">
      <c r="A1143" s="1" t="s">
        <v>2432</v>
      </c>
      <c r="B1143" s="6">
        <v>16610</v>
      </c>
      <c r="C1143" s="6">
        <v>1448</v>
      </c>
      <c r="D1143" s="6">
        <v>757</v>
      </c>
      <c r="E1143" s="6">
        <v>1005</v>
      </c>
      <c r="F1143" s="6">
        <v>0</v>
      </c>
      <c r="G1143" s="6">
        <v>19820</v>
      </c>
      <c r="H1143" s="6">
        <v>19671</v>
      </c>
    </row>
    <row r="1144" spans="1:8" x14ac:dyDescent="0.25">
      <c r="A1144" s="1" t="s">
        <v>2434</v>
      </c>
      <c r="B1144" s="6">
        <v>15843</v>
      </c>
      <c r="C1144" s="6">
        <v>1058</v>
      </c>
      <c r="D1144" s="6">
        <v>734</v>
      </c>
      <c r="E1144" s="6">
        <v>1868</v>
      </c>
      <c r="F1144" s="6">
        <v>377</v>
      </c>
      <c r="G1144" s="6">
        <v>19880</v>
      </c>
      <c r="H1144" s="6">
        <v>19783</v>
      </c>
    </row>
    <row r="1145" spans="1:8" x14ac:dyDescent="0.25">
      <c r="A1145" s="1" t="s">
        <v>2436</v>
      </c>
      <c r="B1145" s="6">
        <v>21171</v>
      </c>
      <c r="C1145" s="6">
        <v>1446</v>
      </c>
      <c r="D1145" s="6">
        <v>942</v>
      </c>
      <c r="E1145" s="6">
        <v>945</v>
      </c>
      <c r="F1145" s="6">
        <v>0</v>
      </c>
      <c r="G1145" s="6">
        <v>24504</v>
      </c>
      <c r="H1145" s="6">
        <v>24445</v>
      </c>
    </row>
    <row r="1146" spans="1:8" x14ac:dyDescent="0.25">
      <c r="A1146" s="1" t="s">
        <v>2438</v>
      </c>
      <c r="B1146" s="6">
        <v>35483</v>
      </c>
      <c r="C1146" s="6">
        <v>4362</v>
      </c>
      <c r="D1146" s="6">
        <v>1778</v>
      </c>
      <c r="E1146" s="6">
        <v>1453</v>
      </c>
      <c r="F1146" s="6">
        <v>0</v>
      </c>
      <c r="G1146" s="6">
        <v>43076</v>
      </c>
      <c r="H1146" s="6">
        <v>41133</v>
      </c>
    </row>
    <row r="1147" spans="1:8" x14ac:dyDescent="0.25">
      <c r="A1147" s="1" t="s">
        <v>2440</v>
      </c>
      <c r="B1147" s="6">
        <v>8558</v>
      </c>
      <c r="C1147" s="6">
        <v>572</v>
      </c>
      <c r="D1147" s="6">
        <v>318</v>
      </c>
      <c r="E1147" s="6">
        <v>798</v>
      </c>
      <c r="F1147" s="6">
        <v>0</v>
      </c>
      <c r="G1147" s="6">
        <v>10246</v>
      </c>
      <c r="H1147" s="6">
        <v>10415</v>
      </c>
    </row>
    <row r="1148" spans="1:8" x14ac:dyDescent="0.25">
      <c r="A1148" s="1" t="s">
        <v>2442</v>
      </c>
      <c r="B1148" s="6">
        <v>5205</v>
      </c>
      <c r="C1148" s="6">
        <v>389</v>
      </c>
      <c r="D1148" s="6">
        <v>199</v>
      </c>
      <c r="E1148" s="6">
        <v>1832</v>
      </c>
      <c r="F1148" s="6">
        <v>1041</v>
      </c>
      <c r="G1148" s="6">
        <v>8666</v>
      </c>
      <c r="H1148" s="6">
        <v>7645</v>
      </c>
    </row>
    <row r="1149" spans="1:8" x14ac:dyDescent="0.25">
      <c r="A1149" s="1" t="s">
        <v>2444</v>
      </c>
      <c r="B1149" s="6">
        <v>8300</v>
      </c>
      <c r="C1149" s="6">
        <v>821</v>
      </c>
      <c r="D1149" s="6">
        <v>336</v>
      </c>
      <c r="E1149" s="6">
        <v>1982</v>
      </c>
      <c r="F1149" s="6">
        <v>0</v>
      </c>
      <c r="G1149" s="6">
        <v>11439</v>
      </c>
      <c r="H1149" s="6">
        <v>10673</v>
      </c>
    </row>
    <row r="1150" spans="1:8" x14ac:dyDescent="0.25">
      <c r="A1150" s="1" t="s">
        <v>2446</v>
      </c>
      <c r="B1150" s="6">
        <v>18555</v>
      </c>
      <c r="C1150" s="6">
        <v>1467</v>
      </c>
      <c r="D1150" s="6">
        <v>560</v>
      </c>
      <c r="E1150" s="6">
        <v>940</v>
      </c>
      <c r="F1150" s="6">
        <v>0</v>
      </c>
      <c r="G1150" s="6">
        <v>21522</v>
      </c>
      <c r="H1150" s="6">
        <v>20692</v>
      </c>
    </row>
    <row r="1151" spans="1:8" x14ac:dyDescent="0.25">
      <c r="A1151" s="1" t="s">
        <v>2448</v>
      </c>
      <c r="B1151" s="6">
        <v>26390</v>
      </c>
      <c r="C1151" s="6">
        <v>1851</v>
      </c>
      <c r="D1151" s="6">
        <v>1110</v>
      </c>
      <c r="E1151" s="6">
        <v>2662</v>
      </c>
      <c r="F1151" s="6">
        <v>808</v>
      </c>
      <c r="G1151" s="6">
        <v>32821</v>
      </c>
      <c r="H1151" s="6">
        <v>31508</v>
      </c>
    </row>
    <row r="1152" spans="1:8" x14ac:dyDescent="0.25">
      <c r="A1152" s="1" t="s">
        <v>2450</v>
      </c>
      <c r="B1152" s="6">
        <v>68856</v>
      </c>
      <c r="C1152" s="6">
        <v>7887</v>
      </c>
      <c r="D1152" s="6">
        <v>4221</v>
      </c>
      <c r="E1152" s="6">
        <v>1649</v>
      </c>
      <c r="F1152" s="6">
        <v>1552</v>
      </c>
      <c r="G1152" s="6">
        <v>84165</v>
      </c>
      <c r="H1152" s="6">
        <v>79199</v>
      </c>
    </row>
    <row r="1153" spans="1:8" x14ac:dyDescent="0.25">
      <c r="A1153" s="1" t="s">
        <v>2452</v>
      </c>
      <c r="B1153" s="6">
        <v>34038</v>
      </c>
      <c r="C1153" s="6">
        <v>3105</v>
      </c>
      <c r="D1153" s="6">
        <v>1068</v>
      </c>
      <c r="E1153" s="6">
        <v>2647</v>
      </c>
      <c r="F1153" s="6">
        <v>728</v>
      </c>
      <c r="G1153" s="6">
        <v>41586</v>
      </c>
      <c r="H1153" s="6">
        <v>33480</v>
      </c>
    </row>
    <row r="1154" spans="1:8" x14ac:dyDescent="0.25">
      <c r="A1154" s="1" t="s">
        <v>2454</v>
      </c>
      <c r="B1154" s="6">
        <v>55575</v>
      </c>
      <c r="C1154" s="6">
        <v>4844</v>
      </c>
      <c r="D1154" s="6">
        <v>2262</v>
      </c>
      <c r="E1154" s="6">
        <v>1630</v>
      </c>
      <c r="F1154" s="6">
        <v>663</v>
      </c>
      <c r="G1154" s="6">
        <v>64974</v>
      </c>
      <c r="H1154" s="6">
        <v>57515</v>
      </c>
    </row>
    <row r="1155" spans="1:8" x14ac:dyDescent="0.25">
      <c r="A1155" s="1" t="s">
        <v>2456</v>
      </c>
      <c r="B1155" s="6">
        <v>22744</v>
      </c>
      <c r="C1155" s="6">
        <v>1799</v>
      </c>
      <c r="D1155" s="6">
        <v>1355</v>
      </c>
      <c r="E1155" s="6">
        <v>2478</v>
      </c>
      <c r="F1155" s="6">
        <v>0</v>
      </c>
      <c r="G1155" s="6">
        <v>28376</v>
      </c>
      <c r="H1155" s="6">
        <v>28074</v>
      </c>
    </row>
    <row r="1156" spans="1:8" x14ac:dyDescent="0.25">
      <c r="A1156" s="1" t="s">
        <v>2458</v>
      </c>
      <c r="B1156" s="6">
        <v>30399</v>
      </c>
      <c r="C1156" s="6">
        <v>3567</v>
      </c>
      <c r="D1156" s="6">
        <v>1242</v>
      </c>
      <c r="E1156" s="6">
        <v>1479</v>
      </c>
      <c r="F1156" s="6">
        <v>0</v>
      </c>
      <c r="G1156" s="6">
        <v>36687</v>
      </c>
      <c r="H1156" s="6">
        <v>34562</v>
      </c>
    </row>
    <row r="1157" spans="1:8" x14ac:dyDescent="0.25">
      <c r="A1157" s="1" t="s">
        <v>2460</v>
      </c>
      <c r="B1157" s="6">
        <v>51605</v>
      </c>
      <c r="C1157" s="6">
        <v>5767</v>
      </c>
      <c r="D1157" s="6">
        <v>2900</v>
      </c>
      <c r="E1157" s="6">
        <v>2783</v>
      </c>
      <c r="F1157" s="6">
        <v>152</v>
      </c>
      <c r="G1157" s="6">
        <v>63207</v>
      </c>
      <c r="H1157" s="6">
        <v>59806</v>
      </c>
    </row>
    <row r="1158" spans="1:8" x14ac:dyDescent="0.25">
      <c r="A1158" s="1" t="s">
        <v>2462</v>
      </c>
      <c r="B1158" s="6">
        <v>33943</v>
      </c>
      <c r="C1158" s="6">
        <v>3888</v>
      </c>
      <c r="D1158" s="6">
        <v>739</v>
      </c>
      <c r="E1158" s="6">
        <v>448</v>
      </c>
      <c r="F1158" s="6">
        <v>2626</v>
      </c>
      <c r="G1158" s="6">
        <v>41644</v>
      </c>
      <c r="H1158" s="6">
        <v>36937</v>
      </c>
    </row>
    <row r="1159" spans="1:8" x14ac:dyDescent="0.25">
      <c r="A1159" s="1" t="s">
        <v>2464</v>
      </c>
      <c r="B1159" s="6">
        <v>66333</v>
      </c>
      <c r="C1159" s="6">
        <v>5493</v>
      </c>
      <c r="D1159" s="6">
        <v>2657</v>
      </c>
      <c r="E1159" s="6">
        <v>1907</v>
      </c>
      <c r="F1159" s="6">
        <v>0</v>
      </c>
      <c r="G1159" s="6">
        <v>76390</v>
      </c>
      <c r="H1159" s="6">
        <v>68103</v>
      </c>
    </row>
    <row r="1160" spans="1:8" x14ac:dyDescent="0.25">
      <c r="A1160" s="1" t="s">
        <v>2466</v>
      </c>
      <c r="B1160" s="6">
        <v>31724</v>
      </c>
      <c r="C1160" s="6">
        <v>3469</v>
      </c>
      <c r="D1160" s="6">
        <v>1226</v>
      </c>
      <c r="E1160" s="6">
        <v>1580</v>
      </c>
      <c r="F1160" s="6">
        <v>0</v>
      </c>
      <c r="G1160" s="6">
        <v>37999</v>
      </c>
      <c r="H1160" s="6">
        <v>35924</v>
      </c>
    </row>
    <row r="1161" spans="1:8" x14ac:dyDescent="0.25">
      <c r="A1161" s="1" t="s">
        <v>2468</v>
      </c>
      <c r="B1161" s="6">
        <v>17320</v>
      </c>
      <c r="C1161" s="6">
        <v>722</v>
      </c>
      <c r="D1161" s="6">
        <v>831</v>
      </c>
      <c r="E1161" s="6">
        <v>2169</v>
      </c>
      <c r="F1161" s="6">
        <v>0</v>
      </c>
      <c r="G1161" s="6">
        <v>21042</v>
      </c>
      <c r="H1161" s="6">
        <v>20608</v>
      </c>
    </row>
    <row r="1162" spans="1:8" x14ac:dyDescent="0.25">
      <c r="A1162" s="1" t="s">
        <v>2470</v>
      </c>
      <c r="B1162" s="6">
        <v>22372</v>
      </c>
      <c r="C1162" s="6">
        <v>1940</v>
      </c>
      <c r="D1162" s="6">
        <v>1013</v>
      </c>
      <c r="E1162" s="6">
        <v>836</v>
      </c>
      <c r="F1162" s="6">
        <v>714</v>
      </c>
      <c r="G1162" s="6">
        <v>26875</v>
      </c>
      <c r="H1162" s="6">
        <v>26179</v>
      </c>
    </row>
    <row r="1163" spans="1:8" x14ac:dyDescent="0.25">
      <c r="A1163" s="1" t="s">
        <v>2473</v>
      </c>
      <c r="B1163" s="6">
        <v>25941</v>
      </c>
      <c r="C1163" s="6">
        <v>1864</v>
      </c>
      <c r="D1163" s="6">
        <v>1163</v>
      </c>
      <c r="E1163" s="6">
        <v>1740</v>
      </c>
      <c r="F1163" s="6">
        <v>0</v>
      </c>
      <c r="G1163" s="6">
        <v>30708</v>
      </c>
      <c r="H1163" s="6">
        <v>29131</v>
      </c>
    </row>
    <row r="1164" spans="1:8" x14ac:dyDescent="0.25">
      <c r="A1164" s="1" t="s">
        <v>2475</v>
      </c>
      <c r="B1164" s="6">
        <v>42146</v>
      </c>
      <c r="C1164" s="6">
        <v>2002</v>
      </c>
      <c r="D1164" s="6">
        <v>2343</v>
      </c>
      <c r="E1164" s="6">
        <v>1547</v>
      </c>
      <c r="F1164" s="6">
        <v>0</v>
      </c>
      <c r="G1164" s="6">
        <v>48038</v>
      </c>
      <c r="H1164" s="6">
        <v>46830</v>
      </c>
    </row>
    <row r="1165" spans="1:8" x14ac:dyDescent="0.25">
      <c r="A1165" s="1" t="s">
        <v>2477</v>
      </c>
      <c r="B1165" s="6">
        <v>97444</v>
      </c>
      <c r="C1165" s="6">
        <v>10001</v>
      </c>
      <c r="D1165" s="6">
        <v>5549</v>
      </c>
      <c r="E1165" s="6">
        <v>2255</v>
      </c>
      <c r="F1165" s="6">
        <v>0</v>
      </c>
      <c r="G1165" s="6">
        <v>115249</v>
      </c>
      <c r="H1165" s="6">
        <v>110820</v>
      </c>
    </row>
    <row r="1166" spans="1:8" x14ac:dyDescent="0.25">
      <c r="A1166" s="1" t="s">
        <v>2479</v>
      </c>
      <c r="B1166" s="6">
        <v>50922</v>
      </c>
      <c r="C1166" s="6">
        <v>5776</v>
      </c>
      <c r="D1166" s="6">
        <v>2944</v>
      </c>
      <c r="E1166" s="6">
        <v>2541</v>
      </c>
      <c r="F1166" s="6">
        <v>316</v>
      </c>
      <c r="G1166" s="6">
        <v>62499</v>
      </c>
      <c r="H1166" s="6">
        <v>59859</v>
      </c>
    </row>
    <row r="1167" spans="1:8" x14ac:dyDescent="0.25">
      <c r="A1167" s="1" t="s">
        <v>2481</v>
      </c>
      <c r="B1167" s="6">
        <v>78361</v>
      </c>
      <c r="C1167" s="6">
        <v>3723</v>
      </c>
      <c r="D1167" s="6">
        <v>4535</v>
      </c>
      <c r="E1167" s="6">
        <v>1686</v>
      </c>
      <c r="F1167" s="6">
        <v>0</v>
      </c>
      <c r="G1167" s="6">
        <v>88305</v>
      </c>
      <c r="H1167" s="6">
        <v>88747</v>
      </c>
    </row>
    <row r="1168" spans="1:8" x14ac:dyDescent="0.25">
      <c r="A1168" s="1" t="s">
        <v>2483</v>
      </c>
      <c r="B1168" s="6">
        <v>23169</v>
      </c>
      <c r="C1168" s="6">
        <v>2009</v>
      </c>
      <c r="D1168" s="6">
        <v>584</v>
      </c>
      <c r="E1168" s="6">
        <v>392</v>
      </c>
      <c r="F1168" s="6">
        <v>674</v>
      </c>
      <c r="G1168" s="6">
        <v>26828</v>
      </c>
      <c r="H1168" s="6">
        <v>25743</v>
      </c>
    </row>
    <row r="1169" spans="1:8" x14ac:dyDescent="0.25">
      <c r="A1169" s="1" t="s">
        <v>2485</v>
      </c>
      <c r="B1169" s="6">
        <v>19167</v>
      </c>
      <c r="C1169" s="6">
        <v>1284</v>
      </c>
      <c r="D1169" s="6">
        <v>738</v>
      </c>
      <c r="E1169" s="6">
        <v>2137</v>
      </c>
      <c r="F1169" s="6">
        <v>583</v>
      </c>
      <c r="G1169" s="6">
        <v>23909</v>
      </c>
      <c r="H1169" s="6">
        <v>22551</v>
      </c>
    </row>
    <row r="1170" spans="1:8" x14ac:dyDescent="0.25">
      <c r="A1170" s="1" t="s">
        <v>2487</v>
      </c>
      <c r="B1170" s="6">
        <v>43903</v>
      </c>
      <c r="C1170" s="6">
        <v>4194</v>
      </c>
      <c r="D1170" s="6">
        <v>1297</v>
      </c>
      <c r="E1170" s="6">
        <v>640</v>
      </c>
      <c r="F1170" s="6">
        <v>0</v>
      </c>
      <c r="G1170" s="6">
        <v>50034</v>
      </c>
      <c r="H1170" s="6">
        <v>44341</v>
      </c>
    </row>
    <row r="1171" spans="1:8" x14ac:dyDescent="0.25">
      <c r="A1171" s="1" t="s">
        <v>2489</v>
      </c>
      <c r="B1171" s="6">
        <v>20124</v>
      </c>
      <c r="C1171" s="6">
        <v>1658</v>
      </c>
      <c r="D1171" s="6">
        <v>929</v>
      </c>
      <c r="E1171" s="6">
        <v>1889</v>
      </c>
      <c r="F1171" s="6">
        <v>0</v>
      </c>
      <c r="G1171" s="6">
        <v>24600</v>
      </c>
      <c r="H1171" s="6">
        <v>24084</v>
      </c>
    </row>
    <row r="1172" spans="1:8" x14ac:dyDescent="0.25">
      <c r="A1172" s="1" t="s">
        <v>2491</v>
      </c>
      <c r="B1172" s="6">
        <v>37653</v>
      </c>
      <c r="C1172" s="6">
        <v>3426</v>
      </c>
      <c r="D1172" s="6">
        <v>1593</v>
      </c>
      <c r="E1172" s="6">
        <v>945</v>
      </c>
      <c r="F1172" s="6">
        <v>0</v>
      </c>
      <c r="G1172" s="6">
        <v>43617</v>
      </c>
      <c r="H1172" s="6">
        <v>38264</v>
      </c>
    </row>
    <row r="1173" spans="1:8" x14ac:dyDescent="0.25">
      <c r="A1173" s="1" t="s">
        <v>2493</v>
      </c>
      <c r="B1173" s="6">
        <v>41047</v>
      </c>
      <c r="C1173" s="6">
        <v>3973</v>
      </c>
      <c r="D1173" s="6">
        <v>2364</v>
      </c>
      <c r="E1173" s="6">
        <v>2834</v>
      </c>
      <c r="F1173" s="6">
        <v>822</v>
      </c>
      <c r="G1173" s="6">
        <v>51040</v>
      </c>
      <c r="H1173" s="6">
        <v>47546</v>
      </c>
    </row>
    <row r="1174" spans="1:8" x14ac:dyDescent="0.25">
      <c r="A1174" s="1" t="s">
        <v>2495</v>
      </c>
      <c r="B1174" s="6">
        <v>41373</v>
      </c>
      <c r="C1174" s="6">
        <v>4470</v>
      </c>
      <c r="D1174" s="6">
        <v>1934</v>
      </c>
      <c r="E1174" s="6">
        <v>1177</v>
      </c>
      <c r="F1174" s="6">
        <v>0</v>
      </c>
      <c r="G1174" s="6">
        <v>48954</v>
      </c>
      <c r="H1174" s="6">
        <v>47300</v>
      </c>
    </row>
    <row r="1175" spans="1:8" x14ac:dyDescent="0.25">
      <c r="A1175" s="1" t="s">
        <v>2497</v>
      </c>
      <c r="B1175" s="6">
        <v>16885</v>
      </c>
      <c r="C1175" s="6">
        <v>842</v>
      </c>
      <c r="D1175" s="6">
        <v>299</v>
      </c>
      <c r="E1175" s="6">
        <v>563</v>
      </c>
      <c r="F1175" s="6">
        <v>0</v>
      </c>
      <c r="G1175" s="6">
        <v>18589</v>
      </c>
      <c r="H1175" s="6">
        <v>18674</v>
      </c>
    </row>
    <row r="1176" spans="1:8" x14ac:dyDescent="0.25">
      <c r="A1176" s="1" t="s">
        <v>2499</v>
      </c>
      <c r="B1176" s="6">
        <v>19997</v>
      </c>
      <c r="C1176" s="6">
        <v>1683</v>
      </c>
      <c r="D1176" s="6">
        <v>1087</v>
      </c>
      <c r="E1176" s="6">
        <v>1344</v>
      </c>
      <c r="F1176" s="6">
        <v>232</v>
      </c>
      <c r="G1176" s="6">
        <v>24343</v>
      </c>
      <c r="H1176" s="6">
        <v>23716</v>
      </c>
    </row>
    <row r="1177" spans="1:8" x14ac:dyDescent="0.25">
      <c r="A1177" s="1" t="s">
        <v>2501</v>
      </c>
      <c r="B1177" s="6">
        <v>31001</v>
      </c>
      <c r="C1177" s="6">
        <v>2821</v>
      </c>
      <c r="D1177" s="6">
        <v>1033</v>
      </c>
      <c r="E1177" s="6">
        <v>2705</v>
      </c>
      <c r="F1177" s="6">
        <v>592</v>
      </c>
      <c r="G1177" s="6">
        <v>38152</v>
      </c>
      <c r="H1177" s="6">
        <v>35975</v>
      </c>
    </row>
    <row r="1178" spans="1:8" x14ac:dyDescent="0.25">
      <c r="A1178" s="1" t="s">
        <v>2503</v>
      </c>
      <c r="B1178" s="6">
        <v>56304</v>
      </c>
      <c r="C1178" s="6">
        <v>2675</v>
      </c>
      <c r="D1178" s="6">
        <v>3612</v>
      </c>
      <c r="E1178" s="6">
        <v>1288</v>
      </c>
      <c r="F1178" s="6">
        <v>0</v>
      </c>
      <c r="G1178" s="6">
        <v>63879</v>
      </c>
      <c r="H1178" s="6">
        <v>63939</v>
      </c>
    </row>
    <row r="1179" spans="1:8" x14ac:dyDescent="0.25">
      <c r="A1179" s="1" t="s">
        <v>2505</v>
      </c>
      <c r="B1179" s="6">
        <v>57037</v>
      </c>
      <c r="C1179" s="6">
        <v>2846</v>
      </c>
      <c r="D1179" s="6">
        <v>2259</v>
      </c>
      <c r="E1179" s="6">
        <v>1362</v>
      </c>
      <c r="F1179" s="6">
        <v>0</v>
      </c>
      <c r="G1179" s="6">
        <v>63504</v>
      </c>
      <c r="H1179" s="6">
        <v>62682</v>
      </c>
    </row>
    <row r="1180" spans="1:8" x14ac:dyDescent="0.25">
      <c r="A1180" s="1" t="s">
        <v>2507</v>
      </c>
      <c r="B1180" s="6">
        <v>25862</v>
      </c>
      <c r="C1180" s="6">
        <v>2235</v>
      </c>
      <c r="D1180" s="6">
        <v>1223</v>
      </c>
      <c r="E1180" s="6">
        <v>1575</v>
      </c>
      <c r="F1180" s="6">
        <v>0</v>
      </c>
      <c r="G1180" s="6">
        <v>30895</v>
      </c>
      <c r="H1180" s="6">
        <v>29434</v>
      </c>
    </row>
    <row r="1181" spans="1:8" x14ac:dyDescent="0.25">
      <c r="A1181" s="1" t="s">
        <v>2509</v>
      </c>
      <c r="B1181" s="6">
        <v>12687</v>
      </c>
      <c r="C1181" s="6">
        <v>1535</v>
      </c>
      <c r="D1181" s="6">
        <v>478</v>
      </c>
      <c r="E1181" s="6">
        <v>1405</v>
      </c>
      <c r="F1181" s="6">
        <v>817</v>
      </c>
      <c r="G1181" s="6">
        <v>16922</v>
      </c>
      <c r="H1181" s="6">
        <v>15091</v>
      </c>
    </row>
    <row r="1182" spans="1:8" x14ac:dyDescent="0.25">
      <c r="A1182" s="1" t="s">
        <v>2511</v>
      </c>
      <c r="B1182" s="6">
        <v>42171</v>
      </c>
      <c r="C1182" s="6">
        <v>4297</v>
      </c>
      <c r="D1182" s="6">
        <v>2214</v>
      </c>
      <c r="E1182" s="6">
        <v>1559</v>
      </c>
      <c r="F1182" s="6">
        <v>0</v>
      </c>
      <c r="G1182" s="6">
        <v>50241</v>
      </c>
      <c r="H1182" s="6">
        <v>43891</v>
      </c>
    </row>
    <row r="1183" spans="1:8" x14ac:dyDescent="0.25">
      <c r="A1183" s="1" t="s">
        <v>2513</v>
      </c>
      <c r="B1183" s="6">
        <v>16541</v>
      </c>
      <c r="C1183" s="6">
        <v>1698</v>
      </c>
      <c r="D1183" s="6">
        <v>669</v>
      </c>
      <c r="E1183" s="6">
        <v>1213</v>
      </c>
      <c r="F1183" s="6">
        <v>0</v>
      </c>
      <c r="G1183" s="6">
        <v>20121</v>
      </c>
      <c r="H1183" s="6">
        <v>19425</v>
      </c>
    </row>
    <row r="1184" spans="1:8" x14ac:dyDescent="0.25">
      <c r="A1184" s="1" t="s">
        <v>2515</v>
      </c>
      <c r="B1184" s="6">
        <v>36004</v>
      </c>
      <c r="C1184" s="6">
        <v>1625</v>
      </c>
      <c r="D1184" s="6">
        <v>1801</v>
      </c>
      <c r="E1184" s="6">
        <v>2109</v>
      </c>
      <c r="F1184" s="6">
        <v>0</v>
      </c>
      <c r="G1184" s="6">
        <v>41539</v>
      </c>
      <c r="H1184" s="6">
        <v>41991</v>
      </c>
    </row>
    <row r="1185" spans="1:8" x14ac:dyDescent="0.25">
      <c r="A1185" s="1" t="s">
        <v>2517</v>
      </c>
      <c r="B1185" s="6">
        <v>41018</v>
      </c>
      <c r="C1185" s="6">
        <v>2046</v>
      </c>
      <c r="D1185" s="6">
        <v>2156</v>
      </c>
      <c r="E1185" s="6">
        <v>1281</v>
      </c>
      <c r="F1185" s="6">
        <v>0</v>
      </c>
      <c r="G1185" s="6">
        <v>46501</v>
      </c>
      <c r="H1185" s="6">
        <v>46444</v>
      </c>
    </row>
    <row r="1186" spans="1:8" x14ac:dyDescent="0.25">
      <c r="A1186" s="1" t="s">
        <v>2519</v>
      </c>
      <c r="B1186" s="6">
        <v>42348</v>
      </c>
      <c r="C1186" s="6">
        <v>3921</v>
      </c>
      <c r="D1186" s="6">
        <v>2426</v>
      </c>
      <c r="E1186" s="6">
        <v>2909</v>
      </c>
      <c r="F1186" s="6">
        <v>0</v>
      </c>
      <c r="G1186" s="6">
        <v>51604</v>
      </c>
      <c r="H1186" s="6">
        <v>49286</v>
      </c>
    </row>
    <row r="1187" spans="1:8" x14ac:dyDescent="0.25">
      <c r="A1187" s="1" t="s">
        <v>2521</v>
      </c>
      <c r="B1187" s="6">
        <v>22256</v>
      </c>
      <c r="C1187" s="6">
        <v>2227</v>
      </c>
      <c r="D1187" s="6">
        <v>555</v>
      </c>
      <c r="E1187" s="6">
        <v>897</v>
      </c>
      <c r="F1187" s="6">
        <v>0</v>
      </c>
      <c r="G1187" s="6">
        <v>25935</v>
      </c>
      <c r="H1187" s="6">
        <v>24388</v>
      </c>
    </row>
    <row r="1188" spans="1:8" x14ac:dyDescent="0.25">
      <c r="A1188" s="1" t="s">
        <v>2523</v>
      </c>
      <c r="B1188" s="6">
        <v>42995</v>
      </c>
      <c r="C1188" s="6">
        <v>4877</v>
      </c>
      <c r="D1188" s="6">
        <v>1607</v>
      </c>
      <c r="E1188" s="6">
        <v>437</v>
      </c>
      <c r="F1188" s="6">
        <v>686</v>
      </c>
      <c r="G1188" s="6">
        <v>50602</v>
      </c>
      <c r="H1188" s="6">
        <v>47640</v>
      </c>
    </row>
    <row r="1189" spans="1:8" x14ac:dyDescent="0.25">
      <c r="A1189" s="1" t="s">
        <v>2525</v>
      </c>
      <c r="B1189" s="6">
        <v>15832</v>
      </c>
      <c r="C1189" s="6">
        <v>1138</v>
      </c>
      <c r="D1189" s="6">
        <v>781</v>
      </c>
      <c r="E1189" s="6">
        <v>888</v>
      </c>
      <c r="F1189" s="6">
        <v>0</v>
      </c>
      <c r="G1189" s="6">
        <v>18639</v>
      </c>
      <c r="H1189" s="6">
        <v>18421</v>
      </c>
    </row>
    <row r="1190" spans="1:8" x14ac:dyDescent="0.25">
      <c r="A1190" s="1" t="s">
        <v>2527</v>
      </c>
      <c r="B1190" s="6">
        <v>28610</v>
      </c>
      <c r="C1190" s="6">
        <v>2357</v>
      </c>
      <c r="D1190" s="6">
        <v>1375</v>
      </c>
      <c r="E1190" s="6">
        <v>1401</v>
      </c>
      <c r="F1190" s="6">
        <v>0</v>
      </c>
      <c r="G1190" s="6">
        <v>33743</v>
      </c>
      <c r="H1190" s="6">
        <v>33296</v>
      </c>
    </row>
    <row r="1191" spans="1:8" x14ac:dyDescent="0.25">
      <c r="A1191" s="1" t="s">
        <v>2529</v>
      </c>
      <c r="B1191" s="6">
        <v>52409</v>
      </c>
      <c r="C1191" s="6">
        <v>4545</v>
      </c>
      <c r="D1191" s="6">
        <v>2537</v>
      </c>
      <c r="E1191" s="6">
        <v>3125</v>
      </c>
      <c r="F1191" s="6">
        <v>421</v>
      </c>
      <c r="G1191" s="6">
        <v>63037</v>
      </c>
      <c r="H1191" s="6">
        <v>61418</v>
      </c>
    </row>
    <row r="1192" spans="1:8" x14ac:dyDescent="0.25">
      <c r="A1192" s="1" t="s">
        <v>2531</v>
      </c>
      <c r="B1192" s="6">
        <v>66356</v>
      </c>
      <c r="C1192" s="6">
        <v>5735</v>
      </c>
      <c r="D1192" s="6">
        <v>2747</v>
      </c>
      <c r="E1192" s="6">
        <v>1985</v>
      </c>
      <c r="F1192" s="6">
        <v>0</v>
      </c>
      <c r="G1192" s="6">
        <v>76823</v>
      </c>
      <c r="H1192" s="6">
        <v>68346</v>
      </c>
    </row>
    <row r="1193" spans="1:8" x14ac:dyDescent="0.25">
      <c r="A1193" s="1" t="s">
        <v>2533</v>
      </c>
      <c r="B1193" s="6">
        <v>34815</v>
      </c>
      <c r="C1193" s="6">
        <v>1853</v>
      </c>
      <c r="D1193" s="6">
        <v>1146</v>
      </c>
      <c r="E1193" s="6">
        <v>822</v>
      </c>
      <c r="F1193" s="6">
        <v>295</v>
      </c>
      <c r="G1193" s="6">
        <v>38931</v>
      </c>
      <c r="H1193" s="6">
        <v>33263</v>
      </c>
    </row>
    <row r="1194" spans="1:8" x14ac:dyDescent="0.25">
      <c r="A1194" s="1" t="s">
        <v>2535</v>
      </c>
      <c r="B1194" s="6">
        <v>19081</v>
      </c>
      <c r="C1194" s="6">
        <v>1606</v>
      </c>
      <c r="D1194" s="6">
        <v>382</v>
      </c>
      <c r="E1194" s="6">
        <v>537</v>
      </c>
      <c r="F1194" s="6">
        <v>772</v>
      </c>
      <c r="G1194" s="6">
        <v>22378</v>
      </c>
      <c r="H1194" s="6">
        <v>20968</v>
      </c>
    </row>
    <row r="1195" spans="1:8" x14ac:dyDescent="0.25">
      <c r="A1195" s="1" t="s">
        <v>2537</v>
      </c>
      <c r="B1195" s="6">
        <v>36000</v>
      </c>
      <c r="C1195" s="6">
        <v>1625</v>
      </c>
      <c r="D1195" s="6">
        <v>1289</v>
      </c>
      <c r="E1195" s="6">
        <v>2282</v>
      </c>
      <c r="F1195" s="6">
        <v>0</v>
      </c>
      <c r="G1195" s="6">
        <v>41196</v>
      </c>
      <c r="H1195" s="6">
        <v>41441</v>
      </c>
    </row>
    <row r="1196" spans="1:8" x14ac:dyDescent="0.25">
      <c r="A1196" s="1" t="s">
        <v>2539</v>
      </c>
      <c r="B1196" s="6">
        <v>42494</v>
      </c>
      <c r="C1196" s="6">
        <v>3685</v>
      </c>
      <c r="D1196" s="6">
        <v>2089</v>
      </c>
      <c r="E1196" s="6">
        <v>1535</v>
      </c>
      <c r="F1196" s="6">
        <v>0</v>
      </c>
      <c r="G1196" s="6">
        <v>49803</v>
      </c>
      <c r="H1196" s="6">
        <v>49224</v>
      </c>
    </row>
    <row r="1197" spans="1:8" x14ac:dyDescent="0.25">
      <c r="A1197" s="1" t="s">
        <v>2541</v>
      </c>
      <c r="B1197" s="6">
        <v>42995</v>
      </c>
      <c r="C1197" s="6">
        <v>2043</v>
      </c>
      <c r="D1197" s="6">
        <v>2467</v>
      </c>
      <c r="E1197" s="6">
        <v>1602</v>
      </c>
      <c r="F1197" s="6">
        <v>0</v>
      </c>
      <c r="G1197" s="6">
        <v>49107</v>
      </c>
      <c r="H1197" s="6">
        <v>48548</v>
      </c>
    </row>
    <row r="1198" spans="1:8" x14ac:dyDescent="0.25">
      <c r="A1198" s="1" t="s">
        <v>2543</v>
      </c>
      <c r="B1198" s="6">
        <v>57939</v>
      </c>
      <c r="C1198" s="6">
        <v>2615</v>
      </c>
      <c r="D1198" s="6">
        <v>3121</v>
      </c>
      <c r="E1198" s="6">
        <v>2323</v>
      </c>
      <c r="F1198" s="6">
        <v>642</v>
      </c>
      <c r="G1198" s="6">
        <v>66640</v>
      </c>
      <c r="H1198" s="6">
        <v>66578</v>
      </c>
    </row>
    <row r="1199" spans="1:8" x14ac:dyDescent="0.25">
      <c r="A1199" s="1" t="s">
        <v>2545</v>
      </c>
      <c r="B1199" s="6">
        <v>18293</v>
      </c>
      <c r="C1199" s="6">
        <v>826</v>
      </c>
      <c r="D1199" s="6">
        <v>829</v>
      </c>
      <c r="E1199" s="6">
        <v>812</v>
      </c>
      <c r="F1199" s="6">
        <v>721</v>
      </c>
      <c r="G1199" s="6">
        <v>21481</v>
      </c>
      <c r="H1199" s="6">
        <v>21189</v>
      </c>
    </row>
    <row r="1200" spans="1:8" x14ac:dyDescent="0.25">
      <c r="A1200" s="1" t="s">
        <v>2547</v>
      </c>
      <c r="B1200" s="6">
        <v>47567</v>
      </c>
      <c r="C1200" s="6">
        <v>2373</v>
      </c>
      <c r="D1200" s="6">
        <v>2173</v>
      </c>
      <c r="E1200" s="6">
        <v>979</v>
      </c>
      <c r="F1200" s="6">
        <v>0</v>
      </c>
      <c r="G1200" s="6">
        <v>53092</v>
      </c>
      <c r="H1200" s="6">
        <v>54717</v>
      </c>
    </row>
    <row r="1201" spans="1:8" x14ac:dyDescent="0.25">
      <c r="A1201" s="1" t="s">
        <v>2549</v>
      </c>
      <c r="B1201" s="6">
        <v>58805</v>
      </c>
      <c r="C1201" s="6">
        <v>5618</v>
      </c>
      <c r="D1201" s="6">
        <v>2473</v>
      </c>
      <c r="E1201" s="6">
        <v>1431</v>
      </c>
      <c r="F1201" s="6">
        <v>0</v>
      </c>
      <c r="G1201" s="6">
        <v>68327</v>
      </c>
      <c r="H1201" s="6">
        <v>60270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70244-2F5A-488C-A3ED-98C6EEB18CC4}">
  <dimension ref="A1:B6"/>
  <sheetViews>
    <sheetView workbookViewId="0">
      <selection activeCell="A4" sqref="A4"/>
    </sheetView>
  </sheetViews>
  <sheetFormatPr defaultRowHeight="15" x14ac:dyDescent="0.25"/>
  <cols>
    <col min="1" max="1" width="15.5703125" bestFit="1" customWidth="1"/>
    <col min="2" max="2" width="12" bestFit="1" customWidth="1"/>
  </cols>
  <sheetData>
    <row r="1" spans="1:2" x14ac:dyDescent="0.25">
      <c r="A1" t="s">
        <v>2629</v>
      </c>
      <c r="B1" t="s">
        <v>2630</v>
      </c>
    </row>
    <row r="2" spans="1:2" x14ac:dyDescent="0.25">
      <c r="A2" t="s">
        <v>2631</v>
      </c>
      <c r="B2">
        <f>SUM(Transportation_Costs[Freight_Cost])</f>
        <v>30882309</v>
      </c>
    </row>
    <row r="3" spans="1:2" x14ac:dyDescent="0.25">
      <c r="A3" t="s">
        <v>2632</v>
      </c>
      <c r="B3">
        <f>SUM(Transportation_Costs[Fuel_Surcharge])</f>
        <v>2406436</v>
      </c>
    </row>
    <row r="4" spans="1:2" x14ac:dyDescent="0.25">
      <c r="A4" t="s">
        <v>2633</v>
      </c>
      <c r="B4">
        <f>SUM(Transportation_Costs[Toll_Cost])</f>
        <v>1309781</v>
      </c>
    </row>
    <row r="5" spans="1:2" x14ac:dyDescent="0.25">
      <c r="A5" t="s">
        <v>2634</v>
      </c>
      <c r="B5">
        <f>SUM(Transportation_Costs[Handling_Cost])</f>
        <v>1699701</v>
      </c>
    </row>
    <row r="6" spans="1:2" x14ac:dyDescent="0.25">
      <c r="A6" t="s">
        <v>2635</v>
      </c>
      <c r="B6">
        <f>SUM(Transportation_Costs[Other_Cost])</f>
        <v>576548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6D601-8BC6-4BCF-B3D5-ECCD947DCC33}">
  <dimension ref="A1:G74"/>
  <sheetViews>
    <sheetView workbookViewId="0">
      <selection activeCell="E12" sqref="E12"/>
    </sheetView>
  </sheetViews>
  <sheetFormatPr defaultRowHeight="15" x14ac:dyDescent="0.25"/>
  <cols>
    <col min="1" max="1" width="11.42578125" bestFit="1" customWidth="1"/>
    <col min="2" max="2" width="11.7109375" bestFit="1" customWidth="1"/>
    <col min="3" max="3" width="19.7109375" bestFit="1" customWidth="1"/>
    <col min="4" max="4" width="23.42578125" bestFit="1" customWidth="1"/>
    <col min="5" max="5" width="21.7109375" bestFit="1" customWidth="1"/>
    <col min="6" max="6" width="24.140625" bestFit="1" customWidth="1"/>
    <col min="7" max="7" width="22.28515625" bestFit="1" customWidth="1"/>
  </cols>
  <sheetData>
    <row r="1" spans="1:7" x14ac:dyDescent="0.25">
      <c r="A1" t="s">
        <v>7</v>
      </c>
      <c r="B1" t="s">
        <v>5</v>
      </c>
      <c r="C1" t="s">
        <v>6</v>
      </c>
      <c r="D1" t="s">
        <v>2570</v>
      </c>
      <c r="E1" t="s">
        <v>2571</v>
      </c>
      <c r="F1" t="s">
        <v>2572</v>
      </c>
      <c r="G1" t="s">
        <v>2573</v>
      </c>
    </row>
    <row r="2" spans="1:7" x14ac:dyDescent="0.25">
      <c r="A2" s="1" t="s">
        <v>24</v>
      </c>
      <c r="B2" s="1" t="s">
        <v>22</v>
      </c>
      <c r="C2" s="1" t="s">
        <v>23</v>
      </c>
      <c r="D2">
        <v>280</v>
      </c>
      <c r="E2">
        <v>279</v>
      </c>
      <c r="F2">
        <v>17.399999999999999</v>
      </c>
      <c r="G2">
        <v>19</v>
      </c>
    </row>
    <row r="3" spans="1:7" x14ac:dyDescent="0.25">
      <c r="A3" s="1" t="s">
        <v>104</v>
      </c>
      <c r="B3" s="1" t="s">
        <v>22</v>
      </c>
      <c r="C3" s="1" t="s">
        <v>103</v>
      </c>
      <c r="D3">
        <v>245</v>
      </c>
      <c r="E3">
        <v>252</v>
      </c>
      <c r="F3">
        <v>15.1</v>
      </c>
      <c r="G3">
        <v>21.4</v>
      </c>
    </row>
    <row r="4" spans="1:7" x14ac:dyDescent="0.25">
      <c r="A4" s="1" t="s">
        <v>93</v>
      </c>
      <c r="B4" s="1" t="s">
        <v>22</v>
      </c>
      <c r="C4" s="1" t="s">
        <v>92</v>
      </c>
      <c r="D4">
        <v>555</v>
      </c>
      <c r="E4">
        <v>570</v>
      </c>
      <c r="F4">
        <v>29.5</v>
      </c>
      <c r="G4">
        <v>34.200000000000003</v>
      </c>
    </row>
    <row r="5" spans="1:7" x14ac:dyDescent="0.25">
      <c r="A5" s="1" t="s">
        <v>123</v>
      </c>
      <c r="B5" s="1" t="s">
        <v>22</v>
      </c>
      <c r="C5" s="1" t="s">
        <v>122</v>
      </c>
      <c r="D5">
        <v>235</v>
      </c>
      <c r="E5">
        <v>242</v>
      </c>
      <c r="F5">
        <v>15.7</v>
      </c>
      <c r="G5">
        <v>23.6</v>
      </c>
    </row>
    <row r="6" spans="1:7" x14ac:dyDescent="0.25">
      <c r="A6" s="1" t="s">
        <v>48</v>
      </c>
      <c r="B6" s="1" t="s">
        <v>22</v>
      </c>
      <c r="C6" s="1" t="s">
        <v>47</v>
      </c>
      <c r="D6">
        <v>315</v>
      </c>
      <c r="E6">
        <v>322</v>
      </c>
      <c r="F6">
        <v>19.2</v>
      </c>
      <c r="G6">
        <v>25.7</v>
      </c>
    </row>
    <row r="7" spans="1:7" x14ac:dyDescent="0.25">
      <c r="A7" s="1" t="s">
        <v>333</v>
      </c>
      <c r="B7" s="1" t="s">
        <v>22</v>
      </c>
      <c r="C7" s="1" t="s">
        <v>332</v>
      </c>
      <c r="D7">
        <v>450</v>
      </c>
      <c r="E7">
        <v>469</v>
      </c>
      <c r="F7">
        <v>24.4</v>
      </c>
      <c r="G7">
        <v>27.3</v>
      </c>
    </row>
    <row r="8" spans="1:7" x14ac:dyDescent="0.25">
      <c r="A8" s="1" t="s">
        <v>211</v>
      </c>
      <c r="B8" s="1" t="s">
        <v>22</v>
      </c>
      <c r="C8" s="1" t="s">
        <v>210</v>
      </c>
      <c r="D8">
        <v>250</v>
      </c>
      <c r="E8">
        <v>264</v>
      </c>
      <c r="F8">
        <v>16.5</v>
      </c>
      <c r="G8">
        <v>21.5</v>
      </c>
    </row>
    <row r="9" spans="1:7" x14ac:dyDescent="0.25">
      <c r="A9" s="1" t="s">
        <v>1242</v>
      </c>
      <c r="B9" s="1" t="s">
        <v>22</v>
      </c>
      <c r="C9" s="1" t="s">
        <v>1241</v>
      </c>
      <c r="D9">
        <v>490</v>
      </c>
      <c r="E9">
        <v>502</v>
      </c>
      <c r="F9">
        <v>26.4</v>
      </c>
      <c r="G9">
        <v>30.2</v>
      </c>
    </row>
    <row r="10" spans="1:7" x14ac:dyDescent="0.25">
      <c r="A10" s="1" t="s">
        <v>229</v>
      </c>
      <c r="B10" s="1" t="s">
        <v>22</v>
      </c>
      <c r="C10" s="1" t="s">
        <v>179</v>
      </c>
      <c r="D10">
        <v>820</v>
      </c>
      <c r="E10">
        <v>858</v>
      </c>
      <c r="F10">
        <v>42.4</v>
      </c>
      <c r="G10">
        <v>52.4</v>
      </c>
    </row>
    <row r="11" spans="1:7" x14ac:dyDescent="0.25">
      <c r="A11" s="1" t="s">
        <v>202</v>
      </c>
      <c r="B11" s="1" t="s">
        <v>22</v>
      </c>
      <c r="C11" s="1" t="s">
        <v>201</v>
      </c>
      <c r="D11">
        <v>1080</v>
      </c>
      <c r="E11">
        <v>1138</v>
      </c>
      <c r="F11">
        <v>48.4</v>
      </c>
      <c r="G11">
        <v>58</v>
      </c>
    </row>
    <row r="12" spans="1:7" x14ac:dyDescent="0.25">
      <c r="A12" s="1" t="s">
        <v>366</v>
      </c>
      <c r="B12" s="1" t="s">
        <v>22</v>
      </c>
      <c r="C12" s="1" t="s">
        <v>241</v>
      </c>
      <c r="D12">
        <v>780</v>
      </c>
      <c r="E12">
        <v>807</v>
      </c>
      <c r="F12">
        <v>39.5</v>
      </c>
      <c r="G12">
        <v>50.4</v>
      </c>
    </row>
    <row r="13" spans="1:7" x14ac:dyDescent="0.25">
      <c r="A13" s="1" t="s">
        <v>207</v>
      </c>
      <c r="B13" s="1" t="s">
        <v>22</v>
      </c>
      <c r="C13" s="1" t="s">
        <v>41</v>
      </c>
      <c r="D13">
        <v>830</v>
      </c>
      <c r="E13">
        <v>839</v>
      </c>
      <c r="F13">
        <v>38.799999999999997</v>
      </c>
      <c r="G13">
        <v>48.5</v>
      </c>
    </row>
    <row r="14" spans="1:7" x14ac:dyDescent="0.25">
      <c r="A14" s="1" t="s">
        <v>79</v>
      </c>
      <c r="B14" s="1" t="s">
        <v>22</v>
      </c>
      <c r="C14" s="1" t="s">
        <v>40</v>
      </c>
      <c r="D14">
        <v>940</v>
      </c>
      <c r="E14">
        <v>936</v>
      </c>
      <c r="F14">
        <v>46.2</v>
      </c>
      <c r="G14">
        <v>54.8</v>
      </c>
    </row>
    <row r="15" spans="1:7" x14ac:dyDescent="0.25">
      <c r="A15" s="1" t="s">
        <v>172</v>
      </c>
      <c r="B15" s="1" t="s">
        <v>22</v>
      </c>
      <c r="C15" s="1" t="s">
        <v>171</v>
      </c>
      <c r="D15">
        <v>600</v>
      </c>
      <c r="E15">
        <v>615</v>
      </c>
      <c r="F15">
        <v>33.299999999999997</v>
      </c>
      <c r="G15">
        <v>39.299999999999997</v>
      </c>
    </row>
    <row r="16" spans="1:7" x14ac:dyDescent="0.25">
      <c r="A16" s="1" t="s">
        <v>187</v>
      </c>
      <c r="B16" s="1" t="s">
        <v>22</v>
      </c>
      <c r="C16" s="1" t="s">
        <v>34</v>
      </c>
      <c r="D16">
        <v>1420</v>
      </c>
      <c r="E16">
        <v>1465</v>
      </c>
      <c r="F16">
        <v>59.3</v>
      </c>
      <c r="G16">
        <v>67.3</v>
      </c>
    </row>
    <row r="17" spans="1:7" x14ac:dyDescent="0.25">
      <c r="A17" s="1" t="s">
        <v>119</v>
      </c>
      <c r="B17" s="1" t="s">
        <v>34</v>
      </c>
      <c r="C17" s="1" t="s">
        <v>99</v>
      </c>
      <c r="D17">
        <v>150</v>
      </c>
      <c r="E17">
        <v>159</v>
      </c>
      <c r="F17">
        <v>10.8</v>
      </c>
      <c r="G17">
        <v>12.9</v>
      </c>
    </row>
    <row r="18" spans="1:7" x14ac:dyDescent="0.25">
      <c r="A18" s="1" t="s">
        <v>36</v>
      </c>
      <c r="B18" s="1" t="s">
        <v>34</v>
      </c>
      <c r="C18" s="1" t="s">
        <v>35</v>
      </c>
      <c r="D18">
        <v>170</v>
      </c>
      <c r="E18">
        <v>174</v>
      </c>
      <c r="F18">
        <v>11.3</v>
      </c>
      <c r="G18">
        <v>15</v>
      </c>
    </row>
    <row r="19" spans="1:7" x14ac:dyDescent="0.25">
      <c r="A19" s="1" t="s">
        <v>56</v>
      </c>
      <c r="B19" s="1" t="s">
        <v>34</v>
      </c>
      <c r="C19" s="1" t="s">
        <v>55</v>
      </c>
      <c r="D19">
        <v>285</v>
      </c>
      <c r="E19">
        <v>288</v>
      </c>
      <c r="F19">
        <v>17.3</v>
      </c>
      <c r="G19">
        <v>21</v>
      </c>
    </row>
    <row r="20" spans="1:7" x14ac:dyDescent="0.25">
      <c r="A20" s="1" t="s">
        <v>253</v>
      </c>
      <c r="B20" s="1" t="s">
        <v>34</v>
      </c>
      <c r="C20" s="1" t="s">
        <v>252</v>
      </c>
      <c r="D20">
        <v>430</v>
      </c>
      <c r="E20">
        <v>438</v>
      </c>
      <c r="F20">
        <v>23.6</v>
      </c>
      <c r="G20">
        <v>31.3</v>
      </c>
    </row>
    <row r="21" spans="1:7" x14ac:dyDescent="0.25">
      <c r="A21" s="1" t="s">
        <v>142</v>
      </c>
      <c r="B21" s="1" t="s">
        <v>34</v>
      </c>
      <c r="C21" s="1" t="s">
        <v>40</v>
      </c>
      <c r="D21">
        <v>525</v>
      </c>
      <c r="E21">
        <v>541</v>
      </c>
      <c r="F21">
        <v>27.8</v>
      </c>
      <c r="G21">
        <v>33.4</v>
      </c>
    </row>
    <row r="22" spans="1:7" x14ac:dyDescent="0.25">
      <c r="A22" s="1" t="s">
        <v>66</v>
      </c>
      <c r="B22" s="1" t="s">
        <v>34</v>
      </c>
      <c r="C22" s="1" t="s">
        <v>65</v>
      </c>
      <c r="D22">
        <v>590</v>
      </c>
      <c r="E22">
        <v>645</v>
      </c>
      <c r="F22">
        <v>30.4</v>
      </c>
      <c r="G22">
        <v>38.799999999999997</v>
      </c>
    </row>
    <row r="23" spans="1:7" x14ac:dyDescent="0.25">
      <c r="A23" s="1" t="s">
        <v>259</v>
      </c>
      <c r="B23" s="1" t="s">
        <v>34</v>
      </c>
      <c r="C23" s="1" t="s">
        <v>15</v>
      </c>
      <c r="D23">
        <v>840</v>
      </c>
      <c r="E23">
        <v>849</v>
      </c>
      <c r="F23">
        <v>41.2</v>
      </c>
      <c r="G23">
        <v>50.6</v>
      </c>
    </row>
    <row r="24" spans="1:7" x14ac:dyDescent="0.25">
      <c r="A24" s="1" t="s">
        <v>83</v>
      </c>
      <c r="B24" s="1" t="s">
        <v>34</v>
      </c>
      <c r="C24" s="1" t="s">
        <v>41</v>
      </c>
      <c r="D24">
        <v>585</v>
      </c>
      <c r="E24">
        <v>601</v>
      </c>
      <c r="F24">
        <v>30.5</v>
      </c>
      <c r="G24">
        <v>35.200000000000003</v>
      </c>
    </row>
    <row r="25" spans="1:7" x14ac:dyDescent="0.25">
      <c r="A25" s="1" t="s">
        <v>126</v>
      </c>
      <c r="B25" s="1" t="s">
        <v>34</v>
      </c>
      <c r="C25" s="1" t="s">
        <v>16</v>
      </c>
      <c r="D25">
        <v>710</v>
      </c>
      <c r="E25">
        <v>716</v>
      </c>
      <c r="F25">
        <v>35.200000000000003</v>
      </c>
      <c r="G25">
        <v>41.7</v>
      </c>
    </row>
    <row r="26" spans="1:7" x14ac:dyDescent="0.25">
      <c r="A26" s="1" t="s">
        <v>538</v>
      </c>
      <c r="B26" s="1" t="s">
        <v>34</v>
      </c>
      <c r="C26" s="1" t="s">
        <v>59</v>
      </c>
      <c r="D26">
        <v>980</v>
      </c>
      <c r="E26">
        <v>1006</v>
      </c>
      <c r="F26">
        <v>47.9</v>
      </c>
      <c r="G26">
        <v>52.6</v>
      </c>
    </row>
    <row r="27" spans="1:7" x14ac:dyDescent="0.25">
      <c r="A27" s="1" t="s">
        <v>108</v>
      </c>
      <c r="B27" s="1" t="s">
        <v>34</v>
      </c>
      <c r="C27" s="1" t="s">
        <v>107</v>
      </c>
      <c r="D27">
        <v>375</v>
      </c>
      <c r="E27">
        <v>385</v>
      </c>
      <c r="F27">
        <v>23.6</v>
      </c>
      <c r="G27">
        <v>32.299999999999997</v>
      </c>
    </row>
    <row r="28" spans="1:7" x14ac:dyDescent="0.25">
      <c r="A28" s="1" t="s">
        <v>145</v>
      </c>
      <c r="B28" s="1" t="s">
        <v>34</v>
      </c>
      <c r="C28" s="1" t="s">
        <v>22</v>
      </c>
      <c r="D28">
        <v>1420</v>
      </c>
      <c r="E28">
        <v>1443</v>
      </c>
      <c r="F28">
        <v>55.7</v>
      </c>
      <c r="G28">
        <v>66.900000000000006</v>
      </c>
    </row>
    <row r="29" spans="1:7" x14ac:dyDescent="0.25">
      <c r="A29" s="1" t="s">
        <v>61</v>
      </c>
      <c r="B29" s="1" t="s">
        <v>59</v>
      </c>
      <c r="C29" s="1" t="s">
        <v>60</v>
      </c>
      <c r="D29">
        <v>145</v>
      </c>
      <c r="E29">
        <v>148</v>
      </c>
      <c r="F29">
        <v>10</v>
      </c>
      <c r="G29">
        <v>16.899999999999999</v>
      </c>
    </row>
    <row r="30" spans="1:7" x14ac:dyDescent="0.25">
      <c r="A30" s="1" t="s">
        <v>379</v>
      </c>
      <c r="B30" s="1" t="s">
        <v>59</v>
      </c>
      <c r="C30" s="1" t="s">
        <v>28</v>
      </c>
      <c r="D30">
        <v>345</v>
      </c>
      <c r="E30">
        <v>343</v>
      </c>
      <c r="F30">
        <v>20.2</v>
      </c>
      <c r="G30">
        <v>22.8</v>
      </c>
    </row>
    <row r="31" spans="1:7" x14ac:dyDescent="0.25">
      <c r="A31" s="1" t="s">
        <v>685</v>
      </c>
      <c r="B31" s="1" t="s">
        <v>59</v>
      </c>
      <c r="C31" s="1" t="s">
        <v>684</v>
      </c>
      <c r="D31">
        <v>410</v>
      </c>
      <c r="E31">
        <v>423</v>
      </c>
      <c r="F31">
        <v>24.5</v>
      </c>
      <c r="G31">
        <v>29.2</v>
      </c>
    </row>
    <row r="32" spans="1:7" x14ac:dyDescent="0.25">
      <c r="A32" s="1" t="s">
        <v>289</v>
      </c>
      <c r="B32" s="1" t="s">
        <v>59</v>
      </c>
      <c r="C32" s="1" t="s">
        <v>288</v>
      </c>
      <c r="D32">
        <v>350</v>
      </c>
      <c r="E32">
        <v>374</v>
      </c>
      <c r="F32">
        <v>20</v>
      </c>
      <c r="G32">
        <v>26.7</v>
      </c>
    </row>
    <row r="33" spans="1:7" x14ac:dyDescent="0.25">
      <c r="A33" s="1" t="s">
        <v>894</v>
      </c>
      <c r="B33" s="1" t="s">
        <v>59</v>
      </c>
      <c r="C33" s="1" t="s">
        <v>183</v>
      </c>
      <c r="D33">
        <v>550</v>
      </c>
      <c r="E33">
        <v>583</v>
      </c>
      <c r="F33">
        <v>29.6</v>
      </c>
      <c r="G33">
        <v>37</v>
      </c>
    </row>
    <row r="34" spans="1:7" x14ac:dyDescent="0.25">
      <c r="A34" s="1" t="s">
        <v>296</v>
      </c>
      <c r="B34" s="1" t="s">
        <v>59</v>
      </c>
      <c r="C34" s="1" t="s">
        <v>295</v>
      </c>
      <c r="D34">
        <v>365</v>
      </c>
      <c r="E34">
        <v>366</v>
      </c>
      <c r="F34">
        <v>20.8</v>
      </c>
      <c r="G34">
        <v>25.2</v>
      </c>
    </row>
    <row r="35" spans="1:7" x14ac:dyDescent="0.25">
      <c r="A35" s="1" t="s">
        <v>355</v>
      </c>
      <c r="B35" s="1" t="s">
        <v>59</v>
      </c>
      <c r="C35" s="1" t="s">
        <v>16</v>
      </c>
      <c r="D35">
        <v>570</v>
      </c>
      <c r="E35">
        <v>577</v>
      </c>
      <c r="F35">
        <v>30.8</v>
      </c>
      <c r="G35">
        <v>40.799999999999997</v>
      </c>
    </row>
    <row r="36" spans="1:7" x14ac:dyDescent="0.25">
      <c r="A36" s="1" t="s">
        <v>440</v>
      </c>
      <c r="B36" s="1" t="s">
        <v>59</v>
      </c>
      <c r="C36" s="1" t="s">
        <v>29</v>
      </c>
      <c r="D36">
        <v>445</v>
      </c>
      <c r="E36">
        <v>448</v>
      </c>
      <c r="F36">
        <v>24.8</v>
      </c>
      <c r="G36">
        <v>28.1</v>
      </c>
    </row>
    <row r="37" spans="1:7" x14ac:dyDescent="0.25">
      <c r="A37" s="1" t="s">
        <v>312</v>
      </c>
      <c r="B37" s="1" t="s">
        <v>59</v>
      </c>
      <c r="C37" s="1" t="s">
        <v>311</v>
      </c>
      <c r="D37">
        <v>730</v>
      </c>
      <c r="E37">
        <v>764</v>
      </c>
      <c r="F37">
        <v>38.9</v>
      </c>
      <c r="G37">
        <v>41.9</v>
      </c>
    </row>
    <row r="38" spans="1:7" x14ac:dyDescent="0.25">
      <c r="A38" s="1" t="s">
        <v>661</v>
      </c>
      <c r="B38" s="1" t="s">
        <v>28</v>
      </c>
      <c r="C38" s="1" t="s">
        <v>295</v>
      </c>
      <c r="D38">
        <v>505</v>
      </c>
      <c r="E38">
        <v>504</v>
      </c>
      <c r="F38">
        <v>28</v>
      </c>
      <c r="G38">
        <v>32.1</v>
      </c>
    </row>
    <row r="39" spans="1:7" x14ac:dyDescent="0.25">
      <c r="A39" s="1" t="s">
        <v>30</v>
      </c>
      <c r="B39" s="1" t="s">
        <v>28</v>
      </c>
      <c r="C39" s="1" t="s">
        <v>29</v>
      </c>
      <c r="D39">
        <v>460</v>
      </c>
      <c r="E39">
        <v>467</v>
      </c>
      <c r="F39">
        <v>25.1</v>
      </c>
      <c r="G39">
        <v>31.8</v>
      </c>
    </row>
    <row r="40" spans="1:7" x14ac:dyDescent="0.25">
      <c r="A40" s="1" t="s">
        <v>137</v>
      </c>
      <c r="B40" s="1" t="s">
        <v>28</v>
      </c>
      <c r="C40" s="1" t="s">
        <v>136</v>
      </c>
      <c r="D40">
        <v>330</v>
      </c>
      <c r="E40">
        <v>334</v>
      </c>
      <c r="F40">
        <v>19.100000000000001</v>
      </c>
      <c r="G40">
        <v>22.3</v>
      </c>
    </row>
    <row r="41" spans="1:7" x14ac:dyDescent="0.25">
      <c r="A41" s="1" t="s">
        <v>461</v>
      </c>
      <c r="B41" s="1" t="s">
        <v>28</v>
      </c>
      <c r="C41" s="1" t="s">
        <v>214</v>
      </c>
      <c r="D41">
        <v>435</v>
      </c>
      <c r="E41">
        <v>435</v>
      </c>
      <c r="F41">
        <v>24.7</v>
      </c>
      <c r="G41">
        <v>27.3</v>
      </c>
    </row>
    <row r="42" spans="1:7" x14ac:dyDescent="0.25">
      <c r="A42" s="1" t="s">
        <v>226</v>
      </c>
      <c r="B42" s="1" t="s">
        <v>28</v>
      </c>
      <c r="C42" s="1" t="s">
        <v>59</v>
      </c>
      <c r="D42">
        <v>345</v>
      </c>
      <c r="E42">
        <v>348</v>
      </c>
      <c r="F42">
        <v>20.2</v>
      </c>
      <c r="G42">
        <v>23.7</v>
      </c>
    </row>
    <row r="43" spans="1:7" x14ac:dyDescent="0.25">
      <c r="A43" s="1" t="s">
        <v>184</v>
      </c>
      <c r="B43" s="1" t="s">
        <v>28</v>
      </c>
      <c r="C43" s="1" t="s">
        <v>183</v>
      </c>
      <c r="D43">
        <v>690</v>
      </c>
      <c r="E43">
        <v>699</v>
      </c>
      <c r="F43">
        <v>35</v>
      </c>
      <c r="G43">
        <v>39.799999999999997</v>
      </c>
    </row>
    <row r="44" spans="1:7" x14ac:dyDescent="0.25">
      <c r="A44" s="1" t="s">
        <v>96</v>
      </c>
      <c r="B44" s="1" t="s">
        <v>28</v>
      </c>
      <c r="C44" s="1" t="s">
        <v>16</v>
      </c>
      <c r="D44">
        <v>630</v>
      </c>
      <c r="E44">
        <v>643</v>
      </c>
      <c r="F44">
        <v>34.299999999999997</v>
      </c>
      <c r="G44">
        <v>41.1</v>
      </c>
    </row>
    <row r="45" spans="1:7" x14ac:dyDescent="0.25">
      <c r="A45" s="1" t="s">
        <v>168</v>
      </c>
      <c r="B45" s="1" t="s">
        <v>28</v>
      </c>
      <c r="C45" s="1" t="s">
        <v>167</v>
      </c>
      <c r="D45">
        <v>800</v>
      </c>
      <c r="E45">
        <v>803</v>
      </c>
      <c r="F45">
        <v>41.3</v>
      </c>
      <c r="G45">
        <v>50.6</v>
      </c>
    </row>
    <row r="46" spans="1:7" x14ac:dyDescent="0.25">
      <c r="A46" s="1" t="s">
        <v>456</v>
      </c>
      <c r="B46" s="1" t="s">
        <v>74</v>
      </c>
      <c r="C46" s="1" t="s">
        <v>455</v>
      </c>
      <c r="D46">
        <v>200</v>
      </c>
      <c r="E46">
        <v>206</v>
      </c>
      <c r="F46">
        <v>13.6</v>
      </c>
      <c r="G46">
        <v>22.3</v>
      </c>
    </row>
    <row r="47" spans="1:7" x14ac:dyDescent="0.25">
      <c r="A47" s="1" t="s">
        <v>150</v>
      </c>
      <c r="B47" s="1" t="s">
        <v>74</v>
      </c>
      <c r="C47" s="1" t="s">
        <v>149</v>
      </c>
      <c r="D47">
        <v>170</v>
      </c>
      <c r="E47">
        <v>175</v>
      </c>
      <c r="F47">
        <v>11.5</v>
      </c>
      <c r="G47">
        <v>18.899999999999999</v>
      </c>
    </row>
    <row r="48" spans="1:7" x14ac:dyDescent="0.25">
      <c r="A48" s="1" t="s">
        <v>88</v>
      </c>
      <c r="B48" s="1" t="s">
        <v>74</v>
      </c>
      <c r="C48" s="1" t="s">
        <v>87</v>
      </c>
      <c r="D48">
        <v>560</v>
      </c>
      <c r="E48">
        <v>604</v>
      </c>
      <c r="F48">
        <v>29.3</v>
      </c>
      <c r="G48">
        <v>49.9</v>
      </c>
    </row>
    <row r="49" spans="1:7" x14ac:dyDescent="0.25">
      <c r="A49" s="1" t="s">
        <v>403</v>
      </c>
      <c r="B49" s="1" t="s">
        <v>74</v>
      </c>
      <c r="C49" s="1" t="s">
        <v>402</v>
      </c>
      <c r="D49">
        <v>440</v>
      </c>
      <c r="E49">
        <v>455</v>
      </c>
      <c r="F49">
        <v>26.3</v>
      </c>
      <c r="G49">
        <v>37.5</v>
      </c>
    </row>
    <row r="50" spans="1:7" x14ac:dyDescent="0.25">
      <c r="A50" s="1" t="s">
        <v>112</v>
      </c>
      <c r="B50" s="1" t="s">
        <v>74</v>
      </c>
      <c r="C50" s="1" t="s">
        <v>111</v>
      </c>
      <c r="D50">
        <v>400</v>
      </c>
      <c r="E50">
        <v>419</v>
      </c>
      <c r="F50">
        <v>24.8</v>
      </c>
      <c r="G50">
        <v>33.200000000000003</v>
      </c>
    </row>
    <row r="51" spans="1:7" x14ac:dyDescent="0.25">
      <c r="A51" s="1" t="s">
        <v>344</v>
      </c>
      <c r="B51" s="1" t="s">
        <v>74</v>
      </c>
      <c r="C51" s="1" t="s">
        <v>201</v>
      </c>
      <c r="D51">
        <v>590</v>
      </c>
      <c r="E51">
        <v>599</v>
      </c>
      <c r="F51">
        <v>30.6</v>
      </c>
      <c r="G51">
        <v>35.9</v>
      </c>
    </row>
    <row r="52" spans="1:7" x14ac:dyDescent="0.25">
      <c r="A52" s="1" t="s">
        <v>76</v>
      </c>
      <c r="B52" s="1" t="s">
        <v>74</v>
      </c>
      <c r="C52" s="1" t="s">
        <v>75</v>
      </c>
      <c r="D52">
        <v>1030</v>
      </c>
      <c r="E52">
        <v>1159</v>
      </c>
      <c r="F52">
        <v>46.3</v>
      </c>
      <c r="G52">
        <v>67.900000000000006</v>
      </c>
    </row>
    <row r="53" spans="1:7" x14ac:dyDescent="0.25">
      <c r="A53" s="1" t="s">
        <v>198</v>
      </c>
      <c r="B53" s="1" t="s">
        <v>74</v>
      </c>
      <c r="C53" s="1" t="s">
        <v>197</v>
      </c>
      <c r="D53">
        <v>290</v>
      </c>
      <c r="E53">
        <v>290</v>
      </c>
      <c r="F53">
        <v>17.7</v>
      </c>
      <c r="G53">
        <v>23.5</v>
      </c>
    </row>
    <row r="54" spans="1:7" x14ac:dyDescent="0.25">
      <c r="A54" s="1" t="s">
        <v>180</v>
      </c>
      <c r="B54" s="1" t="s">
        <v>74</v>
      </c>
      <c r="C54" s="1" t="s">
        <v>179</v>
      </c>
      <c r="D54">
        <v>680</v>
      </c>
      <c r="E54">
        <v>707</v>
      </c>
      <c r="F54">
        <v>37</v>
      </c>
      <c r="G54">
        <v>46.6</v>
      </c>
    </row>
    <row r="55" spans="1:7" x14ac:dyDescent="0.25">
      <c r="A55" s="1" t="s">
        <v>215</v>
      </c>
      <c r="B55" s="1" t="s">
        <v>16</v>
      </c>
      <c r="C55" s="1" t="s">
        <v>214</v>
      </c>
      <c r="D55">
        <v>275</v>
      </c>
      <c r="E55">
        <v>280</v>
      </c>
      <c r="F55">
        <v>18</v>
      </c>
      <c r="G55">
        <v>20.6</v>
      </c>
    </row>
    <row r="56" spans="1:7" x14ac:dyDescent="0.25">
      <c r="A56" s="1" t="s">
        <v>256</v>
      </c>
      <c r="B56" s="1" t="s">
        <v>16</v>
      </c>
      <c r="C56" s="1" t="s">
        <v>167</v>
      </c>
      <c r="D56">
        <v>620</v>
      </c>
      <c r="E56">
        <v>621</v>
      </c>
      <c r="F56">
        <v>34.4</v>
      </c>
      <c r="G56">
        <v>41.8</v>
      </c>
    </row>
    <row r="57" spans="1:7" x14ac:dyDescent="0.25">
      <c r="A57" s="1" t="s">
        <v>249</v>
      </c>
      <c r="B57" s="1" t="s">
        <v>16</v>
      </c>
      <c r="C57" s="1" t="s">
        <v>15</v>
      </c>
      <c r="D57">
        <v>500</v>
      </c>
      <c r="E57">
        <v>509</v>
      </c>
      <c r="F57">
        <v>27.6</v>
      </c>
      <c r="G57">
        <v>27.4</v>
      </c>
    </row>
    <row r="58" spans="1:7" x14ac:dyDescent="0.25">
      <c r="A58" s="1" t="s">
        <v>329</v>
      </c>
      <c r="B58" s="1" t="s">
        <v>16</v>
      </c>
      <c r="C58" s="1" t="s">
        <v>59</v>
      </c>
      <c r="D58">
        <v>570</v>
      </c>
      <c r="E58">
        <v>586</v>
      </c>
      <c r="F58">
        <v>32.6</v>
      </c>
      <c r="G58">
        <v>41.2</v>
      </c>
    </row>
    <row r="59" spans="1:7" x14ac:dyDescent="0.25">
      <c r="A59" s="1" t="s">
        <v>531</v>
      </c>
      <c r="B59" s="1" t="s">
        <v>16</v>
      </c>
      <c r="C59" s="1" t="s">
        <v>530</v>
      </c>
      <c r="D59">
        <v>150</v>
      </c>
      <c r="E59">
        <v>152</v>
      </c>
      <c r="F59">
        <v>10.7</v>
      </c>
      <c r="G59">
        <v>17.399999999999999</v>
      </c>
    </row>
    <row r="60" spans="1:7" x14ac:dyDescent="0.25">
      <c r="A60" s="1" t="s">
        <v>133</v>
      </c>
      <c r="B60" s="1" t="s">
        <v>16</v>
      </c>
      <c r="C60" s="1" t="s">
        <v>132</v>
      </c>
      <c r="D60">
        <v>780</v>
      </c>
      <c r="E60">
        <v>801</v>
      </c>
      <c r="F60">
        <v>38.799999999999997</v>
      </c>
      <c r="G60">
        <v>44.2</v>
      </c>
    </row>
    <row r="61" spans="1:7" x14ac:dyDescent="0.25">
      <c r="A61" s="1" t="s">
        <v>190</v>
      </c>
      <c r="B61" s="1" t="s">
        <v>16</v>
      </c>
      <c r="C61" s="1" t="s">
        <v>99</v>
      </c>
      <c r="D61">
        <v>560</v>
      </c>
      <c r="E61">
        <v>569</v>
      </c>
      <c r="F61">
        <v>31.5</v>
      </c>
      <c r="G61">
        <v>36.5</v>
      </c>
    </row>
    <row r="62" spans="1:7" x14ac:dyDescent="0.25">
      <c r="A62" s="1" t="s">
        <v>70</v>
      </c>
      <c r="B62" s="1" t="s">
        <v>40</v>
      </c>
      <c r="C62" s="1" t="s">
        <v>55</v>
      </c>
      <c r="D62">
        <v>265</v>
      </c>
      <c r="E62">
        <v>264</v>
      </c>
      <c r="F62">
        <v>17.600000000000001</v>
      </c>
      <c r="G62">
        <v>20.6</v>
      </c>
    </row>
    <row r="63" spans="1:7" x14ac:dyDescent="0.25">
      <c r="A63" s="1" t="s">
        <v>268</v>
      </c>
      <c r="B63" s="1" t="s">
        <v>40</v>
      </c>
      <c r="C63" s="1" t="s">
        <v>252</v>
      </c>
      <c r="D63">
        <v>110</v>
      </c>
      <c r="E63">
        <v>110</v>
      </c>
      <c r="F63">
        <v>9.1</v>
      </c>
      <c r="G63">
        <v>15.5</v>
      </c>
    </row>
    <row r="64" spans="1:7" x14ac:dyDescent="0.25">
      <c r="A64" s="1" t="s">
        <v>116</v>
      </c>
      <c r="B64" s="1" t="s">
        <v>40</v>
      </c>
      <c r="C64" s="1" t="s">
        <v>115</v>
      </c>
      <c r="D64">
        <v>215</v>
      </c>
      <c r="E64">
        <v>225</v>
      </c>
      <c r="F64">
        <v>13.9</v>
      </c>
      <c r="G64">
        <v>18.2</v>
      </c>
    </row>
    <row r="65" spans="1:7" x14ac:dyDescent="0.25">
      <c r="A65" s="1" t="s">
        <v>292</v>
      </c>
      <c r="B65" s="1" t="s">
        <v>40</v>
      </c>
      <c r="C65" s="1" t="s">
        <v>23</v>
      </c>
      <c r="D65">
        <v>660</v>
      </c>
      <c r="E65">
        <v>684</v>
      </c>
      <c r="F65">
        <v>33.200000000000003</v>
      </c>
      <c r="G65">
        <v>35.299999999999997</v>
      </c>
    </row>
    <row r="66" spans="1:7" x14ac:dyDescent="0.25">
      <c r="A66" s="1" t="s">
        <v>523</v>
      </c>
      <c r="B66" s="1" t="s">
        <v>40</v>
      </c>
      <c r="C66" s="1" t="s">
        <v>522</v>
      </c>
      <c r="D66">
        <v>260</v>
      </c>
      <c r="E66">
        <v>263</v>
      </c>
      <c r="F66">
        <v>17.5</v>
      </c>
      <c r="G66">
        <v>25.5</v>
      </c>
    </row>
    <row r="67" spans="1:7" x14ac:dyDescent="0.25">
      <c r="A67" s="1" t="s">
        <v>42</v>
      </c>
      <c r="B67" s="1" t="s">
        <v>40</v>
      </c>
      <c r="C67" s="1" t="s">
        <v>41</v>
      </c>
      <c r="D67">
        <v>400</v>
      </c>
      <c r="E67">
        <v>416</v>
      </c>
      <c r="F67">
        <v>23.5</v>
      </c>
      <c r="G67">
        <v>26.5</v>
      </c>
    </row>
    <row r="68" spans="1:7" x14ac:dyDescent="0.25">
      <c r="A68" s="1" t="s">
        <v>279</v>
      </c>
      <c r="B68" s="1" t="s">
        <v>40</v>
      </c>
      <c r="C68" s="1" t="s">
        <v>34</v>
      </c>
      <c r="D68">
        <v>525</v>
      </c>
      <c r="E68">
        <v>546</v>
      </c>
      <c r="F68">
        <v>30.7</v>
      </c>
      <c r="G68">
        <v>39.1</v>
      </c>
    </row>
    <row r="69" spans="1:7" x14ac:dyDescent="0.25">
      <c r="A69" s="1" t="s">
        <v>236</v>
      </c>
      <c r="B69" s="1" t="s">
        <v>15</v>
      </c>
      <c r="C69" s="1" t="s">
        <v>132</v>
      </c>
      <c r="D69">
        <v>290</v>
      </c>
      <c r="E69">
        <v>297</v>
      </c>
      <c r="F69">
        <v>18.3</v>
      </c>
      <c r="G69">
        <v>26.1</v>
      </c>
    </row>
    <row r="70" spans="1:7" x14ac:dyDescent="0.25">
      <c r="A70" s="1" t="s">
        <v>242</v>
      </c>
      <c r="B70" s="1" t="s">
        <v>15</v>
      </c>
      <c r="C70" s="1" t="s">
        <v>241</v>
      </c>
      <c r="D70">
        <v>350</v>
      </c>
      <c r="E70">
        <v>351</v>
      </c>
      <c r="F70">
        <v>20.5</v>
      </c>
      <c r="G70">
        <v>22.6</v>
      </c>
    </row>
    <row r="71" spans="1:7" x14ac:dyDescent="0.25">
      <c r="A71" s="1" t="s">
        <v>129</v>
      </c>
      <c r="B71" s="1" t="s">
        <v>15</v>
      </c>
      <c r="C71" s="1" t="s">
        <v>41</v>
      </c>
      <c r="D71">
        <v>590</v>
      </c>
      <c r="E71">
        <v>591</v>
      </c>
      <c r="F71">
        <v>31.9</v>
      </c>
      <c r="G71">
        <v>41.6</v>
      </c>
    </row>
    <row r="72" spans="1:7" x14ac:dyDescent="0.25">
      <c r="A72" s="1" t="s">
        <v>17</v>
      </c>
      <c r="B72" s="1" t="s">
        <v>15</v>
      </c>
      <c r="C72" s="1" t="s">
        <v>16</v>
      </c>
      <c r="D72">
        <v>500</v>
      </c>
      <c r="E72">
        <v>509</v>
      </c>
      <c r="F72">
        <v>27.5</v>
      </c>
      <c r="G72">
        <v>32.799999999999997</v>
      </c>
    </row>
    <row r="73" spans="1:7" x14ac:dyDescent="0.25">
      <c r="A73" s="1" t="s">
        <v>316</v>
      </c>
      <c r="B73" s="1" t="s">
        <v>15</v>
      </c>
      <c r="C73" s="1" t="s">
        <v>315</v>
      </c>
      <c r="D73">
        <v>285</v>
      </c>
      <c r="E73">
        <v>286</v>
      </c>
      <c r="F73">
        <v>18</v>
      </c>
      <c r="G73">
        <v>22</v>
      </c>
    </row>
    <row r="74" spans="1:7" x14ac:dyDescent="0.25">
      <c r="A74" s="1" t="s">
        <v>100</v>
      </c>
      <c r="B74" s="1" t="s">
        <v>15</v>
      </c>
      <c r="C74" s="1" t="s">
        <v>99</v>
      </c>
      <c r="D74">
        <v>710</v>
      </c>
      <c r="E74">
        <v>727</v>
      </c>
      <c r="F74">
        <v>35.700000000000003</v>
      </c>
      <c r="G74">
        <v>57.6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D8F0B-4F4F-41A4-9ECB-EA6E6D4D2F72}">
  <dimension ref="A1:E13"/>
  <sheetViews>
    <sheetView workbookViewId="0">
      <selection activeCell="C9" sqref="C9"/>
    </sheetView>
  </sheetViews>
  <sheetFormatPr defaultRowHeight="15" x14ac:dyDescent="0.25"/>
  <cols>
    <col min="1" max="1" width="12.140625" bestFit="1" customWidth="1"/>
    <col min="2" max="2" width="22" bestFit="1" customWidth="1"/>
    <col min="3" max="3" width="18.140625" bestFit="1" customWidth="1"/>
    <col min="4" max="4" width="24.140625" bestFit="1" customWidth="1"/>
    <col min="5" max="5" width="16" bestFit="1" customWidth="1"/>
  </cols>
  <sheetData>
    <row r="1" spans="1:5" x14ac:dyDescent="0.25">
      <c r="A1" t="s">
        <v>8</v>
      </c>
      <c r="B1" t="s">
        <v>2551</v>
      </c>
      <c r="C1" t="s">
        <v>2552</v>
      </c>
      <c r="D1" t="s">
        <v>2553</v>
      </c>
      <c r="E1" t="s">
        <v>2554</v>
      </c>
    </row>
    <row r="2" spans="1:5" x14ac:dyDescent="0.25">
      <c r="A2" s="1" t="s">
        <v>62</v>
      </c>
      <c r="B2" s="1" t="s">
        <v>2555</v>
      </c>
      <c r="C2" s="1" t="s">
        <v>2556</v>
      </c>
      <c r="D2">
        <v>52</v>
      </c>
      <c r="E2">
        <v>4.3</v>
      </c>
    </row>
    <row r="3" spans="1:5" x14ac:dyDescent="0.25">
      <c r="A3" s="1" t="s">
        <v>67</v>
      </c>
      <c r="B3" s="1" t="s">
        <v>2557</v>
      </c>
      <c r="C3" s="1" t="s">
        <v>2556</v>
      </c>
      <c r="D3">
        <v>48.5</v>
      </c>
      <c r="E3">
        <v>3.8</v>
      </c>
    </row>
    <row r="4" spans="1:5" x14ac:dyDescent="0.25">
      <c r="A4" s="1" t="s">
        <v>25</v>
      </c>
      <c r="B4" s="1" t="s">
        <v>2558</v>
      </c>
      <c r="C4" s="1" t="s">
        <v>2556</v>
      </c>
      <c r="D4">
        <v>55</v>
      </c>
      <c r="E4">
        <v>4.5</v>
      </c>
    </row>
    <row r="5" spans="1:5" x14ac:dyDescent="0.25">
      <c r="A5" s="1" t="s">
        <v>18</v>
      </c>
      <c r="B5" s="1" t="s">
        <v>2559</v>
      </c>
      <c r="C5" s="1" t="s">
        <v>2556</v>
      </c>
      <c r="D5">
        <v>46</v>
      </c>
      <c r="E5">
        <v>3.4</v>
      </c>
    </row>
    <row r="6" spans="1:5" x14ac:dyDescent="0.25">
      <c r="A6" s="1" t="s">
        <v>52</v>
      </c>
      <c r="B6" s="1" t="s">
        <v>2560</v>
      </c>
      <c r="C6" s="1" t="s">
        <v>2556</v>
      </c>
      <c r="D6">
        <v>50</v>
      </c>
      <c r="E6">
        <v>4</v>
      </c>
    </row>
    <row r="7" spans="1:5" x14ac:dyDescent="0.25">
      <c r="A7" s="1" t="s">
        <v>84</v>
      </c>
      <c r="B7" s="1" t="s">
        <v>2561</v>
      </c>
      <c r="C7" s="1" t="s">
        <v>2556</v>
      </c>
      <c r="D7">
        <v>44.5</v>
      </c>
      <c r="E7">
        <v>3.1</v>
      </c>
    </row>
    <row r="8" spans="1:5" x14ac:dyDescent="0.25">
      <c r="A8" s="1" t="s">
        <v>49</v>
      </c>
      <c r="B8" s="1" t="s">
        <v>2562</v>
      </c>
      <c r="C8" s="1" t="s">
        <v>2563</v>
      </c>
      <c r="D8">
        <v>32</v>
      </c>
      <c r="E8">
        <v>3.9</v>
      </c>
    </row>
    <row r="9" spans="1:5" x14ac:dyDescent="0.25">
      <c r="A9" s="1" t="s">
        <v>31</v>
      </c>
      <c r="B9" s="1" t="s">
        <v>2564</v>
      </c>
      <c r="C9" s="1" t="s">
        <v>2563</v>
      </c>
      <c r="D9">
        <v>35</v>
      </c>
      <c r="E9">
        <v>4.2</v>
      </c>
    </row>
    <row r="10" spans="1:5" x14ac:dyDescent="0.25">
      <c r="A10" s="1" t="s">
        <v>80</v>
      </c>
      <c r="B10" s="1" t="s">
        <v>2565</v>
      </c>
      <c r="C10" s="1" t="s">
        <v>2563</v>
      </c>
      <c r="D10">
        <v>30</v>
      </c>
      <c r="E10">
        <v>3.3</v>
      </c>
    </row>
    <row r="11" spans="1:5" x14ac:dyDescent="0.25">
      <c r="A11" s="1" t="s">
        <v>71</v>
      </c>
      <c r="B11" s="1" t="s">
        <v>2566</v>
      </c>
      <c r="C11" s="1" t="s">
        <v>2567</v>
      </c>
      <c r="D11">
        <v>42</v>
      </c>
      <c r="E11">
        <v>4.5999999999999996</v>
      </c>
    </row>
    <row r="12" spans="1:5" x14ac:dyDescent="0.25">
      <c r="A12" s="1" t="s">
        <v>146</v>
      </c>
      <c r="B12" s="1" t="s">
        <v>2568</v>
      </c>
      <c r="C12" s="1" t="s">
        <v>2567</v>
      </c>
      <c r="D12">
        <v>38</v>
      </c>
      <c r="E12">
        <v>4</v>
      </c>
    </row>
    <row r="13" spans="1:5" x14ac:dyDescent="0.25">
      <c r="A13" s="1" t="s">
        <v>37</v>
      </c>
      <c r="B13" s="1" t="s">
        <v>2569</v>
      </c>
      <c r="C13" s="1" t="s">
        <v>2567</v>
      </c>
      <c r="D13">
        <v>40</v>
      </c>
      <c r="E13">
        <v>3.6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B467B-C3F0-4BA6-8AD7-F31BAA853A99}">
  <dimension ref="A1:E1201"/>
  <sheetViews>
    <sheetView workbookViewId="0">
      <selection activeCell="F22" sqref="F22"/>
    </sheetView>
  </sheetViews>
  <sheetFormatPr defaultRowHeight="15" x14ac:dyDescent="0.25"/>
  <cols>
    <col min="1" max="1" width="12.85546875" bestFit="1" customWidth="1"/>
    <col min="2" max="2" width="22.42578125" bestFit="1" customWidth="1"/>
    <col min="3" max="3" width="14.28515625" bestFit="1" customWidth="1"/>
    <col min="4" max="4" width="17.7109375" bestFit="1" customWidth="1"/>
    <col min="5" max="5" width="30.28515625" bestFit="1" customWidth="1"/>
  </cols>
  <sheetData>
    <row r="1" spans="1:5" x14ac:dyDescent="0.25">
      <c r="A1" t="s">
        <v>9</v>
      </c>
      <c r="B1" t="s">
        <v>2581</v>
      </c>
      <c r="C1" t="s">
        <v>2582</v>
      </c>
      <c r="D1" t="s">
        <v>2583</v>
      </c>
      <c r="E1" t="s">
        <v>2584</v>
      </c>
    </row>
    <row r="2" spans="1:5" x14ac:dyDescent="0.25">
      <c r="A2" s="1" t="s">
        <v>19</v>
      </c>
      <c r="B2" s="1" t="s">
        <v>2585</v>
      </c>
      <c r="C2">
        <v>16000</v>
      </c>
      <c r="D2">
        <v>11300</v>
      </c>
      <c r="E2">
        <v>3.45</v>
      </c>
    </row>
    <row r="3" spans="1:5" x14ac:dyDescent="0.25">
      <c r="A3" s="1" t="s">
        <v>26</v>
      </c>
      <c r="B3" s="1" t="s">
        <v>2585</v>
      </c>
      <c r="C3">
        <v>16000</v>
      </c>
      <c r="D3">
        <v>12530</v>
      </c>
      <c r="E3">
        <v>3.65</v>
      </c>
    </row>
    <row r="4" spans="1:5" x14ac:dyDescent="0.25">
      <c r="A4" s="1" t="s">
        <v>32</v>
      </c>
      <c r="B4" s="1" t="s">
        <v>2586</v>
      </c>
      <c r="C4">
        <v>3500</v>
      </c>
      <c r="D4">
        <v>2100</v>
      </c>
      <c r="E4">
        <v>7.47</v>
      </c>
    </row>
    <row r="5" spans="1:5" x14ac:dyDescent="0.25">
      <c r="A5" s="1" t="s">
        <v>38</v>
      </c>
      <c r="B5" s="1" t="s">
        <v>2587</v>
      </c>
      <c r="C5">
        <v>2500</v>
      </c>
      <c r="D5">
        <v>1120</v>
      </c>
      <c r="E5">
        <v>8.09</v>
      </c>
    </row>
    <row r="6" spans="1:5" x14ac:dyDescent="0.25">
      <c r="A6" s="1" t="s">
        <v>43</v>
      </c>
      <c r="B6" s="1" t="s">
        <v>2586</v>
      </c>
      <c r="C6">
        <v>3500</v>
      </c>
      <c r="D6">
        <v>2340</v>
      </c>
      <c r="E6">
        <v>7.36</v>
      </c>
    </row>
    <row r="7" spans="1:5" x14ac:dyDescent="0.25">
      <c r="A7" s="1" t="s">
        <v>45</v>
      </c>
      <c r="B7" s="1" t="s">
        <v>2587</v>
      </c>
      <c r="C7">
        <v>2500</v>
      </c>
      <c r="D7">
        <v>1500</v>
      </c>
      <c r="E7">
        <v>8.08</v>
      </c>
    </row>
    <row r="8" spans="1:5" x14ac:dyDescent="0.25">
      <c r="A8" s="1" t="s">
        <v>50</v>
      </c>
      <c r="B8" s="1" t="s">
        <v>2586</v>
      </c>
      <c r="C8">
        <v>3500</v>
      </c>
      <c r="D8">
        <v>2300</v>
      </c>
      <c r="E8">
        <v>7</v>
      </c>
    </row>
    <row r="9" spans="1:5" x14ac:dyDescent="0.25">
      <c r="A9" s="1" t="s">
        <v>53</v>
      </c>
      <c r="B9" s="1" t="s">
        <v>2585</v>
      </c>
      <c r="C9">
        <v>16000</v>
      </c>
      <c r="D9">
        <v>15320</v>
      </c>
      <c r="E9">
        <v>3.44</v>
      </c>
    </row>
    <row r="10" spans="1:5" x14ac:dyDescent="0.25">
      <c r="A10" s="1" t="s">
        <v>57</v>
      </c>
      <c r="B10" s="1" t="s">
        <v>2587</v>
      </c>
      <c r="C10">
        <v>2500</v>
      </c>
      <c r="D10">
        <v>1370</v>
      </c>
      <c r="E10">
        <v>8.86</v>
      </c>
    </row>
    <row r="11" spans="1:5" x14ac:dyDescent="0.25">
      <c r="A11" s="1" t="s">
        <v>63</v>
      </c>
      <c r="B11" s="1" t="s">
        <v>2588</v>
      </c>
      <c r="C11">
        <v>8000</v>
      </c>
      <c r="D11">
        <v>5670</v>
      </c>
      <c r="E11">
        <v>5.41</v>
      </c>
    </row>
    <row r="12" spans="1:5" x14ac:dyDescent="0.25">
      <c r="A12" s="1" t="s">
        <v>68</v>
      </c>
      <c r="B12" s="1" t="s">
        <v>2588</v>
      </c>
      <c r="C12">
        <v>8000</v>
      </c>
      <c r="D12">
        <v>7120</v>
      </c>
      <c r="E12">
        <v>4.75</v>
      </c>
    </row>
    <row r="13" spans="1:5" x14ac:dyDescent="0.25">
      <c r="A13" s="1" t="s">
        <v>72</v>
      </c>
      <c r="B13" s="1" t="s">
        <v>2589</v>
      </c>
      <c r="C13">
        <v>1500</v>
      </c>
      <c r="D13">
        <v>980</v>
      </c>
      <c r="E13">
        <v>14.33</v>
      </c>
    </row>
    <row r="14" spans="1:5" x14ac:dyDescent="0.25">
      <c r="A14" s="1" t="s">
        <v>77</v>
      </c>
      <c r="B14" s="1" t="s">
        <v>2585</v>
      </c>
      <c r="C14">
        <v>16000</v>
      </c>
      <c r="D14">
        <v>5450</v>
      </c>
      <c r="E14">
        <v>3.99</v>
      </c>
    </row>
    <row r="15" spans="1:5" x14ac:dyDescent="0.25">
      <c r="A15" s="1" t="s">
        <v>81</v>
      </c>
      <c r="B15" s="1" t="s">
        <v>2587</v>
      </c>
      <c r="C15">
        <v>2500</v>
      </c>
      <c r="D15">
        <v>820</v>
      </c>
      <c r="E15">
        <v>8.1</v>
      </c>
    </row>
    <row r="16" spans="1:5" x14ac:dyDescent="0.25">
      <c r="A16" s="1" t="s">
        <v>85</v>
      </c>
      <c r="B16" s="1" t="s">
        <v>2590</v>
      </c>
      <c r="C16">
        <v>10000</v>
      </c>
      <c r="D16">
        <v>7100</v>
      </c>
      <c r="E16">
        <v>4.13</v>
      </c>
    </row>
    <row r="17" spans="1:5" x14ac:dyDescent="0.25">
      <c r="A17" s="1" t="s">
        <v>89</v>
      </c>
      <c r="B17" s="1" t="s">
        <v>2586</v>
      </c>
      <c r="C17">
        <v>3500</v>
      </c>
      <c r="D17">
        <v>2340</v>
      </c>
      <c r="E17">
        <v>6.88</v>
      </c>
    </row>
    <row r="18" spans="1:5" x14ac:dyDescent="0.25">
      <c r="A18" s="1" t="s">
        <v>94</v>
      </c>
      <c r="B18" s="1" t="s">
        <v>2585</v>
      </c>
      <c r="C18">
        <v>16000</v>
      </c>
      <c r="D18">
        <v>14940</v>
      </c>
      <c r="E18">
        <v>3.46</v>
      </c>
    </row>
    <row r="19" spans="1:5" x14ac:dyDescent="0.25">
      <c r="A19" s="1" t="s">
        <v>97</v>
      </c>
      <c r="B19" s="1" t="s">
        <v>2590</v>
      </c>
      <c r="C19">
        <v>10000</v>
      </c>
      <c r="D19">
        <v>8130</v>
      </c>
      <c r="E19">
        <v>4.0199999999999996</v>
      </c>
    </row>
    <row r="20" spans="1:5" x14ac:dyDescent="0.25">
      <c r="A20" s="1" t="s">
        <v>101</v>
      </c>
      <c r="B20" s="1" t="s">
        <v>2588</v>
      </c>
      <c r="C20">
        <v>8000</v>
      </c>
      <c r="D20">
        <v>5980</v>
      </c>
      <c r="E20">
        <v>4.75</v>
      </c>
    </row>
    <row r="21" spans="1:5" x14ac:dyDescent="0.25">
      <c r="A21" s="1" t="s">
        <v>105</v>
      </c>
      <c r="B21" s="1" t="s">
        <v>2587</v>
      </c>
      <c r="C21">
        <v>2500</v>
      </c>
      <c r="D21">
        <v>1480</v>
      </c>
      <c r="E21">
        <v>7.87</v>
      </c>
    </row>
    <row r="22" spans="1:5" x14ac:dyDescent="0.25">
      <c r="A22" s="1" t="s">
        <v>109</v>
      </c>
      <c r="B22" s="1" t="s">
        <v>2587</v>
      </c>
      <c r="C22">
        <v>2500</v>
      </c>
      <c r="D22">
        <v>1850</v>
      </c>
      <c r="E22">
        <v>8.6</v>
      </c>
    </row>
    <row r="23" spans="1:5" x14ac:dyDescent="0.25">
      <c r="A23" s="1" t="s">
        <v>113</v>
      </c>
      <c r="B23" s="1" t="s">
        <v>2585</v>
      </c>
      <c r="C23">
        <v>16000</v>
      </c>
      <c r="D23">
        <v>8800</v>
      </c>
      <c r="E23">
        <v>3.52</v>
      </c>
    </row>
    <row r="24" spans="1:5" x14ac:dyDescent="0.25">
      <c r="A24" s="1" t="s">
        <v>117</v>
      </c>
      <c r="B24" s="1" t="s">
        <v>2589</v>
      </c>
      <c r="C24">
        <v>1500</v>
      </c>
      <c r="D24">
        <v>610</v>
      </c>
      <c r="E24">
        <v>14.02</v>
      </c>
    </row>
    <row r="25" spans="1:5" x14ac:dyDescent="0.25">
      <c r="A25" s="1" t="s">
        <v>120</v>
      </c>
      <c r="B25" s="1" t="s">
        <v>2586</v>
      </c>
      <c r="C25">
        <v>3500</v>
      </c>
      <c r="D25">
        <v>2110</v>
      </c>
      <c r="E25">
        <v>7.13</v>
      </c>
    </row>
    <row r="26" spans="1:5" x14ac:dyDescent="0.25">
      <c r="A26" s="1" t="s">
        <v>124</v>
      </c>
      <c r="B26" s="1" t="s">
        <v>2590</v>
      </c>
      <c r="C26">
        <v>10000</v>
      </c>
      <c r="D26">
        <v>7110</v>
      </c>
      <c r="E26">
        <v>3.77</v>
      </c>
    </row>
    <row r="27" spans="1:5" x14ac:dyDescent="0.25">
      <c r="A27" s="1" t="s">
        <v>127</v>
      </c>
      <c r="B27" s="1" t="s">
        <v>2591</v>
      </c>
      <c r="C27">
        <v>6000</v>
      </c>
      <c r="D27">
        <v>4090</v>
      </c>
      <c r="E27">
        <v>5.85</v>
      </c>
    </row>
    <row r="28" spans="1:5" x14ac:dyDescent="0.25">
      <c r="A28" s="1" t="s">
        <v>130</v>
      </c>
      <c r="B28" s="1" t="s">
        <v>2587</v>
      </c>
      <c r="C28">
        <v>2500</v>
      </c>
      <c r="D28">
        <v>1410</v>
      </c>
      <c r="E28">
        <v>8.6300000000000008</v>
      </c>
    </row>
    <row r="29" spans="1:5" x14ac:dyDescent="0.25">
      <c r="A29" s="1" t="s">
        <v>134</v>
      </c>
      <c r="B29" s="1" t="s">
        <v>2590</v>
      </c>
      <c r="C29">
        <v>10000</v>
      </c>
      <c r="D29">
        <v>9730</v>
      </c>
      <c r="E29">
        <v>4.24</v>
      </c>
    </row>
    <row r="30" spans="1:5" x14ac:dyDescent="0.25">
      <c r="A30" s="1" t="s">
        <v>138</v>
      </c>
      <c r="B30" s="1" t="s">
        <v>2588</v>
      </c>
      <c r="C30">
        <v>8000</v>
      </c>
      <c r="D30">
        <v>5100</v>
      </c>
      <c r="E30">
        <v>5.03</v>
      </c>
    </row>
    <row r="31" spans="1:5" x14ac:dyDescent="0.25">
      <c r="A31" s="1" t="s">
        <v>140</v>
      </c>
      <c r="B31" s="1" t="s">
        <v>2588</v>
      </c>
      <c r="C31">
        <v>8000</v>
      </c>
      <c r="D31">
        <v>4400</v>
      </c>
      <c r="E31">
        <v>4.82</v>
      </c>
    </row>
    <row r="32" spans="1:5" x14ac:dyDescent="0.25">
      <c r="A32" s="1" t="s">
        <v>143</v>
      </c>
      <c r="B32" s="1" t="s">
        <v>2587</v>
      </c>
      <c r="C32">
        <v>2500</v>
      </c>
      <c r="D32">
        <v>1690</v>
      </c>
      <c r="E32">
        <v>8.66</v>
      </c>
    </row>
    <row r="33" spans="1:5" x14ac:dyDescent="0.25">
      <c r="A33" s="1" t="s">
        <v>147</v>
      </c>
      <c r="B33" s="1" t="s">
        <v>2589</v>
      </c>
      <c r="C33">
        <v>1500</v>
      </c>
      <c r="D33">
        <v>990</v>
      </c>
      <c r="E33">
        <v>13.64</v>
      </c>
    </row>
    <row r="34" spans="1:5" x14ac:dyDescent="0.25">
      <c r="A34" s="1" t="s">
        <v>151</v>
      </c>
      <c r="B34" s="1" t="s">
        <v>2586</v>
      </c>
      <c r="C34">
        <v>3500</v>
      </c>
      <c r="D34">
        <v>2580</v>
      </c>
      <c r="E34">
        <v>7.07</v>
      </c>
    </row>
    <row r="35" spans="1:5" x14ac:dyDescent="0.25">
      <c r="A35" s="1" t="s">
        <v>153</v>
      </c>
      <c r="B35" s="1" t="s">
        <v>2588</v>
      </c>
      <c r="C35">
        <v>8000</v>
      </c>
      <c r="D35">
        <v>4400</v>
      </c>
      <c r="E35">
        <v>5.07</v>
      </c>
    </row>
    <row r="36" spans="1:5" x14ac:dyDescent="0.25">
      <c r="A36" s="1" t="s">
        <v>155</v>
      </c>
      <c r="B36" s="1" t="s">
        <v>2588</v>
      </c>
      <c r="C36">
        <v>8000</v>
      </c>
      <c r="D36">
        <v>5900</v>
      </c>
      <c r="E36">
        <v>4.96</v>
      </c>
    </row>
    <row r="37" spans="1:5" x14ac:dyDescent="0.25">
      <c r="A37" s="1" t="s">
        <v>157</v>
      </c>
      <c r="B37" s="1" t="s">
        <v>2587</v>
      </c>
      <c r="C37">
        <v>2500</v>
      </c>
      <c r="D37">
        <v>2340</v>
      </c>
      <c r="E37">
        <v>8.18</v>
      </c>
    </row>
    <row r="38" spans="1:5" x14ac:dyDescent="0.25">
      <c r="A38" s="1" t="s">
        <v>159</v>
      </c>
      <c r="B38" s="1" t="s">
        <v>2588</v>
      </c>
      <c r="C38">
        <v>8000</v>
      </c>
      <c r="D38">
        <v>4270</v>
      </c>
      <c r="E38">
        <v>5.45</v>
      </c>
    </row>
    <row r="39" spans="1:5" x14ac:dyDescent="0.25">
      <c r="A39" s="1" t="s">
        <v>161</v>
      </c>
      <c r="B39" s="1" t="s">
        <v>2588</v>
      </c>
      <c r="C39">
        <v>8000</v>
      </c>
      <c r="D39">
        <v>6800</v>
      </c>
      <c r="E39">
        <v>4.97</v>
      </c>
    </row>
    <row r="40" spans="1:5" x14ac:dyDescent="0.25">
      <c r="A40" s="1" t="s">
        <v>163</v>
      </c>
      <c r="B40" s="1" t="s">
        <v>2585</v>
      </c>
      <c r="C40">
        <v>16000</v>
      </c>
      <c r="D40">
        <v>14030</v>
      </c>
      <c r="E40">
        <v>3.68</v>
      </c>
    </row>
    <row r="41" spans="1:5" x14ac:dyDescent="0.25">
      <c r="A41" s="1" t="s">
        <v>165</v>
      </c>
      <c r="B41" s="1" t="s">
        <v>2588</v>
      </c>
      <c r="C41">
        <v>8000</v>
      </c>
      <c r="D41">
        <v>6840</v>
      </c>
      <c r="E41">
        <v>4.6900000000000004</v>
      </c>
    </row>
    <row r="42" spans="1:5" x14ac:dyDescent="0.25">
      <c r="A42" s="1" t="s">
        <v>169</v>
      </c>
      <c r="B42" s="1" t="s">
        <v>2588</v>
      </c>
      <c r="C42">
        <v>8000</v>
      </c>
      <c r="D42">
        <v>7820</v>
      </c>
      <c r="E42">
        <v>4.63</v>
      </c>
    </row>
    <row r="43" spans="1:5" x14ac:dyDescent="0.25">
      <c r="A43" s="1" t="s">
        <v>173</v>
      </c>
      <c r="B43" s="1" t="s">
        <v>2588</v>
      </c>
      <c r="C43">
        <v>8000</v>
      </c>
      <c r="D43">
        <v>6720</v>
      </c>
      <c r="E43">
        <v>4.9400000000000004</v>
      </c>
    </row>
    <row r="44" spans="1:5" x14ac:dyDescent="0.25">
      <c r="A44" s="1" t="s">
        <v>175</v>
      </c>
      <c r="B44" s="1" t="s">
        <v>2585</v>
      </c>
      <c r="C44">
        <v>16000</v>
      </c>
      <c r="D44">
        <v>11860</v>
      </c>
      <c r="E44">
        <v>3.29</v>
      </c>
    </row>
    <row r="45" spans="1:5" x14ac:dyDescent="0.25">
      <c r="A45" s="1" t="s">
        <v>177</v>
      </c>
      <c r="B45" s="1" t="s">
        <v>2585</v>
      </c>
      <c r="C45">
        <v>16000</v>
      </c>
      <c r="D45">
        <v>12210</v>
      </c>
      <c r="E45">
        <v>3.93</v>
      </c>
    </row>
    <row r="46" spans="1:5" x14ac:dyDescent="0.25">
      <c r="A46" s="1" t="s">
        <v>181</v>
      </c>
      <c r="B46" s="1" t="s">
        <v>2588</v>
      </c>
      <c r="C46">
        <v>8000</v>
      </c>
      <c r="D46">
        <v>4400</v>
      </c>
      <c r="E46">
        <v>4.9000000000000004</v>
      </c>
    </row>
    <row r="47" spans="1:5" x14ac:dyDescent="0.25">
      <c r="A47" s="1" t="s">
        <v>185</v>
      </c>
      <c r="B47" s="1" t="s">
        <v>2590</v>
      </c>
      <c r="C47">
        <v>10000</v>
      </c>
      <c r="D47">
        <v>6500</v>
      </c>
      <c r="E47">
        <v>4.5199999999999996</v>
      </c>
    </row>
    <row r="48" spans="1:5" x14ac:dyDescent="0.25">
      <c r="A48" s="1" t="s">
        <v>188</v>
      </c>
      <c r="B48" s="1" t="s">
        <v>2585</v>
      </c>
      <c r="C48">
        <v>16000</v>
      </c>
      <c r="D48">
        <v>14100</v>
      </c>
      <c r="E48">
        <v>3.95</v>
      </c>
    </row>
    <row r="49" spans="1:5" x14ac:dyDescent="0.25">
      <c r="A49" s="1" t="s">
        <v>191</v>
      </c>
      <c r="B49" s="1" t="s">
        <v>2586</v>
      </c>
      <c r="C49">
        <v>3500</v>
      </c>
      <c r="D49">
        <v>1400</v>
      </c>
      <c r="E49">
        <v>7.04</v>
      </c>
    </row>
    <row r="50" spans="1:5" x14ac:dyDescent="0.25">
      <c r="A50" s="1" t="s">
        <v>193</v>
      </c>
      <c r="B50" s="1" t="s">
        <v>2591</v>
      </c>
      <c r="C50">
        <v>6000</v>
      </c>
      <c r="D50">
        <v>4630</v>
      </c>
      <c r="E50">
        <v>5.7</v>
      </c>
    </row>
    <row r="51" spans="1:5" x14ac:dyDescent="0.25">
      <c r="A51" s="1" t="s">
        <v>195</v>
      </c>
      <c r="B51" s="1" t="s">
        <v>2590</v>
      </c>
      <c r="C51">
        <v>10000</v>
      </c>
      <c r="D51">
        <v>7310</v>
      </c>
      <c r="E51">
        <v>4.04</v>
      </c>
    </row>
    <row r="52" spans="1:5" x14ac:dyDescent="0.25">
      <c r="A52" s="1" t="s">
        <v>199</v>
      </c>
      <c r="B52" s="1" t="s">
        <v>2586</v>
      </c>
      <c r="C52">
        <v>3500</v>
      </c>
      <c r="D52">
        <v>1550</v>
      </c>
      <c r="E52">
        <v>7.11</v>
      </c>
    </row>
    <row r="53" spans="1:5" x14ac:dyDescent="0.25">
      <c r="A53" s="1" t="s">
        <v>203</v>
      </c>
      <c r="B53" s="1" t="s">
        <v>2591</v>
      </c>
      <c r="C53">
        <v>6000</v>
      </c>
      <c r="D53">
        <v>2710</v>
      </c>
      <c r="E53">
        <v>5.45</v>
      </c>
    </row>
    <row r="54" spans="1:5" x14ac:dyDescent="0.25">
      <c r="A54" s="1" t="s">
        <v>205</v>
      </c>
      <c r="B54" s="1" t="s">
        <v>2590</v>
      </c>
      <c r="C54">
        <v>10000</v>
      </c>
      <c r="D54">
        <v>7120</v>
      </c>
      <c r="E54">
        <v>4.16</v>
      </c>
    </row>
    <row r="55" spans="1:5" x14ac:dyDescent="0.25">
      <c r="A55" s="1" t="s">
        <v>208</v>
      </c>
      <c r="B55" s="1" t="s">
        <v>2588</v>
      </c>
      <c r="C55">
        <v>8000</v>
      </c>
      <c r="D55">
        <v>5010</v>
      </c>
      <c r="E55">
        <v>5.07</v>
      </c>
    </row>
    <row r="56" spans="1:5" x14ac:dyDescent="0.25">
      <c r="A56" s="1" t="s">
        <v>212</v>
      </c>
      <c r="B56" s="1" t="s">
        <v>2586</v>
      </c>
      <c r="C56">
        <v>3500</v>
      </c>
      <c r="D56">
        <v>1870</v>
      </c>
      <c r="E56">
        <v>6.88</v>
      </c>
    </row>
    <row r="57" spans="1:5" x14ac:dyDescent="0.25">
      <c r="A57" s="1" t="s">
        <v>216</v>
      </c>
      <c r="B57" s="1" t="s">
        <v>2586</v>
      </c>
      <c r="C57">
        <v>3500</v>
      </c>
      <c r="D57">
        <v>1870</v>
      </c>
      <c r="E57">
        <v>6.92</v>
      </c>
    </row>
    <row r="58" spans="1:5" x14ac:dyDescent="0.25">
      <c r="A58" s="1" t="s">
        <v>218</v>
      </c>
      <c r="B58" s="1" t="s">
        <v>2590</v>
      </c>
      <c r="C58">
        <v>10000</v>
      </c>
      <c r="D58">
        <v>8830</v>
      </c>
      <c r="E58">
        <v>4.2</v>
      </c>
    </row>
    <row r="59" spans="1:5" x14ac:dyDescent="0.25">
      <c r="A59" s="1" t="s">
        <v>220</v>
      </c>
      <c r="B59" s="1" t="s">
        <v>2591</v>
      </c>
      <c r="C59">
        <v>6000</v>
      </c>
      <c r="D59">
        <v>2840</v>
      </c>
      <c r="E59">
        <v>6.2</v>
      </c>
    </row>
    <row r="60" spans="1:5" x14ac:dyDescent="0.25">
      <c r="A60" s="1" t="s">
        <v>222</v>
      </c>
      <c r="B60" s="1" t="s">
        <v>2587</v>
      </c>
      <c r="C60">
        <v>2500</v>
      </c>
      <c r="D60">
        <v>1760</v>
      </c>
      <c r="E60">
        <v>8.67</v>
      </c>
    </row>
    <row r="61" spans="1:5" x14ac:dyDescent="0.25">
      <c r="A61" s="1" t="s">
        <v>224</v>
      </c>
      <c r="B61" s="1" t="s">
        <v>2590</v>
      </c>
      <c r="C61">
        <v>10000</v>
      </c>
      <c r="D61">
        <v>7070</v>
      </c>
      <c r="E61">
        <v>4.58</v>
      </c>
    </row>
    <row r="62" spans="1:5" x14ac:dyDescent="0.25">
      <c r="A62" s="1" t="s">
        <v>227</v>
      </c>
      <c r="B62" s="1" t="s">
        <v>2588</v>
      </c>
      <c r="C62">
        <v>8000</v>
      </c>
      <c r="D62">
        <v>6750</v>
      </c>
      <c r="E62">
        <v>4.9000000000000004</v>
      </c>
    </row>
    <row r="63" spans="1:5" x14ac:dyDescent="0.25">
      <c r="A63" s="1" t="s">
        <v>230</v>
      </c>
      <c r="B63" s="1" t="s">
        <v>2588</v>
      </c>
      <c r="C63">
        <v>8000</v>
      </c>
      <c r="D63">
        <v>6150</v>
      </c>
      <c r="E63">
        <v>5.36</v>
      </c>
    </row>
    <row r="64" spans="1:5" x14ac:dyDescent="0.25">
      <c r="A64" s="1" t="s">
        <v>232</v>
      </c>
      <c r="B64" s="1" t="s">
        <v>2586</v>
      </c>
      <c r="C64">
        <v>3500</v>
      </c>
      <c r="D64">
        <v>2120</v>
      </c>
      <c r="E64">
        <v>7.23</v>
      </c>
    </row>
    <row r="65" spans="1:5" x14ac:dyDescent="0.25">
      <c r="A65" s="1" t="s">
        <v>234</v>
      </c>
      <c r="B65" s="1" t="s">
        <v>2588</v>
      </c>
      <c r="C65">
        <v>8000</v>
      </c>
      <c r="D65">
        <v>6700</v>
      </c>
      <c r="E65">
        <v>4.8600000000000003</v>
      </c>
    </row>
    <row r="66" spans="1:5" x14ac:dyDescent="0.25">
      <c r="A66" s="1" t="s">
        <v>237</v>
      </c>
      <c r="B66" s="1" t="s">
        <v>2586</v>
      </c>
      <c r="C66">
        <v>3500</v>
      </c>
      <c r="D66">
        <v>1660</v>
      </c>
      <c r="E66">
        <v>7.31</v>
      </c>
    </row>
    <row r="67" spans="1:5" x14ac:dyDescent="0.25">
      <c r="A67" s="1" t="s">
        <v>239</v>
      </c>
      <c r="B67" s="1" t="s">
        <v>2591</v>
      </c>
      <c r="C67">
        <v>6000</v>
      </c>
      <c r="D67">
        <v>1510</v>
      </c>
      <c r="E67">
        <v>6.52</v>
      </c>
    </row>
    <row r="68" spans="1:5" x14ac:dyDescent="0.25">
      <c r="A68" s="1" t="s">
        <v>243</v>
      </c>
      <c r="B68" s="1" t="s">
        <v>2587</v>
      </c>
      <c r="C68">
        <v>2500</v>
      </c>
      <c r="D68">
        <v>940</v>
      </c>
      <c r="E68">
        <v>9.1</v>
      </c>
    </row>
    <row r="69" spans="1:5" x14ac:dyDescent="0.25">
      <c r="A69" s="1" t="s">
        <v>245</v>
      </c>
      <c r="B69" s="1" t="s">
        <v>2589</v>
      </c>
      <c r="C69">
        <v>1500</v>
      </c>
      <c r="D69">
        <v>1160</v>
      </c>
      <c r="E69">
        <v>14.01</v>
      </c>
    </row>
    <row r="70" spans="1:5" x14ac:dyDescent="0.25">
      <c r="A70" s="1" t="s">
        <v>247</v>
      </c>
      <c r="B70" s="1" t="s">
        <v>2588</v>
      </c>
      <c r="C70">
        <v>8000</v>
      </c>
      <c r="D70">
        <v>2410</v>
      </c>
      <c r="E70">
        <v>5.1100000000000003</v>
      </c>
    </row>
    <row r="71" spans="1:5" x14ac:dyDescent="0.25">
      <c r="A71" s="1" t="s">
        <v>250</v>
      </c>
      <c r="B71" s="1" t="s">
        <v>2586</v>
      </c>
      <c r="C71">
        <v>3500</v>
      </c>
      <c r="D71">
        <v>1530</v>
      </c>
      <c r="E71">
        <v>6.85</v>
      </c>
    </row>
    <row r="72" spans="1:5" x14ac:dyDescent="0.25">
      <c r="A72" s="1" t="s">
        <v>254</v>
      </c>
      <c r="B72" s="1" t="s">
        <v>2591</v>
      </c>
      <c r="C72">
        <v>6000</v>
      </c>
      <c r="D72">
        <v>5020</v>
      </c>
      <c r="E72">
        <v>5.65</v>
      </c>
    </row>
    <row r="73" spans="1:5" x14ac:dyDescent="0.25">
      <c r="A73" s="1" t="s">
        <v>257</v>
      </c>
      <c r="B73" s="1" t="s">
        <v>2585</v>
      </c>
      <c r="C73">
        <v>16000</v>
      </c>
      <c r="D73">
        <v>13220</v>
      </c>
      <c r="E73">
        <v>3.62</v>
      </c>
    </row>
    <row r="74" spans="1:5" x14ac:dyDescent="0.25">
      <c r="A74" s="1" t="s">
        <v>260</v>
      </c>
      <c r="B74" s="1" t="s">
        <v>2590</v>
      </c>
      <c r="C74">
        <v>10000</v>
      </c>
      <c r="D74">
        <v>8780</v>
      </c>
      <c r="E74">
        <v>3.93</v>
      </c>
    </row>
    <row r="75" spans="1:5" x14ac:dyDescent="0.25">
      <c r="A75" s="1" t="s">
        <v>262</v>
      </c>
      <c r="B75" s="1" t="s">
        <v>2585</v>
      </c>
      <c r="C75">
        <v>16000</v>
      </c>
      <c r="D75">
        <v>14550</v>
      </c>
      <c r="E75">
        <v>3.31</v>
      </c>
    </row>
    <row r="76" spans="1:5" x14ac:dyDescent="0.25">
      <c r="A76" s="1" t="s">
        <v>264</v>
      </c>
      <c r="B76" s="1" t="s">
        <v>2587</v>
      </c>
      <c r="C76">
        <v>2500</v>
      </c>
      <c r="D76">
        <v>1800</v>
      </c>
      <c r="E76">
        <v>8.66</v>
      </c>
    </row>
    <row r="77" spans="1:5" x14ac:dyDescent="0.25">
      <c r="A77" s="1" t="s">
        <v>266</v>
      </c>
      <c r="B77" s="1" t="s">
        <v>2585</v>
      </c>
      <c r="C77">
        <v>16000</v>
      </c>
      <c r="D77">
        <v>9820</v>
      </c>
      <c r="E77">
        <v>3.62</v>
      </c>
    </row>
    <row r="78" spans="1:5" x14ac:dyDescent="0.25">
      <c r="A78" s="1" t="s">
        <v>269</v>
      </c>
      <c r="B78" s="1" t="s">
        <v>2591</v>
      </c>
      <c r="C78">
        <v>6000</v>
      </c>
      <c r="D78">
        <v>3700</v>
      </c>
      <c r="E78">
        <v>5.93</v>
      </c>
    </row>
    <row r="79" spans="1:5" x14ac:dyDescent="0.25">
      <c r="A79" s="1" t="s">
        <v>271</v>
      </c>
      <c r="B79" s="1" t="s">
        <v>2589</v>
      </c>
      <c r="C79">
        <v>1500</v>
      </c>
      <c r="D79">
        <v>720</v>
      </c>
      <c r="E79">
        <v>12.65</v>
      </c>
    </row>
    <row r="80" spans="1:5" x14ac:dyDescent="0.25">
      <c r="A80" s="1" t="s">
        <v>273</v>
      </c>
      <c r="B80" s="1" t="s">
        <v>2588</v>
      </c>
      <c r="C80">
        <v>8000</v>
      </c>
      <c r="D80">
        <v>4560</v>
      </c>
      <c r="E80">
        <v>4.8099999999999996</v>
      </c>
    </row>
    <row r="81" spans="1:5" x14ac:dyDescent="0.25">
      <c r="A81" s="1" t="s">
        <v>275</v>
      </c>
      <c r="B81" s="1" t="s">
        <v>2585</v>
      </c>
      <c r="C81">
        <v>16000</v>
      </c>
      <c r="D81">
        <v>14270</v>
      </c>
      <c r="E81">
        <v>3.44</v>
      </c>
    </row>
    <row r="82" spans="1:5" x14ac:dyDescent="0.25">
      <c r="A82" s="1" t="s">
        <v>277</v>
      </c>
      <c r="B82" s="1" t="s">
        <v>2590</v>
      </c>
      <c r="C82">
        <v>10000</v>
      </c>
      <c r="D82">
        <v>7380</v>
      </c>
      <c r="E82">
        <v>4.28</v>
      </c>
    </row>
    <row r="83" spans="1:5" x14ac:dyDescent="0.25">
      <c r="A83" s="1" t="s">
        <v>280</v>
      </c>
      <c r="B83" s="1" t="s">
        <v>2586</v>
      </c>
      <c r="C83">
        <v>3500</v>
      </c>
      <c r="D83">
        <v>1280</v>
      </c>
      <c r="E83">
        <v>7.14</v>
      </c>
    </row>
    <row r="84" spans="1:5" x14ac:dyDescent="0.25">
      <c r="A84" s="1" t="s">
        <v>282</v>
      </c>
      <c r="B84" s="1" t="s">
        <v>2588</v>
      </c>
      <c r="C84">
        <v>8000</v>
      </c>
      <c r="D84">
        <v>6360</v>
      </c>
      <c r="E84">
        <v>5.05</v>
      </c>
    </row>
    <row r="85" spans="1:5" x14ac:dyDescent="0.25">
      <c r="A85" s="1" t="s">
        <v>284</v>
      </c>
      <c r="B85" s="1" t="s">
        <v>2585</v>
      </c>
      <c r="C85">
        <v>16000</v>
      </c>
      <c r="D85">
        <v>13840</v>
      </c>
      <c r="E85">
        <v>3.53</v>
      </c>
    </row>
    <row r="86" spans="1:5" x14ac:dyDescent="0.25">
      <c r="A86" s="1" t="s">
        <v>286</v>
      </c>
      <c r="B86" s="1" t="s">
        <v>2591</v>
      </c>
      <c r="C86">
        <v>6000</v>
      </c>
      <c r="D86">
        <v>1800</v>
      </c>
      <c r="E86">
        <v>5.77</v>
      </c>
    </row>
    <row r="87" spans="1:5" x14ac:dyDescent="0.25">
      <c r="A87" s="1" t="s">
        <v>290</v>
      </c>
      <c r="B87" s="1" t="s">
        <v>2588</v>
      </c>
      <c r="C87">
        <v>8000</v>
      </c>
      <c r="D87">
        <v>5050</v>
      </c>
      <c r="E87">
        <v>5.09</v>
      </c>
    </row>
    <row r="88" spans="1:5" x14ac:dyDescent="0.25">
      <c r="A88" s="1" t="s">
        <v>293</v>
      </c>
      <c r="B88" s="1" t="s">
        <v>2588</v>
      </c>
      <c r="C88">
        <v>8000</v>
      </c>
      <c r="D88">
        <v>6370</v>
      </c>
      <c r="E88">
        <v>5.15</v>
      </c>
    </row>
    <row r="89" spans="1:5" x14ac:dyDescent="0.25">
      <c r="A89" s="1" t="s">
        <v>297</v>
      </c>
      <c r="B89" s="1" t="s">
        <v>2590</v>
      </c>
      <c r="C89">
        <v>10000</v>
      </c>
      <c r="D89">
        <v>8320</v>
      </c>
      <c r="E89">
        <v>3.82</v>
      </c>
    </row>
    <row r="90" spans="1:5" x14ac:dyDescent="0.25">
      <c r="A90" s="1" t="s">
        <v>299</v>
      </c>
      <c r="B90" s="1" t="s">
        <v>2589</v>
      </c>
      <c r="C90">
        <v>1500</v>
      </c>
      <c r="D90">
        <v>1090</v>
      </c>
      <c r="E90">
        <v>12.94</v>
      </c>
    </row>
    <row r="91" spans="1:5" x14ac:dyDescent="0.25">
      <c r="A91" s="1" t="s">
        <v>301</v>
      </c>
      <c r="B91" s="1" t="s">
        <v>2586</v>
      </c>
      <c r="C91">
        <v>3500</v>
      </c>
      <c r="D91">
        <v>2300</v>
      </c>
      <c r="E91">
        <v>6.62</v>
      </c>
    </row>
    <row r="92" spans="1:5" x14ac:dyDescent="0.25">
      <c r="A92" s="1" t="s">
        <v>303</v>
      </c>
      <c r="B92" s="1" t="s">
        <v>2591</v>
      </c>
      <c r="C92">
        <v>6000</v>
      </c>
      <c r="D92">
        <v>4850</v>
      </c>
      <c r="E92">
        <v>5.57</v>
      </c>
    </row>
    <row r="93" spans="1:5" x14ac:dyDescent="0.25">
      <c r="A93" s="1" t="s">
        <v>305</v>
      </c>
      <c r="B93" s="1" t="s">
        <v>2587</v>
      </c>
      <c r="C93">
        <v>2500</v>
      </c>
      <c r="D93">
        <v>1090</v>
      </c>
      <c r="E93">
        <v>8.9499999999999993</v>
      </c>
    </row>
    <row r="94" spans="1:5" x14ac:dyDescent="0.25">
      <c r="A94" s="1" t="s">
        <v>307</v>
      </c>
      <c r="B94" s="1" t="s">
        <v>2588</v>
      </c>
      <c r="C94">
        <v>8000</v>
      </c>
      <c r="D94">
        <v>2690</v>
      </c>
      <c r="E94">
        <v>5.35</v>
      </c>
    </row>
    <row r="95" spans="1:5" x14ac:dyDescent="0.25">
      <c r="A95" s="1" t="s">
        <v>309</v>
      </c>
      <c r="B95" s="1" t="s">
        <v>2585</v>
      </c>
      <c r="C95">
        <v>16000</v>
      </c>
      <c r="D95">
        <v>14420</v>
      </c>
      <c r="E95">
        <v>3.65</v>
      </c>
    </row>
    <row r="96" spans="1:5" x14ac:dyDescent="0.25">
      <c r="A96" s="1" t="s">
        <v>313</v>
      </c>
      <c r="B96" s="1" t="s">
        <v>2587</v>
      </c>
      <c r="C96">
        <v>2500</v>
      </c>
      <c r="D96">
        <v>1380</v>
      </c>
      <c r="E96">
        <v>8.6300000000000008</v>
      </c>
    </row>
    <row r="97" spans="1:5" x14ac:dyDescent="0.25">
      <c r="A97" s="1" t="s">
        <v>317</v>
      </c>
      <c r="B97" s="1" t="s">
        <v>2587</v>
      </c>
      <c r="C97">
        <v>2500</v>
      </c>
      <c r="D97">
        <v>1680</v>
      </c>
      <c r="E97">
        <v>8.2200000000000006</v>
      </c>
    </row>
    <row r="98" spans="1:5" x14ac:dyDescent="0.25">
      <c r="A98" s="1" t="s">
        <v>319</v>
      </c>
      <c r="B98" s="1" t="s">
        <v>2590</v>
      </c>
      <c r="C98">
        <v>10000</v>
      </c>
      <c r="D98">
        <v>9240</v>
      </c>
      <c r="E98">
        <v>4.21</v>
      </c>
    </row>
    <row r="99" spans="1:5" x14ac:dyDescent="0.25">
      <c r="A99" s="1" t="s">
        <v>321</v>
      </c>
      <c r="B99" s="1" t="s">
        <v>2589</v>
      </c>
      <c r="C99">
        <v>1500</v>
      </c>
      <c r="D99">
        <v>410</v>
      </c>
      <c r="E99">
        <v>13.41</v>
      </c>
    </row>
    <row r="100" spans="1:5" x14ac:dyDescent="0.25">
      <c r="A100" s="1" t="s">
        <v>323</v>
      </c>
      <c r="B100" s="1" t="s">
        <v>2587</v>
      </c>
      <c r="C100">
        <v>2500</v>
      </c>
      <c r="D100">
        <v>1340</v>
      </c>
      <c r="E100">
        <v>9.0299999999999994</v>
      </c>
    </row>
    <row r="101" spans="1:5" x14ac:dyDescent="0.25">
      <c r="A101" s="1" t="s">
        <v>325</v>
      </c>
      <c r="B101" s="1" t="s">
        <v>2589</v>
      </c>
      <c r="C101">
        <v>1500</v>
      </c>
      <c r="D101">
        <v>580</v>
      </c>
      <c r="E101">
        <v>13.65</v>
      </c>
    </row>
    <row r="102" spans="1:5" x14ac:dyDescent="0.25">
      <c r="A102" s="1" t="s">
        <v>327</v>
      </c>
      <c r="B102" s="1" t="s">
        <v>2591</v>
      </c>
      <c r="C102">
        <v>6000</v>
      </c>
      <c r="D102">
        <v>3430</v>
      </c>
      <c r="E102">
        <v>6.08</v>
      </c>
    </row>
    <row r="103" spans="1:5" x14ac:dyDescent="0.25">
      <c r="A103" s="1" t="s">
        <v>330</v>
      </c>
      <c r="B103" s="1" t="s">
        <v>2586</v>
      </c>
      <c r="C103">
        <v>3500</v>
      </c>
      <c r="D103">
        <v>2590</v>
      </c>
      <c r="E103">
        <v>7.36</v>
      </c>
    </row>
    <row r="104" spans="1:5" x14ac:dyDescent="0.25">
      <c r="A104" s="1" t="s">
        <v>334</v>
      </c>
      <c r="B104" s="1" t="s">
        <v>2588</v>
      </c>
      <c r="C104">
        <v>8000</v>
      </c>
      <c r="D104">
        <v>4810</v>
      </c>
      <c r="E104">
        <v>4.96</v>
      </c>
    </row>
    <row r="105" spans="1:5" x14ac:dyDescent="0.25">
      <c r="A105" s="1" t="s">
        <v>336</v>
      </c>
      <c r="B105" s="1" t="s">
        <v>2590</v>
      </c>
      <c r="C105">
        <v>10000</v>
      </c>
      <c r="D105">
        <v>9120</v>
      </c>
      <c r="E105">
        <v>3.81</v>
      </c>
    </row>
    <row r="106" spans="1:5" x14ac:dyDescent="0.25">
      <c r="A106" s="1" t="s">
        <v>338</v>
      </c>
      <c r="B106" s="1" t="s">
        <v>2587</v>
      </c>
      <c r="C106">
        <v>2500</v>
      </c>
      <c r="D106">
        <v>2030</v>
      </c>
      <c r="E106">
        <v>8.48</v>
      </c>
    </row>
    <row r="107" spans="1:5" x14ac:dyDescent="0.25">
      <c r="A107" s="1" t="s">
        <v>340</v>
      </c>
      <c r="B107" s="1" t="s">
        <v>2586</v>
      </c>
      <c r="C107">
        <v>3500</v>
      </c>
      <c r="D107">
        <v>2240</v>
      </c>
      <c r="E107">
        <v>7.33</v>
      </c>
    </row>
    <row r="108" spans="1:5" x14ac:dyDescent="0.25">
      <c r="A108" s="1" t="s">
        <v>342</v>
      </c>
      <c r="B108" s="1" t="s">
        <v>2588</v>
      </c>
      <c r="C108">
        <v>8000</v>
      </c>
      <c r="D108">
        <v>5110</v>
      </c>
      <c r="E108">
        <v>5.19</v>
      </c>
    </row>
    <row r="109" spans="1:5" x14ac:dyDescent="0.25">
      <c r="A109" s="1" t="s">
        <v>345</v>
      </c>
      <c r="B109" s="1" t="s">
        <v>2590</v>
      </c>
      <c r="C109">
        <v>10000</v>
      </c>
      <c r="D109">
        <v>8600</v>
      </c>
      <c r="E109">
        <v>3.96</v>
      </c>
    </row>
    <row r="110" spans="1:5" x14ac:dyDescent="0.25">
      <c r="A110" s="1" t="s">
        <v>347</v>
      </c>
      <c r="B110" s="1" t="s">
        <v>2588</v>
      </c>
      <c r="C110">
        <v>8000</v>
      </c>
      <c r="D110">
        <v>6600</v>
      </c>
      <c r="E110">
        <v>4.82</v>
      </c>
    </row>
    <row r="111" spans="1:5" x14ac:dyDescent="0.25">
      <c r="A111" s="1" t="s">
        <v>349</v>
      </c>
      <c r="B111" s="1" t="s">
        <v>2591</v>
      </c>
      <c r="C111">
        <v>6000</v>
      </c>
      <c r="D111">
        <v>2110</v>
      </c>
      <c r="E111">
        <v>6.03</v>
      </c>
    </row>
    <row r="112" spans="1:5" x14ac:dyDescent="0.25">
      <c r="A112" s="1" t="s">
        <v>351</v>
      </c>
      <c r="B112" s="1" t="s">
        <v>2587</v>
      </c>
      <c r="C112">
        <v>2500</v>
      </c>
      <c r="D112">
        <v>1030</v>
      </c>
      <c r="E112">
        <v>8.06</v>
      </c>
    </row>
    <row r="113" spans="1:5" x14ac:dyDescent="0.25">
      <c r="A113" s="1" t="s">
        <v>353</v>
      </c>
      <c r="B113" s="1" t="s">
        <v>2590</v>
      </c>
      <c r="C113">
        <v>10000</v>
      </c>
      <c r="D113">
        <v>6800</v>
      </c>
      <c r="E113">
        <v>3.87</v>
      </c>
    </row>
    <row r="114" spans="1:5" x14ac:dyDescent="0.25">
      <c r="A114" s="1" t="s">
        <v>356</v>
      </c>
      <c r="B114" s="1" t="s">
        <v>2587</v>
      </c>
      <c r="C114">
        <v>2500</v>
      </c>
      <c r="D114">
        <v>1950</v>
      </c>
      <c r="E114">
        <v>7.86</v>
      </c>
    </row>
    <row r="115" spans="1:5" x14ac:dyDescent="0.25">
      <c r="A115" s="1" t="s">
        <v>358</v>
      </c>
      <c r="B115" s="1" t="s">
        <v>2586</v>
      </c>
      <c r="C115">
        <v>3500</v>
      </c>
      <c r="D115">
        <v>2150</v>
      </c>
      <c r="E115">
        <v>6.66</v>
      </c>
    </row>
    <row r="116" spans="1:5" x14ac:dyDescent="0.25">
      <c r="A116" s="1" t="s">
        <v>360</v>
      </c>
      <c r="B116" s="1" t="s">
        <v>2590</v>
      </c>
      <c r="C116">
        <v>10000</v>
      </c>
      <c r="D116">
        <v>7030</v>
      </c>
      <c r="E116">
        <v>4.51</v>
      </c>
    </row>
    <row r="117" spans="1:5" x14ac:dyDescent="0.25">
      <c r="A117" s="1" t="s">
        <v>362</v>
      </c>
      <c r="B117" s="1" t="s">
        <v>2586</v>
      </c>
      <c r="C117">
        <v>3500</v>
      </c>
      <c r="D117">
        <v>2630</v>
      </c>
      <c r="E117">
        <v>6.53</v>
      </c>
    </row>
    <row r="118" spans="1:5" x14ac:dyDescent="0.25">
      <c r="A118" s="1" t="s">
        <v>364</v>
      </c>
      <c r="B118" s="1" t="s">
        <v>2589</v>
      </c>
      <c r="C118">
        <v>1500</v>
      </c>
      <c r="D118">
        <v>1220</v>
      </c>
      <c r="E118">
        <v>11.78</v>
      </c>
    </row>
    <row r="119" spans="1:5" x14ac:dyDescent="0.25">
      <c r="A119" s="1" t="s">
        <v>367</v>
      </c>
      <c r="B119" s="1" t="s">
        <v>2588</v>
      </c>
      <c r="C119">
        <v>8000</v>
      </c>
      <c r="D119">
        <v>6010</v>
      </c>
      <c r="E119">
        <v>4.72</v>
      </c>
    </row>
    <row r="120" spans="1:5" x14ac:dyDescent="0.25">
      <c r="A120" s="1" t="s">
        <v>369</v>
      </c>
      <c r="B120" s="1" t="s">
        <v>2586</v>
      </c>
      <c r="C120">
        <v>3500</v>
      </c>
      <c r="D120">
        <v>2280</v>
      </c>
      <c r="E120">
        <v>7.19</v>
      </c>
    </row>
    <row r="121" spans="1:5" x14ac:dyDescent="0.25">
      <c r="A121" s="1" t="s">
        <v>371</v>
      </c>
      <c r="B121" s="1" t="s">
        <v>2587</v>
      </c>
      <c r="C121">
        <v>2500</v>
      </c>
      <c r="D121">
        <v>1430</v>
      </c>
      <c r="E121">
        <v>8.48</v>
      </c>
    </row>
    <row r="122" spans="1:5" x14ac:dyDescent="0.25">
      <c r="A122" s="1" t="s">
        <v>373</v>
      </c>
      <c r="B122" s="1" t="s">
        <v>2588</v>
      </c>
      <c r="C122">
        <v>8000</v>
      </c>
      <c r="D122">
        <v>7510</v>
      </c>
      <c r="E122">
        <v>4.97</v>
      </c>
    </row>
    <row r="123" spans="1:5" x14ac:dyDescent="0.25">
      <c r="A123" s="1" t="s">
        <v>375</v>
      </c>
      <c r="B123" s="1" t="s">
        <v>2588</v>
      </c>
      <c r="C123">
        <v>8000</v>
      </c>
      <c r="D123">
        <v>5300</v>
      </c>
      <c r="E123">
        <v>5.43</v>
      </c>
    </row>
    <row r="124" spans="1:5" x14ac:dyDescent="0.25">
      <c r="A124" s="1" t="s">
        <v>377</v>
      </c>
      <c r="B124" s="1" t="s">
        <v>2589</v>
      </c>
      <c r="C124">
        <v>1500</v>
      </c>
      <c r="D124">
        <v>450</v>
      </c>
      <c r="E124">
        <v>13.9</v>
      </c>
    </row>
    <row r="125" spans="1:5" x14ac:dyDescent="0.25">
      <c r="A125" s="1" t="s">
        <v>380</v>
      </c>
      <c r="B125" s="1" t="s">
        <v>2586</v>
      </c>
      <c r="C125">
        <v>3500</v>
      </c>
      <c r="D125">
        <v>2470</v>
      </c>
      <c r="E125">
        <v>6.5</v>
      </c>
    </row>
    <row r="126" spans="1:5" x14ac:dyDescent="0.25">
      <c r="A126" s="1" t="s">
        <v>382</v>
      </c>
      <c r="B126" s="1" t="s">
        <v>2587</v>
      </c>
      <c r="C126">
        <v>2500</v>
      </c>
      <c r="D126">
        <v>1920</v>
      </c>
      <c r="E126">
        <v>8.49</v>
      </c>
    </row>
    <row r="127" spans="1:5" x14ac:dyDescent="0.25">
      <c r="A127" s="1" t="s">
        <v>384</v>
      </c>
      <c r="B127" s="1" t="s">
        <v>2587</v>
      </c>
      <c r="C127">
        <v>2500</v>
      </c>
      <c r="D127">
        <v>1010</v>
      </c>
      <c r="E127">
        <v>8.6300000000000008</v>
      </c>
    </row>
    <row r="128" spans="1:5" x14ac:dyDescent="0.25">
      <c r="A128" s="1" t="s">
        <v>386</v>
      </c>
      <c r="B128" s="1" t="s">
        <v>2588</v>
      </c>
      <c r="C128">
        <v>8000</v>
      </c>
      <c r="D128">
        <v>5590</v>
      </c>
      <c r="E128">
        <v>4.5999999999999996</v>
      </c>
    </row>
    <row r="129" spans="1:5" x14ac:dyDescent="0.25">
      <c r="A129" s="1" t="s">
        <v>388</v>
      </c>
      <c r="B129" s="1" t="s">
        <v>2585</v>
      </c>
      <c r="C129">
        <v>16000</v>
      </c>
      <c r="D129">
        <v>8800</v>
      </c>
      <c r="E129">
        <v>3.87</v>
      </c>
    </row>
    <row r="130" spans="1:5" x14ac:dyDescent="0.25">
      <c r="A130" s="1" t="s">
        <v>390</v>
      </c>
      <c r="B130" s="1" t="s">
        <v>2590</v>
      </c>
      <c r="C130">
        <v>10000</v>
      </c>
      <c r="D130">
        <v>4330</v>
      </c>
      <c r="E130">
        <v>4.04</v>
      </c>
    </row>
    <row r="131" spans="1:5" x14ac:dyDescent="0.25">
      <c r="A131" s="1" t="s">
        <v>392</v>
      </c>
      <c r="B131" s="1" t="s">
        <v>2591</v>
      </c>
      <c r="C131">
        <v>6000</v>
      </c>
      <c r="D131">
        <v>4740</v>
      </c>
      <c r="E131">
        <v>6.04</v>
      </c>
    </row>
    <row r="132" spans="1:5" x14ac:dyDescent="0.25">
      <c r="A132" s="1" t="s">
        <v>394</v>
      </c>
      <c r="B132" s="1" t="s">
        <v>2587</v>
      </c>
      <c r="C132">
        <v>2500</v>
      </c>
      <c r="D132">
        <v>2030</v>
      </c>
      <c r="E132">
        <v>8.7899999999999991</v>
      </c>
    </row>
    <row r="133" spans="1:5" x14ac:dyDescent="0.25">
      <c r="A133" s="1" t="s">
        <v>396</v>
      </c>
      <c r="B133" s="1" t="s">
        <v>2586</v>
      </c>
      <c r="C133">
        <v>3500</v>
      </c>
      <c r="D133">
        <v>1680</v>
      </c>
      <c r="E133">
        <v>7.6</v>
      </c>
    </row>
    <row r="134" spans="1:5" x14ac:dyDescent="0.25">
      <c r="A134" s="1" t="s">
        <v>398</v>
      </c>
      <c r="B134" s="1" t="s">
        <v>2588</v>
      </c>
      <c r="C134">
        <v>8000</v>
      </c>
      <c r="D134">
        <v>4400</v>
      </c>
      <c r="E134">
        <v>4.43</v>
      </c>
    </row>
    <row r="135" spans="1:5" x14ac:dyDescent="0.25">
      <c r="A135" s="1" t="s">
        <v>400</v>
      </c>
      <c r="B135" s="1" t="s">
        <v>2591</v>
      </c>
      <c r="C135">
        <v>6000</v>
      </c>
      <c r="D135">
        <v>4050</v>
      </c>
      <c r="E135">
        <v>5.86</v>
      </c>
    </row>
    <row r="136" spans="1:5" x14ac:dyDescent="0.25">
      <c r="A136" s="1" t="s">
        <v>404</v>
      </c>
      <c r="B136" s="1" t="s">
        <v>2586</v>
      </c>
      <c r="C136">
        <v>3500</v>
      </c>
      <c r="D136">
        <v>1420</v>
      </c>
      <c r="E136">
        <v>7.08</v>
      </c>
    </row>
    <row r="137" spans="1:5" x14ac:dyDescent="0.25">
      <c r="A137" s="1" t="s">
        <v>406</v>
      </c>
      <c r="B137" s="1" t="s">
        <v>2588</v>
      </c>
      <c r="C137">
        <v>8000</v>
      </c>
      <c r="D137">
        <v>5840</v>
      </c>
      <c r="E137">
        <v>4.87</v>
      </c>
    </row>
    <row r="138" spans="1:5" x14ac:dyDescent="0.25">
      <c r="A138" s="1" t="s">
        <v>408</v>
      </c>
      <c r="B138" s="1" t="s">
        <v>2588</v>
      </c>
      <c r="C138">
        <v>8000</v>
      </c>
      <c r="D138">
        <v>6310</v>
      </c>
      <c r="E138">
        <v>4.84</v>
      </c>
    </row>
    <row r="139" spans="1:5" x14ac:dyDescent="0.25">
      <c r="A139" s="1" t="s">
        <v>410</v>
      </c>
      <c r="B139" s="1" t="s">
        <v>2591</v>
      </c>
      <c r="C139">
        <v>6000</v>
      </c>
      <c r="D139">
        <v>3930</v>
      </c>
      <c r="E139">
        <v>6.18</v>
      </c>
    </row>
    <row r="140" spans="1:5" x14ac:dyDescent="0.25">
      <c r="A140" s="1" t="s">
        <v>412</v>
      </c>
      <c r="B140" s="1" t="s">
        <v>2590</v>
      </c>
      <c r="C140">
        <v>10000</v>
      </c>
      <c r="D140">
        <v>3240</v>
      </c>
      <c r="E140">
        <v>4.25</v>
      </c>
    </row>
    <row r="141" spans="1:5" x14ac:dyDescent="0.25">
      <c r="A141" s="1" t="s">
        <v>414</v>
      </c>
      <c r="B141" s="1" t="s">
        <v>2588</v>
      </c>
      <c r="C141">
        <v>8000</v>
      </c>
      <c r="D141">
        <v>5090</v>
      </c>
      <c r="E141">
        <v>5.0599999999999996</v>
      </c>
    </row>
    <row r="142" spans="1:5" x14ac:dyDescent="0.25">
      <c r="A142" s="1" t="s">
        <v>416</v>
      </c>
      <c r="B142" s="1" t="s">
        <v>2588</v>
      </c>
      <c r="C142">
        <v>8000</v>
      </c>
      <c r="D142">
        <v>6390</v>
      </c>
      <c r="E142">
        <v>5.0199999999999996</v>
      </c>
    </row>
    <row r="143" spans="1:5" x14ac:dyDescent="0.25">
      <c r="A143" s="1" t="s">
        <v>418</v>
      </c>
      <c r="B143" s="1" t="s">
        <v>2587</v>
      </c>
      <c r="C143">
        <v>2500</v>
      </c>
      <c r="D143">
        <v>1420</v>
      </c>
      <c r="E143">
        <v>8.86</v>
      </c>
    </row>
    <row r="144" spans="1:5" x14ac:dyDescent="0.25">
      <c r="A144" s="1" t="s">
        <v>420</v>
      </c>
      <c r="B144" s="1" t="s">
        <v>2585</v>
      </c>
      <c r="C144">
        <v>16000</v>
      </c>
      <c r="D144">
        <v>9880</v>
      </c>
      <c r="E144">
        <v>3.69</v>
      </c>
    </row>
    <row r="145" spans="1:5" x14ac:dyDescent="0.25">
      <c r="A145" s="1" t="s">
        <v>422</v>
      </c>
      <c r="B145" s="1" t="s">
        <v>2588</v>
      </c>
      <c r="C145">
        <v>8000</v>
      </c>
      <c r="D145">
        <v>6190</v>
      </c>
      <c r="E145">
        <v>4.5</v>
      </c>
    </row>
    <row r="146" spans="1:5" x14ac:dyDescent="0.25">
      <c r="A146" s="1" t="s">
        <v>424</v>
      </c>
      <c r="B146" s="1" t="s">
        <v>2588</v>
      </c>
      <c r="C146">
        <v>8000</v>
      </c>
      <c r="D146">
        <v>5740</v>
      </c>
      <c r="E146">
        <v>4.59</v>
      </c>
    </row>
    <row r="147" spans="1:5" x14ac:dyDescent="0.25">
      <c r="A147" s="1" t="s">
        <v>426</v>
      </c>
      <c r="B147" s="1" t="s">
        <v>2585</v>
      </c>
      <c r="C147">
        <v>16000</v>
      </c>
      <c r="D147">
        <v>11410</v>
      </c>
      <c r="E147">
        <v>3.34</v>
      </c>
    </row>
    <row r="148" spans="1:5" x14ac:dyDescent="0.25">
      <c r="A148" s="1" t="s">
        <v>428</v>
      </c>
      <c r="B148" s="1" t="s">
        <v>2587</v>
      </c>
      <c r="C148">
        <v>2500</v>
      </c>
      <c r="D148">
        <v>1430</v>
      </c>
      <c r="E148">
        <v>7.62</v>
      </c>
    </row>
    <row r="149" spans="1:5" x14ac:dyDescent="0.25">
      <c r="A149" s="1" t="s">
        <v>430</v>
      </c>
      <c r="B149" s="1" t="s">
        <v>2588</v>
      </c>
      <c r="C149">
        <v>8000</v>
      </c>
      <c r="D149">
        <v>4970</v>
      </c>
      <c r="E149">
        <v>4.8099999999999996</v>
      </c>
    </row>
    <row r="150" spans="1:5" x14ac:dyDescent="0.25">
      <c r="A150" s="1" t="s">
        <v>432</v>
      </c>
      <c r="B150" s="1" t="s">
        <v>2586</v>
      </c>
      <c r="C150">
        <v>3500</v>
      </c>
      <c r="D150">
        <v>1270</v>
      </c>
      <c r="E150">
        <v>7.17</v>
      </c>
    </row>
    <row r="151" spans="1:5" x14ac:dyDescent="0.25">
      <c r="A151" s="1" t="s">
        <v>434</v>
      </c>
      <c r="B151" s="1" t="s">
        <v>2590</v>
      </c>
      <c r="C151">
        <v>10000</v>
      </c>
      <c r="D151">
        <v>5500</v>
      </c>
      <c r="E151">
        <v>4.1100000000000003</v>
      </c>
    </row>
    <row r="152" spans="1:5" x14ac:dyDescent="0.25">
      <c r="A152" s="1" t="s">
        <v>436</v>
      </c>
      <c r="B152" s="1" t="s">
        <v>2588</v>
      </c>
      <c r="C152">
        <v>8000</v>
      </c>
      <c r="D152">
        <v>4730</v>
      </c>
      <c r="E152">
        <v>5.03</v>
      </c>
    </row>
    <row r="153" spans="1:5" x14ac:dyDescent="0.25">
      <c r="A153" s="1" t="s">
        <v>438</v>
      </c>
      <c r="B153" s="1" t="s">
        <v>2588</v>
      </c>
      <c r="C153">
        <v>8000</v>
      </c>
      <c r="D153">
        <v>4500</v>
      </c>
      <c r="E153">
        <v>4.9400000000000004</v>
      </c>
    </row>
    <row r="154" spans="1:5" x14ac:dyDescent="0.25">
      <c r="A154" s="1" t="s">
        <v>441</v>
      </c>
      <c r="B154" s="1" t="s">
        <v>2585</v>
      </c>
      <c r="C154">
        <v>16000</v>
      </c>
      <c r="D154">
        <v>7420</v>
      </c>
      <c r="E154">
        <v>3.81</v>
      </c>
    </row>
    <row r="155" spans="1:5" x14ac:dyDescent="0.25">
      <c r="A155" s="1" t="s">
        <v>443</v>
      </c>
      <c r="B155" s="1" t="s">
        <v>2586</v>
      </c>
      <c r="C155">
        <v>3500</v>
      </c>
      <c r="D155">
        <v>1290</v>
      </c>
      <c r="E155">
        <v>7.16</v>
      </c>
    </row>
    <row r="156" spans="1:5" x14ac:dyDescent="0.25">
      <c r="A156" s="1" t="s">
        <v>445</v>
      </c>
      <c r="B156" s="1" t="s">
        <v>2591</v>
      </c>
      <c r="C156">
        <v>6000</v>
      </c>
      <c r="D156">
        <v>4260</v>
      </c>
      <c r="E156">
        <v>5.54</v>
      </c>
    </row>
    <row r="157" spans="1:5" x14ac:dyDescent="0.25">
      <c r="A157" s="1" t="s">
        <v>447</v>
      </c>
      <c r="B157" s="1" t="s">
        <v>2586</v>
      </c>
      <c r="C157">
        <v>3500</v>
      </c>
      <c r="D157">
        <v>2640</v>
      </c>
      <c r="E157">
        <v>7.54</v>
      </c>
    </row>
    <row r="158" spans="1:5" x14ac:dyDescent="0.25">
      <c r="A158" s="1" t="s">
        <v>449</v>
      </c>
      <c r="B158" s="1" t="s">
        <v>2588</v>
      </c>
      <c r="C158">
        <v>8000</v>
      </c>
      <c r="D158">
        <v>7200</v>
      </c>
      <c r="E158">
        <v>4.76</v>
      </c>
    </row>
    <row r="159" spans="1:5" x14ac:dyDescent="0.25">
      <c r="A159" s="1" t="s">
        <v>451</v>
      </c>
      <c r="B159" s="1" t="s">
        <v>2589</v>
      </c>
      <c r="C159">
        <v>1500</v>
      </c>
      <c r="D159">
        <v>680</v>
      </c>
      <c r="E159">
        <v>13.55</v>
      </c>
    </row>
    <row r="160" spans="1:5" x14ac:dyDescent="0.25">
      <c r="A160" s="1" t="s">
        <v>453</v>
      </c>
      <c r="B160" s="1" t="s">
        <v>2589</v>
      </c>
      <c r="C160">
        <v>1500</v>
      </c>
      <c r="D160">
        <v>710</v>
      </c>
      <c r="E160">
        <v>13.82</v>
      </c>
    </row>
    <row r="161" spans="1:5" x14ac:dyDescent="0.25">
      <c r="A161" s="1" t="s">
        <v>457</v>
      </c>
      <c r="B161" s="1" t="s">
        <v>2586</v>
      </c>
      <c r="C161">
        <v>3500</v>
      </c>
      <c r="D161">
        <v>2750</v>
      </c>
      <c r="E161">
        <v>6.89</v>
      </c>
    </row>
    <row r="162" spans="1:5" x14ac:dyDescent="0.25">
      <c r="A162" s="1" t="s">
        <v>459</v>
      </c>
      <c r="B162" s="1" t="s">
        <v>2590</v>
      </c>
      <c r="C162">
        <v>10000</v>
      </c>
      <c r="D162">
        <v>7080</v>
      </c>
      <c r="E162">
        <v>3.97</v>
      </c>
    </row>
    <row r="163" spans="1:5" x14ac:dyDescent="0.25">
      <c r="A163" s="1" t="s">
        <v>462</v>
      </c>
      <c r="B163" s="1" t="s">
        <v>2591</v>
      </c>
      <c r="C163">
        <v>6000</v>
      </c>
      <c r="D163">
        <v>3850</v>
      </c>
      <c r="E163">
        <v>6.21</v>
      </c>
    </row>
    <row r="164" spans="1:5" x14ac:dyDescent="0.25">
      <c r="A164" s="1" t="s">
        <v>464</v>
      </c>
      <c r="B164" s="1" t="s">
        <v>2588</v>
      </c>
      <c r="C164">
        <v>8000</v>
      </c>
      <c r="D164">
        <v>4400</v>
      </c>
      <c r="E164">
        <v>4.8899999999999997</v>
      </c>
    </row>
    <row r="165" spans="1:5" x14ac:dyDescent="0.25">
      <c r="A165" s="1" t="s">
        <v>466</v>
      </c>
      <c r="B165" s="1" t="s">
        <v>2588</v>
      </c>
      <c r="C165">
        <v>8000</v>
      </c>
      <c r="D165">
        <v>6500</v>
      </c>
      <c r="E165">
        <v>5.29</v>
      </c>
    </row>
    <row r="166" spans="1:5" x14ac:dyDescent="0.25">
      <c r="A166" s="1" t="s">
        <v>468</v>
      </c>
      <c r="B166" s="1" t="s">
        <v>2591</v>
      </c>
      <c r="C166">
        <v>6000</v>
      </c>
      <c r="D166">
        <v>3850</v>
      </c>
      <c r="E166">
        <v>5.51</v>
      </c>
    </row>
    <row r="167" spans="1:5" x14ac:dyDescent="0.25">
      <c r="A167" s="1" t="s">
        <v>470</v>
      </c>
      <c r="B167" s="1" t="s">
        <v>2585</v>
      </c>
      <c r="C167">
        <v>16000</v>
      </c>
      <c r="D167">
        <v>10190</v>
      </c>
      <c r="E167">
        <v>3.26</v>
      </c>
    </row>
    <row r="168" spans="1:5" x14ac:dyDescent="0.25">
      <c r="A168" s="1" t="s">
        <v>472</v>
      </c>
      <c r="B168" s="1" t="s">
        <v>2585</v>
      </c>
      <c r="C168">
        <v>16000</v>
      </c>
      <c r="D168">
        <v>8800</v>
      </c>
      <c r="E168">
        <v>3.73</v>
      </c>
    </row>
    <row r="169" spans="1:5" x14ac:dyDescent="0.25">
      <c r="A169" s="1" t="s">
        <v>474</v>
      </c>
      <c r="B169" s="1" t="s">
        <v>2588</v>
      </c>
      <c r="C169">
        <v>8000</v>
      </c>
      <c r="D169">
        <v>6090</v>
      </c>
      <c r="E169">
        <v>4.95</v>
      </c>
    </row>
    <row r="170" spans="1:5" x14ac:dyDescent="0.25">
      <c r="A170" s="1" t="s">
        <v>476</v>
      </c>
      <c r="B170" s="1" t="s">
        <v>2588</v>
      </c>
      <c r="C170">
        <v>8000</v>
      </c>
      <c r="D170">
        <v>6450</v>
      </c>
      <c r="E170">
        <v>4.9000000000000004</v>
      </c>
    </row>
    <row r="171" spans="1:5" x14ac:dyDescent="0.25">
      <c r="A171" s="1" t="s">
        <v>478</v>
      </c>
      <c r="B171" s="1" t="s">
        <v>2587</v>
      </c>
      <c r="C171">
        <v>2500</v>
      </c>
      <c r="D171">
        <v>1970</v>
      </c>
      <c r="E171">
        <v>8.82</v>
      </c>
    </row>
    <row r="172" spans="1:5" x14ac:dyDescent="0.25">
      <c r="A172" s="1" t="s">
        <v>480</v>
      </c>
      <c r="B172" s="1" t="s">
        <v>2587</v>
      </c>
      <c r="C172">
        <v>2500</v>
      </c>
      <c r="D172">
        <v>1290</v>
      </c>
      <c r="E172">
        <v>8.76</v>
      </c>
    </row>
    <row r="173" spans="1:5" x14ac:dyDescent="0.25">
      <c r="A173" s="1" t="s">
        <v>482</v>
      </c>
      <c r="B173" s="1" t="s">
        <v>2590</v>
      </c>
      <c r="C173">
        <v>10000</v>
      </c>
      <c r="D173">
        <v>3430</v>
      </c>
      <c r="E173">
        <v>4.3600000000000003</v>
      </c>
    </row>
    <row r="174" spans="1:5" x14ac:dyDescent="0.25">
      <c r="A174" s="1" t="s">
        <v>484</v>
      </c>
      <c r="B174" s="1" t="s">
        <v>2587</v>
      </c>
      <c r="C174">
        <v>2500</v>
      </c>
      <c r="D174">
        <v>1140</v>
      </c>
      <c r="E174">
        <v>8.56</v>
      </c>
    </row>
    <row r="175" spans="1:5" x14ac:dyDescent="0.25">
      <c r="A175" s="1" t="s">
        <v>486</v>
      </c>
      <c r="B175" s="1" t="s">
        <v>2590</v>
      </c>
      <c r="C175">
        <v>10000</v>
      </c>
      <c r="D175">
        <v>9000</v>
      </c>
      <c r="E175">
        <v>4.04</v>
      </c>
    </row>
    <row r="176" spans="1:5" x14ac:dyDescent="0.25">
      <c r="A176" s="1" t="s">
        <v>488</v>
      </c>
      <c r="B176" s="1" t="s">
        <v>2587</v>
      </c>
      <c r="C176">
        <v>2500</v>
      </c>
      <c r="D176">
        <v>2090</v>
      </c>
      <c r="E176">
        <v>8.17</v>
      </c>
    </row>
    <row r="177" spans="1:5" x14ac:dyDescent="0.25">
      <c r="A177" s="1" t="s">
        <v>490</v>
      </c>
      <c r="B177" s="1" t="s">
        <v>2587</v>
      </c>
      <c r="C177">
        <v>2500</v>
      </c>
      <c r="D177">
        <v>1890</v>
      </c>
      <c r="E177">
        <v>8.5</v>
      </c>
    </row>
    <row r="178" spans="1:5" x14ac:dyDescent="0.25">
      <c r="A178" s="1" t="s">
        <v>492</v>
      </c>
      <c r="B178" s="1" t="s">
        <v>2587</v>
      </c>
      <c r="C178">
        <v>2500</v>
      </c>
      <c r="D178">
        <v>1570</v>
      </c>
      <c r="E178">
        <v>8.32</v>
      </c>
    </row>
    <row r="179" spans="1:5" x14ac:dyDescent="0.25">
      <c r="A179" s="1" t="s">
        <v>494</v>
      </c>
      <c r="B179" s="1" t="s">
        <v>2590</v>
      </c>
      <c r="C179">
        <v>10000</v>
      </c>
      <c r="D179">
        <v>9080</v>
      </c>
      <c r="E179">
        <v>4</v>
      </c>
    </row>
    <row r="180" spans="1:5" x14ac:dyDescent="0.25">
      <c r="A180" s="1" t="s">
        <v>496</v>
      </c>
      <c r="B180" s="1" t="s">
        <v>2585</v>
      </c>
      <c r="C180">
        <v>16000</v>
      </c>
      <c r="D180">
        <v>12130</v>
      </c>
      <c r="E180">
        <v>3.38</v>
      </c>
    </row>
    <row r="181" spans="1:5" x14ac:dyDescent="0.25">
      <c r="A181" s="1" t="s">
        <v>498</v>
      </c>
      <c r="B181" s="1" t="s">
        <v>2591</v>
      </c>
      <c r="C181">
        <v>6000</v>
      </c>
      <c r="D181">
        <v>5050</v>
      </c>
      <c r="E181">
        <v>5.86</v>
      </c>
    </row>
    <row r="182" spans="1:5" x14ac:dyDescent="0.25">
      <c r="A182" s="1" t="s">
        <v>500</v>
      </c>
      <c r="B182" s="1" t="s">
        <v>2590</v>
      </c>
      <c r="C182">
        <v>10000</v>
      </c>
      <c r="D182">
        <v>3200</v>
      </c>
      <c r="E182">
        <v>4.59</v>
      </c>
    </row>
    <row r="183" spans="1:5" x14ac:dyDescent="0.25">
      <c r="A183" s="1" t="s">
        <v>502</v>
      </c>
      <c r="B183" s="1" t="s">
        <v>2591</v>
      </c>
      <c r="C183">
        <v>6000</v>
      </c>
      <c r="D183">
        <v>2920</v>
      </c>
      <c r="E183">
        <v>6.04</v>
      </c>
    </row>
    <row r="184" spans="1:5" x14ac:dyDescent="0.25">
      <c r="A184" s="1" t="s">
        <v>504</v>
      </c>
      <c r="B184" s="1" t="s">
        <v>2590</v>
      </c>
      <c r="C184">
        <v>10000</v>
      </c>
      <c r="D184">
        <v>8060</v>
      </c>
      <c r="E184">
        <v>4.1900000000000004</v>
      </c>
    </row>
    <row r="185" spans="1:5" x14ac:dyDescent="0.25">
      <c r="A185" s="1" t="s">
        <v>506</v>
      </c>
      <c r="B185" s="1" t="s">
        <v>2589</v>
      </c>
      <c r="C185">
        <v>1500</v>
      </c>
      <c r="D185">
        <v>1330</v>
      </c>
      <c r="E185">
        <v>12.59</v>
      </c>
    </row>
    <row r="186" spans="1:5" x14ac:dyDescent="0.25">
      <c r="A186" s="1" t="s">
        <v>508</v>
      </c>
      <c r="B186" s="1" t="s">
        <v>2591</v>
      </c>
      <c r="C186">
        <v>6000</v>
      </c>
      <c r="D186">
        <v>3490</v>
      </c>
      <c r="E186">
        <v>5.44</v>
      </c>
    </row>
    <row r="187" spans="1:5" x14ac:dyDescent="0.25">
      <c r="A187" s="1" t="s">
        <v>510</v>
      </c>
      <c r="B187" s="1" t="s">
        <v>2587</v>
      </c>
      <c r="C187">
        <v>2500</v>
      </c>
      <c r="D187">
        <v>2040</v>
      </c>
      <c r="E187">
        <v>7.86</v>
      </c>
    </row>
    <row r="188" spans="1:5" x14ac:dyDescent="0.25">
      <c r="A188" s="1" t="s">
        <v>512</v>
      </c>
      <c r="B188" s="1" t="s">
        <v>2585</v>
      </c>
      <c r="C188">
        <v>16000</v>
      </c>
      <c r="D188">
        <v>12280</v>
      </c>
      <c r="E188">
        <v>3.57</v>
      </c>
    </row>
    <row r="189" spans="1:5" x14ac:dyDescent="0.25">
      <c r="A189" s="1" t="s">
        <v>514</v>
      </c>
      <c r="B189" s="1" t="s">
        <v>2590</v>
      </c>
      <c r="C189">
        <v>10000</v>
      </c>
      <c r="D189">
        <v>9510</v>
      </c>
      <c r="E189">
        <v>4.37</v>
      </c>
    </row>
    <row r="190" spans="1:5" x14ac:dyDescent="0.25">
      <c r="A190" s="1" t="s">
        <v>516</v>
      </c>
      <c r="B190" s="1" t="s">
        <v>2588</v>
      </c>
      <c r="C190">
        <v>8000</v>
      </c>
      <c r="D190">
        <v>5050</v>
      </c>
      <c r="E190">
        <v>4.8</v>
      </c>
    </row>
    <row r="191" spans="1:5" x14ac:dyDescent="0.25">
      <c r="A191" s="1" t="s">
        <v>518</v>
      </c>
      <c r="B191" s="1" t="s">
        <v>2585</v>
      </c>
      <c r="C191">
        <v>16000</v>
      </c>
      <c r="D191">
        <v>5440</v>
      </c>
      <c r="E191">
        <v>3.73</v>
      </c>
    </row>
    <row r="192" spans="1:5" x14ac:dyDescent="0.25">
      <c r="A192" s="1" t="s">
        <v>520</v>
      </c>
      <c r="B192" s="1" t="s">
        <v>2586</v>
      </c>
      <c r="C192">
        <v>3500</v>
      </c>
      <c r="D192">
        <v>1950</v>
      </c>
      <c r="E192">
        <v>7.26</v>
      </c>
    </row>
    <row r="193" spans="1:5" x14ac:dyDescent="0.25">
      <c r="A193" s="1" t="s">
        <v>524</v>
      </c>
      <c r="B193" s="1" t="s">
        <v>2589</v>
      </c>
      <c r="C193">
        <v>1500</v>
      </c>
      <c r="D193">
        <v>950</v>
      </c>
      <c r="E193">
        <v>12.91</v>
      </c>
    </row>
    <row r="194" spans="1:5" x14ac:dyDescent="0.25">
      <c r="A194" s="1" t="s">
        <v>526</v>
      </c>
      <c r="B194" s="1" t="s">
        <v>2589</v>
      </c>
      <c r="C194">
        <v>1500</v>
      </c>
      <c r="D194">
        <v>760</v>
      </c>
      <c r="E194">
        <v>13.67</v>
      </c>
    </row>
    <row r="195" spans="1:5" x14ac:dyDescent="0.25">
      <c r="A195" s="1" t="s">
        <v>528</v>
      </c>
      <c r="B195" s="1" t="s">
        <v>2587</v>
      </c>
      <c r="C195">
        <v>2500</v>
      </c>
      <c r="D195">
        <v>1060</v>
      </c>
      <c r="E195">
        <v>8.43</v>
      </c>
    </row>
    <row r="196" spans="1:5" x14ac:dyDescent="0.25">
      <c r="A196" s="1" t="s">
        <v>532</v>
      </c>
      <c r="B196" s="1" t="s">
        <v>2588</v>
      </c>
      <c r="C196">
        <v>8000</v>
      </c>
      <c r="D196">
        <v>6420</v>
      </c>
      <c r="E196">
        <v>5.07</v>
      </c>
    </row>
    <row r="197" spans="1:5" x14ac:dyDescent="0.25">
      <c r="A197" s="1" t="s">
        <v>534</v>
      </c>
      <c r="B197" s="1" t="s">
        <v>2586</v>
      </c>
      <c r="C197">
        <v>3500</v>
      </c>
      <c r="D197">
        <v>3360</v>
      </c>
      <c r="E197">
        <v>7.22</v>
      </c>
    </row>
    <row r="198" spans="1:5" x14ac:dyDescent="0.25">
      <c r="A198" s="1" t="s">
        <v>536</v>
      </c>
      <c r="B198" s="1" t="s">
        <v>2588</v>
      </c>
      <c r="C198">
        <v>8000</v>
      </c>
      <c r="D198">
        <v>4420</v>
      </c>
      <c r="E198">
        <v>5.12</v>
      </c>
    </row>
    <row r="199" spans="1:5" x14ac:dyDescent="0.25">
      <c r="A199" s="1" t="s">
        <v>539</v>
      </c>
      <c r="B199" s="1" t="s">
        <v>2586</v>
      </c>
      <c r="C199">
        <v>3500</v>
      </c>
      <c r="D199">
        <v>2860</v>
      </c>
      <c r="E199">
        <v>7.54</v>
      </c>
    </row>
    <row r="200" spans="1:5" x14ac:dyDescent="0.25">
      <c r="A200" s="1" t="s">
        <v>541</v>
      </c>
      <c r="B200" s="1" t="s">
        <v>2588</v>
      </c>
      <c r="C200">
        <v>8000</v>
      </c>
      <c r="D200">
        <v>5370</v>
      </c>
      <c r="E200">
        <v>4.6900000000000004</v>
      </c>
    </row>
    <row r="201" spans="1:5" x14ac:dyDescent="0.25">
      <c r="A201" s="1" t="s">
        <v>543</v>
      </c>
      <c r="B201" s="1" t="s">
        <v>2590</v>
      </c>
      <c r="C201">
        <v>10000</v>
      </c>
      <c r="D201">
        <v>5500</v>
      </c>
      <c r="E201">
        <v>4.32</v>
      </c>
    </row>
    <row r="202" spans="1:5" x14ac:dyDescent="0.25">
      <c r="A202" s="1" t="s">
        <v>545</v>
      </c>
      <c r="B202" s="1" t="s">
        <v>2586</v>
      </c>
      <c r="C202">
        <v>3500</v>
      </c>
      <c r="D202">
        <v>3230</v>
      </c>
      <c r="E202">
        <v>6.81</v>
      </c>
    </row>
    <row r="203" spans="1:5" x14ac:dyDescent="0.25">
      <c r="A203" s="1" t="s">
        <v>547</v>
      </c>
      <c r="B203" s="1" t="s">
        <v>2589</v>
      </c>
      <c r="C203">
        <v>1500</v>
      </c>
      <c r="D203">
        <v>400</v>
      </c>
      <c r="E203">
        <v>14.67</v>
      </c>
    </row>
    <row r="204" spans="1:5" x14ac:dyDescent="0.25">
      <c r="A204" s="1" t="s">
        <v>549</v>
      </c>
      <c r="B204" s="1" t="s">
        <v>2588</v>
      </c>
      <c r="C204">
        <v>8000</v>
      </c>
      <c r="D204">
        <v>6370</v>
      </c>
      <c r="E204">
        <v>4.4000000000000004</v>
      </c>
    </row>
    <row r="205" spans="1:5" x14ac:dyDescent="0.25">
      <c r="A205" s="1" t="s">
        <v>551</v>
      </c>
      <c r="B205" s="1" t="s">
        <v>2586</v>
      </c>
      <c r="C205">
        <v>3500</v>
      </c>
      <c r="D205">
        <v>2760</v>
      </c>
      <c r="E205">
        <v>7.19</v>
      </c>
    </row>
    <row r="206" spans="1:5" x14ac:dyDescent="0.25">
      <c r="A206" s="1" t="s">
        <v>553</v>
      </c>
      <c r="B206" s="1" t="s">
        <v>2588</v>
      </c>
      <c r="C206">
        <v>8000</v>
      </c>
      <c r="D206">
        <v>6140</v>
      </c>
      <c r="E206">
        <v>4.95</v>
      </c>
    </row>
    <row r="207" spans="1:5" x14ac:dyDescent="0.25">
      <c r="A207" s="1" t="s">
        <v>555</v>
      </c>
      <c r="B207" s="1" t="s">
        <v>2585</v>
      </c>
      <c r="C207">
        <v>16000</v>
      </c>
      <c r="D207">
        <v>13620</v>
      </c>
      <c r="E207">
        <v>3.48</v>
      </c>
    </row>
    <row r="208" spans="1:5" x14ac:dyDescent="0.25">
      <c r="A208" s="1" t="s">
        <v>557</v>
      </c>
      <c r="B208" s="1" t="s">
        <v>2585</v>
      </c>
      <c r="C208">
        <v>16000</v>
      </c>
      <c r="D208">
        <v>11230</v>
      </c>
      <c r="E208">
        <v>3.54</v>
      </c>
    </row>
    <row r="209" spans="1:5" x14ac:dyDescent="0.25">
      <c r="A209" s="1" t="s">
        <v>559</v>
      </c>
      <c r="B209" s="1" t="s">
        <v>2588</v>
      </c>
      <c r="C209">
        <v>8000</v>
      </c>
      <c r="D209">
        <v>6590</v>
      </c>
      <c r="E209">
        <v>5.13</v>
      </c>
    </row>
    <row r="210" spans="1:5" x14ac:dyDescent="0.25">
      <c r="A210" s="1" t="s">
        <v>561</v>
      </c>
      <c r="B210" s="1" t="s">
        <v>2588</v>
      </c>
      <c r="C210">
        <v>8000</v>
      </c>
      <c r="D210">
        <v>5290</v>
      </c>
      <c r="E210">
        <v>5.21</v>
      </c>
    </row>
    <row r="211" spans="1:5" x14ac:dyDescent="0.25">
      <c r="A211" s="1" t="s">
        <v>563</v>
      </c>
      <c r="B211" s="1" t="s">
        <v>2588</v>
      </c>
      <c r="C211">
        <v>8000</v>
      </c>
      <c r="D211">
        <v>6860</v>
      </c>
      <c r="E211">
        <v>5.1100000000000003</v>
      </c>
    </row>
    <row r="212" spans="1:5" x14ac:dyDescent="0.25">
      <c r="A212" s="1" t="s">
        <v>565</v>
      </c>
      <c r="B212" s="1" t="s">
        <v>2591</v>
      </c>
      <c r="C212">
        <v>6000</v>
      </c>
      <c r="D212">
        <v>4970</v>
      </c>
      <c r="E212">
        <v>5.22</v>
      </c>
    </row>
    <row r="213" spans="1:5" x14ac:dyDescent="0.25">
      <c r="A213" s="1" t="s">
        <v>567</v>
      </c>
      <c r="B213" s="1" t="s">
        <v>2588</v>
      </c>
      <c r="C213">
        <v>8000</v>
      </c>
      <c r="D213">
        <v>5960</v>
      </c>
      <c r="E213">
        <v>5.43</v>
      </c>
    </row>
    <row r="214" spans="1:5" x14ac:dyDescent="0.25">
      <c r="A214" s="1" t="s">
        <v>569</v>
      </c>
      <c r="B214" s="1" t="s">
        <v>2586</v>
      </c>
      <c r="C214">
        <v>3500</v>
      </c>
      <c r="D214">
        <v>3200</v>
      </c>
      <c r="E214">
        <v>6.52</v>
      </c>
    </row>
    <row r="215" spans="1:5" x14ac:dyDescent="0.25">
      <c r="A215" s="1" t="s">
        <v>571</v>
      </c>
      <c r="B215" s="1" t="s">
        <v>2588</v>
      </c>
      <c r="C215">
        <v>8000</v>
      </c>
      <c r="D215">
        <v>6170</v>
      </c>
      <c r="E215">
        <v>5.09</v>
      </c>
    </row>
    <row r="216" spans="1:5" x14ac:dyDescent="0.25">
      <c r="A216" s="1" t="s">
        <v>573</v>
      </c>
      <c r="B216" s="1" t="s">
        <v>2586</v>
      </c>
      <c r="C216">
        <v>3500</v>
      </c>
      <c r="D216">
        <v>2350</v>
      </c>
      <c r="E216">
        <v>7.1</v>
      </c>
    </row>
    <row r="217" spans="1:5" x14ac:dyDescent="0.25">
      <c r="A217" s="1" t="s">
        <v>575</v>
      </c>
      <c r="B217" s="1" t="s">
        <v>2588</v>
      </c>
      <c r="C217">
        <v>8000</v>
      </c>
      <c r="D217">
        <v>2800</v>
      </c>
      <c r="E217">
        <v>4.75</v>
      </c>
    </row>
    <row r="218" spans="1:5" x14ac:dyDescent="0.25">
      <c r="A218" s="1" t="s">
        <v>577</v>
      </c>
      <c r="B218" s="1" t="s">
        <v>2587</v>
      </c>
      <c r="C218">
        <v>2500</v>
      </c>
      <c r="D218">
        <v>1620</v>
      </c>
      <c r="E218">
        <v>7.93</v>
      </c>
    </row>
    <row r="219" spans="1:5" x14ac:dyDescent="0.25">
      <c r="A219" s="1" t="s">
        <v>579</v>
      </c>
      <c r="B219" s="1" t="s">
        <v>2588</v>
      </c>
      <c r="C219">
        <v>8000</v>
      </c>
      <c r="D219">
        <v>6830</v>
      </c>
      <c r="E219">
        <v>4.83</v>
      </c>
    </row>
    <row r="220" spans="1:5" x14ac:dyDescent="0.25">
      <c r="A220" s="1" t="s">
        <v>581</v>
      </c>
      <c r="B220" s="1" t="s">
        <v>2586</v>
      </c>
      <c r="C220">
        <v>3500</v>
      </c>
      <c r="D220">
        <v>2090</v>
      </c>
      <c r="E220">
        <v>7.06</v>
      </c>
    </row>
    <row r="221" spans="1:5" x14ac:dyDescent="0.25">
      <c r="A221" s="1" t="s">
        <v>583</v>
      </c>
      <c r="B221" s="1" t="s">
        <v>2587</v>
      </c>
      <c r="C221">
        <v>2500</v>
      </c>
      <c r="D221">
        <v>1740</v>
      </c>
      <c r="E221">
        <v>8.27</v>
      </c>
    </row>
    <row r="222" spans="1:5" x14ac:dyDescent="0.25">
      <c r="A222" s="1" t="s">
        <v>585</v>
      </c>
      <c r="B222" s="1" t="s">
        <v>2590</v>
      </c>
      <c r="C222">
        <v>10000</v>
      </c>
      <c r="D222">
        <v>7970</v>
      </c>
      <c r="E222">
        <v>4.3600000000000003</v>
      </c>
    </row>
    <row r="223" spans="1:5" x14ac:dyDescent="0.25">
      <c r="A223" s="1" t="s">
        <v>587</v>
      </c>
      <c r="B223" s="1" t="s">
        <v>2586</v>
      </c>
      <c r="C223">
        <v>3500</v>
      </c>
      <c r="D223">
        <v>1060</v>
      </c>
      <c r="E223">
        <v>7.61</v>
      </c>
    </row>
    <row r="224" spans="1:5" x14ac:dyDescent="0.25">
      <c r="A224" s="1" t="s">
        <v>589</v>
      </c>
      <c r="B224" s="1" t="s">
        <v>2591</v>
      </c>
      <c r="C224">
        <v>6000</v>
      </c>
      <c r="D224">
        <v>4060</v>
      </c>
      <c r="E224">
        <v>5.96</v>
      </c>
    </row>
    <row r="225" spans="1:5" x14ac:dyDescent="0.25">
      <c r="A225" s="1" t="s">
        <v>591</v>
      </c>
      <c r="B225" s="1" t="s">
        <v>2590</v>
      </c>
      <c r="C225">
        <v>10000</v>
      </c>
      <c r="D225">
        <v>8650</v>
      </c>
      <c r="E225">
        <v>4.16</v>
      </c>
    </row>
    <row r="226" spans="1:5" x14ac:dyDescent="0.25">
      <c r="A226" s="1" t="s">
        <v>593</v>
      </c>
      <c r="B226" s="1" t="s">
        <v>2587</v>
      </c>
      <c r="C226">
        <v>2500</v>
      </c>
      <c r="D226">
        <v>1280</v>
      </c>
      <c r="E226">
        <v>8.82</v>
      </c>
    </row>
    <row r="227" spans="1:5" x14ac:dyDescent="0.25">
      <c r="A227" s="1" t="s">
        <v>595</v>
      </c>
      <c r="B227" s="1" t="s">
        <v>2586</v>
      </c>
      <c r="C227">
        <v>3500</v>
      </c>
      <c r="D227">
        <v>2240</v>
      </c>
      <c r="E227">
        <v>6.83</v>
      </c>
    </row>
    <row r="228" spans="1:5" x14ac:dyDescent="0.25">
      <c r="A228" s="1" t="s">
        <v>597</v>
      </c>
      <c r="B228" s="1" t="s">
        <v>2586</v>
      </c>
      <c r="C228">
        <v>3500</v>
      </c>
      <c r="D228">
        <v>2050</v>
      </c>
      <c r="E228">
        <v>7.37</v>
      </c>
    </row>
    <row r="229" spans="1:5" x14ac:dyDescent="0.25">
      <c r="A229" s="1" t="s">
        <v>599</v>
      </c>
      <c r="B229" s="1" t="s">
        <v>2586</v>
      </c>
      <c r="C229">
        <v>3500</v>
      </c>
      <c r="D229">
        <v>2870</v>
      </c>
      <c r="E229">
        <v>7.14</v>
      </c>
    </row>
    <row r="230" spans="1:5" x14ac:dyDescent="0.25">
      <c r="A230" s="1" t="s">
        <v>601</v>
      </c>
      <c r="B230" s="1" t="s">
        <v>2590</v>
      </c>
      <c r="C230">
        <v>10000</v>
      </c>
      <c r="D230">
        <v>7810</v>
      </c>
      <c r="E230">
        <v>3.94</v>
      </c>
    </row>
    <row r="231" spans="1:5" x14ac:dyDescent="0.25">
      <c r="A231" s="1" t="s">
        <v>603</v>
      </c>
      <c r="B231" s="1" t="s">
        <v>2589</v>
      </c>
      <c r="C231">
        <v>1500</v>
      </c>
      <c r="D231">
        <v>900</v>
      </c>
      <c r="E231">
        <v>13.19</v>
      </c>
    </row>
    <row r="232" spans="1:5" x14ac:dyDescent="0.25">
      <c r="A232" s="1" t="s">
        <v>605</v>
      </c>
      <c r="B232" s="1" t="s">
        <v>2588</v>
      </c>
      <c r="C232">
        <v>8000</v>
      </c>
      <c r="D232">
        <v>4850</v>
      </c>
      <c r="E232">
        <v>4.79</v>
      </c>
    </row>
    <row r="233" spans="1:5" x14ac:dyDescent="0.25">
      <c r="A233" s="1" t="s">
        <v>607</v>
      </c>
      <c r="B233" s="1" t="s">
        <v>2586</v>
      </c>
      <c r="C233">
        <v>3500</v>
      </c>
      <c r="D233">
        <v>1900</v>
      </c>
      <c r="E233">
        <v>7.79</v>
      </c>
    </row>
    <row r="234" spans="1:5" x14ac:dyDescent="0.25">
      <c r="A234" s="1" t="s">
        <v>609</v>
      </c>
      <c r="B234" s="1" t="s">
        <v>2587</v>
      </c>
      <c r="C234">
        <v>2500</v>
      </c>
      <c r="D234">
        <v>1780</v>
      </c>
      <c r="E234">
        <v>8.48</v>
      </c>
    </row>
    <row r="235" spans="1:5" x14ac:dyDescent="0.25">
      <c r="A235" s="1" t="s">
        <v>611</v>
      </c>
      <c r="B235" s="1" t="s">
        <v>2591</v>
      </c>
      <c r="C235">
        <v>6000</v>
      </c>
      <c r="D235">
        <v>3630</v>
      </c>
      <c r="E235">
        <v>5.87</v>
      </c>
    </row>
    <row r="236" spans="1:5" x14ac:dyDescent="0.25">
      <c r="A236" s="1" t="s">
        <v>613</v>
      </c>
      <c r="B236" s="1" t="s">
        <v>2588</v>
      </c>
      <c r="C236">
        <v>8000</v>
      </c>
      <c r="D236">
        <v>5350</v>
      </c>
      <c r="E236">
        <v>4.87</v>
      </c>
    </row>
    <row r="237" spans="1:5" x14ac:dyDescent="0.25">
      <c r="A237" s="1" t="s">
        <v>615</v>
      </c>
      <c r="B237" s="1" t="s">
        <v>2589</v>
      </c>
      <c r="C237">
        <v>1500</v>
      </c>
      <c r="D237">
        <v>710</v>
      </c>
      <c r="E237">
        <v>13.84</v>
      </c>
    </row>
    <row r="238" spans="1:5" x14ac:dyDescent="0.25">
      <c r="A238" s="1" t="s">
        <v>617</v>
      </c>
      <c r="B238" s="1" t="s">
        <v>2591</v>
      </c>
      <c r="C238">
        <v>6000</v>
      </c>
      <c r="D238">
        <v>3790</v>
      </c>
      <c r="E238">
        <v>5.0999999999999996</v>
      </c>
    </row>
    <row r="239" spans="1:5" x14ac:dyDescent="0.25">
      <c r="A239" s="1" t="s">
        <v>619</v>
      </c>
      <c r="B239" s="1" t="s">
        <v>2585</v>
      </c>
      <c r="C239">
        <v>16000</v>
      </c>
      <c r="D239">
        <v>8070</v>
      </c>
      <c r="E239">
        <v>3.94</v>
      </c>
    </row>
    <row r="240" spans="1:5" x14ac:dyDescent="0.25">
      <c r="A240" s="1" t="s">
        <v>621</v>
      </c>
      <c r="B240" s="1" t="s">
        <v>2585</v>
      </c>
      <c r="C240">
        <v>16000</v>
      </c>
      <c r="D240">
        <v>12680</v>
      </c>
      <c r="E240">
        <v>3.55</v>
      </c>
    </row>
    <row r="241" spans="1:5" x14ac:dyDescent="0.25">
      <c r="A241" s="1" t="s">
        <v>623</v>
      </c>
      <c r="B241" s="1" t="s">
        <v>2590</v>
      </c>
      <c r="C241">
        <v>10000</v>
      </c>
      <c r="D241">
        <v>8370</v>
      </c>
      <c r="E241">
        <v>4.07</v>
      </c>
    </row>
    <row r="242" spans="1:5" x14ac:dyDescent="0.25">
      <c r="A242" s="1" t="s">
        <v>625</v>
      </c>
      <c r="B242" s="1" t="s">
        <v>2590</v>
      </c>
      <c r="C242">
        <v>10000</v>
      </c>
      <c r="D242">
        <v>7830</v>
      </c>
      <c r="E242">
        <v>4.32</v>
      </c>
    </row>
    <row r="243" spans="1:5" x14ac:dyDescent="0.25">
      <c r="A243" s="1" t="s">
        <v>627</v>
      </c>
      <c r="B243" s="1" t="s">
        <v>2585</v>
      </c>
      <c r="C243">
        <v>16000</v>
      </c>
      <c r="D243">
        <v>14410</v>
      </c>
      <c r="E243">
        <v>3.39</v>
      </c>
    </row>
    <row r="244" spans="1:5" x14ac:dyDescent="0.25">
      <c r="A244" s="1" t="s">
        <v>629</v>
      </c>
      <c r="B244" s="1" t="s">
        <v>2586</v>
      </c>
      <c r="C244">
        <v>3500</v>
      </c>
      <c r="D244">
        <v>1430</v>
      </c>
      <c r="E244">
        <v>7.67</v>
      </c>
    </row>
    <row r="245" spans="1:5" x14ac:dyDescent="0.25">
      <c r="A245" s="1" t="s">
        <v>631</v>
      </c>
      <c r="B245" s="1" t="s">
        <v>2590</v>
      </c>
      <c r="C245">
        <v>10000</v>
      </c>
      <c r="D245">
        <v>7280</v>
      </c>
      <c r="E245">
        <v>3.98</v>
      </c>
    </row>
    <row r="246" spans="1:5" x14ac:dyDescent="0.25">
      <c r="A246" s="1" t="s">
        <v>633</v>
      </c>
      <c r="B246" s="1" t="s">
        <v>2591</v>
      </c>
      <c r="C246">
        <v>6000</v>
      </c>
      <c r="D246">
        <v>3780</v>
      </c>
      <c r="E246">
        <v>5.33</v>
      </c>
    </row>
    <row r="247" spans="1:5" x14ac:dyDescent="0.25">
      <c r="A247" s="1" t="s">
        <v>635</v>
      </c>
      <c r="B247" s="1" t="s">
        <v>2585</v>
      </c>
      <c r="C247">
        <v>16000</v>
      </c>
      <c r="D247">
        <v>9730</v>
      </c>
      <c r="E247">
        <v>3.5</v>
      </c>
    </row>
    <row r="248" spans="1:5" x14ac:dyDescent="0.25">
      <c r="A248" s="1" t="s">
        <v>637</v>
      </c>
      <c r="B248" s="1" t="s">
        <v>2588</v>
      </c>
      <c r="C248">
        <v>8000</v>
      </c>
      <c r="D248">
        <v>5870</v>
      </c>
      <c r="E248">
        <v>4.79</v>
      </c>
    </row>
    <row r="249" spans="1:5" x14ac:dyDescent="0.25">
      <c r="A249" s="1" t="s">
        <v>639</v>
      </c>
      <c r="B249" s="1" t="s">
        <v>2588</v>
      </c>
      <c r="C249">
        <v>8000</v>
      </c>
      <c r="D249">
        <v>6730</v>
      </c>
      <c r="E249">
        <v>4.6900000000000004</v>
      </c>
    </row>
    <row r="250" spans="1:5" x14ac:dyDescent="0.25">
      <c r="A250" s="1" t="s">
        <v>641</v>
      </c>
      <c r="B250" s="1" t="s">
        <v>2588</v>
      </c>
      <c r="C250">
        <v>8000</v>
      </c>
      <c r="D250">
        <v>6650</v>
      </c>
      <c r="E250">
        <v>5.25</v>
      </c>
    </row>
    <row r="251" spans="1:5" x14ac:dyDescent="0.25">
      <c r="A251" s="1" t="s">
        <v>643</v>
      </c>
      <c r="B251" s="1" t="s">
        <v>2587</v>
      </c>
      <c r="C251">
        <v>2500</v>
      </c>
      <c r="D251">
        <v>1670</v>
      </c>
      <c r="E251">
        <v>8.58</v>
      </c>
    </row>
    <row r="252" spans="1:5" x14ac:dyDescent="0.25">
      <c r="A252" s="1" t="s">
        <v>645</v>
      </c>
      <c r="B252" s="1" t="s">
        <v>2588</v>
      </c>
      <c r="C252">
        <v>8000</v>
      </c>
      <c r="D252">
        <v>5730</v>
      </c>
      <c r="E252">
        <v>4.68</v>
      </c>
    </row>
    <row r="253" spans="1:5" x14ac:dyDescent="0.25">
      <c r="A253" s="1" t="s">
        <v>647</v>
      </c>
      <c r="B253" s="1" t="s">
        <v>2586</v>
      </c>
      <c r="C253">
        <v>3500</v>
      </c>
      <c r="D253">
        <v>1500</v>
      </c>
      <c r="E253">
        <v>8.42</v>
      </c>
    </row>
    <row r="254" spans="1:5" x14ac:dyDescent="0.25">
      <c r="A254" s="1" t="s">
        <v>649</v>
      </c>
      <c r="B254" s="1" t="s">
        <v>2586</v>
      </c>
      <c r="C254">
        <v>3500</v>
      </c>
      <c r="D254">
        <v>2520</v>
      </c>
      <c r="E254">
        <v>6.89</v>
      </c>
    </row>
    <row r="255" spans="1:5" x14ac:dyDescent="0.25">
      <c r="A255" s="1" t="s">
        <v>651</v>
      </c>
      <c r="B255" s="1" t="s">
        <v>2590</v>
      </c>
      <c r="C255">
        <v>10000</v>
      </c>
      <c r="D255">
        <v>9260</v>
      </c>
      <c r="E255">
        <v>4.46</v>
      </c>
    </row>
    <row r="256" spans="1:5" x14ac:dyDescent="0.25">
      <c r="A256" s="1" t="s">
        <v>653</v>
      </c>
      <c r="B256" s="1" t="s">
        <v>2588</v>
      </c>
      <c r="C256">
        <v>8000</v>
      </c>
      <c r="D256">
        <v>4130</v>
      </c>
      <c r="E256">
        <v>5</v>
      </c>
    </row>
    <row r="257" spans="1:5" x14ac:dyDescent="0.25">
      <c r="A257" s="1" t="s">
        <v>655</v>
      </c>
      <c r="B257" s="1" t="s">
        <v>2589</v>
      </c>
      <c r="C257">
        <v>1500</v>
      </c>
      <c r="D257">
        <v>1090</v>
      </c>
      <c r="E257">
        <v>12.52</v>
      </c>
    </row>
    <row r="258" spans="1:5" x14ac:dyDescent="0.25">
      <c r="A258" s="1" t="s">
        <v>657</v>
      </c>
      <c r="B258" s="1" t="s">
        <v>2585</v>
      </c>
      <c r="C258">
        <v>16000</v>
      </c>
      <c r="D258">
        <v>6470</v>
      </c>
      <c r="E258">
        <v>3.62</v>
      </c>
    </row>
    <row r="259" spans="1:5" x14ac:dyDescent="0.25">
      <c r="A259" s="1" t="s">
        <v>659</v>
      </c>
      <c r="B259" s="1" t="s">
        <v>2590</v>
      </c>
      <c r="C259">
        <v>10000</v>
      </c>
      <c r="D259">
        <v>7030</v>
      </c>
      <c r="E259">
        <v>4.51</v>
      </c>
    </row>
    <row r="260" spans="1:5" x14ac:dyDescent="0.25">
      <c r="A260" s="1" t="s">
        <v>662</v>
      </c>
      <c r="B260" s="1" t="s">
        <v>2587</v>
      </c>
      <c r="C260">
        <v>2500</v>
      </c>
      <c r="D260">
        <v>870</v>
      </c>
      <c r="E260">
        <v>9.1199999999999992</v>
      </c>
    </row>
    <row r="261" spans="1:5" x14ac:dyDescent="0.25">
      <c r="A261" s="1" t="s">
        <v>664</v>
      </c>
      <c r="B261" s="1" t="s">
        <v>2588</v>
      </c>
      <c r="C261">
        <v>8000</v>
      </c>
      <c r="D261">
        <v>6110</v>
      </c>
      <c r="E261">
        <v>5.05</v>
      </c>
    </row>
    <row r="262" spans="1:5" x14ac:dyDescent="0.25">
      <c r="A262" s="1" t="s">
        <v>666</v>
      </c>
      <c r="B262" s="1" t="s">
        <v>2591</v>
      </c>
      <c r="C262">
        <v>6000</v>
      </c>
      <c r="D262">
        <v>4290</v>
      </c>
      <c r="E262">
        <v>6.21</v>
      </c>
    </row>
    <row r="263" spans="1:5" x14ac:dyDescent="0.25">
      <c r="A263" s="1" t="s">
        <v>668</v>
      </c>
      <c r="B263" s="1" t="s">
        <v>2585</v>
      </c>
      <c r="C263">
        <v>16000</v>
      </c>
      <c r="D263">
        <v>13830</v>
      </c>
      <c r="E263">
        <v>3.5</v>
      </c>
    </row>
    <row r="264" spans="1:5" x14ac:dyDescent="0.25">
      <c r="A264" s="1" t="s">
        <v>670</v>
      </c>
      <c r="B264" s="1" t="s">
        <v>2588</v>
      </c>
      <c r="C264">
        <v>8000</v>
      </c>
      <c r="D264">
        <v>5570</v>
      </c>
      <c r="E264">
        <v>5.2</v>
      </c>
    </row>
    <row r="265" spans="1:5" x14ac:dyDescent="0.25">
      <c r="A265" s="1" t="s">
        <v>672</v>
      </c>
      <c r="B265" s="1" t="s">
        <v>2588</v>
      </c>
      <c r="C265">
        <v>8000</v>
      </c>
      <c r="D265">
        <v>6470</v>
      </c>
      <c r="E265">
        <v>4.76</v>
      </c>
    </row>
    <row r="266" spans="1:5" x14ac:dyDescent="0.25">
      <c r="A266" s="1" t="s">
        <v>674</v>
      </c>
      <c r="B266" s="1" t="s">
        <v>2587</v>
      </c>
      <c r="C266">
        <v>2500</v>
      </c>
      <c r="D266">
        <v>840</v>
      </c>
      <c r="E266">
        <v>8.3800000000000008</v>
      </c>
    </row>
    <row r="267" spans="1:5" x14ac:dyDescent="0.25">
      <c r="A267" s="1" t="s">
        <v>676</v>
      </c>
      <c r="B267" s="1" t="s">
        <v>2587</v>
      </c>
      <c r="C267">
        <v>2500</v>
      </c>
      <c r="D267">
        <v>600</v>
      </c>
      <c r="E267">
        <v>8.81</v>
      </c>
    </row>
    <row r="268" spans="1:5" x14ac:dyDescent="0.25">
      <c r="A268" s="1" t="s">
        <v>678</v>
      </c>
      <c r="B268" s="1" t="s">
        <v>2588</v>
      </c>
      <c r="C268">
        <v>8000</v>
      </c>
      <c r="D268">
        <v>6240</v>
      </c>
      <c r="E268">
        <v>5.19</v>
      </c>
    </row>
    <row r="269" spans="1:5" x14ac:dyDescent="0.25">
      <c r="A269" s="1" t="s">
        <v>680</v>
      </c>
      <c r="B269" s="1" t="s">
        <v>2590</v>
      </c>
      <c r="C269">
        <v>10000</v>
      </c>
      <c r="D269">
        <v>5830</v>
      </c>
      <c r="E269">
        <v>4.41</v>
      </c>
    </row>
    <row r="270" spans="1:5" x14ac:dyDescent="0.25">
      <c r="A270" s="1" t="s">
        <v>682</v>
      </c>
      <c r="B270" s="1" t="s">
        <v>2588</v>
      </c>
      <c r="C270">
        <v>8000</v>
      </c>
      <c r="D270">
        <v>6750</v>
      </c>
      <c r="E270">
        <v>4.75</v>
      </c>
    </row>
    <row r="271" spans="1:5" x14ac:dyDescent="0.25">
      <c r="A271" s="1" t="s">
        <v>686</v>
      </c>
      <c r="B271" s="1" t="s">
        <v>2586</v>
      </c>
      <c r="C271">
        <v>3500</v>
      </c>
      <c r="D271">
        <v>2080</v>
      </c>
      <c r="E271">
        <v>7.3</v>
      </c>
    </row>
    <row r="272" spans="1:5" x14ac:dyDescent="0.25">
      <c r="A272" s="1" t="s">
        <v>688</v>
      </c>
      <c r="B272" s="1" t="s">
        <v>2590</v>
      </c>
      <c r="C272">
        <v>10000</v>
      </c>
      <c r="D272">
        <v>8970</v>
      </c>
      <c r="E272">
        <v>3.67</v>
      </c>
    </row>
    <row r="273" spans="1:5" x14ac:dyDescent="0.25">
      <c r="A273" s="1" t="s">
        <v>690</v>
      </c>
      <c r="B273" s="1" t="s">
        <v>2585</v>
      </c>
      <c r="C273">
        <v>16000</v>
      </c>
      <c r="D273">
        <v>9830</v>
      </c>
      <c r="E273">
        <v>3.64</v>
      </c>
    </row>
    <row r="274" spans="1:5" x14ac:dyDescent="0.25">
      <c r="A274" s="1" t="s">
        <v>692</v>
      </c>
      <c r="B274" s="1" t="s">
        <v>2587</v>
      </c>
      <c r="C274">
        <v>2500</v>
      </c>
      <c r="D274">
        <v>2220</v>
      </c>
      <c r="E274">
        <v>8.9499999999999993</v>
      </c>
    </row>
    <row r="275" spans="1:5" x14ac:dyDescent="0.25">
      <c r="A275" s="1" t="s">
        <v>694</v>
      </c>
      <c r="B275" s="1" t="s">
        <v>2587</v>
      </c>
      <c r="C275">
        <v>2500</v>
      </c>
      <c r="D275">
        <v>1900</v>
      </c>
      <c r="E275">
        <v>7.89</v>
      </c>
    </row>
    <row r="276" spans="1:5" x14ac:dyDescent="0.25">
      <c r="A276" s="1" t="s">
        <v>696</v>
      </c>
      <c r="B276" s="1" t="s">
        <v>2586</v>
      </c>
      <c r="C276">
        <v>3500</v>
      </c>
      <c r="D276">
        <v>2590</v>
      </c>
      <c r="E276">
        <v>7.46</v>
      </c>
    </row>
    <row r="277" spans="1:5" x14ac:dyDescent="0.25">
      <c r="A277" s="1" t="s">
        <v>698</v>
      </c>
      <c r="B277" s="1" t="s">
        <v>2585</v>
      </c>
      <c r="C277">
        <v>16000</v>
      </c>
      <c r="D277">
        <v>9260</v>
      </c>
      <c r="E277">
        <v>3.73</v>
      </c>
    </row>
    <row r="278" spans="1:5" x14ac:dyDescent="0.25">
      <c r="A278" s="1" t="s">
        <v>700</v>
      </c>
      <c r="B278" s="1" t="s">
        <v>2587</v>
      </c>
      <c r="C278">
        <v>2500</v>
      </c>
      <c r="D278">
        <v>1250</v>
      </c>
      <c r="E278">
        <v>8.6999999999999993</v>
      </c>
    </row>
    <row r="279" spans="1:5" x14ac:dyDescent="0.25">
      <c r="A279" s="1" t="s">
        <v>702</v>
      </c>
      <c r="B279" s="1" t="s">
        <v>2586</v>
      </c>
      <c r="C279">
        <v>3500</v>
      </c>
      <c r="D279">
        <v>1870</v>
      </c>
      <c r="E279">
        <v>7.15</v>
      </c>
    </row>
    <row r="280" spans="1:5" x14ac:dyDescent="0.25">
      <c r="A280" s="1" t="s">
        <v>704</v>
      </c>
      <c r="B280" s="1" t="s">
        <v>2587</v>
      </c>
      <c r="C280">
        <v>2500</v>
      </c>
      <c r="D280">
        <v>2080</v>
      </c>
      <c r="E280">
        <v>8.86</v>
      </c>
    </row>
    <row r="281" spans="1:5" x14ac:dyDescent="0.25">
      <c r="A281" s="1" t="s">
        <v>706</v>
      </c>
      <c r="B281" s="1" t="s">
        <v>2588</v>
      </c>
      <c r="C281">
        <v>8000</v>
      </c>
      <c r="D281">
        <v>4400</v>
      </c>
      <c r="E281">
        <v>5.19</v>
      </c>
    </row>
    <row r="282" spans="1:5" x14ac:dyDescent="0.25">
      <c r="A282" s="1" t="s">
        <v>708</v>
      </c>
      <c r="B282" s="1" t="s">
        <v>2590</v>
      </c>
      <c r="C282">
        <v>10000</v>
      </c>
      <c r="D282">
        <v>9350</v>
      </c>
      <c r="E282">
        <v>4.09</v>
      </c>
    </row>
    <row r="283" spans="1:5" x14ac:dyDescent="0.25">
      <c r="A283" s="1" t="s">
        <v>710</v>
      </c>
      <c r="B283" s="1" t="s">
        <v>2587</v>
      </c>
      <c r="C283">
        <v>2500</v>
      </c>
      <c r="D283">
        <v>1170</v>
      </c>
      <c r="E283">
        <v>8.6</v>
      </c>
    </row>
    <row r="284" spans="1:5" x14ac:dyDescent="0.25">
      <c r="A284" s="1" t="s">
        <v>712</v>
      </c>
      <c r="B284" s="1" t="s">
        <v>2588</v>
      </c>
      <c r="C284">
        <v>8000</v>
      </c>
      <c r="D284">
        <v>4360</v>
      </c>
      <c r="E284">
        <v>5.0999999999999996</v>
      </c>
    </row>
    <row r="285" spans="1:5" x14ac:dyDescent="0.25">
      <c r="A285" s="1" t="s">
        <v>714</v>
      </c>
      <c r="B285" s="1" t="s">
        <v>2586</v>
      </c>
      <c r="C285">
        <v>3500</v>
      </c>
      <c r="D285">
        <v>2890</v>
      </c>
      <c r="E285">
        <v>6.9</v>
      </c>
    </row>
    <row r="286" spans="1:5" x14ac:dyDescent="0.25">
      <c r="A286" s="1" t="s">
        <v>716</v>
      </c>
      <c r="B286" s="1" t="s">
        <v>2587</v>
      </c>
      <c r="C286">
        <v>2500</v>
      </c>
      <c r="D286">
        <v>1990</v>
      </c>
      <c r="E286">
        <v>8.7899999999999991</v>
      </c>
    </row>
    <row r="287" spans="1:5" x14ac:dyDescent="0.25">
      <c r="A287" s="1" t="s">
        <v>718</v>
      </c>
      <c r="B287" s="1" t="s">
        <v>2586</v>
      </c>
      <c r="C287">
        <v>3500</v>
      </c>
      <c r="D287">
        <v>1390</v>
      </c>
      <c r="E287">
        <v>7.56</v>
      </c>
    </row>
    <row r="288" spans="1:5" x14ac:dyDescent="0.25">
      <c r="A288" s="1" t="s">
        <v>720</v>
      </c>
      <c r="B288" s="1" t="s">
        <v>2586</v>
      </c>
      <c r="C288">
        <v>3500</v>
      </c>
      <c r="D288">
        <v>2140</v>
      </c>
      <c r="E288">
        <v>7.52</v>
      </c>
    </row>
    <row r="289" spans="1:5" x14ac:dyDescent="0.25">
      <c r="A289" s="1" t="s">
        <v>722</v>
      </c>
      <c r="B289" s="1" t="s">
        <v>2589</v>
      </c>
      <c r="C289">
        <v>1500</v>
      </c>
      <c r="D289">
        <v>980</v>
      </c>
      <c r="E289">
        <v>13</v>
      </c>
    </row>
    <row r="290" spans="1:5" x14ac:dyDescent="0.25">
      <c r="A290" s="1" t="s">
        <v>724</v>
      </c>
      <c r="B290" s="1" t="s">
        <v>2585</v>
      </c>
      <c r="C290">
        <v>16000</v>
      </c>
      <c r="D290">
        <v>11480</v>
      </c>
      <c r="E290">
        <v>3.58</v>
      </c>
    </row>
    <row r="291" spans="1:5" x14ac:dyDescent="0.25">
      <c r="A291" s="1" t="s">
        <v>726</v>
      </c>
      <c r="B291" s="1" t="s">
        <v>2586</v>
      </c>
      <c r="C291">
        <v>3500</v>
      </c>
      <c r="D291">
        <v>2490</v>
      </c>
      <c r="E291">
        <v>7.23</v>
      </c>
    </row>
    <row r="292" spans="1:5" x14ac:dyDescent="0.25">
      <c r="A292" s="1" t="s">
        <v>728</v>
      </c>
      <c r="B292" s="1" t="s">
        <v>2590</v>
      </c>
      <c r="C292">
        <v>10000</v>
      </c>
      <c r="D292">
        <v>8630</v>
      </c>
      <c r="E292">
        <v>4.07</v>
      </c>
    </row>
    <row r="293" spans="1:5" x14ac:dyDescent="0.25">
      <c r="A293" s="1" t="s">
        <v>730</v>
      </c>
      <c r="B293" s="1" t="s">
        <v>2590</v>
      </c>
      <c r="C293">
        <v>10000</v>
      </c>
      <c r="D293">
        <v>8730</v>
      </c>
      <c r="E293">
        <v>3.99</v>
      </c>
    </row>
    <row r="294" spans="1:5" x14ac:dyDescent="0.25">
      <c r="A294" s="1" t="s">
        <v>732</v>
      </c>
      <c r="B294" s="1" t="s">
        <v>2588</v>
      </c>
      <c r="C294">
        <v>8000</v>
      </c>
      <c r="D294">
        <v>5690</v>
      </c>
      <c r="E294">
        <v>4.97</v>
      </c>
    </row>
    <row r="295" spans="1:5" x14ac:dyDescent="0.25">
      <c r="A295" s="1" t="s">
        <v>734</v>
      </c>
      <c r="B295" s="1" t="s">
        <v>2586</v>
      </c>
      <c r="C295">
        <v>3500</v>
      </c>
      <c r="D295">
        <v>2390</v>
      </c>
      <c r="E295">
        <v>6.71</v>
      </c>
    </row>
    <row r="296" spans="1:5" x14ac:dyDescent="0.25">
      <c r="A296" s="1" t="s">
        <v>736</v>
      </c>
      <c r="B296" s="1" t="s">
        <v>2589</v>
      </c>
      <c r="C296">
        <v>1500</v>
      </c>
      <c r="D296">
        <v>1210</v>
      </c>
      <c r="E296">
        <v>13.03</v>
      </c>
    </row>
    <row r="297" spans="1:5" x14ac:dyDescent="0.25">
      <c r="A297" s="1" t="s">
        <v>738</v>
      </c>
      <c r="B297" s="1" t="s">
        <v>2590</v>
      </c>
      <c r="C297">
        <v>10000</v>
      </c>
      <c r="D297">
        <v>9070</v>
      </c>
      <c r="E297">
        <v>4.3</v>
      </c>
    </row>
    <row r="298" spans="1:5" x14ac:dyDescent="0.25">
      <c r="A298" s="1" t="s">
        <v>740</v>
      </c>
      <c r="B298" s="1" t="s">
        <v>2590</v>
      </c>
      <c r="C298">
        <v>10000</v>
      </c>
      <c r="D298">
        <v>4330</v>
      </c>
      <c r="E298">
        <v>3.82</v>
      </c>
    </row>
    <row r="299" spans="1:5" x14ac:dyDescent="0.25">
      <c r="A299" s="1" t="s">
        <v>742</v>
      </c>
      <c r="B299" s="1" t="s">
        <v>2589</v>
      </c>
      <c r="C299">
        <v>1500</v>
      </c>
      <c r="D299">
        <v>890</v>
      </c>
      <c r="E299">
        <v>12.93</v>
      </c>
    </row>
    <row r="300" spans="1:5" x14ac:dyDescent="0.25">
      <c r="A300" s="1" t="s">
        <v>744</v>
      </c>
      <c r="B300" s="1" t="s">
        <v>2586</v>
      </c>
      <c r="C300">
        <v>3500</v>
      </c>
      <c r="D300">
        <v>3200</v>
      </c>
      <c r="E300">
        <v>6.9</v>
      </c>
    </row>
    <row r="301" spans="1:5" x14ac:dyDescent="0.25">
      <c r="A301" s="1" t="s">
        <v>746</v>
      </c>
      <c r="B301" s="1" t="s">
        <v>2585</v>
      </c>
      <c r="C301">
        <v>16000</v>
      </c>
      <c r="D301">
        <v>11010</v>
      </c>
      <c r="E301">
        <v>3.42</v>
      </c>
    </row>
    <row r="302" spans="1:5" x14ac:dyDescent="0.25">
      <c r="A302" s="1" t="s">
        <v>748</v>
      </c>
      <c r="B302" s="1" t="s">
        <v>2587</v>
      </c>
      <c r="C302">
        <v>2500</v>
      </c>
      <c r="D302">
        <v>630</v>
      </c>
      <c r="E302">
        <v>9.86</v>
      </c>
    </row>
    <row r="303" spans="1:5" x14ac:dyDescent="0.25">
      <c r="A303" s="1" t="s">
        <v>750</v>
      </c>
      <c r="B303" s="1" t="s">
        <v>2591</v>
      </c>
      <c r="C303">
        <v>6000</v>
      </c>
      <c r="D303">
        <v>4240</v>
      </c>
      <c r="E303">
        <v>5.91</v>
      </c>
    </row>
    <row r="304" spans="1:5" x14ac:dyDescent="0.25">
      <c r="A304" s="1" t="s">
        <v>752</v>
      </c>
      <c r="B304" s="1" t="s">
        <v>2591</v>
      </c>
      <c r="C304">
        <v>6000</v>
      </c>
      <c r="D304">
        <v>5320</v>
      </c>
      <c r="E304">
        <v>5.66</v>
      </c>
    </row>
    <row r="305" spans="1:5" x14ac:dyDescent="0.25">
      <c r="A305" s="1" t="s">
        <v>754</v>
      </c>
      <c r="B305" s="1" t="s">
        <v>2587</v>
      </c>
      <c r="C305">
        <v>2500</v>
      </c>
      <c r="D305">
        <v>950</v>
      </c>
      <c r="E305">
        <v>9.0299999999999994</v>
      </c>
    </row>
    <row r="306" spans="1:5" x14ac:dyDescent="0.25">
      <c r="A306" s="1" t="s">
        <v>756</v>
      </c>
      <c r="B306" s="1" t="s">
        <v>2586</v>
      </c>
      <c r="C306">
        <v>3500</v>
      </c>
      <c r="D306">
        <v>2650</v>
      </c>
      <c r="E306">
        <v>7.14</v>
      </c>
    </row>
    <row r="307" spans="1:5" x14ac:dyDescent="0.25">
      <c r="A307" s="1" t="s">
        <v>758</v>
      </c>
      <c r="B307" s="1" t="s">
        <v>2588</v>
      </c>
      <c r="C307">
        <v>8000</v>
      </c>
      <c r="D307">
        <v>6360</v>
      </c>
      <c r="E307">
        <v>4.8</v>
      </c>
    </row>
    <row r="308" spans="1:5" x14ac:dyDescent="0.25">
      <c r="A308" s="1" t="s">
        <v>760</v>
      </c>
      <c r="B308" s="1" t="s">
        <v>2590</v>
      </c>
      <c r="C308">
        <v>10000</v>
      </c>
      <c r="D308">
        <v>7330</v>
      </c>
      <c r="E308">
        <v>4.8099999999999996</v>
      </c>
    </row>
    <row r="309" spans="1:5" x14ac:dyDescent="0.25">
      <c r="A309" s="1" t="s">
        <v>762</v>
      </c>
      <c r="B309" s="1" t="s">
        <v>2590</v>
      </c>
      <c r="C309">
        <v>10000</v>
      </c>
      <c r="D309">
        <v>8230</v>
      </c>
      <c r="E309">
        <v>4.1500000000000004</v>
      </c>
    </row>
    <row r="310" spans="1:5" x14ac:dyDescent="0.25">
      <c r="A310" s="1" t="s">
        <v>764</v>
      </c>
      <c r="B310" s="1" t="s">
        <v>2585</v>
      </c>
      <c r="C310">
        <v>16000</v>
      </c>
      <c r="D310">
        <v>8800</v>
      </c>
      <c r="E310">
        <v>3.56</v>
      </c>
    </row>
    <row r="311" spans="1:5" x14ac:dyDescent="0.25">
      <c r="A311" s="1" t="s">
        <v>766</v>
      </c>
      <c r="B311" s="1" t="s">
        <v>2588</v>
      </c>
      <c r="C311">
        <v>8000</v>
      </c>
      <c r="D311">
        <v>5310</v>
      </c>
      <c r="E311">
        <v>4.8600000000000003</v>
      </c>
    </row>
    <row r="312" spans="1:5" x14ac:dyDescent="0.25">
      <c r="A312" s="1" t="s">
        <v>768</v>
      </c>
      <c r="B312" s="1" t="s">
        <v>2588</v>
      </c>
      <c r="C312">
        <v>8000</v>
      </c>
      <c r="D312">
        <v>4650</v>
      </c>
      <c r="E312">
        <v>4.95</v>
      </c>
    </row>
    <row r="313" spans="1:5" x14ac:dyDescent="0.25">
      <c r="A313" s="1" t="s">
        <v>770</v>
      </c>
      <c r="B313" s="1" t="s">
        <v>2588</v>
      </c>
      <c r="C313">
        <v>8000</v>
      </c>
      <c r="D313">
        <v>4810</v>
      </c>
      <c r="E313">
        <v>4.4000000000000004</v>
      </c>
    </row>
    <row r="314" spans="1:5" x14ac:dyDescent="0.25">
      <c r="A314" s="1" t="s">
        <v>772</v>
      </c>
      <c r="B314" s="1" t="s">
        <v>2585</v>
      </c>
      <c r="C314">
        <v>16000</v>
      </c>
      <c r="D314">
        <v>10600</v>
      </c>
      <c r="E314">
        <v>3.49</v>
      </c>
    </row>
    <row r="315" spans="1:5" x14ac:dyDescent="0.25">
      <c r="A315" s="1" t="s">
        <v>774</v>
      </c>
      <c r="B315" s="1" t="s">
        <v>2591</v>
      </c>
      <c r="C315">
        <v>6000</v>
      </c>
      <c r="D315">
        <v>3680</v>
      </c>
      <c r="E315">
        <v>6.11</v>
      </c>
    </row>
    <row r="316" spans="1:5" x14ac:dyDescent="0.25">
      <c r="A316" s="1" t="s">
        <v>776</v>
      </c>
      <c r="B316" s="1" t="s">
        <v>2589</v>
      </c>
      <c r="C316">
        <v>1500</v>
      </c>
      <c r="D316">
        <v>1030</v>
      </c>
      <c r="E316">
        <v>13.28</v>
      </c>
    </row>
    <row r="317" spans="1:5" x14ac:dyDescent="0.25">
      <c r="A317" s="1" t="s">
        <v>778</v>
      </c>
      <c r="B317" s="1" t="s">
        <v>2587</v>
      </c>
      <c r="C317">
        <v>2500</v>
      </c>
      <c r="D317">
        <v>1330</v>
      </c>
      <c r="E317">
        <v>8.4</v>
      </c>
    </row>
    <row r="318" spans="1:5" x14ac:dyDescent="0.25">
      <c r="A318" s="1" t="s">
        <v>780</v>
      </c>
      <c r="B318" s="1" t="s">
        <v>2586</v>
      </c>
      <c r="C318">
        <v>3500</v>
      </c>
      <c r="D318">
        <v>2520</v>
      </c>
      <c r="E318">
        <v>7.14</v>
      </c>
    </row>
    <row r="319" spans="1:5" x14ac:dyDescent="0.25">
      <c r="A319" s="1" t="s">
        <v>782</v>
      </c>
      <c r="B319" s="1" t="s">
        <v>2587</v>
      </c>
      <c r="C319">
        <v>2500</v>
      </c>
      <c r="D319">
        <v>1830</v>
      </c>
      <c r="E319">
        <v>8.91</v>
      </c>
    </row>
    <row r="320" spans="1:5" x14ac:dyDescent="0.25">
      <c r="A320" s="1" t="s">
        <v>784</v>
      </c>
      <c r="B320" s="1" t="s">
        <v>2585</v>
      </c>
      <c r="C320">
        <v>16000</v>
      </c>
      <c r="D320">
        <v>13910</v>
      </c>
      <c r="E320">
        <v>3.48</v>
      </c>
    </row>
    <row r="321" spans="1:5" x14ac:dyDescent="0.25">
      <c r="A321" s="1" t="s">
        <v>786</v>
      </c>
      <c r="B321" s="1" t="s">
        <v>2589</v>
      </c>
      <c r="C321">
        <v>1500</v>
      </c>
      <c r="D321">
        <v>1020</v>
      </c>
      <c r="E321">
        <v>13.05</v>
      </c>
    </row>
    <row r="322" spans="1:5" x14ac:dyDescent="0.25">
      <c r="A322" s="1" t="s">
        <v>788</v>
      </c>
      <c r="B322" s="1" t="s">
        <v>2587</v>
      </c>
      <c r="C322">
        <v>2500</v>
      </c>
      <c r="D322">
        <v>1260</v>
      </c>
      <c r="E322">
        <v>8.52</v>
      </c>
    </row>
    <row r="323" spans="1:5" x14ac:dyDescent="0.25">
      <c r="A323" s="1" t="s">
        <v>790</v>
      </c>
      <c r="B323" s="1" t="s">
        <v>2591</v>
      </c>
      <c r="C323">
        <v>6000</v>
      </c>
      <c r="D323">
        <v>3680</v>
      </c>
      <c r="E323">
        <v>6.09</v>
      </c>
    </row>
    <row r="324" spans="1:5" x14ac:dyDescent="0.25">
      <c r="A324" s="1" t="s">
        <v>792</v>
      </c>
      <c r="B324" s="1" t="s">
        <v>2586</v>
      </c>
      <c r="C324">
        <v>3500</v>
      </c>
      <c r="D324">
        <v>1610</v>
      </c>
      <c r="E324">
        <v>7.29</v>
      </c>
    </row>
    <row r="325" spans="1:5" x14ac:dyDescent="0.25">
      <c r="A325" s="1" t="s">
        <v>794</v>
      </c>
      <c r="B325" s="1" t="s">
        <v>2587</v>
      </c>
      <c r="C325">
        <v>2500</v>
      </c>
      <c r="D325">
        <v>1200</v>
      </c>
      <c r="E325">
        <v>8.64</v>
      </c>
    </row>
    <row r="326" spans="1:5" x14ac:dyDescent="0.25">
      <c r="A326" s="1" t="s">
        <v>796</v>
      </c>
      <c r="B326" s="1" t="s">
        <v>2586</v>
      </c>
      <c r="C326">
        <v>3500</v>
      </c>
      <c r="D326">
        <v>1720</v>
      </c>
      <c r="E326">
        <v>7.28</v>
      </c>
    </row>
    <row r="327" spans="1:5" x14ac:dyDescent="0.25">
      <c r="A327" s="1" t="s">
        <v>798</v>
      </c>
      <c r="B327" s="1" t="s">
        <v>2586</v>
      </c>
      <c r="C327">
        <v>3500</v>
      </c>
      <c r="D327">
        <v>3150</v>
      </c>
      <c r="E327">
        <v>6.83</v>
      </c>
    </row>
    <row r="328" spans="1:5" x14ac:dyDescent="0.25">
      <c r="A328" s="1" t="s">
        <v>800</v>
      </c>
      <c r="B328" s="1" t="s">
        <v>2590</v>
      </c>
      <c r="C328">
        <v>10000</v>
      </c>
      <c r="D328">
        <v>8650</v>
      </c>
      <c r="E328">
        <v>4.22</v>
      </c>
    </row>
    <row r="329" spans="1:5" x14ac:dyDescent="0.25">
      <c r="A329" s="1" t="s">
        <v>802</v>
      </c>
      <c r="B329" s="1" t="s">
        <v>2585</v>
      </c>
      <c r="C329">
        <v>16000</v>
      </c>
      <c r="D329">
        <v>14180</v>
      </c>
      <c r="E329">
        <v>3.3</v>
      </c>
    </row>
    <row r="330" spans="1:5" x14ac:dyDescent="0.25">
      <c r="A330" s="1" t="s">
        <v>804</v>
      </c>
      <c r="B330" s="1" t="s">
        <v>2589</v>
      </c>
      <c r="C330">
        <v>1500</v>
      </c>
      <c r="D330">
        <v>600</v>
      </c>
      <c r="E330">
        <v>14.11</v>
      </c>
    </row>
    <row r="331" spans="1:5" x14ac:dyDescent="0.25">
      <c r="A331" s="1" t="s">
        <v>806</v>
      </c>
      <c r="B331" s="1" t="s">
        <v>2586</v>
      </c>
      <c r="C331">
        <v>3500</v>
      </c>
      <c r="D331">
        <v>2100</v>
      </c>
      <c r="E331">
        <v>7.2</v>
      </c>
    </row>
    <row r="332" spans="1:5" x14ac:dyDescent="0.25">
      <c r="A332" s="1" t="s">
        <v>808</v>
      </c>
      <c r="B332" s="1" t="s">
        <v>2590</v>
      </c>
      <c r="C332">
        <v>10000</v>
      </c>
      <c r="D332">
        <v>5640</v>
      </c>
      <c r="E332">
        <v>4.5199999999999996</v>
      </c>
    </row>
    <row r="333" spans="1:5" x14ac:dyDescent="0.25">
      <c r="A333" s="1" t="s">
        <v>810</v>
      </c>
      <c r="B333" s="1" t="s">
        <v>2590</v>
      </c>
      <c r="C333">
        <v>10000</v>
      </c>
      <c r="D333">
        <v>8120</v>
      </c>
      <c r="E333">
        <v>3.86</v>
      </c>
    </row>
    <row r="334" spans="1:5" x14ac:dyDescent="0.25">
      <c r="A334" s="1" t="s">
        <v>812</v>
      </c>
      <c r="B334" s="1" t="s">
        <v>2591</v>
      </c>
      <c r="C334">
        <v>6000</v>
      </c>
      <c r="D334">
        <v>4840</v>
      </c>
      <c r="E334">
        <v>6.08</v>
      </c>
    </row>
    <row r="335" spans="1:5" x14ac:dyDescent="0.25">
      <c r="A335" s="1" t="s">
        <v>814</v>
      </c>
      <c r="B335" s="1" t="s">
        <v>2589</v>
      </c>
      <c r="C335">
        <v>1500</v>
      </c>
      <c r="D335">
        <v>980</v>
      </c>
      <c r="E335">
        <v>12.71</v>
      </c>
    </row>
    <row r="336" spans="1:5" x14ac:dyDescent="0.25">
      <c r="A336" s="1" t="s">
        <v>816</v>
      </c>
      <c r="B336" s="1" t="s">
        <v>2588</v>
      </c>
      <c r="C336">
        <v>8000</v>
      </c>
      <c r="D336">
        <v>5440</v>
      </c>
      <c r="E336">
        <v>4.75</v>
      </c>
    </row>
    <row r="337" spans="1:5" x14ac:dyDescent="0.25">
      <c r="A337" s="1" t="s">
        <v>818</v>
      </c>
      <c r="B337" s="1" t="s">
        <v>2586</v>
      </c>
      <c r="C337">
        <v>3500</v>
      </c>
      <c r="D337">
        <v>2150</v>
      </c>
      <c r="E337">
        <v>7.27</v>
      </c>
    </row>
    <row r="338" spans="1:5" x14ac:dyDescent="0.25">
      <c r="A338" s="1" t="s">
        <v>820</v>
      </c>
      <c r="B338" s="1" t="s">
        <v>2588</v>
      </c>
      <c r="C338">
        <v>8000</v>
      </c>
      <c r="D338">
        <v>5840</v>
      </c>
      <c r="E338">
        <v>4.95</v>
      </c>
    </row>
    <row r="339" spans="1:5" x14ac:dyDescent="0.25">
      <c r="A339" s="1" t="s">
        <v>822</v>
      </c>
      <c r="B339" s="1" t="s">
        <v>2585</v>
      </c>
      <c r="C339">
        <v>16000</v>
      </c>
      <c r="D339">
        <v>14670</v>
      </c>
      <c r="E339">
        <v>3.7</v>
      </c>
    </row>
    <row r="340" spans="1:5" x14ac:dyDescent="0.25">
      <c r="A340" s="1" t="s">
        <v>824</v>
      </c>
      <c r="B340" s="1" t="s">
        <v>2590</v>
      </c>
      <c r="C340">
        <v>10000</v>
      </c>
      <c r="D340">
        <v>7690</v>
      </c>
      <c r="E340">
        <v>4.25</v>
      </c>
    </row>
    <row r="341" spans="1:5" x14ac:dyDescent="0.25">
      <c r="A341" s="1" t="s">
        <v>826</v>
      </c>
      <c r="B341" s="1" t="s">
        <v>2587</v>
      </c>
      <c r="C341">
        <v>2500</v>
      </c>
      <c r="D341">
        <v>2010</v>
      </c>
      <c r="E341">
        <v>8.11</v>
      </c>
    </row>
    <row r="342" spans="1:5" x14ac:dyDescent="0.25">
      <c r="A342" s="1" t="s">
        <v>828</v>
      </c>
      <c r="B342" s="1" t="s">
        <v>2586</v>
      </c>
      <c r="C342">
        <v>3500</v>
      </c>
      <c r="D342">
        <v>2180</v>
      </c>
      <c r="E342">
        <v>7.15</v>
      </c>
    </row>
    <row r="343" spans="1:5" x14ac:dyDescent="0.25">
      <c r="A343" s="1" t="s">
        <v>830</v>
      </c>
      <c r="B343" s="1" t="s">
        <v>2590</v>
      </c>
      <c r="C343">
        <v>10000</v>
      </c>
      <c r="D343">
        <v>8420</v>
      </c>
      <c r="E343">
        <v>4.16</v>
      </c>
    </row>
    <row r="344" spans="1:5" x14ac:dyDescent="0.25">
      <c r="A344" s="1" t="s">
        <v>832</v>
      </c>
      <c r="B344" s="1" t="s">
        <v>2590</v>
      </c>
      <c r="C344">
        <v>10000</v>
      </c>
      <c r="D344">
        <v>7480</v>
      </c>
      <c r="E344">
        <v>4.21</v>
      </c>
    </row>
    <row r="345" spans="1:5" x14ac:dyDescent="0.25">
      <c r="A345" s="1" t="s">
        <v>834</v>
      </c>
      <c r="B345" s="1" t="s">
        <v>2586</v>
      </c>
      <c r="C345">
        <v>3500</v>
      </c>
      <c r="D345">
        <v>3010</v>
      </c>
      <c r="E345">
        <v>7.03</v>
      </c>
    </row>
    <row r="346" spans="1:5" x14ac:dyDescent="0.25">
      <c r="A346" s="1" t="s">
        <v>836</v>
      </c>
      <c r="B346" s="1" t="s">
        <v>2590</v>
      </c>
      <c r="C346">
        <v>10000</v>
      </c>
      <c r="D346">
        <v>7440</v>
      </c>
      <c r="E346">
        <v>4.17</v>
      </c>
    </row>
    <row r="347" spans="1:5" x14ac:dyDescent="0.25">
      <c r="A347" s="1" t="s">
        <v>838</v>
      </c>
      <c r="B347" s="1" t="s">
        <v>2587</v>
      </c>
      <c r="C347">
        <v>2500</v>
      </c>
      <c r="D347">
        <v>1860</v>
      </c>
      <c r="E347">
        <v>8.35</v>
      </c>
    </row>
    <row r="348" spans="1:5" x14ac:dyDescent="0.25">
      <c r="A348" s="1" t="s">
        <v>840</v>
      </c>
      <c r="B348" s="1" t="s">
        <v>2586</v>
      </c>
      <c r="C348">
        <v>3500</v>
      </c>
      <c r="D348">
        <v>2790</v>
      </c>
      <c r="E348">
        <v>6.82</v>
      </c>
    </row>
    <row r="349" spans="1:5" x14ac:dyDescent="0.25">
      <c r="A349" s="1" t="s">
        <v>842</v>
      </c>
      <c r="B349" s="1" t="s">
        <v>2588</v>
      </c>
      <c r="C349">
        <v>8000</v>
      </c>
      <c r="D349">
        <v>7180</v>
      </c>
      <c r="E349">
        <v>5.4</v>
      </c>
    </row>
    <row r="350" spans="1:5" x14ac:dyDescent="0.25">
      <c r="A350" s="1" t="s">
        <v>844</v>
      </c>
      <c r="B350" s="1" t="s">
        <v>2591</v>
      </c>
      <c r="C350">
        <v>6000</v>
      </c>
      <c r="D350">
        <v>1760</v>
      </c>
      <c r="E350">
        <v>5.39</v>
      </c>
    </row>
    <row r="351" spans="1:5" x14ac:dyDescent="0.25">
      <c r="A351" s="1" t="s">
        <v>846</v>
      </c>
      <c r="B351" s="1" t="s">
        <v>2590</v>
      </c>
      <c r="C351">
        <v>10000</v>
      </c>
      <c r="D351">
        <v>6800</v>
      </c>
      <c r="E351">
        <v>4.76</v>
      </c>
    </row>
    <row r="352" spans="1:5" x14ac:dyDescent="0.25">
      <c r="A352" s="1" t="s">
        <v>848</v>
      </c>
      <c r="B352" s="1" t="s">
        <v>2590</v>
      </c>
      <c r="C352">
        <v>10000</v>
      </c>
      <c r="D352">
        <v>6600</v>
      </c>
      <c r="E352">
        <v>3.94</v>
      </c>
    </row>
    <row r="353" spans="1:5" x14ac:dyDescent="0.25">
      <c r="A353" s="1" t="s">
        <v>850</v>
      </c>
      <c r="B353" s="1" t="s">
        <v>2585</v>
      </c>
      <c r="C353">
        <v>16000</v>
      </c>
      <c r="D353">
        <v>11720</v>
      </c>
      <c r="E353">
        <v>3.6</v>
      </c>
    </row>
    <row r="354" spans="1:5" x14ac:dyDescent="0.25">
      <c r="A354" s="1" t="s">
        <v>852</v>
      </c>
      <c r="B354" s="1" t="s">
        <v>2586</v>
      </c>
      <c r="C354">
        <v>3500</v>
      </c>
      <c r="D354">
        <v>1950</v>
      </c>
      <c r="E354">
        <v>7.31</v>
      </c>
    </row>
    <row r="355" spans="1:5" x14ac:dyDescent="0.25">
      <c r="A355" s="1" t="s">
        <v>854</v>
      </c>
      <c r="B355" s="1" t="s">
        <v>2586</v>
      </c>
      <c r="C355">
        <v>3500</v>
      </c>
      <c r="D355">
        <v>2600</v>
      </c>
      <c r="E355">
        <v>7.35</v>
      </c>
    </row>
    <row r="356" spans="1:5" x14ac:dyDescent="0.25">
      <c r="A356" s="1" t="s">
        <v>856</v>
      </c>
      <c r="B356" s="1" t="s">
        <v>2590</v>
      </c>
      <c r="C356">
        <v>10000</v>
      </c>
      <c r="D356">
        <v>8210</v>
      </c>
      <c r="E356">
        <v>4</v>
      </c>
    </row>
    <row r="357" spans="1:5" x14ac:dyDescent="0.25">
      <c r="A357" s="1" t="s">
        <v>858</v>
      </c>
      <c r="B357" s="1" t="s">
        <v>2586</v>
      </c>
      <c r="C357">
        <v>3500</v>
      </c>
      <c r="D357">
        <v>2540</v>
      </c>
      <c r="E357">
        <v>7.34</v>
      </c>
    </row>
    <row r="358" spans="1:5" x14ac:dyDescent="0.25">
      <c r="A358" s="1" t="s">
        <v>860</v>
      </c>
      <c r="B358" s="1" t="s">
        <v>2585</v>
      </c>
      <c r="C358">
        <v>16000</v>
      </c>
      <c r="D358">
        <v>13120</v>
      </c>
      <c r="E358">
        <v>3.43</v>
      </c>
    </row>
    <row r="359" spans="1:5" x14ac:dyDescent="0.25">
      <c r="A359" s="1" t="s">
        <v>862</v>
      </c>
      <c r="B359" s="1" t="s">
        <v>2588</v>
      </c>
      <c r="C359">
        <v>8000</v>
      </c>
      <c r="D359">
        <v>6490</v>
      </c>
      <c r="E359">
        <v>4.8899999999999997</v>
      </c>
    </row>
    <row r="360" spans="1:5" x14ac:dyDescent="0.25">
      <c r="A360" s="1" t="s">
        <v>864</v>
      </c>
      <c r="B360" s="1" t="s">
        <v>2585</v>
      </c>
      <c r="C360">
        <v>16000</v>
      </c>
      <c r="D360">
        <v>11860</v>
      </c>
      <c r="E360">
        <v>3.61</v>
      </c>
    </row>
    <row r="361" spans="1:5" x14ac:dyDescent="0.25">
      <c r="A361" s="1" t="s">
        <v>866</v>
      </c>
      <c r="B361" s="1" t="s">
        <v>2588</v>
      </c>
      <c r="C361">
        <v>8000</v>
      </c>
      <c r="D361">
        <v>5970</v>
      </c>
      <c r="E361">
        <v>4.37</v>
      </c>
    </row>
    <row r="362" spans="1:5" x14ac:dyDescent="0.25">
      <c r="A362" s="1" t="s">
        <v>868</v>
      </c>
      <c r="B362" s="1" t="s">
        <v>2588</v>
      </c>
      <c r="C362">
        <v>8000</v>
      </c>
      <c r="D362">
        <v>6300</v>
      </c>
      <c r="E362">
        <v>4.74</v>
      </c>
    </row>
    <row r="363" spans="1:5" x14ac:dyDescent="0.25">
      <c r="A363" s="1" t="s">
        <v>870</v>
      </c>
      <c r="B363" s="1" t="s">
        <v>2585</v>
      </c>
      <c r="C363">
        <v>16000</v>
      </c>
      <c r="D363">
        <v>10180</v>
      </c>
      <c r="E363">
        <v>3.47</v>
      </c>
    </row>
    <row r="364" spans="1:5" x14ac:dyDescent="0.25">
      <c r="A364" s="1" t="s">
        <v>872</v>
      </c>
      <c r="B364" s="1" t="s">
        <v>2591</v>
      </c>
      <c r="C364">
        <v>6000</v>
      </c>
      <c r="D364">
        <v>2210</v>
      </c>
      <c r="E364">
        <v>6.54</v>
      </c>
    </row>
    <row r="365" spans="1:5" x14ac:dyDescent="0.25">
      <c r="A365" s="1" t="s">
        <v>874</v>
      </c>
      <c r="B365" s="1" t="s">
        <v>2585</v>
      </c>
      <c r="C365">
        <v>16000</v>
      </c>
      <c r="D365">
        <v>14060</v>
      </c>
      <c r="E365">
        <v>3.37</v>
      </c>
    </row>
    <row r="366" spans="1:5" x14ac:dyDescent="0.25">
      <c r="A366" s="1" t="s">
        <v>876</v>
      </c>
      <c r="B366" s="1" t="s">
        <v>2586</v>
      </c>
      <c r="C366">
        <v>3500</v>
      </c>
      <c r="D366">
        <v>2700</v>
      </c>
      <c r="E366">
        <v>6.22</v>
      </c>
    </row>
    <row r="367" spans="1:5" x14ac:dyDescent="0.25">
      <c r="A367" s="1" t="s">
        <v>878</v>
      </c>
      <c r="B367" s="1" t="s">
        <v>2588</v>
      </c>
      <c r="C367">
        <v>8000</v>
      </c>
      <c r="D367">
        <v>6810</v>
      </c>
      <c r="E367">
        <v>5.03</v>
      </c>
    </row>
    <row r="368" spans="1:5" x14ac:dyDescent="0.25">
      <c r="A368" s="1" t="s">
        <v>880</v>
      </c>
      <c r="B368" s="1" t="s">
        <v>2590</v>
      </c>
      <c r="C368">
        <v>10000</v>
      </c>
      <c r="D368">
        <v>7910</v>
      </c>
      <c r="E368">
        <v>3.99</v>
      </c>
    </row>
    <row r="369" spans="1:5" x14ac:dyDescent="0.25">
      <c r="A369" s="1" t="s">
        <v>882</v>
      </c>
      <c r="B369" s="1" t="s">
        <v>2588</v>
      </c>
      <c r="C369">
        <v>8000</v>
      </c>
      <c r="D369">
        <v>4810</v>
      </c>
      <c r="E369">
        <v>5.54</v>
      </c>
    </row>
    <row r="370" spans="1:5" x14ac:dyDescent="0.25">
      <c r="A370" s="1" t="s">
        <v>884</v>
      </c>
      <c r="B370" s="1" t="s">
        <v>2585</v>
      </c>
      <c r="C370">
        <v>16000</v>
      </c>
      <c r="D370">
        <v>11000</v>
      </c>
      <c r="E370">
        <v>3.54</v>
      </c>
    </row>
    <row r="371" spans="1:5" x14ac:dyDescent="0.25">
      <c r="A371" s="1" t="s">
        <v>886</v>
      </c>
      <c r="B371" s="1" t="s">
        <v>2588</v>
      </c>
      <c r="C371">
        <v>8000</v>
      </c>
      <c r="D371">
        <v>7340</v>
      </c>
      <c r="E371">
        <v>4.34</v>
      </c>
    </row>
    <row r="372" spans="1:5" x14ac:dyDescent="0.25">
      <c r="A372" s="1" t="s">
        <v>888</v>
      </c>
      <c r="B372" s="1" t="s">
        <v>2587</v>
      </c>
      <c r="C372">
        <v>2500</v>
      </c>
      <c r="D372">
        <v>1830</v>
      </c>
      <c r="E372">
        <v>8.32</v>
      </c>
    </row>
    <row r="373" spans="1:5" x14ac:dyDescent="0.25">
      <c r="A373" s="1" t="s">
        <v>890</v>
      </c>
      <c r="B373" s="1" t="s">
        <v>2588</v>
      </c>
      <c r="C373">
        <v>8000</v>
      </c>
      <c r="D373">
        <v>7130</v>
      </c>
      <c r="E373">
        <v>4.7300000000000004</v>
      </c>
    </row>
    <row r="374" spans="1:5" x14ac:dyDescent="0.25">
      <c r="A374" s="1" t="s">
        <v>892</v>
      </c>
      <c r="B374" s="1" t="s">
        <v>2588</v>
      </c>
      <c r="C374">
        <v>8000</v>
      </c>
      <c r="D374">
        <v>2540</v>
      </c>
      <c r="E374">
        <v>4.88</v>
      </c>
    </row>
    <row r="375" spans="1:5" x14ac:dyDescent="0.25">
      <c r="A375" s="1" t="s">
        <v>895</v>
      </c>
      <c r="B375" s="1" t="s">
        <v>2590</v>
      </c>
      <c r="C375">
        <v>10000</v>
      </c>
      <c r="D375">
        <v>8290</v>
      </c>
      <c r="E375">
        <v>4.16</v>
      </c>
    </row>
    <row r="376" spans="1:5" x14ac:dyDescent="0.25">
      <c r="A376" s="1" t="s">
        <v>897</v>
      </c>
      <c r="B376" s="1" t="s">
        <v>2589</v>
      </c>
      <c r="C376">
        <v>1500</v>
      </c>
      <c r="D376">
        <v>1100</v>
      </c>
      <c r="E376">
        <v>13.46</v>
      </c>
    </row>
    <row r="377" spans="1:5" x14ac:dyDescent="0.25">
      <c r="A377" s="1" t="s">
        <v>899</v>
      </c>
      <c r="B377" s="1" t="s">
        <v>2586</v>
      </c>
      <c r="C377">
        <v>3500</v>
      </c>
      <c r="D377">
        <v>2820</v>
      </c>
      <c r="E377">
        <v>6.87</v>
      </c>
    </row>
    <row r="378" spans="1:5" x14ac:dyDescent="0.25">
      <c r="A378" s="1" t="s">
        <v>901</v>
      </c>
      <c r="B378" s="1" t="s">
        <v>2589</v>
      </c>
      <c r="C378">
        <v>1500</v>
      </c>
      <c r="D378">
        <v>460</v>
      </c>
      <c r="E378">
        <v>13.7</v>
      </c>
    </row>
    <row r="379" spans="1:5" x14ac:dyDescent="0.25">
      <c r="A379" s="1" t="s">
        <v>903</v>
      </c>
      <c r="B379" s="1" t="s">
        <v>2590</v>
      </c>
      <c r="C379">
        <v>10000</v>
      </c>
      <c r="D379">
        <v>9840</v>
      </c>
      <c r="E379">
        <v>4.49</v>
      </c>
    </row>
    <row r="380" spans="1:5" x14ac:dyDescent="0.25">
      <c r="A380" s="1" t="s">
        <v>905</v>
      </c>
      <c r="B380" s="1" t="s">
        <v>2588</v>
      </c>
      <c r="C380">
        <v>8000</v>
      </c>
      <c r="D380">
        <v>5700</v>
      </c>
      <c r="E380">
        <v>4.59</v>
      </c>
    </row>
    <row r="381" spans="1:5" x14ac:dyDescent="0.25">
      <c r="A381" s="1" t="s">
        <v>907</v>
      </c>
      <c r="B381" s="1" t="s">
        <v>2587</v>
      </c>
      <c r="C381">
        <v>2500</v>
      </c>
      <c r="D381">
        <v>1210</v>
      </c>
      <c r="E381">
        <v>7.83</v>
      </c>
    </row>
    <row r="382" spans="1:5" x14ac:dyDescent="0.25">
      <c r="A382" s="1" t="s">
        <v>909</v>
      </c>
      <c r="B382" s="1" t="s">
        <v>2589</v>
      </c>
      <c r="C382">
        <v>1500</v>
      </c>
      <c r="D382">
        <v>610</v>
      </c>
      <c r="E382">
        <v>13.98</v>
      </c>
    </row>
    <row r="383" spans="1:5" x14ac:dyDescent="0.25">
      <c r="A383" s="1" t="s">
        <v>911</v>
      </c>
      <c r="B383" s="1" t="s">
        <v>2586</v>
      </c>
      <c r="C383">
        <v>3500</v>
      </c>
      <c r="D383">
        <v>2500</v>
      </c>
      <c r="E383">
        <v>7.22</v>
      </c>
    </row>
    <row r="384" spans="1:5" x14ac:dyDescent="0.25">
      <c r="A384" s="1" t="s">
        <v>913</v>
      </c>
      <c r="B384" s="1" t="s">
        <v>2590</v>
      </c>
      <c r="C384">
        <v>10000</v>
      </c>
      <c r="D384">
        <v>6420</v>
      </c>
      <c r="E384">
        <v>4.22</v>
      </c>
    </row>
    <row r="385" spans="1:5" x14ac:dyDescent="0.25">
      <c r="A385" s="1" t="s">
        <v>915</v>
      </c>
      <c r="B385" s="1" t="s">
        <v>2590</v>
      </c>
      <c r="C385">
        <v>10000</v>
      </c>
      <c r="D385">
        <v>6530</v>
      </c>
      <c r="E385">
        <v>3.99</v>
      </c>
    </row>
    <row r="386" spans="1:5" x14ac:dyDescent="0.25">
      <c r="A386" s="1" t="s">
        <v>917</v>
      </c>
      <c r="B386" s="1" t="s">
        <v>2590</v>
      </c>
      <c r="C386">
        <v>10000</v>
      </c>
      <c r="D386">
        <v>7770</v>
      </c>
      <c r="E386">
        <v>3.71</v>
      </c>
    </row>
    <row r="387" spans="1:5" x14ac:dyDescent="0.25">
      <c r="A387" s="1" t="s">
        <v>919</v>
      </c>
      <c r="B387" s="1" t="s">
        <v>2586</v>
      </c>
      <c r="C387">
        <v>3500</v>
      </c>
      <c r="D387">
        <v>1670</v>
      </c>
      <c r="E387">
        <v>7.36</v>
      </c>
    </row>
    <row r="388" spans="1:5" x14ac:dyDescent="0.25">
      <c r="A388" s="1" t="s">
        <v>921</v>
      </c>
      <c r="B388" s="1" t="s">
        <v>2589</v>
      </c>
      <c r="C388">
        <v>1500</v>
      </c>
      <c r="D388">
        <v>820</v>
      </c>
      <c r="E388">
        <v>13.28</v>
      </c>
    </row>
    <row r="389" spans="1:5" x14ac:dyDescent="0.25">
      <c r="A389" s="1" t="s">
        <v>923</v>
      </c>
      <c r="B389" s="1" t="s">
        <v>2588</v>
      </c>
      <c r="C389">
        <v>8000</v>
      </c>
      <c r="D389">
        <v>4970</v>
      </c>
      <c r="E389">
        <v>4.84</v>
      </c>
    </row>
    <row r="390" spans="1:5" x14ac:dyDescent="0.25">
      <c r="A390" s="1" t="s">
        <v>925</v>
      </c>
      <c r="B390" s="1" t="s">
        <v>2588</v>
      </c>
      <c r="C390">
        <v>8000</v>
      </c>
      <c r="D390">
        <v>5980</v>
      </c>
      <c r="E390">
        <v>4.68</v>
      </c>
    </row>
    <row r="391" spans="1:5" x14ac:dyDescent="0.25">
      <c r="A391" s="1" t="s">
        <v>927</v>
      </c>
      <c r="B391" s="1" t="s">
        <v>2585</v>
      </c>
      <c r="C391">
        <v>16000</v>
      </c>
      <c r="D391">
        <v>8800</v>
      </c>
      <c r="E391">
        <v>3.6</v>
      </c>
    </row>
    <row r="392" spans="1:5" x14ac:dyDescent="0.25">
      <c r="A392" s="1" t="s">
        <v>929</v>
      </c>
      <c r="B392" s="1" t="s">
        <v>2586</v>
      </c>
      <c r="C392">
        <v>3500</v>
      </c>
      <c r="D392">
        <v>2020</v>
      </c>
      <c r="E392">
        <v>7.65</v>
      </c>
    </row>
    <row r="393" spans="1:5" x14ac:dyDescent="0.25">
      <c r="A393" s="1" t="s">
        <v>931</v>
      </c>
      <c r="B393" s="1" t="s">
        <v>2587</v>
      </c>
      <c r="C393">
        <v>2500</v>
      </c>
      <c r="D393">
        <v>1490</v>
      </c>
      <c r="E393">
        <v>8.66</v>
      </c>
    </row>
    <row r="394" spans="1:5" x14ac:dyDescent="0.25">
      <c r="A394" s="1" t="s">
        <v>933</v>
      </c>
      <c r="B394" s="1" t="s">
        <v>2585</v>
      </c>
      <c r="C394">
        <v>16000</v>
      </c>
      <c r="D394">
        <v>13580</v>
      </c>
      <c r="E394">
        <v>3.63</v>
      </c>
    </row>
    <row r="395" spans="1:5" x14ac:dyDescent="0.25">
      <c r="A395" s="1" t="s">
        <v>935</v>
      </c>
      <c r="B395" s="1" t="s">
        <v>2585</v>
      </c>
      <c r="C395">
        <v>16000</v>
      </c>
      <c r="D395">
        <v>14590</v>
      </c>
      <c r="E395">
        <v>3.84</v>
      </c>
    </row>
    <row r="396" spans="1:5" x14ac:dyDescent="0.25">
      <c r="A396" s="1" t="s">
        <v>937</v>
      </c>
      <c r="B396" s="1" t="s">
        <v>2587</v>
      </c>
      <c r="C396">
        <v>2500</v>
      </c>
      <c r="D396">
        <v>1590</v>
      </c>
      <c r="E396">
        <v>8.9499999999999993</v>
      </c>
    </row>
    <row r="397" spans="1:5" x14ac:dyDescent="0.25">
      <c r="A397" s="1" t="s">
        <v>939</v>
      </c>
      <c r="B397" s="1" t="s">
        <v>2585</v>
      </c>
      <c r="C397">
        <v>16000</v>
      </c>
      <c r="D397">
        <v>11840</v>
      </c>
      <c r="E397">
        <v>3.5</v>
      </c>
    </row>
    <row r="398" spans="1:5" x14ac:dyDescent="0.25">
      <c r="A398" s="1" t="s">
        <v>941</v>
      </c>
      <c r="B398" s="1" t="s">
        <v>2591</v>
      </c>
      <c r="C398">
        <v>6000</v>
      </c>
      <c r="D398">
        <v>2830</v>
      </c>
      <c r="E398">
        <v>5.91</v>
      </c>
    </row>
    <row r="399" spans="1:5" x14ac:dyDescent="0.25">
      <c r="A399" s="1" t="s">
        <v>943</v>
      </c>
      <c r="B399" s="1" t="s">
        <v>2591</v>
      </c>
      <c r="C399">
        <v>6000</v>
      </c>
      <c r="D399">
        <v>2080</v>
      </c>
      <c r="E399">
        <v>5.78</v>
      </c>
    </row>
    <row r="400" spans="1:5" x14ac:dyDescent="0.25">
      <c r="A400" s="1" t="s">
        <v>945</v>
      </c>
      <c r="B400" s="1" t="s">
        <v>2591</v>
      </c>
      <c r="C400">
        <v>6000</v>
      </c>
      <c r="D400">
        <v>4170</v>
      </c>
      <c r="E400">
        <v>6.16</v>
      </c>
    </row>
    <row r="401" spans="1:5" x14ac:dyDescent="0.25">
      <c r="A401" s="1" t="s">
        <v>947</v>
      </c>
      <c r="B401" s="1" t="s">
        <v>2586</v>
      </c>
      <c r="C401">
        <v>3500</v>
      </c>
      <c r="D401">
        <v>1480</v>
      </c>
      <c r="E401">
        <v>7.1</v>
      </c>
    </row>
    <row r="402" spans="1:5" x14ac:dyDescent="0.25">
      <c r="A402" s="1" t="s">
        <v>949</v>
      </c>
      <c r="B402" s="1" t="s">
        <v>2585</v>
      </c>
      <c r="C402">
        <v>16000</v>
      </c>
      <c r="D402">
        <v>9770</v>
      </c>
      <c r="E402">
        <v>3.41</v>
      </c>
    </row>
    <row r="403" spans="1:5" x14ac:dyDescent="0.25">
      <c r="A403" s="1" t="s">
        <v>951</v>
      </c>
      <c r="B403" s="1" t="s">
        <v>2590</v>
      </c>
      <c r="C403">
        <v>10000</v>
      </c>
      <c r="D403">
        <v>8950</v>
      </c>
      <c r="E403">
        <v>4.17</v>
      </c>
    </row>
    <row r="404" spans="1:5" x14ac:dyDescent="0.25">
      <c r="A404" s="1" t="s">
        <v>953</v>
      </c>
      <c r="B404" s="1" t="s">
        <v>2585</v>
      </c>
      <c r="C404">
        <v>16000</v>
      </c>
      <c r="D404">
        <v>15040</v>
      </c>
      <c r="E404">
        <v>3.75</v>
      </c>
    </row>
    <row r="405" spans="1:5" x14ac:dyDescent="0.25">
      <c r="A405" s="1" t="s">
        <v>955</v>
      </c>
      <c r="B405" s="1" t="s">
        <v>2585</v>
      </c>
      <c r="C405">
        <v>16000</v>
      </c>
      <c r="D405">
        <v>13180</v>
      </c>
      <c r="E405">
        <v>3.33</v>
      </c>
    </row>
    <row r="406" spans="1:5" x14ac:dyDescent="0.25">
      <c r="A406" s="1" t="s">
        <v>957</v>
      </c>
      <c r="B406" s="1" t="s">
        <v>2588</v>
      </c>
      <c r="C406">
        <v>8000</v>
      </c>
      <c r="D406">
        <v>5300</v>
      </c>
      <c r="E406">
        <v>5.0599999999999996</v>
      </c>
    </row>
    <row r="407" spans="1:5" x14ac:dyDescent="0.25">
      <c r="A407" s="1" t="s">
        <v>959</v>
      </c>
      <c r="B407" s="1" t="s">
        <v>2589</v>
      </c>
      <c r="C407">
        <v>1500</v>
      </c>
      <c r="D407">
        <v>810</v>
      </c>
      <c r="E407">
        <v>13.93</v>
      </c>
    </row>
    <row r="408" spans="1:5" x14ac:dyDescent="0.25">
      <c r="A408" s="1" t="s">
        <v>961</v>
      </c>
      <c r="B408" s="1" t="s">
        <v>2587</v>
      </c>
      <c r="C408">
        <v>2500</v>
      </c>
      <c r="D408">
        <v>1980</v>
      </c>
      <c r="E408">
        <v>9.0299999999999994</v>
      </c>
    </row>
    <row r="409" spans="1:5" x14ac:dyDescent="0.25">
      <c r="A409" s="1" t="s">
        <v>963</v>
      </c>
      <c r="B409" s="1" t="s">
        <v>2586</v>
      </c>
      <c r="C409">
        <v>3500</v>
      </c>
      <c r="D409">
        <v>2750</v>
      </c>
      <c r="E409">
        <v>6.94</v>
      </c>
    </row>
    <row r="410" spans="1:5" x14ac:dyDescent="0.25">
      <c r="A410" s="1" t="s">
        <v>965</v>
      </c>
      <c r="B410" s="1" t="s">
        <v>2589</v>
      </c>
      <c r="C410">
        <v>1500</v>
      </c>
      <c r="D410">
        <v>1400</v>
      </c>
      <c r="E410">
        <v>12.65</v>
      </c>
    </row>
    <row r="411" spans="1:5" x14ac:dyDescent="0.25">
      <c r="A411" s="1" t="s">
        <v>967</v>
      </c>
      <c r="B411" s="1" t="s">
        <v>2587</v>
      </c>
      <c r="C411">
        <v>2500</v>
      </c>
      <c r="D411">
        <v>840</v>
      </c>
      <c r="E411">
        <v>9.19</v>
      </c>
    </row>
    <row r="412" spans="1:5" x14ac:dyDescent="0.25">
      <c r="A412" s="1" t="s">
        <v>969</v>
      </c>
      <c r="B412" s="1" t="s">
        <v>2587</v>
      </c>
      <c r="C412">
        <v>2500</v>
      </c>
      <c r="D412">
        <v>2020</v>
      </c>
      <c r="E412">
        <v>8.2100000000000009</v>
      </c>
    </row>
    <row r="413" spans="1:5" x14ac:dyDescent="0.25">
      <c r="A413" s="1" t="s">
        <v>971</v>
      </c>
      <c r="B413" s="1" t="s">
        <v>2586</v>
      </c>
      <c r="C413">
        <v>3500</v>
      </c>
      <c r="D413">
        <v>1240</v>
      </c>
      <c r="E413">
        <v>7.92</v>
      </c>
    </row>
    <row r="414" spans="1:5" x14ac:dyDescent="0.25">
      <c r="A414" s="1" t="s">
        <v>973</v>
      </c>
      <c r="B414" s="1" t="s">
        <v>2585</v>
      </c>
      <c r="C414">
        <v>16000</v>
      </c>
      <c r="D414">
        <v>9280</v>
      </c>
      <c r="E414">
        <v>3.8</v>
      </c>
    </row>
    <row r="415" spans="1:5" x14ac:dyDescent="0.25">
      <c r="A415" s="1" t="s">
        <v>975</v>
      </c>
      <c r="B415" s="1" t="s">
        <v>2586</v>
      </c>
      <c r="C415">
        <v>3500</v>
      </c>
      <c r="D415">
        <v>2910</v>
      </c>
      <c r="E415">
        <v>7.44</v>
      </c>
    </row>
    <row r="416" spans="1:5" x14ac:dyDescent="0.25">
      <c r="A416" s="1" t="s">
        <v>977</v>
      </c>
      <c r="B416" s="1" t="s">
        <v>2591</v>
      </c>
      <c r="C416">
        <v>6000</v>
      </c>
      <c r="D416">
        <v>4330</v>
      </c>
      <c r="E416">
        <v>5.79</v>
      </c>
    </row>
    <row r="417" spans="1:5" x14ac:dyDescent="0.25">
      <c r="A417" s="1" t="s">
        <v>979</v>
      </c>
      <c r="B417" s="1" t="s">
        <v>2586</v>
      </c>
      <c r="C417">
        <v>3500</v>
      </c>
      <c r="D417">
        <v>1600</v>
      </c>
      <c r="E417">
        <v>7.28</v>
      </c>
    </row>
    <row r="418" spans="1:5" x14ac:dyDescent="0.25">
      <c r="A418" s="1" t="s">
        <v>981</v>
      </c>
      <c r="B418" s="1" t="s">
        <v>2591</v>
      </c>
      <c r="C418">
        <v>6000</v>
      </c>
      <c r="D418">
        <v>3630</v>
      </c>
      <c r="E418">
        <v>5.95</v>
      </c>
    </row>
    <row r="419" spans="1:5" x14ac:dyDescent="0.25">
      <c r="A419" s="1" t="s">
        <v>983</v>
      </c>
      <c r="B419" s="1" t="s">
        <v>2587</v>
      </c>
      <c r="C419">
        <v>2500</v>
      </c>
      <c r="D419">
        <v>2370</v>
      </c>
      <c r="E419">
        <v>8.1999999999999993</v>
      </c>
    </row>
    <row r="420" spans="1:5" x14ac:dyDescent="0.25">
      <c r="A420" s="1" t="s">
        <v>985</v>
      </c>
      <c r="B420" s="1" t="s">
        <v>2586</v>
      </c>
      <c r="C420">
        <v>3500</v>
      </c>
      <c r="D420">
        <v>2480</v>
      </c>
      <c r="E420">
        <v>7.95</v>
      </c>
    </row>
    <row r="421" spans="1:5" x14ac:dyDescent="0.25">
      <c r="A421" s="1" t="s">
        <v>987</v>
      </c>
      <c r="B421" s="1" t="s">
        <v>2587</v>
      </c>
      <c r="C421">
        <v>2500</v>
      </c>
      <c r="D421">
        <v>1150</v>
      </c>
      <c r="E421">
        <v>8.66</v>
      </c>
    </row>
    <row r="422" spans="1:5" x14ac:dyDescent="0.25">
      <c r="A422" s="1" t="s">
        <v>989</v>
      </c>
      <c r="B422" s="1" t="s">
        <v>2587</v>
      </c>
      <c r="C422">
        <v>2500</v>
      </c>
      <c r="D422">
        <v>690</v>
      </c>
      <c r="E422">
        <v>9.06</v>
      </c>
    </row>
    <row r="423" spans="1:5" x14ac:dyDescent="0.25">
      <c r="A423" s="1" t="s">
        <v>991</v>
      </c>
      <c r="B423" s="1" t="s">
        <v>2587</v>
      </c>
      <c r="C423">
        <v>2500</v>
      </c>
      <c r="D423">
        <v>1710</v>
      </c>
      <c r="E423">
        <v>8.4700000000000006</v>
      </c>
    </row>
    <row r="424" spans="1:5" x14ac:dyDescent="0.25">
      <c r="A424" s="1" t="s">
        <v>993</v>
      </c>
      <c r="B424" s="1" t="s">
        <v>2588</v>
      </c>
      <c r="C424">
        <v>8000</v>
      </c>
      <c r="D424">
        <v>6390</v>
      </c>
      <c r="E424">
        <v>4.92</v>
      </c>
    </row>
    <row r="425" spans="1:5" x14ac:dyDescent="0.25">
      <c r="A425" s="1" t="s">
        <v>995</v>
      </c>
      <c r="B425" s="1" t="s">
        <v>2591</v>
      </c>
      <c r="C425">
        <v>6000</v>
      </c>
      <c r="D425">
        <v>2290</v>
      </c>
      <c r="E425">
        <v>6.01</v>
      </c>
    </row>
    <row r="426" spans="1:5" x14ac:dyDescent="0.25">
      <c r="A426" s="1" t="s">
        <v>997</v>
      </c>
      <c r="B426" s="1" t="s">
        <v>2590</v>
      </c>
      <c r="C426">
        <v>10000</v>
      </c>
      <c r="D426">
        <v>7870</v>
      </c>
      <c r="E426">
        <v>4.3099999999999996</v>
      </c>
    </row>
    <row r="427" spans="1:5" x14ac:dyDescent="0.25">
      <c r="A427" s="1" t="s">
        <v>999</v>
      </c>
      <c r="B427" s="1" t="s">
        <v>2586</v>
      </c>
      <c r="C427">
        <v>3500</v>
      </c>
      <c r="D427">
        <v>1490</v>
      </c>
      <c r="E427">
        <v>6.99</v>
      </c>
    </row>
    <row r="428" spans="1:5" x14ac:dyDescent="0.25">
      <c r="A428" s="1" t="s">
        <v>1001</v>
      </c>
      <c r="B428" s="1" t="s">
        <v>2587</v>
      </c>
      <c r="C428">
        <v>2500</v>
      </c>
      <c r="D428">
        <v>1490</v>
      </c>
      <c r="E428">
        <v>8.7899999999999991</v>
      </c>
    </row>
    <row r="429" spans="1:5" x14ac:dyDescent="0.25">
      <c r="A429" s="1" t="s">
        <v>1003</v>
      </c>
      <c r="B429" s="1" t="s">
        <v>2586</v>
      </c>
      <c r="C429">
        <v>3500</v>
      </c>
      <c r="D429">
        <v>2720</v>
      </c>
      <c r="E429">
        <v>6.98</v>
      </c>
    </row>
    <row r="430" spans="1:5" x14ac:dyDescent="0.25">
      <c r="A430" s="1" t="s">
        <v>1005</v>
      </c>
      <c r="B430" s="1" t="s">
        <v>2586</v>
      </c>
      <c r="C430">
        <v>3500</v>
      </c>
      <c r="D430">
        <v>2550</v>
      </c>
      <c r="E430">
        <v>7.42</v>
      </c>
    </row>
    <row r="431" spans="1:5" x14ac:dyDescent="0.25">
      <c r="A431" s="1" t="s">
        <v>1007</v>
      </c>
      <c r="B431" s="1" t="s">
        <v>2589</v>
      </c>
      <c r="C431">
        <v>1500</v>
      </c>
      <c r="D431">
        <v>1050</v>
      </c>
      <c r="E431">
        <v>13.75</v>
      </c>
    </row>
    <row r="432" spans="1:5" x14ac:dyDescent="0.25">
      <c r="A432" s="1" t="s">
        <v>1009</v>
      </c>
      <c r="B432" s="1" t="s">
        <v>2587</v>
      </c>
      <c r="C432">
        <v>2500</v>
      </c>
      <c r="D432">
        <v>830</v>
      </c>
      <c r="E432">
        <v>8.1999999999999993</v>
      </c>
    </row>
    <row r="433" spans="1:5" x14ac:dyDescent="0.25">
      <c r="A433" s="1" t="s">
        <v>1011</v>
      </c>
      <c r="B433" s="1" t="s">
        <v>2586</v>
      </c>
      <c r="C433">
        <v>3500</v>
      </c>
      <c r="D433">
        <v>2670</v>
      </c>
      <c r="E433">
        <v>7.72</v>
      </c>
    </row>
    <row r="434" spans="1:5" x14ac:dyDescent="0.25">
      <c r="A434" s="1" t="s">
        <v>1013</v>
      </c>
      <c r="B434" s="1" t="s">
        <v>2585</v>
      </c>
      <c r="C434">
        <v>16000</v>
      </c>
      <c r="D434">
        <v>13310</v>
      </c>
      <c r="E434">
        <v>3.74</v>
      </c>
    </row>
    <row r="435" spans="1:5" x14ac:dyDescent="0.25">
      <c r="A435" s="1" t="s">
        <v>1015</v>
      </c>
      <c r="B435" s="1" t="s">
        <v>2586</v>
      </c>
      <c r="C435">
        <v>3500</v>
      </c>
      <c r="D435">
        <v>2790</v>
      </c>
      <c r="E435">
        <v>7.01</v>
      </c>
    </row>
    <row r="436" spans="1:5" x14ac:dyDescent="0.25">
      <c r="A436" s="1" t="s">
        <v>1017</v>
      </c>
      <c r="B436" s="1" t="s">
        <v>2590</v>
      </c>
      <c r="C436">
        <v>10000</v>
      </c>
      <c r="D436">
        <v>6500</v>
      </c>
      <c r="E436">
        <v>4.18</v>
      </c>
    </row>
    <row r="437" spans="1:5" x14ac:dyDescent="0.25">
      <c r="A437" s="1" t="s">
        <v>1019</v>
      </c>
      <c r="B437" s="1" t="s">
        <v>2587</v>
      </c>
      <c r="C437">
        <v>2500</v>
      </c>
      <c r="D437">
        <v>2030</v>
      </c>
      <c r="E437">
        <v>8.19</v>
      </c>
    </row>
    <row r="438" spans="1:5" x14ac:dyDescent="0.25">
      <c r="A438" s="1" t="s">
        <v>1021</v>
      </c>
      <c r="B438" s="1" t="s">
        <v>2590</v>
      </c>
      <c r="C438">
        <v>10000</v>
      </c>
      <c r="D438">
        <v>6160</v>
      </c>
      <c r="E438">
        <v>4.08</v>
      </c>
    </row>
    <row r="439" spans="1:5" x14ac:dyDescent="0.25">
      <c r="A439" s="1" t="s">
        <v>1023</v>
      </c>
      <c r="B439" s="1" t="s">
        <v>2587</v>
      </c>
      <c r="C439">
        <v>2500</v>
      </c>
      <c r="D439">
        <v>1910</v>
      </c>
      <c r="E439">
        <v>8.48</v>
      </c>
    </row>
    <row r="440" spans="1:5" x14ac:dyDescent="0.25">
      <c r="A440" s="1" t="s">
        <v>1025</v>
      </c>
      <c r="B440" s="1" t="s">
        <v>2590</v>
      </c>
      <c r="C440">
        <v>10000</v>
      </c>
      <c r="D440">
        <v>8500</v>
      </c>
      <c r="E440">
        <v>4.01</v>
      </c>
    </row>
    <row r="441" spans="1:5" x14ac:dyDescent="0.25">
      <c r="A441" s="1" t="s">
        <v>1027</v>
      </c>
      <c r="B441" s="1" t="s">
        <v>2589</v>
      </c>
      <c r="C441">
        <v>1500</v>
      </c>
      <c r="D441">
        <v>1330</v>
      </c>
      <c r="E441">
        <v>12.28</v>
      </c>
    </row>
    <row r="442" spans="1:5" x14ac:dyDescent="0.25">
      <c r="A442" s="1" t="s">
        <v>1029</v>
      </c>
      <c r="B442" s="1" t="s">
        <v>2588</v>
      </c>
      <c r="C442">
        <v>8000</v>
      </c>
      <c r="D442">
        <v>5430</v>
      </c>
      <c r="E442">
        <v>4.97</v>
      </c>
    </row>
    <row r="443" spans="1:5" x14ac:dyDescent="0.25">
      <c r="A443" s="1" t="s">
        <v>1031</v>
      </c>
      <c r="B443" s="1" t="s">
        <v>2590</v>
      </c>
      <c r="C443">
        <v>10000</v>
      </c>
      <c r="D443">
        <v>6740</v>
      </c>
      <c r="E443">
        <v>3.86</v>
      </c>
    </row>
    <row r="444" spans="1:5" x14ac:dyDescent="0.25">
      <c r="A444" s="1" t="s">
        <v>1033</v>
      </c>
      <c r="B444" s="1" t="s">
        <v>2588</v>
      </c>
      <c r="C444">
        <v>8000</v>
      </c>
      <c r="D444">
        <v>7180</v>
      </c>
      <c r="E444">
        <v>4.6900000000000004</v>
      </c>
    </row>
    <row r="445" spans="1:5" x14ac:dyDescent="0.25">
      <c r="A445" s="1" t="s">
        <v>1035</v>
      </c>
      <c r="B445" s="1" t="s">
        <v>2591</v>
      </c>
      <c r="C445">
        <v>6000</v>
      </c>
      <c r="D445">
        <v>3940</v>
      </c>
      <c r="E445">
        <v>6.05</v>
      </c>
    </row>
    <row r="446" spans="1:5" x14ac:dyDescent="0.25">
      <c r="A446" s="1" t="s">
        <v>1037</v>
      </c>
      <c r="B446" s="1" t="s">
        <v>2585</v>
      </c>
      <c r="C446">
        <v>16000</v>
      </c>
      <c r="D446">
        <v>13790</v>
      </c>
      <c r="E446">
        <v>3.75</v>
      </c>
    </row>
    <row r="447" spans="1:5" x14ac:dyDescent="0.25">
      <c r="A447" s="1" t="s">
        <v>1039</v>
      </c>
      <c r="B447" s="1" t="s">
        <v>2589</v>
      </c>
      <c r="C447">
        <v>1500</v>
      </c>
      <c r="D447">
        <v>960</v>
      </c>
      <c r="E447">
        <v>12.22</v>
      </c>
    </row>
    <row r="448" spans="1:5" x14ac:dyDescent="0.25">
      <c r="A448" s="1" t="s">
        <v>1041</v>
      </c>
      <c r="B448" s="1" t="s">
        <v>2586</v>
      </c>
      <c r="C448">
        <v>3500</v>
      </c>
      <c r="D448">
        <v>2290</v>
      </c>
      <c r="E448">
        <v>7.3</v>
      </c>
    </row>
    <row r="449" spans="1:5" x14ac:dyDescent="0.25">
      <c r="A449" s="1" t="s">
        <v>1043</v>
      </c>
      <c r="B449" s="1" t="s">
        <v>2590</v>
      </c>
      <c r="C449">
        <v>10000</v>
      </c>
      <c r="D449">
        <v>8570</v>
      </c>
      <c r="E449">
        <v>4.38</v>
      </c>
    </row>
    <row r="450" spans="1:5" x14ac:dyDescent="0.25">
      <c r="A450" s="1" t="s">
        <v>1045</v>
      </c>
      <c r="B450" s="1" t="s">
        <v>2586</v>
      </c>
      <c r="C450">
        <v>3500</v>
      </c>
      <c r="D450">
        <v>2990</v>
      </c>
      <c r="E450">
        <v>7.84</v>
      </c>
    </row>
    <row r="451" spans="1:5" x14ac:dyDescent="0.25">
      <c r="A451" s="1" t="s">
        <v>1047</v>
      </c>
      <c r="B451" s="1" t="s">
        <v>2591</v>
      </c>
      <c r="C451">
        <v>6000</v>
      </c>
      <c r="D451">
        <v>3870</v>
      </c>
      <c r="E451">
        <v>5.66</v>
      </c>
    </row>
    <row r="452" spans="1:5" x14ac:dyDescent="0.25">
      <c r="A452" s="1" t="s">
        <v>1049</v>
      </c>
      <c r="B452" s="1" t="s">
        <v>2585</v>
      </c>
      <c r="C452">
        <v>16000</v>
      </c>
      <c r="D452">
        <v>6520</v>
      </c>
      <c r="E452">
        <v>3.49</v>
      </c>
    </row>
    <row r="453" spans="1:5" x14ac:dyDescent="0.25">
      <c r="A453" s="1" t="s">
        <v>1051</v>
      </c>
      <c r="B453" s="1" t="s">
        <v>2585</v>
      </c>
      <c r="C453">
        <v>16000</v>
      </c>
      <c r="D453">
        <v>10250</v>
      </c>
      <c r="E453">
        <v>3.68</v>
      </c>
    </row>
    <row r="454" spans="1:5" x14ac:dyDescent="0.25">
      <c r="A454" s="1" t="s">
        <v>1053</v>
      </c>
      <c r="B454" s="1" t="s">
        <v>2588</v>
      </c>
      <c r="C454">
        <v>8000</v>
      </c>
      <c r="D454">
        <v>5700</v>
      </c>
      <c r="E454">
        <v>4.5</v>
      </c>
    </row>
    <row r="455" spans="1:5" x14ac:dyDescent="0.25">
      <c r="A455" s="1" t="s">
        <v>1055</v>
      </c>
      <c r="B455" s="1" t="s">
        <v>2589</v>
      </c>
      <c r="C455">
        <v>1500</v>
      </c>
      <c r="D455">
        <v>1250</v>
      </c>
      <c r="E455">
        <v>12.94</v>
      </c>
    </row>
    <row r="456" spans="1:5" x14ac:dyDescent="0.25">
      <c r="A456" s="1" t="s">
        <v>1057</v>
      </c>
      <c r="B456" s="1" t="s">
        <v>2588</v>
      </c>
      <c r="C456">
        <v>8000</v>
      </c>
      <c r="D456">
        <v>5460</v>
      </c>
      <c r="E456">
        <v>5.29</v>
      </c>
    </row>
    <row r="457" spans="1:5" x14ac:dyDescent="0.25">
      <c r="A457" s="1" t="s">
        <v>1059</v>
      </c>
      <c r="B457" s="1" t="s">
        <v>2588</v>
      </c>
      <c r="C457">
        <v>8000</v>
      </c>
      <c r="D457">
        <v>5730</v>
      </c>
      <c r="E457">
        <v>5.03</v>
      </c>
    </row>
    <row r="458" spans="1:5" x14ac:dyDescent="0.25">
      <c r="A458" s="1" t="s">
        <v>1061</v>
      </c>
      <c r="B458" s="1" t="s">
        <v>2590</v>
      </c>
      <c r="C458">
        <v>10000</v>
      </c>
      <c r="D458">
        <v>7570</v>
      </c>
      <c r="E458">
        <v>4.6100000000000003</v>
      </c>
    </row>
    <row r="459" spans="1:5" x14ac:dyDescent="0.25">
      <c r="A459" s="1" t="s">
        <v>1063</v>
      </c>
      <c r="B459" s="1" t="s">
        <v>2589</v>
      </c>
      <c r="C459">
        <v>1500</v>
      </c>
      <c r="D459">
        <v>1030</v>
      </c>
      <c r="E459">
        <v>13.39</v>
      </c>
    </row>
    <row r="460" spans="1:5" x14ac:dyDescent="0.25">
      <c r="A460" s="1" t="s">
        <v>1065</v>
      </c>
      <c r="B460" s="1" t="s">
        <v>2591</v>
      </c>
      <c r="C460">
        <v>6000</v>
      </c>
      <c r="D460">
        <v>1980</v>
      </c>
      <c r="E460">
        <v>5.74</v>
      </c>
    </row>
    <row r="461" spans="1:5" x14ac:dyDescent="0.25">
      <c r="A461" s="1" t="s">
        <v>1067</v>
      </c>
      <c r="B461" s="1" t="s">
        <v>2588</v>
      </c>
      <c r="C461">
        <v>8000</v>
      </c>
      <c r="D461">
        <v>3760</v>
      </c>
      <c r="E461">
        <v>4.96</v>
      </c>
    </row>
    <row r="462" spans="1:5" x14ac:dyDescent="0.25">
      <c r="A462" s="1" t="s">
        <v>1069</v>
      </c>
      <c r="B462" s="1" t="s">
        <v>2590</v>
      </c>
      <c r="C462">
        <v>10000</v>
      </c>
      <c r="D462">
        <v>8970</v>
      </c>
      <c r="E462">
        <v>4.0599999999999996</v>
      </c>
    </row>
    <row r="463" spans="1:5" x14ac:dyDescent="0.25">
      <c r="A463" s="1" t="s">
        <v>1071</v>
      </c>
      <c r="B463" s="1" t="s">
        <v>2590</v>
      </c>
      <c r="C463">
        <v>10000</v>
      </c>
      <c r="D463">
        <v>9900</v>
      </c>
      <c r="E463">
        <v>4.28</v>
      </c>
    </row>
    <row r="464" spans="1:5" x14ac:dyDescent="0.25">
      <c r="A464" s="1" t="s">
        <v>1073</v>
      </c>
      <c r="B464" s="1" t="s">
        <v>2588</v>
      </c>
      <c r="C464">
        <v>8000</v>
      </c>
      <c r="D464">
        <v>7080</v>
      </c>
      <c r="E464">
        <v>4.5999999999999996</v>
      </c>
    </row>
    <row r="465" spans="1:5" x14ac:dyDescent="0.25">
      <c r="A465" s="1" t="s">
        <v>1075</v>
      </c>
      <c r="B465" s="1" t="s">
        <v>2587</v>
      </c>
      <c r="C465">
        <v>2500</v>
      </c>
      <c r="D465">
        <v>1620</v>
      </c>
      <c r="E465">
        <v>9.0299999999999994</v>
      </c>
    </row>
    <row r="466" spans="1:5" x14ac:dyDescent="0.25">
      <c r="A466" s="1" t="s">
        <v>1077</v>
      </c>
      <c r="B466" s="1" t="s">
        <v>2591</v>
      </c>
      <c r="C466">
        <v>6000</v>
      </c>
      <c r="D466">
        <v>1670</v>
      </c>
      <c r="E466">
        <v>6.13</v>
      </c>
    </row>
    <row r="467" spans="1:5" x14ac:dyDescent="0.25">
      <c r="A467" s="1" t="s">
        <v>1079</v>
      </c>
      <c r="B467" s="1" t="s">
        <v>2587</v>
      </c>
      <c r="C467">
        <v>2500</v>
      </c>
      <c r="D467">
        <v>1890</v>
      </c>
      <c r="E467">
        <v>7.92</v>
      </c>
    </row>
    <row r="468" spans="1:5" x14ac:dyDescent="0.25">
      <c r="A468" s="1" t="s">
        <v>1081</v>
      </c>
      <c r="B468" s="1" t="s">
        <v>2591</v>
      </c>
      <c r="C468">
        <v>6000</v>
      </c>
      <c r="D468">
        <v>4300</v>
      </c>
      <c r="E468">
        <v>6.13</v>
      </c>
    </row>
    <row r="469" spans="1:5" x14ac:dyDescent="0.25">
      <c r="A469" s="1" t="s">
        <v>1083</v>
      </c>
      <c r="B469" s="1" t="s">
        <v>2585</v>
      </c>
      <c r="C469">
        <v>16000</v>
      </c>
      <c r="D469">
        <v>13110</v>
      </c>
      <c r="E469">
        <v>3.54</v>
      </c>
    </row>
    <row r="470" spans="1:5" x14ac:dyDescent="0.25">
      <c r="A470" s="1" t="s">
        <v>1085</v>
      </c>
      <c r="B470" s="1" t="s">
        <v>2590</v>
      </c>
      <c r="C470">
        <v>10000</v>
      </c>
      <c r="D470">
        <v>6080</v>
      </c>
      <c r="E470">
        <v>4.45</v>
      </c>
    </row>
    <row r="471" spans="1:5" x14ac:dyDescent="0.25">
      <c r="A471" s="1" t="s">
        <v>1087</v>
      </c>
      <c r="B471" s="1" t="s">
        <v>2586</v>
      </c>
      <c r="C471">
        <v>3500</v>
      </c>
      <c r="D471">
        <v>2240</v>
      </c>
      <c r="E471">
        <v>7.02</v>
      </c>
    </row>
    <row r="472" spans="1:5" x14ac:dyDescent="0.25">
      <c r="A472" s="1" t="s">
        <v>1089</v>
      </c>
      <c r="B472" s="1" t="s">
        <v>2588</v>
      </c>
      <c r="C472">
        <v>8000</v>
      </c>
      <c r="D472">
        <v>5710</v>
      </c>
      <c r="E472">
        <v>4.8499999999999996</v>
      </c>
    </row>
    <row r="473" spans="1:5" x14ac:dyDescent="0.25">
      <c r="A473" s="1" t="s">
        <v>1091</v>
      </c>
      <c r="B473" s="1" t="s">
        <v>2585</v>
      </c>
      <c r="C473">
        <v>16000</v>
      </c>
      <c r="D473">
        <v>15840</v>
      </c>
      <c r="E473">
        <v>3.41</v>
      </c>
    </row>
    <row r="474" spans="1:5" x14ac:dyDescent="0.25">
      <c r="A474" s="1" t="s">
        <v>1093</v>
      </c>
      <c r="B474" s="1" t="s">
        <v>2588</v>
      </c>
      <c r="C474">
        <v>8000</v>
      </c>
      <c r="D474">
        <v>4770</v>
      </c>
      <c r="E474">
        <v>5.15</v>
      </c>
    </row>
    <row r="475" spans="1:5" x14ac:dyDescent="0.25">
      <c r="A475" s="1" t="s">
        <v>1095</v>
      </c>
      <c r="B475" s="1" t="s">
        <v>2586</v>
      </c>
      <c r="C475">
        <v>3500</v>
      </c>
      <c r="D475">
        <v>980</v>
      </c>
      <c r="E475">
        <v>8</v>
      </c>
    </row>
    <row r="476" spans="1:5" x14ac:dyDescent="0.25">
      <c r="A476" s="1" t="s">
        <v>1097</v>
      </c>
      <c r="B476" s="1" t="s">
        <v>2588</v>
      </c>
      <c r="C476">
        <v>8000</v>
      </c>
      <c r="D476">
        <v>3690</v>
      </c>
      <c r="E476">
        <v>4.97</v>
      </c>
    </row>
    <row r="477" spans="1:5" x14ac:dyDescent="0.25">
      <c r="A477" s="1" t="s">
        <v>1099</v>
      </c>
      <c r="B477" s="1" t="s">
        <v>2588</v>
      </c>
      <c r="C477">
        <v>8000</v>
      </c>
      <c r="D477">
        <v>6160</v>
      </c>
      <c r="E477">
        <v>5.38</v>
      </c>
    </row>
    <row r="478" spans="1:5" x14ac:dyDescent="0.25">
      <c r="A478" s="1" t="s">
        <v>1101</v>
      </c>
      <c r="B478" s="1" t="s">
        <v>2585</v>
      </c>
      <c r="C478">
        <v>16000</v>
      </c>
      <c r="D478">
        <v>12000</v>
      </c>
      <c r="E478">
        <v>3.67</v>
      </c>
    </row>
    <row r="479" spans="1:5" x14ac:dyDescent="0.25">
      <c r="A479" s="1" t="s">
        <v>1103</v>
      </c>
      <c r="B479" s="1" t="s">
        <v>2585</v>
      </c>
      <c r="C479">
        <v>16000</v>
      </c>
      <c r="D479">
        <v>13730</v>
      </c>
      <c r="E479">
        <v>3.13</v>
      </c>
    </row>
    <row r="480" spans="1:5" x14ac:dyDescent="0.25">
      <c r="A480" s="1" t="s">
        <v>1105</v>
      </c>
      <c r="B480" s="1" t="s">
        <v>2589</v>
      </c>
      <c r="C480">
        <v>1500</v>
      </c>
      <c r="D480">
        <v>220</v>
      </c>
      <c r="E480">
        <v>13.67</v>
      </c>
    </row>
    <row r="481" spans="1:5" x14ac:dyDescent="0.25">
      <c r="A481" s="1" t="s">
        <v>1107</v>
      </c>
      <c r="B481" s="1" t="s">
        <v>2586</v>
      </c>
      <c r="C481">
        <v>3500</v>
      </c>
      <c r="D481">
        <v>2980</v>
      </c>
      <c r="E481">
        <v>6.92</v>
      </c>
    </row>
    <row r="482" spans="1:5" x14ac:dyDescent="0.25">
      <c r="A482" s="1" t="s">
        <v>1109</v>
      </c>
      <c r="B482" s="1" t="s">
        <v>2586</v>
      </c>
      <c r="C482">
        <v>3500</v>
      </c>
      <c r="D482">
        <v>1600</v>
      </c>
      <c r="E482">
        <v>7.46</v>
      </c>
    </row>
    <row r="483" spans="1:5" x14ac:dyDescent="0.25">
      <c r="A483" s="1" t="s">
        <v>1111</v>
      </c>
      <c r="B483" s="1" t="s">
        <v>2585</v>
      </c>
      <c r="C483">
        <v>16000</v>
      </c>
      <c r="D483">
        <v>11090</v>
      </c>
      <c r="E483">
        <v>3.34</v>
      </c>
    </row>
    <row r="484" spans="1:5" x14ac:dyDescent="0.25">
      <c r="A484" s="1" t="s">
        <v>1113</v>
      </c>
      <c r="B484" s="1" t="s">
        <v>2589</v>
      </c>
      <c r="C484">
        <v>1500</v>
      </c>
      <c r="D484">
        <v>810</v>
      </c>
      <c r="E484">
        <v>12.04</v>
      </c>
    </row>
    <row r="485" spans="1:5" x14ac:dyDescent="0.25">
      <c r="A485" s="1" t="s">
        <v>1115</v>
      </c>
      <c r="B485" s="1" t="s">
        <v>2591</v>
      </c>
      <c r="C485">
        <v>6000</v>
      </c>
      <c r="D485">
        <v>4840</v>
      </c>
      <c r="E485">
        <v>5.53</v>
      </c>
    </row>
    <row r="486" spans="1:5" x14ac:dyDescent="0.25">
      <c r="A486" s="1" t="s">
        <v>1117</v>
      </c>
      <c r="B486" s="1" t="s">
        <v>2588</v>
      </c>
      <c r="C486">
        <v>8000</v>
      </c>
      <c r="D486">
        <v>6120</v>
      </c>
      <c r="E486">
        <v>4.51</v>
      </c>
    </row>
    <row r="487" spans="1:5" x14ac:dyDescent="0.25">
      <c r="A487" s="1" t="s">
        <v>1119</v>
      </c>
      <c r="B487" s="1" t="s">
        <v>2588</v>
      </c>
      <c r="C487">
        <v>8000</v>
      </c>
      <c r="D487">
        <v>6290</v>
      </c>
      <c r="E487">
        <v>4.67</v>
      </c>
    </row>
    <row r="488" spans="1:5" x14ac:dyDescent="0.25">
      <c r="A488" s="1" t="s">
        <v>1121</v>
      </c>
      <c r="B488" s="1" t="s">
        <v>2586</v>
      </c>
      <c r="C488">
        <v>3500</v>
      </c>
      <c r="D488">
        <v>3350</v>
      </c>
      <c r="E488">
        <v>6.79</v>
      </c>
    </row>
    <row r="489" spans="1:5" x14ac:dyDescent="0.25">
      <c r="A489" s="1" t="s">
        <v>1123</v>
      </c>
      <c r="B489" s="1" t="s">
        <v>2590</v>
      </c>
      <c r="C489">
        <v>10000</v>
      </c>
      <c r="D489">
        <v>8840</v>
      </c>
      <c r="E489">
        <v>4.13</v>
      </c>
    </row>
    <row r="490" spans="1:5" x14ac:dyDescent="0.25">
      <c r="A490" s="1" t="s">
        <v>1125</v>
      </c>
      <c r="B490" s="1" t="s">
        <v>2590</v>
      </c>
      <c r="C490">
        <v>10000</v>
      </c>
      <c r="D490">
        <v>9210</v>
      </c>
      <c r="E490">
        <v>4.07</v>
      </c>
    </row>
    <row r="491" spans="1:5" x14ac:dyDescent="0.25">
      <c r="A491" s="1" t="s">
        <v>1127</v>
      </c>
      <c r="B491" s="1" t="s">
        <v>2587</v>
      </c>
      <c r="C491">
        <v>2500</v>
      </c>
      <c r="D491">
        <v>1620</v>
      </c>
      <c r="E491">
        <v>8.74</v>
      </c>
    </row>
    <row r="492" spans="1:5" x14ac:dyDescent="0.25">
      <c r="A492" s="1" t="s">
        <v>1129</v>
      </c>
      <c r="B492" s="1" t="s">
        <v>2588</v>
      </c>
      <c r="C492">
        <v>8000</v>
      </c>
      <c r="D492">
        <v>4400</v>
      </c>
      <c r="E492">
        <v>4.96</v>
      </c>
    </row>
    <row r="493" spans="1:5" x14ac:dyDescent="0.25">
      <c r="A493" s="1" t="s">
        <v>1131</v>
      </c>
      <c r="B493" s="1" t="s">
        <v>2591</v>
      </c>
      <c r="C493">
        <v>6000</v>
      </c>
      <c r="D493">
        <v>3200</v>
      </c>
      <c r="E493">
        <v>5.85</v>
      </c>
    </row>
    <row r="494" spans="1:5" x14ac:dyDescent="0.25">
      <c r="A494" s="1" t="s">
        <v>1133</v>
      </c>
      <c r="B494" s="1" t="s">
        <v>2588</v>
      </c>
      <c r="C494">
        <v>8000</v>
      </c>
      <c r="D494">
        <v>6510</v>
      </c>
      <c r="E494">
        <v>4.92</v>
      </c>
    </row>
    <row r="495" spans="1:5" x14ac:dyDescent="0.25">
      <c r="A495" s="1" t="s">
        <v>1135</v>
      </c>
      <c r="B495" s="1" t="s">
        <v>2590</v>
      </c>
      <c r="C495">
        <v>10000</v>
      </c>
      <c r="D495">
        <v>8180</v>
      </c>
      <c r="E495">
        <v>4.41</v>
      </c>
    </row>
    <row r="496" spans="1:5" x14ac:dyDescent="0.25">
      <c r="A496" s="1" t="s">
        <v>1137</v>
      </c>
      <c r="B496" s="1" t="s">
        <v>2585</v>
      </c>
      <c r="C496">
        <v>16000</v>
      </c>
      <c r="D496">
        <v>15340</v>
      </c>
      <c r="E496">
        <v>3.38</v>
      </c>
    </row>
    <row r="497" spans="1:5" x14ac:dyDescent="0.25">
      <c r="A497" s="1" t="s">
        <v>1139</v>
      </c>
      <c r="B497" s="1" t="s">
        <v>2587</v>
      </c>
      <c r="C497">
        <v>2500</v>
      </c>
      <c r="D497">
        <v>1600</v>
      </c>
      <c r="E497">
        <v>8.14</v>
      </c>
    </row>
    <row r="498" spans="1:5" x14ac:dyDescent="0.25">
      <c r="A498" s="1" t="s">
        <v>1141</v>
      </c>
      <c r="B498" s="1" t="s">
        <v>2585</v>
      </c>
      <c r="C498">
        <v>16000</v>
      </c>
      <c r="D498">
        <v>9670</v>
      </c>
      <c r="E498">
        <v>3.66</v>
      </c>
    </row>
    <row r="499" spans="1:5" x14ac:dyDescent="0.25">
      <c r="A499" s="1" t="s">
        <v>1143</v>
      </c>
      <c r="B499" s="1" t="s">
        <v>2590</v>
      </c>
      <c r="C499">
        <v>10000</v>
      </c>
      <c r="D499">
        <v>7640</v>
      </c>
      <c r="E499">
        <v>3.87</v>
      </c>
    </row>
    <row r="500" spans="1:5" x14ac:dyDescent="0.25">
      <c r="A500" s="1" t="s">
        <v>1145</v>
      </c>
      <c r="B500" s="1" t="s">
        <v>2590</v>
      </c>
      <c r="C500">
        <v>10000</v>
      </c>
      <c r="D500">
        <v>8620</v>
      </c>
      <c r="E500">
        <v>4.04</v>
      </c>
    </row>
    <row r="501" spans="1:5" x14ac:dyDescent="0.25">
      <c r="A501" s="1" t="s">
        <v>1147</v>
      </c>
      <c r="B501" s="1" t="s">
        <v>2587</v>
      </c>
      <c r="C501">
        <v>2500</v>
      </c>
      <c r="D501">
        <v>1750</v>
      </c>
      <c r="E501">
        <v>7.99</v>
      </c>
    </row>
    <row r="502" spans="1:5" x14ac:dyDescent="0.25">
      <c r="A502" s="1" t="s">
        <v>1149</v>
      </c>
      <c r="B502" s="1" t="s">
        <v>2590</v>
      </c>
      <c r="C502">
        <v>10000</v>
      </c>
      <c r="D502">
        <v>8330</v>
      </c>
      <c r="E502">
        <v>4.0999999999999996</v>
      </c>
    </row>
    <row r="503" spans="1:5" x14ac:dyDescent="0.25">
      <c r="A503" s="1" t="s">
        <v>1151</v>
      </c>
      <c r="B503" s="1" t="s">
        <v>2587</v>
      </c>
      <c r="C503">
        <v>2500</v>
      </c>
      <c r="D503">
        <v>1030</v>
      </c>
      <c r="E503">
        <v>8.52</v>
      </c>
    </row>
    <row r="504" spans="1:5" x14ac:dyDescent="0.25">
      <c r="A504" s="1" t="s">
        <v>1153</v>
      </c>
      <c r="B504" s="1" t="s">
        <v>2590</v>
      </c>
      <c r="C504">
        <v>10000</v>
      </c>
      <c r="D504">
        <v>5880</v>
      </c>
      <c r="E504">
        <v>4.12</v>
      </c>
    </row>
    <row r="505" spans="1:5" x14ac:dyDescent="0.25">
      <c r="A505" s="1" t="s">
        <v>1155</v>
      </c>
      <c r="B505" s="1" t="s">
        <v>2590</v>
      </c>
      <c r="C505">
        <v>10000</v>
      </c>
      <c r="D505">
        <v>6470</v>
      </c>
      <c r="E505">
        <v>4.38</v>
      </c>
    </row>
    <row r="506" spans="1:5" x14ac:dyDescent="0.25">
      <c r="A506" s="1" t="s">
        <v>1157</v>
      </c>
      <c r="B506" s="1" t="s">
        <v>2589</v>
      </c>
      <c r="C506">
        <v>1500</v>
      </c>
      <c r="D506">
        <v>910</v>
      </c>
      <c r="E506">
        <v>11.76</v>
      </c>
    </row>
    <row r="507" spans="1:5" x14ac:dyDescent="0.25">
      <c r="A507" s="1" t="s">
        <v>1159</v>
      </c>
      <c r="B507" s="1" t="s">
        <v>2585</v>
      </c>
      <c r="C507">
        <v>16000</v>
      </c>
      <c r="D507">
        <v>13480</v>
      </c>
      <c r="E507">
        <v>3.48</v>
      </c>
    </row>
    <row r="508" spans="1:5" x14ac:dyDescent="0.25">
      <c r="A508" s="1" t="s">
        <v>1161</v>
      </c>
      <c r="B508" s="1" t="s">
        <v>2586</v>
      </c>
      <c r="C508">
        <v>3500</v>
      </c>
      <c r="D508">
        <v>2530</v>
      </c>
      <c r="E508">
        <v>7.71</v>
      </c>
    </row>
    <row r="509" spans="1:5" x14ac:dyDescent="0.25">
      <c r="A509" s="1" t="s">
        <v>1163</v>
      </c>
      <c r="B509" s="1" t="s">
        <v>2590</v>
      </c>
      <c r="C509">
        <v>10000</v>
      </c>
      <c r="D509">
        <v>8290</v>
      </c>
      <c r="E509">
        <v>4.3499999999999996</v>
      </c>
    </row>
    <row r="510" spans="1:5" x14ac:dyDescent="0.25">
      <c r="A510" s="1" t="s">
        <v>1165</v>
      </c>
      <c r="B510" s="1" t="s">
        <v>2591</v>
      </c>
      <c r="C510">
        <v>6000</v>
      </c>
      <c r="D510">
        <v>1680</v>
      </c>
      <c r="E510">
        <v>6.49</v>
      </c>
    </row>
    <row r="511" spans="1:5" x14ac:dyDescent="0.25">
      <c r="A511" s="1" t="s">
        <v>1167</v>
      </c>
      <c r="B511" s="1" t="s">
        <v>2588</v>
      </c>
      <c r="C511">
        <v>8000</v>
      </c>
      <c r="D511">
        <v>4450</v>
      </c>
      <c r="E511">
        <v>5.07</v>
      </c>
    </row>
    <row r="512" spans="1:5" x14ac:dyDescent="0.25">
      <c r="A512" s="1" t="s">
        <v>1169</v>
      </c>
      <c r="B512" s="1" t="s">
        <v>2585</v>
      </c>
      <c r="C512">
        <v>16000</v>
      </c>
      <c r="D512">
        <v>10370</v>
      </c>
      <c r="E512">
        <v>3.34</v>
      </c>
    </row>
    <row r="513" spans="1:5" x14ac:dyDescent="0.25">
      <c r="A513" s="1" t="s">
        <v>1171</v>
      </c>
      <c r="B513" s="1" t="s">
        <v>2586</v>
      </c>
      <c r="C513">
        <v>3500</v>
      </c>
      <c r="D513">
        <v>1270</v>
      </c>
      <c r="E513">
        <v>7.83</v>
      </c>
    </row>
    <row r="514" spans="1:5" x14ac:dyDescent="0.25">
      <c r="A514" s="1" t="s">
        <v>1173</v>
      </c>
      <c r="B514" s="1" t="s">
        <v>2591</v>
      </c>
      <c r="C514">
        <v>6000</v>
      </c>
      <c r="D514">
        <v>5490</v>
      </c>
      <c r="E514">
        <v>5.59</v>
      </c>
    </row>
    <row r="515" spans="1:5" x14ac:dyDescent="0.25">
      <c r="A515" s="1" t="s">
        <v>1175</v>
      </c>
      <c r="B515" s="1" t="s">
        <v>2586</v>
      </c>
      <c r="C515">
        <v>3500</v>
      </c>
      <c r="D515">
        <v>2600</v>
      </c>
      <c r="E515">
        <v>7.4</v>
      </c>
    </row>
    <row r="516" spans="1:5" x14ac:dyDescent="0.25">
      <c r="A516" s="1" t="s">
        <v>1177</v>
      </c>
      <c r="B516" s="1" t="s">
        <v>2590</v>
      </c>
      <c r="C516">
        <v>10000</v>
      </c>
      <c r="D516">
        <v>8980</v>
      </c>
      <c r="E516">
        <v>4.1100000000000003</v>
      </c>
    </row>
    <row r="517" spans="1:5" x14ac:dyDescent="0.25">
      <c r="A517" s="1" t="s">
        <v>1179</v>
      </c>
      <c r="B517" s="1" t="s">
        <v>2588</v>
      </c>
      <c r="C517">
        <v>8000</v>
      </c>
      <c r="D517">
        <v>6330</v>
      </c>
      <c r="E517">
        <v>5.17</v>
      </c>
    </row>
    <row r="518" spans="1:5" x14ac:dyDescent="0.25">
      <c r="A518" s="1" t="s">
        <v>1181</v>
      </c>
      <c r="B518" s="1" t="s">
        <v>2585</v>
      </c>
      <c r="C518">
        <v>16000</v>
      </c>
      <c r="D518">
        <v>13420</v>
      </c>
      <c r="E518">
        <v>3.64</v>
      </c>
    </row>
    <row r="519" spans="1:5" x14ac:dyDescent="0.25">
      <c r="A519" s="1" t="s">
        <v>1183</v>
      </c>
      <c r="B519" s="1" t="s">
        <v>2590</v>
      </c>
      <c r="C519">
        <v>10000</v>
      </c>
      <c r="D519">
        <v>7760</v>
      </c>
      <c r="E519">
        <v>3.85</v>
      </c>
    </row>
    <row r="520" spans="1:5" x14ac:dyDescent="0.25">
      <c r="A520" s="1" t="s">
        <v>1185</v>
      </c>
      <c r="B520" s="1" t="s">
        <v>2585</v>
      </c>
      <c r="C520">
        <v>16000</v>
      </c>
      <c r="D520">
        <v>8800</v>
      </c>
      <c r="E520">
        <v>3.66</v>
      </c>
    </row>
    <row r="521" spans="1:5" x14ac:dyDescent="0.25">
      <c r="A521" s="1" t="s">
        <v>1187</v>
      </c>
      <c r="B521" s="1" t="s">
        <v>2588</v>
      </c>
      <c r="C521">
        <v>8000</v>
      </c>
      <c r="D521">
        <v>5430</v>
      </c>
      <c r="E521">
        <v>4.96</v>
      </c>
    </row>
    <row r="522" spans="1:5" x14ac:dyDescent="0.25">
      <c r="A522" s="1" t="s">
        <v>1189</v>
      </c>
      <c r="B522" s="1" t="s">
        <v>2585</v>
      </c>
      <c r="C522">
        <v>16000</v>
      </c>
      <c r="D522">
        <v>11380</v>
      </c>
      <c r="E522">
        <v>3.45</v>
      </c>
    </row>
    <row r="523" spans="1:5" x14ac:dyDescent="0.25">
      <c r="A523" s="1" t="s">
        <v>1191</v>
      </c>
      <c r="B523" s="1" t="s">
        <v>2589</v>
      </c>
      <c r="C523">
        <v>1500</v>
      </c>
      <c r="D523">
        <v>280</v>
      </c>
      <c r="E523">
        <v>13.58</v>
      </c>
    </row>
    <row r="524" spans="1:5" x14ac:dyDescent="0.25">
      <c r="A524" s="1" t="s">
        <v>1193</v>
      </c>
      <c r="B524" s="1" t="s">
        <v>2587</v>
      </c>
      <c r="C524">
        <v>2500</v>
      </c>
      <c r="D524">
        <v>1130</v>
      </c>
      <c r="E524">
        <v>8.68</v>
      </c>
    </row>
    <row r="525" spans="1:5" x14ac:dyDescent="0.25">
      <c r="A525" s="1" t="s">
        <v>1195</v>
      </c>
      <c r="B525" s="1" t="s">
        <v>2591</v>
      </c>
      <c r="C525">
        <v>6000</v>
      </c>
      <c r="D525">
        <v>3470</v>
      </c>
      <c r="E525">
        <v>6.05</v>
      </c>
    </row>
    <row r="526" spans="1:5" x14ac:dyDescent="0.25">
      <c r="A526" s="1" t="s">
        <v>1197</v>
      </c>
      <c r="B526" s="1" t="s">
        <v>2585</v>
      </c>
      <c r="C526">
        <v>16000</v>
      </c>
      <c r="D526">
        <v>13590</v>
      </c>
      <c r="E526">
        <v>3.7</v>
      </c>
    </row>
    <row r="527" spans="1:5" x14ac:dyDescent="0.25">
      <c r="A527" s="1" t="s">
        <v>1199</v>
      </c>
      <c r="B527" s="1" t="s">
        <v>2590</v>
      </c>
      <c r="C527">
        <v>10000</v>
      </c>
      <c r="D527">
        <v>7160</v>
      </c>
      <c r="E527">
        <v>4.41</v>
      </c>
    </row>
    <row r="528" spans="1:5" x14ac:dyDescent="0.25">
      <c r="A528" s="1" t="s">
        <v>1201</v>
      </c>
      <c r="B528" s="1" t="s">
        <v>2591</v>
      </c>
      <c r="C528">
        <v>6000</v>
      </c>
      <c r="D528">
        <v>5050</v>
      </c>
      <c r="E528">
        <v>5.94</v>
      </c>
    </row>
    <row r="529" spans="1:5" x14ac:dyDescent="0.25">
      <c r="A529" s="1" t="s">
        <v>1203</v>
      </c>
      <c r="B529" s="1" t="s">
        <v>2590</v>
      </c>
      <c r="C529">
        <v>10000</v>
      </c>
      <c r="D529">
        <v>8660</v>
      </c>
      <c r="E529">
        <v>4.1500000000000004</v>
      </c>
    </row>
    <row r="530" spans="1:5" x14ac:dyDescent="0.25">
      <c r="A530" s="1" t="s">
        <v>1205</v>
      </c>
      <c r="B530" s="1" t="s">
        <v>2590</v>
      </c>
      <c r="C530">
        <v>10000</v>
      </c>
      <c r="D530">
        <v>5500</v>
      </c>
      <c r="E530">
        <v>4.4800000000000004</v>
      </c>
    </row>
    <row r="531" spans="1:5" x14ac:dyDescent="0.25">
      <c r="A531" s="1" t="s">
        <v>1207</v>
      </c>
      <c r="B531" s="1" t="s">
        <v>2591</v>
      </c>
      <c r="C531">
        <v>6000</v>
      </c>
      <c r="D531">
        <v>5190</v>
      </c>
      <c r="E531">
        <v>5.43</v>
      </c>
    </row>
    <row r="532" spans="1:5" x14ac:dyDescent="0.25">
      <c r="A532" s="1" t="s">
        <v>1209</v>
      </c>
      <c r="B532" s="1" t="s">
        <v>2591</v>
      </c>
      <c r="C532">
        <v>6000</v>
      </c>
      <c r="D532">
        <v>4200</v>
      </c>
      <c r="E532">
        <v>5.27</v>
      </c>
    </row>
    <row r="533" spans="1:5" x14ac:dyDescent="0.25">
      <c r="A533" s="1" t="s">
        <v>1211</v>
      </c>
      <c r="B533" s="1" t="s">
        <v>2587</v>
      </c>
      <c r="C533">
        <v>2500</v>
      </c>
      <c r="D533">
        <v>1700</v>
      </c>
      <c r="E533">
        <v>8.2100000000000009</v>
      </c>
    </row>
    <row r="534" spans="1:5" x14ac:dyDescent="0.25">
      <c r="A534" s="1" t="s">
        <v>1213</v>
      </c>
      <c r="B534" s="1" t="s">
        <v>2591</v>
      </c>
      <c r="C534">
        <v>6000</v>
      </c>
      <c r="D534">
        <v>2180</v>
      </c>
      <c r="E534">
        <v>5.73</v>
      </c>
    </row>
    <row r="535" spans="1:5" x14ac:dyDescent="0.25">
      <c r="A535" s="1" t="s">
        <v>1215</v>
      </c>
      <c r="B535" s="1" t="s">
        <v>2590</v>
      </c>
      <c r="C535">
        <v>10000</v>
      </c>
      <c r="D535">
        <v>9300</v>
      </c>
      <c r="E535">
        <v>4.46</v>
      </c>
    </row>
    <row r="536" spans="1:5" x14ac:dyDescent="0.25">
      <c r="A536" s="1" t="s">
        <v>1217</v>
      </c>
      <c r="B536" s="1" t="s">
        <v>2586</v>
      </c>
      <c r="C536">
        <v>3500</v>
      </c>
      <c r="D536">
        <v>1650</v>
      </c>
      <c r="E536">
        <v>7.52</v>
      </c>
    </row>
    <row r="537" spans="1:5" x14ac:dyDescent="0.25">
      <c r="A537" s="1" t="s">
        <v>1219</v>
      </c>
      <c r="B537" s="1" t="s">
        <v>2588</v>
      </c>
      <c r="C537">
        <v>8000</v>
      </c>
      <c r="D537">
        <v>6340</v>
      </c>
      <c r="E537">
        <v>5.34</v>
      </c>
    </row>
    <row r="538" spans="1:5" x14ac:dyDescent="0.25">
      <c r="A538" s="1" t="s">
        <v>1221</v>
      </c>
      <c r="B538" s="1" t="s">
        <v>2588</v>
      </c>
      <c r="C538">
        <v>8000</v>
      </c>
      <c r="D538">
        <v>7250</v>
      </c>
      <c r="E538">
        <v>4.63</v>
      </c>
    </row>
    <row r="539" spans="1:5" x14ac:dyDescent="0.25">
      <c r="A539" s="1" t="s">
        <v>1223</v>
      </c>
      <c r="B539" s="1" t="s">
        <v>2588</v>
      </c>
      <c r="C539">
        <v>8000</v>
      </c>
      <c r="D539">
        <v>5300</v>
      </c>
      <c r="E539">
        <v>5.24</v>
      </c>
    </row>
    <row r="540" spans="1:5" x14ac:dyDescent="0.25">
      <c r="A540" s="1" t="s">
        <v>1225</v>
      </c>
      <c r="B540" s="1" t="s">
        <v>2586</v>
      </c>
      <c r="C540">
        <v>3500</v>
      </c>
      <c r="D540">
        <v>2530</v>
      </c>
      <c r="E540">
        <v>7.26</v>
      </c>
    </row>
    <row r="541" spans="1:5" x14ac:dyDescent="0.25">
      <c r="A541" s="1" t="s">
        <v>1227</v>
      </c>
      <c r="B541" s="1" t="s">
        <v>2585</v>
      </c>
      <c r="C541">
        <v>16000</v>
      </c>
      <c r="D541">
        <v>11450</v>
      </c>
      <c r="E541">
        <v>3.55</v>
      </c>
    </row>
    <row r="542" spans="1:5" x14ac:dyDescent="0.25">
      <c r="A542" s="1" t="s">
        <v>1229</v>
      </c>
      <c r="B542" s="1" t="s">
        <v>2585</v>
      </c>
      <c r="C542">
        <v>16000</v>
      </c>
      <c r="D542">
        <v>10840</v>
      </c>
      <c r="E542">
        <v>3.94</v>
      </c>
    </row>
    <row r="543" spans="1:5" x14ac:dyDescent="0.25">
      <c r="A543" s="1" t="s">
        <v>1231</v>
      </c>
      <c r="B543" s="1" t="s">
        <v>2590</v>
      </c>
      <c r="C543">
        <v>10000</v>
      </c>
      <c r="D543">
        <v>7570</v>
      </c>
      <c r="E543">
        <v>4.13</v>
      </c>
    </row>
    <row r="544" spans="1:5" x14ac:dyDescent="0.25">
      <c r="A544" s="1" t="s">
        <v>1233</v>
      </c>
      <c r="B544" s="1" t="s">
        <v>2590</v>
      </c>
      <c r="C544">
        <v>10000</v>
      </c>
      <c r="D544">
        <v>8550</v>
      </c>
      <c r="E544">
        <v>4.32</v>
      </c>
    </row>
    <row r="545" spans="1:5" x14ac:dyDescent="0.25">
      <c r="A545" s="1" t="s">
        <v>1235</v>
      </c>
      <c r="B545" s="1" t="s">
        <v>2590</v>
      </c>
      <c r="C545">
        <v>10000</v>
      </c>
      <c r="D545">
        <v>8010</v>
      </c>
      <c r="E545">
        <v>4.05</v>
      </c>
    </row>
    <row r="546" spans="1:5" x14ac:dyDescent="0.25">
      <c r="A546" s="1" t="s">
        <v>1237</v>
      </c>
      <c r="B546" s="1" t="s">
        <v>2586</v>
      </c>
      <c r="C546">
        <v>3500</v>
      </c>
      <c r="D546">
        <v>2420</v>
      </c>
      <c r="E546">
        <v>7.18</v>
      </c>
    </row>
    <row r="547" spans="1:5" x14ac:dyDescent="0.25">
      <c r="A547" s="1" t="s">
        <v>1239</v>
      </c>
      <c r="B547" s="1" t="s">
        <v>2586</v>
      </c>
      <c r="C547">
        <v>3500</v>
      </c>
      <c r="D547">
        <v>1800</v>
      </c>
      <c r="E547">
        <v>7.59</v>
      </c>
    </row>
    <row r="548" spans="1:5" x14ac:dyDescent="0.25">
      <c r="A548" s="1" t="s">
        <v>1243</v>
      </c>
      <c r="B548" s="1" t="s">
        <v>2591</v>
      </c>
      <c r="C548">
        <v>6000</v>
      </c>
      <c r="D548">
        <v>5220</v>
      </c>
      <c r="E548">
        <v>5.9</v>
      </c>
    </row>
    <row r="549" spans="1:5" x14ac:dyDescent="0.25">
      <c r="A549" s="1" t="s">
        <v>1245</v>
      </c>
      <c r="B549" s="1" t="s">
        <v>2590</v>
      </c>
      <c r="C549">
        <v>10000</v>
      </c>
      <c r="D549">
        <v>8640</v>
      </c>
      <c r="E549">
        <v>3.94</v>
      </c>
    </row>
    <row r="550" spans="1:5" x14ac:dyDescent="0.25">
      <c r="A550" s="1" t="s">
        <v>1247</v>
      </c>
      <c r="B550" s="1" t="s">
        <v>2587</v>
      </c>
      <c r="C550">
        <v>2500</v>
      </c>
      <c r="D550">
        <v>840</v>
      </c>
      <c r="E550">
        <v>8.0399999999999991</v>
      </c>
    </row>
    <row r="551" spans="1:5" x14ac:dyDescent="0.25">
      <c r="A551" s="1" t="s">
        <v>1249</v>
      </c>
      <c r="B551" s="1" t="s">
        <v>2586</v>
      </c>
      <c r="C551">
        <v>3500</v>
      </c>
      <c r="D551">
        <v>2540</v>
      </c>
      <c r="E551">
        <v>6.53</v>
      </c>
    </row>
    <row r="552" spans="1:5" x14ac:dyDescent="0.25">
      <c r="A552" s="1" t="s">
        <v>1251</v>
      </c>
      <c r="B552" s="1" t="s">
        <v>2585</v>
      </c>
      <c r="C552">
        <v>16000</v>
      </c>
      <c r="D552">
        <v>11320</v>
      </c>
      <c r="E552">
        <v>3.32</v>
      </c>
    </row>
    <row r="553" spans="1:5" x14ac:dyDescent="0.25">
      <c r="A553" s="1" t="s">
        <v>1253</v>
      </c>
      <c r="B553" s="1" t="s">
        <v>2587</v>
      </c>
      <c r="C553">
        <v>2500</v>
      </c>
      <c r="D553">
        <v>1900</v>
      </c>
      <c r="E553">
        <v>8.14</v>
      </c>
    </row>
    <row r="554" spans="1:5" x14ac:dyDescent="0.25">
      <c r="A554" s="1" t="s">
        <v>1255</v>
      </c>
      <c r="B554" s="1" t="s">
        <v>2585</v>
      </c>
      <c r="C554">
        <v>16000</v>
      </c>
      <c r="D554">
        <v>13980</v>
      </c>
      <c r="E554">
        <v>3.51</v>
      </c>
    </row>
    <row r="555" spans="1:5" x14ac:dyDescent="0.25">
      <c r="A555" s="1" t="s">
        <v>1257</v>
      </c>
      <c r="B555" s="1" t="s">
        <v>2585</v>
      </c>
      <c r="C555">
        <v>16000</v>
      </c>
      <c r="D555">
        <v>12200</v>
      </c>
      <c r="E555">
        <v>3.58</v>
      </c>
    </row>
    <row r="556" spans="1:5" x14ac:dyDescent="0.25">
      <c r="A556" s="1" t="s">
        <v>1259</v>
      </c>
      <c r="B556" s="1" t="s">
        <v>2587</v>
      </c>
      <c r="C556">
        <v>2500</v>
      </c>
      <c r="D556">
        <v>1700</v>
      </c>
      <c r="E556">
        <v>8.34</v>
      </c>
    </row>
    <row r="557" spans="1:5" x14ac:dyDescent="0.25">
      <c r="A557" s="1" t="s">
        <v>1261</v>
      </c>
      <c r="B557" s="1" t="s">
        <v>2586</v>
      </c>
      <c r="C557">
        <v>3500</v>
      </c>
      <c r="D557">
        <v>2650</v>
      </c>
      <c r="E557">
        <v>7.31</v>
      </c>
    </row>
    <row r="558" spans="1:5" x14ac:dyDescent="0.25">
      <c r="A558" s="1" t="s">
        <v>1263</v>
      </c>
      <c r="B558" s="1" t="s">
        <v>2588</v>
      </c>
      <c r="C558">
        <v>8000</v>
      </c>
      <c r="D558">
        <v>6820</v>
      </c>
      <c r="E558">
        <v>4.8499999999999996</v>
      </c>
    </row>
    <row r="559" spans="1:5" x14ac:dyDescent="0.25">
      <c r="A559" s="1" t="s">
        <v>1265</v>
      </c>
      <c r="B559" s="1" t="s">
        <v>2588</v>
      </c>
      <c r="C559">
        <v>8000</v>
      </c>
      <c r="D559">
        <v>5550</v>
      </c>
      <c r="E559">
        <v>5.05</v>
      </c>
    </row>
    <row r="560" spans="1:5" x14ac:dyDescent="0.25">
      <c r="A560" s="1" t="s">
        <v>1267</v>
      </c>
      <c r="B560" s="1" t="s">
        <v>2586</v>
      </c>
      <c r="C560">
        <v>3500</v>
      </c>
      <c r="D560">
        <v>2160</v>
      </c>
      <c r="E560">
        <v>7.26</v>
      </c>
    </row>
    <row r="561" spans="1:5" x14ac:dyDescent="0.25">
      <c r="A561" s="1" t="s">
        <v>1269</v>
      </c>
      <c r="B561" s="1" t="s">
        <v>2585</v>
      </c>
      <c r="C561">
        <v>16000</v>
      </c>
      <c r="D561">
        <v>13690</v>
      </c>
      <c r="E561">
        <v>3.69</v>
      </c>
    </row>
    <row r="562" spans="1:5" x14ac:dyDescent="0.25">
      <c r="A562" s="1" t="s">
        <v>1271</v>
      </c>
      <c r="B562" s="1" t="s">
        <v>2588</v>
      </c>
      <c r="C562">
        <v>8000</v>
      </c>
      <c r="D562">
        <v>6640</v>
      </c>
      <c r="E562">
        <v>4.99</v>
      </c>
    </row>
    <row r="563" spans="1:5" x14ac:dyDescent="0.25">
      <c r="A563" s="1" t="s">
        <v>1273</v>
      </c>
      <c r="B563" s="1" t="s">
        <v>2590</v>
      </c>
      <c r="C563">
        <v>10000</v>
      </c>
      <c r="D563">
        <v>9700</v>
      </c>
      <c r="E563">
        <v>4.1900000000000004</v>
      </c>
    </row>
    <row r="564" spans="1:5" x14ac:dyDescent="0.25">
      <c r="A564" s="1" t="s">
        <v>1275</v>
      </c>
      <c r="B564" s="1" t="s">
        <v>2587</v>
      </c>
      <c r="C564">
        <v>2500</v>
      </c>
      <c r="D564">
        <v>990</v>
      </c>
      <c r="E564">
        <v>9.4</v>
      </c>
    </row>
    <row r="565" spans="1:5" x14ac:dyDescent="0.25">
      <c r="A565" s="1" t="s">
        <v>1277</v>
      </c>
      <c r="B565" s="1" t="s">
        <v>2585</v>
      </c>
      <c r="C565">
        <v>16000</v>
      </c>
      <c r="D565">
        <v>10840</v>
      </c>
      <c r="E565">
        <v>3.82</v>
      </c>
    </row>
    <row r="566" spans="1:5" x14ac:dyDescent="0.25">
      <c r="A566" s="1" t="s">
        <v>1279</v>
      </c>
      <c r="B566" s="1" t="s">
        <v>2590</v>
      </c>
      <c r="C566">
        <v>10000</v>
      </c>
      <c r="D566">
        <v>8850</v>
      </c>
      <c r="E566">
        <v>3.71</v>
      </c>
    </row>
    <row r="567" spans="1:5" x14ac:dyDescent="0.25">
      <c r="A567" s="1" t="s">
        <v>1281</v>
      </c>
      <c r="B567" s="1" t="s">
        <v>2591</v>
      </c>
      <c r="C567">
        <v>6000</v>
      </c>
      <c r="D567">
        <v>2590</v>
      </c>
      <c r="E567">
        <v>5.82</v>
      </c>
    </row>
    <row r="568" spans="1:5" x14ac:dyDescent="0.25">
      <c r="A568" s="1" t="s">
        <v>1283</v>
      </c>
      <c r="B568" s="1" t="s">
        <v>2586</v>
      </c>
      <c r="C568">
        <v>3500</v>
      </c>
      <c r="D568">
        <v>2490</v>
      </c>
      <c r="E568">
        <v>7.33</v>
      </c>
    </row>
    <row r="569" spans="1:5" x14ac:dyDescent="0.25">
      <c r="A569" s="1" t="s">
        <v>1285</v>
      </c>
      <c r="B569" s="1" t="s">
        <v>2591</v>
      </c>
      <c r="C569">
        <v>6000</v>
      </c>
      <c r="D569">
        <v>2250</v>
      </c>
      <c r="E569">
        <v>6.28</v>
      </c>
    </row>
    <row r="570" spans="1:5" x14ac:dyDescent="0.25">
      <c r="A570" s="1" t="s">
        <v>1287</v>
      </c>
      <c r="B570" s="1" t="s">
        <v>2585</v>
      </c>
      <c r="C570">
        <v>16000</v>
      </c>
      <c r="D570">
        <v>7840</v>
      </c>
      <c r="E570">
        <v>3.67</v>
      </c>
    </row>
    <row r="571" spans="1:5" x14ac:dyDescent="0.25">
      <c r="A571" s="1" t="s">
        <v>1289</v>
      </c>
      <c r="B571" s="1" t="s">
        <v>2591</v>
      </c>
      <c r="C571">
        <v>6000</v>
      </c>
      <c r="D571">
        <v>3650</v>
      </c>
      <c r="E571">
        <v>5.43</v>
      </c>
    </row>
    <row r="572" spans="1:5" x14ac:dyDescent="0.25">
      <c r="A572" s="1" t="s">
        <v>1291</v>
      </c>
      <c r="B572" s="1" t="s">
        <v>2586</v>
      </c>
      <c r="C572">
        <v>3500</v>
      </c>
      <c r="D572">
        <v>1140</v>
      </c>
      <c r="E572">
        <v>8.16</v>
      </c>
    </row>
    <row r="573" spans="1:5" x14ac:dyDescent="0.25">
      <c r="A573" s="1" t="s">
        <v>1293</v>
      </c>
      <c r="B573" s="1" t="s">
        <v>2590</v>
      </c>
      <c r="C573">
        <v>10000</v>
      </c>
      <c r="D573">
        <v>5930</v>
      </c>
      <c r="E573">
        <v>4.1500000000000004</v>
      </c>
    </row>
    <row r="574" spans="1:5" x14ac:dyDescent="0.25">
      <c r="A574" s="1" t="s">
        <v>1295</v>
      </c>
      <c r="B574" s="1" t="s">
        <v>2586</v>
      </c>
      <c r="C574">
        <v>3500</v>
      </c>
      <c r="D574">
        <v>2330</v>
      </c>
      <c r="E574">
        <v>7.71</v>
      </c>
    </row>
    <row r="575" spans="1:5" x14ac:dyDescent="0.25">
      <c r="A575" s="1" t="s">
        <v>1297</v>
      </c>
      <c r="B575" s="1" t="s">
        <v>2585</v>
      </c>
      <c r="C575">
        <v>16000</v>
      </c>
      <c r="D575">
        <v>14070</v>
      </c>
      <c r="E575">
        <v>3.61</v>
      </c>
    </row>
    <row r="576" spans="1:5" x14ac:dyDescent="0.25">
      <c r="A576" s="1" t="s">
        <v>1299</v>
      </c>
      <c r="B576" s="1" t="s">
        <v>2591</v>
      </c>
      <c r="C576">
        <v>6000</v>
      </c>
      <c r="D576">
        <v>2160</v>
      </c>
      <c r="E576">
        <v>6.42</v>
      </c>
    </row>
    <row r="577" spans="1:5" x14ac:dyDescent="0.25">
      <c r="A577" s="1" t="s">
        <v>1301</v>
      </c>
      <c r="B577" s="1" t="s">
        <v>2585</v>
      </c>
      <c r="C577">
        <v>16000</v>
      </c>
      <c r="D577">
        <v>13100</v>
      </c>
      <c r="E577">
        <v>3.53</v>
      </c>
    </row>
    <row r="578" spans="1:5" x14ac:dyDescent="0.25">
      <c r="A578" s="1" t="s">
        <v>1303</v>
      </c>
      <c r="B578" s="1" t="s">
        <v>2587</v>
      </c>
      <c r="C578">
        <v>2500</v>
      </c>
      <c r="D578">
        <v>1510</v>
      </c>
      <c r="E578">
        <v>9.1</v>
      </c>
    </row>
    <row r="579" spans="1:5" x14ac:dyDescent="0.25">
      <c r="A579" s="1" t="s">
        <v>1305</v>
      </c>
      <c r="B579" s="1" t="s">
        <v>2586</v>
      </c>
      <c r="C579">
        <v>3500</v>
      </c>
      <c r="D579">
        <v>1030</v>
      </c>
      <c r="E579">
        <v>7.49</v>
      </c>
    </row>
    <row r="580" spans="1:5" x14ac:dyDescent="0.25">
      <c r="A580" s="1" t="s">
        <v>1307</v>
      </c>
      <c r="B580" s="1" t="s">
        <v>2589</v>
      </c>
      <c r="C580">
        <v>1500</v>
      </c>
      <c r="D580">
        <v>270</v>
      </c>
      <c r="E580">
        <v>12.64</v>
      </c>
    </row>
    <row r="581" spans="1:5" x14ac:dyDescent="0.25">
      <c r="A581" s="1" t="s">
        <v>1309</v>
      </c>
      <c r="B581" s="1" t="s">
        <v>2588</v>
      </c>
      <c r="C581">
        <v>8000</v>
      </c>
      <c r="D581">
        <v>6530</v>
      </c>
      <c r="E581">
        <v>4.92</v>
      </c>
    </row>
    <row r="582" spans="1:5" x14ac:dyDescent="0.25">
      <c r="A582" s="1" t="s">
        <v>1311</v>
      </c>
      <c r="B582" s="1" t="s">
        <v>2590</v>
      </c>
      <c r="C582">
        <v>10000</v>
      </c>
      <c r="D582">
        <v>9230</v>
      </c>
      <c r="E582">
        <v>3.81</v>
      </c>
    </row>
    <row r="583" spans="1:5" x14ac:dyDescent="0.25">
      <c r="A583" s="1" t="s">
        <v>1313</v>
      </c>
      <c r="B583" s="1" t="s">
        <v>2585</v>
      </c>
      <c r="C583">
        <v>16000</v>
      </c>
      <c r="D583">
        <v>6820</v>
      </c>
      <c r="E583">
        <v>3.84</v>
      </c>
    </row>
    <row r="584" spans="1:5" x14ac:dyDescent="0.25">
      <c r="A584" s="1" t="s">
        <v>1315</v>
      </c>
      <c r="B584" s="1" t="s">
        <v>2590</v>
      </c>
      <c r="C584">
        <v>10000</v>
      </c>
      <c r="D584">
        <v>6130</v>
      </c>
      <c r="E584">
        <v>4.0599999999999996</v>
      </c>
    </row>
    <row r="585" spans="1:5" x14ac:dyDescent="0.25">
      <c r="A585" s="1" t="s">
        <v>1317</v>
      </c>
      <c r="B585" s="1" t="s">
        <v>2585</v>
      </c>
      <c r="C585">
        <v>16000</v>
      </c>
      <c r="D585">
        <v>12970</v>
      </c>
      <c r="E585">
        <v>3.2</v>
      </c>
    </row>
    <row r="586" spans="1:5" x14ac:dyDescent="0.25">
      <c r="A586" s="1" t="s">
        <v>1319</v>
      </c>
      <c r="B586" s="1" t="s">
        <v>2590</v>
      </c>
      <c r="C586">
        <v>10000</v>
      </c>
      <c r="D586">
        <v>7690</v>
      </c>
      <c r="E586">
        <v>3.97</v>
      </c>
    </row>
    <row r="587" spans="1:5" x14ac:dyDescent="0.25">
      <c r="A587" s="1" t="s">
        <v>1321</v>
      </c>
      <c r="B587" s="1" t="s">
        <v>2587</v>
      </c>
      <c r="C587">
        <v>2500</v>
      </c>
      <c r="D587">
        <v>1140</v>
      </c>
      <c r="E587">
        <v>8.84</v>
      </c>
    </row>
    <row r="588" spans="1:5" x14ac:dyDescent="0.25">
      <c r="A588" s="1" t="s">
        <v>1323</v>
      </c>
      <c r="B588" s="1" t="s">
        <v>2590</v>
      </c>
      <c r="C588">
        <v>10000</v>
      </c>
      <c r="D588">
        <v>6100</v>
      </c>
      <c r="E588">
        <v>4.22</v>
      </c>
    </row>
    <row r="589" spans="1:5" x14ac:dyDescent="0.25">
      <c r="A589" s="1" t="s">
        <v>1325</v>
      </c>
      <c r="B589" s="1" t="s">
        <v>2585</v>
      </c>
      <c r="C589">
        <v>16000</v>
      </c>
      <c r="D589">
        <v>13820</v>
      </c>
      <c r="E589">
        <v>3.74</v>
      </c>
    </row>
    <row r="590" spans="1:5" x14ac:dyDescent="0.25">
      <c r="A590" s="1" t="s">
        <v>1327</v>
      </c>
      <c r="B590" s="1" t="s">
        <v>2586</v>
      </c>
      <c r="C590">
        <v>3500</v>
      </c>
      <c r="D590">
        <v>1940</v>
      </c>
      <c r="E590">
        <v>7.38</v>
      </c>
    </row>
    <row r="591" spans="1:5" x14ac:dyDescent="0.25">
      <c r="A591" s="1" t="s">
        <v>1329</v>
      </c>
      <c r="B591" s="1" t="s">
        <v>2590</v>
      </c>
      <c r="C591">
        <v>10000</v>
      </c>
      <c r="D591">
        <v>7490</v>
      </c>
      <c r="E591">
        <v>4.01</v>
      </c>
    </row>
    <row r="592" spans="1:5" x14ac:dyDescent="0.25">
      <c r="A592" s="1" t="s">
        <v>1331</v>
      </c>
      <c r="B592" s="1" t="s">
        <v>2586</v>
      </c>
      <c r="C592">
        <v>3500</v>
      </c>
      <c r="D592">
        <v>1350</v>
      </c>
      <c r="E592">
        <v>7.75</v>
      </c>
    </row>
    <row r="593" spans="1:5" x14ac:dyDescent="0.25">
      <c r="A593" s="1" t="s">
        <v>1333</v>
      </c>
      <c r="B593" s="1" t="s">
        <v>2588</v>
      </c>
      <c r="C593">
        <v>8000</v>
      </c>
      <c r="D593">
        <v>4460</v>
      </c>
      <c r="E593">
        <v>5.41</v>
      </c>
    </row>
    <row r="594" spans="1:5" x14ac:dyDescent="0.25">
      <c r="A594" s="1" t="s">
        <v>1335</v>
      </c>
      <c r="B594" s="1" t="s">
        <v>2586</v>
      </c>
      <c r="C594">
        <v>3500</v>
      </c>
      <c r="D594">
        <v>2180</v>
      </c>
      <c r="E594">
        <v>7.74</v>
      </c>
    </row>
    <row r="595" spans="1:5" x14ac:dyDescent="0.25">
      <c r="A595" s="1" t="s">
        <v>1337</v>
      </c>
      <c r="B595" s="1" t="s">
        <v>2586</v>
      </c>
      <c r="C595">
        <v>3500</v>
      </c>
      <c r="D595">
        <v>2550</v>
      </c>
      <c r="E595">
        <v>7.08</v>
      </c>
    </row>
    <row r="596" spans="1:5" x14ac:dyDescent="0.25">
      <c r="A596" s="1" t="s">
        <v>1339</v>
      </c>
      <c r="B596" s="1" t="s">
        <v>2585</v>
      </c>
      <c r="C596">
        <v>16000</v>
      </c>
      <c r="D596">
        <v>11190</v>
      </c>
      <c r="E596">
        <v>3.53</v>
      </c>
    </row>
    <row r="597" spans="1:5" x14ac:dyDescent="0.25">
      <c r="A597" s="1" t="s">
        <v>1341</v>
      </c>
      <c r="B597" s="1" t="s">
        <v>2585</v>
      </c>
      <c r="C597">
        <v>16000</v>
      </c>
      <c r="D597">
        <v>13830</v>
      </c>
      <c r="E597">
        <v>3.55</v>
      </c>
    </row>
    <row r="598" spans="1:5" x14ac:dyDescent="0.25">
      <c r="A598" s="1" t="s">
        <v>1343</v>
      </c>
      <c r="B598" s="1" t="s">
        <v>2586</v>
      </c>
      <c r="C598">
        <v>3500</v>
      </c>
      <c r="D598">
        <v>2330</v>
      </c>
      <c r="E598">
        <v>7.25</v>
      </c>
    </row>
    <row r="599" spans="1:5" x14ac:dyDescent="0.25">
      <c r="A599" s="1" t="s">
        <v>1345</v>
      </c>
      <c r="B599" s="1" t="s">
        <v>2587</v>
      </c>
      <c r="C599">
        <v>2500</v>
      </c>
      <c r="D599">
        <v>610</v>
      </c>
      <c r="E599">
        <v>8.9499999999999993</v>
      </c>
    </row>
    <row r="600" spans="1:5" x14ac:dyDescent="0.25">
      <c r="A600" s="1" t="s">
        <v>1347</v>
      </c>
      <c r="B600" s="1" t="s">
        <v>2587</v>
      </c>
      <c r="C600">
        <v>2500</v>
      </c>
      <c r="D600">
        <v>830</v>
      </c>
      <c r="E600">
        <v>9.0399999999999991</v>
      </c>
    </row>
    <row r="601" spans="1:5" x14ac:dyDescent="0.25">
      <c r="A601" s="1" t="s">
        <v>1349</v>
      </c>
      <c r="B601" s="1" t="s">
        <v>2589</v>
      </c>
      <c r="C601">
        <v>1500</v>
      </c>
      <c r="D601">
        <v>820</v>
      </c>
      <c r="E601">
        <v>13.2</v>
      </c>
    </row>
    <row r="602" spans="1:5" x14ac:dyDescent="0.25">
      <c r="A602" s="1" t="s">
        <v>1351</v>
      </c>
      <c r="B602" s="1" t="s">
        <v>2590</v>
      </c>
      <c r="C602">
        <v>10000</v>
      </c>
      <c r="D602">
        <v>8000</v>
      </c>
      <c r="E602">
        <v>4.07</v>
      </c>
    </row>
    <row r="603" spans="1:5" x14ac:dyDescent="0.25">
      <c r="A603" s="1" t="s">
        <v>1353</v>
      </c>
      <c r="B603" s="1" t="s">
        <v>2590</v>
      </c>
      <c r="C603">
        <v>10000</v>
      </c>
      <c r="D603">
        <v>9320</v>
      </c>
      <c r="E603">
        <v>3.84</v>
      </c>
    </row>
    <row r="604" spans="1:5" x14ac:dyDescent="0.25">
      <c r="A604" s="1" t="s">
        <v>1355</v>
      </c>
      <c r="B604" s="1" t="s">
        <v>2587</v>
      </c>
      <c r="C604">
        <v>2500</v>
      </c>
      <c r="D604">
        <v>1130</v>
      </c>
      <c r="E604">
        <v>8.34</v>
      </c>
    </row>
    <row r="605" spans="1:5" x14ac:dyDescent="0.25">
      <c r="A605" s="1" t="s">
        <v>1357</v>
      </c>
      <c r="B605" s="1" t="s">
        <v>2585</v>
      </c>
      <c r="C605">
        <v>16000</v>
      </c>
      <c r="D605">
        <v>8420</v>
      </c>
      <c r="E605">
        <v>3.47</v>
      </c>
    </row>
    <row r="606" spans="1:5" x14ac:dyDescent="0.25">
      <c r="A606" s="1" t="s">
        <v>1359</v>
      </c>
      <c r="B606" s="1" t="s">
        <v>2588</v>
      </c>
      <c r="C606">
        <v>8000</v>
      </c>
      <c r="D606">
        <v>6600</v>
      </c>
      <c r="E606">
        <v>5.45</v>
      </c>
    </row>
    <row r="607" spans="1:5" x14ac:dyDescent="0.25">
      <c r="A607" s="1" t="s">
        <v>1361</v>
      </c>
      <c r="B607" s="1" t="s">
        <v>2587</v>
      </c>
      <c r="C607">
        <v>2500</v>
      </c>
      <c r="D607">
        <v>770</v>
      </c>
      <c r="E607">
        <v>8.99</v>
      </c>
    </row>
    <row r="608" spans="1:5" x14ac:dyDescent="0.25">
      <c r="A608" s="1" t="s">
        <v>1363</v>
      </c>
      <c r="B608" s="1" t="s">
        <v>2585</v>
      </c>
      <c r="C608">
        <v>16000</v>
      </c>
      <c r="D608">
        <v>13930</v>
      </c>
      <c r="E608">
        <v>3.62</v>
      </c>
    </row>
    <row r="609" spans="1:5" x14ac:dyDescent="0.25">
      <c r="A609" s="1" t="s">
        <v>1365</v>
      </c>
      <c r="B609" s="1" t="s">
        <v>2588</v>
      </c>
      <c r="C609">
        <v>8000</v>
      </c>
      <c r="D609">
        <v>6360</v>
      </c>
      <c r="E609">
        <v>4.74</v>
      </c>
    </row>
    <row r="610" spans="1:5" x14ac:dyDescent="0.25">
      <c r="A610" s="1" t="s">
        <v>1367</v>
      </c>
      <c r="B610" s="1" t="s">
        <v>2590</v>
      </c>
      <c r="C610">
        <v>10000</v>
      </c>
      <c r="D610">
        <v>4860</v>
      </c>
      <c r="E610">
        <v>4.0199999999999996</v>
      </c>
    </row>
    <row r="611" spans="1:5" x14ac:dyDescent="0.25">
      <c r="A611" s="1" t="s">
        <v>1369</v>
      </c>
      <c r="B611" s="1" t="s">
        <v>2588</v>
      </c>
      <c r="C611">
        <v>8000</v>
      </c>
      <c r="D611">
        <v>5810</v>
      </c>
      <c r="E611">
        <v>4.79</v>
      </c>
    </row>
    <row r="612" spans="1:5" x14ac:dyDescent="0.25">
      <c r="A612" s="1" t="s">
        <v>1371</v>
      </c>
      <c r="B612" s="1" t="s">
        <v>2585</v>
      </c>
      <c r="C612">
        <v>16000</v>
      </c>
      <c r="D612">
        <v>8800</v>
      </c>
      <c r="E612">
        <v>3.92</v>
      </c>
    </row>
    <row r="613" spans="1:5" x14ac:dyDescent="0.25">
      <c r="A613" s="1" t="s">
        <v>1373</v>
      </c>
      <c r="B613" s="1" t="s">
        <v>2589</v>
      </c>
      <c r="C613">
        <v>1500</v>
      </c>
      <c r="D613">
        <v>1300</v>
      </c>
      <c r="E613">
        <v>12.69</v>
      </c>
    </row>
    <row r="614" spans="1:5" x14ac:dyDescent="0.25">
      <c r="A614" s="1" t="s">
        <v>1375</v>
      </c>
      <c r="B614" s="1" t="s">
        <v>2585</v>
      </c>
      <c r="C614">
        <v>16000</v>
      </c>
      <c r="D614">
        <v>8970</v>
      </c>
      <c r="E614">
        <v>3.43</v>
      </c>
    </row>
    <row r="615" spans="1:5" x14ac:dyDescent="0.25">
      <c r="A615" s="1" t="s">
        <v>1377</v>
      </c>
      <c r="B615" s="1" t="s">
        <v>2591</v>
      </c>
      <c r="C615">
        <v>6000</v>
      </c>
      <c r="D615">
        <v>2310</v>
      </c>
      <c r="E615">
        <v>6.15</v>
      </c>
    </row>
    <row r="616" spans="1:5" x14ac:dyDescent="0.25">
      <c r="A616" s="1" t="s">
        <v>1379</v>
      </c>
      <c r="B616" s="1" t="s">
        <v>2585</v>
      </c>
      <c r="C616">
        <v>16000</v>
      </c>
      <c r="D616">
        <v>13120</v>
      </c>
      <c r="E616">
        <v>3.1</v>
      </c>
    </row>
    <row r="617" spans="1:5" x14ac:dyDescent="0.25">
      <c r="A617" s="1" t="s">
        <v>1381</v>
      </c>
      <c r="B617" s="1" t="s">
        <v>2585</v>
      </c>
      <c r="C617">
        <v>16000</v>
      </c>
      <c r="D617">
        <v>12140</v>
      </c>
      <c r="E617">
        <v>3.43</v>
      </c>
    </row>
    <row r="618" spans="1:5" x14ac:dyDescent="0.25">
      <c r="A618" s="1" t="s">
        <v>1383</v>
      </c>
      <c r="B618" s="1" t="s">
        <v>2588</v>
      </c>
      <c r="C618">
        <v>8000</v>
      </c>
      <c r="D618">
        <v>4450</v>
      </c>
      <c r="E618">
        <v>5.19</v>
      </c>
    </row>
    <row r="619" spans="1:5" x14ac:dyDescent="0.25">
      <c r="A619" s="1" t="s">
        <v>1385</v>
      </c>
      <c r="B619" s="1" t="s">
        <v>2586</v>
      </c>
      <c r="C619">
        <v>3500</v>
      </c>
      <c r="D619">
        <v>1870</v>
      </c>
      <c r="E619">
        <v>8.31</v>
      </c>
    </row>
    <row r="620" spans="1:5" x14ac:dyDescent="0.25">
      <c r="A620" s="1" t="s">
        <v>1387</v>
      </c>
      <c r="B620" s="1" t="s">
        <v>2591</v>
      </c>
      <c r="C620">
        <v>6000</v>
      </c>
      <c r="D620">
        <v>5120</v>
      </c>
      <c r="E620">
        <v>5.62</v>
      </c>
    </row>
    <row r="621" spans="1:5" x14ac:dyDescent="0.25">
      <c r="A621" s="1" t="s">
        <v>1389</v>
      </c>
      <c r="B621" s="1" t="s">
        <v>2588</v>
      </c>
      <c r="C621">
        <v>8000</v>
      </c>
      <c r="D621">
        <v>6480</v>
      </c>
      <c r="E621">
        <v>4.63</v>
      </c>
    </row>
    <row r="622" spans="1:5" x14ac:dyDescent="0.25">
      <c r="A622" s="1" t="s">
        <v>1391</v>
      </c>
      <c r="B622" s="1" t="s">
        <v>2587</v>
      </c>
      <c r="C622">
        <v>2500</v>
      </c>
      <c r="D622">
        <v>1950</v>
      </c>
      <c r="E622">
        <v>8.18</v>
      </c>
    </row>
    <row r="623" spans="1:5" x14ac:dyDescent="0.25">
      <c r="A623" s="1" t="s">
        <v>1393</v>
      </c>
      <c r="B623" s="1" t="s">
        <v>2585</v>
      </c>
      <c r="C623">
        <v>16000</v>
      </c>
      <c r="D623">
        <v>10730</v>
      </c>
      <c r="E623">
        <v>3.52</v>
      </c>
    </row>
    <row r="624" spans="1:5" x14ac:dyDescent="0.25">
      <c r="A624" s="1" t="s">
        <v>1395</v>
      </c>
      <c r="B624" s="1" t="s">
        <v>2585</v>
      </c>
      <c r="C624">
        <v>16000</v>
      </c>
      <c r="D624">
        <v>9230</v>
      </c>
      <c r="E624">
        <v>3.46</v>
      </c>
    </row>
    <row r="625" spans="1:5" x14ac:dyDescent="0.25">
      <c r="A625" s="1" t="s">
        <v>1397</v>
      </c>
      <c r="B625" s="1" t="s">
        <v>2588</v>
      </c>
      <c r="C625">
        <v>8000</v>
      </c>
      <c r="D625">
        <v>6950</v>
      </c>
      <c r="E625">
        <v>5.37</v>
      </c>
    </row>
    <row r="626" spans="1:5" x14ac:dyDescent="0.25">
      <c r="A626" s="1" t="s">
        <v>1399</v>
      </c>
      <c r="B626" s="1" t="s">
        <v>2591</v>
      </c>
      <c r="C626">
        <v>6000</v>
      </c>
      <c r="D626">
        <v>4520</v>
      </c>
      <c r="E626">
        <v>5.86</v>
      </c>
    </row>
    <row r="627" spans="1:5" x14ac:dyDescent="0.25">
      <c r="A627" s="1" t="s">
        <v>1401</v>
      </c>
      <c r="B627" s="1" t="s">
        <v>2591</v>
      </c>
      <c r="C627">
        <v>6000</v>
      </c>
      <c r="D627">
        <v>1500</v>
      </c>
      <c r="E627">
        <v>5.96</v>
      </c>
    </row>
    <row r="628" spans="1:5" x14ac:dyDescent="0.25">
      <c r="A628" s="1" t="s">
        <v>1403</v>
      </c>
      <c r="B628" s="1" t="s">
        <v>2588</v>
      </c>
      <c r="C628">
        <v>8000</v>
      </c>
      <c r="D628">
        <v>4400</v>
      </c>
      <c r="E628">
        <v>4.79</v>
      </c>
    </row>
    <row r="629" spans="1:5" x14ac:dyDescent="0.25">
      <c r="A629" s="1" t="s">
        <v>1405</v>
      </c>
      <c r="B629" s="1" t="s">
        <v>2589</v>
      </c>
      <c r="C629">
        <v>1500</v>
      </c>
      <c r="D629">
        <v>220</v>
      </c>
      <c r="E629">
        <v>13.22</v>
      </c>
    </row>
    <row r="630" spans="1:5" x14ac:dyDescent="0.25">
      <c r="A630" s="1" t="s">
        <v>1407</v>
      </c>
      <c r="B630" s="1" t="s">
        <v>2586</v>
      </c>
      <c r="C630">
        <v>3500</v>
      </c>
      <c r="D630">
        <v>2610</v>
      </c>
      <c r="E630">
        <v>7.42</v>
      </c>
    </row>
    <row r="631" spans="1:5" x14ac:dyDescent="0.25">
      <c r="A631" s="1" t="s">
        <v>1409</v>
      </c>
      <c r="B631" s="1" t="s">
        <v>2587</v>
      </c>
      <c r="C631">
        <v>2500</v>
      </c>
      <c r="D631">
        <v>670</v>
      </c>
      <c r="E631">
        <v>9.1199999999999992</v>
      </c>
    </row>
    <row r="632" spans="1:5" x14ac:dyDescent="0.25">
      <c r="A632" s="1" t="s">
        <v>1411</v>
      </c>
      <c r="B632" s="1" t="s">
        <v>2590</v>
      </c>
      <c r="C632">
        <v>10000</v>
      </c>
      <c r="D632">
        <v>8000</v>
      </c>
      <c r="E632">
        <v>4.09</v>
      </c>
    </row>
    <row r="633" spans="1:5" x14ac:dyDescent="0.25">
      <c r="A633" s="1" t="s">
        <v>1413</v>
      </c>
      <c r="B633" s="1" t="s">
        <v>2586</v>
      </c>
      <c r="C633">
        <v>3500</v>
      </c>
      <c r="D633">
        <v>3270</v>
      </c>
      <c r="E633">
        <v>7.31</v>
      </c>
    </row>
    <row r="634" spans="1:5" x14ac:dyDescent="0.25">
      <c r="A634" s="1" t="s">
        <v>1415</v>
      </c>
      <c r="B634" s="1" t="s">
        <v>2586</v>
      </c>
      <c r="C634">
        <v>3500</v>
      </c>
      <c r="D634">
        <v>1550</v>
      </c>
      <c r="E634">
        <v>7.47</v>
      </c>
    </row>
    <row r="635" spans="1:5" x14ac:dyDescent="0.25">
      <c r="A635" s="1" t="s">
        <v>1417</v>
      </c>
      <c r="B635" s="1" t="s">
        <v>2587</v>
      </c>
      <c r="C635">
        <v>2500</v>
      </c>
      <c r="D635">
        <v>1630</v>
      </c>
      <c r="E635">
        <v>8.52</v>
      </c>
    </row>
    <row r="636" spans="1:5" x14ac:dyDescent="0.25">
      <c r="A636" s="1" t="s">
        <v>1419</v>
      </c>
      <c r="B636" s="1" t="s">
        <v>2590</v>
      </c>
      <c r="C636">
        <v>10000</v>
      </c>
      <c r="D636">
        <v>9220</v>
      </c>
      <c r="E636">
        <v>4.09</v>
      </c>
    </row>
    <row r="637" spans="1:5" x14ac:dyDescent="0.25">
      <c r="A637" s="1" t="s">
        <v>1421</v>
      </c>
      <c r="B637" s="1" t="s">
        <v>2585</v>
      </c>
      <c r="C637">
        <v>16000</v>
      </c>
      <c r="D637">
        <v>10820</v>
      </c>
      <c r="E637">
        <v>3.41</v>
      </c>
    </row>
    <row r="638" spans="1:5" x14ac:dyDescent="0.25">
      <c r="A638" s="1" t="s">
        <v>1423</v>
      </c>
      <c r="B638" s="1" t="s">
        <v>2588</v>
      </c>
      <c r="C638">
        <v>8000</v>
      </c>
      <c r="D638">
        <v>7240</v>
      </c>
      <c r="E638">
        <v>5.21</v>
      </c>
    </row>
    <row r="639" spans="1:5" x14ac:dyDescent="0.25">
      <c r="A639" s="1" t="s">
        <v>1425</v>
      </c>
      <c r="B639" s="1" t="s">
        <v>2586</v>
      </c>
      <c r="C639">
        <v>3500</v>
      </c>
      <c r="D639">
        <v>950</v>
      </c>
      <c r="E639">
        <v>7.2</v>
      </c>
    </row>
    <row r="640" spans="1:5" x14ac:dyDescent="0.25">
      <c r="A640" s="1" t="s">
        <v>1427</v>
      </c>
      <c r="B640" s="1" t="s">
        <v>2586</v>
      </c>
      <c r="C640">
        <v>3500</v>
      </c>
      <c r="D640">
        <v>2020</v>
      </c>
      <c r="E640">
        <v>6.99</v>
      </c>
    </row>
    <row r="641" spans="1:5" x14ac:dyDescent="0.25">
      <c r="A641" s="1" t="s">
        <v>1429</v>
      </c>
      <c r="B641" s="1" t="s">
        <v>2586</v>
      </c>
      <c r="C641">
        <v>3500</v>
      </c>
      <c r="D641">
        <v>2760</v>
      </c>
      <c r="E641">
        <v>7.39</v>
      </c>
    </row>
    <row r="642" spans="1:5" x14ac:dyDescent="0.25">
      <c r="A642" s="1" t="s">
        <v>1431</v>
      </c>
      <c r="B642" s="1" t="s">
        <v>2591</v>
      </c>
      <c r="C642">
        <v>6000</v>
      </c>
      <c r="D642">
        <v>4680</v>
      </c>
      <c r="E642">
        <v>6.01</v>
      </c>
    </row>
    <row r="643" spans="1:5" x14ac:dyDescent="0.25">
      <c r="A643" s="1" t="s">
        <v>1433</v>
      </c>
      <c r="B643" s="1" t="s">
        <v>2585</v>
      </c>
      <c r="C643">
        <v>16000</v>
      </c>
      <c r="D643">
        <v>13230</v>
      </c>
      <c r="E643">
        <v>3.37</v>
      </c>
    </row>
    <row r="644" spans="1:5" x14ac:dyDescent="0.25">
      <c r="A644" s="1" t="s">
        <v>1435</v>
      </c>
      <c r="B644" s="1" t="s">
        <v>2590</v>
      </c>
      <c r="C644">
        <v>10000</v>
      </c>
      <c r="D644">
        <v>8260</v>
      </c>
      <c r="E644">
        <v>4.54</v>
      </c>
    </row>
    <row r="645" spans="1:5" x14ac:dyDescent="0.25">
      <c r="A645" s="1" t="s">
        <v>1437</v>
      </c>
      <c r="B645" s="1" t="s">
        <v>2586</v>
      </c>
      <c r="C645">
        <v>3500</v>
      </c>
      <c r="D645">
        <v>2820</v>
      </c>
      <c r="E645">
        <v>6.9</v>
      </c>
    </row>
    <row r="646" spans="1:5" x14ac:dyDescent="0.25">
      <c r="A646" s="1" t="s">
        <v>1439</v>
      </c>
      <c r="B646" s="1" t="s">
        <v>2585</v>
      </c>
      <c r="C646">
        <v>16000</v>
      </c>
      <c r="D646">
        <v>14680</v>
      </c>
      <c r="E646">
        <v>3.87</v>
      </c>
    </row>
    <row r="647" spans="1:5" x14ac:dyDescent="0.25">
      <c r="A647" s="1" t="s">
        <v>1441</v>
      </c>
      <c r="B647" s="1" t="s">
        <v>2585</v>
      </c>
      <c r="C647">
        <v>16000</v>
      </c>
      <c r="D647">
        <v>14260</v>
      </c>
      <c r="E647">
        <v>4.08</v>
      </c>
    </row>
    <row r="648" spans="1:5" x14ac:dyDescent="0.25">
      <c r="A648" s="1" t="s">
        <v>1443</v>
      </c>
      <c r="B648" s="1" t="s">
        <v>2588</v>
      </c>
      <c r="C648">
        <v>8000</v>
      </c>
      <c r="D648">
        <v>5280</v>
      </c>
      <c r="E648">
        <v>5.08</v>
      </c>
    </row>
    <row r="649" spans="1:5" x14ac:dyDescent="0.25">
      <c r="A649" s="1" t="s">
        <v>1445</v>
      </c>
      <c r="B649" s="1" t="s">
        <v>2591</v>
      </c>
      <c r="C649">
        <v>6000</v>
      </c>
      <c r="D649">
        <v>5760</v>
      </c>
      <c r="E649">
        <v>5.58</v>
      </c>
    </row>
    <row r="650" spans="1:5" x14ac:dyDescent="0.25">
      <c r="A650" s="1" t="s">
        <v>1447</v>
      </c>
      <c r="B650" s="1" t="s">
        <v>2586</v>
      </c>
      <c r="C650">
        <v>3500</v>
      </c>
      <c r="D650">
        <v>2330</v>
      </c>
      <c r="E650">
        <v>7.42</v>
      </c>
    </row>
    <row r="651" spans="1:5" x14ac:dyDescent="0.25">
      <c r="A651" s="1" t="s">
        <v>1449</v>
      </c>
      <c r="B651" s="1" t="s">
        <v>2590</v>
      </c>
      <c r="C651">
        <v>10000</v>
      </c>
      <c r="D651">
        <v>5500</v>
      </c>
      <c r="E651">
        <v>4.1900000000000004</v>
      </c>
    </row>
    <row r="652" spans="1:5" x14ac:dyDescent="0.25">
      <c r="A652" s="1" t="s">
        <v>1451</v>
      </c>
      <c r="B652" s="1" t="s">
        <v>2587</v>
      </c>
      <c r="C652">
        <v>2500</v>
      </c>
      <c r="D652">
        <v>1400</v>
      </c>
      <c r="E652">
        <v>8.73</v>
      </c>
    </row>
    <row r="653" spans="1:5" x14ac:dyDescent="0.25">
      <c r="A653" s="1" t="s">
        <v>1453</v>
      </c>
      <c r="B653" s="1" t="s">
        <v>2585</v>
      </c>
      <c r="C653">
        <v>16000</v>
      </c>
      <c r="D653">
        <v>13780</v>
      </c>
      <c r="E653">
        <v>3.47</v>
      </c>
    </row>
    <row r="654" spans="1:5" x14ac:dyDescent="0.25">
      <c r="A654" s="1" t="s">
        <v>1455</v>
      </c>
      <c r="B654" s="1" t="s">
        <v>2588</v>
      </c>
      <c r="C654">
        <v>8000</v>
      </c>
      <c r="D654">
        <v>5780</v>
      </c>
      <c r="E654">
        <v>4.9400000000000004</v>
      </c>
    </row>
    <row r="655" spans="1:5" x14ac:dyDescent="0.25">
      <c r="A655" s="1" t="s">
        <v>1457</v>
      </c>
      <c r="B655" s="1" t="s">
        <v>2589</v>
      </c>
      <c r="C655">
        <v>1500</v>
      </c>
      <c r="D655">
        <v>1220</v>
      </c>
      <c r="E655">
        <v>12.57</v>
      </c>
    </row>
    <row r="656" spans="1:5" x14ac:dyDescent="0.25">
      <c r="A656" s="1" t="s">
        <v>1459</v>
      </c>
      <c r="B656" s="1" t="s">
        <v>2585</v>
      </c>
      <c r="C656">
        <v>16000</v>
      </c>
      <c r="D656">
        <v>12460</v>
      </c>
      <c r="E656">
        <v>3.36</v>
      </c>
    </row>
    <row r="657" spans="1:5" x14ac:dyDescent="0.25">
      <c r="A657" s="1" t="s">
        <v>1461</v>
      </c>
      <c r="B657" s="1" t="s">
        <v>2589</v>
      </c>
      <c r="C657">
        <v>1500</v>
      </c>
      <c r="D657">
        <v>1270</v>
      </c>
      <c r="E657">
        <v>12.77</v>
      </c>
    </row>
    <row r="658" spans="1:5" x14ac:dyDescent="0.25">
      <c r="A658" s="1" t="s">
        <v>1463</v>
      </c>
      <c r="B658" s="1" t="s">
        <v>2587</v>
      </c>
      <c r="C658">
        <v>2500</v>
      </c>
      <c r="D658">
        <v>1510</v>
      </c>
      <c r="E658">
        <v>9.06</v>
      </c>
    </row>
    <row r="659" spans="1:5" x14ac:dyDescent="0.25">
      <c r="A659" s="1" t="s">
        <v>1465</v>
      </c>
      <c r="B659" s="1" t="s">
        <v>2591</v>
      </c>
      <c r="C659">
        <v>6000</v>
      </c>
      <c r="D659">
        <v>4440</v>
      </c>
      <c r="E659">
        <v>5.74</v>
      </c>
    </row>
    <row r="660" spans="1:5" x14ac:dyDescent="0.25">
      <c r="A660" s="1" t="s">
        <v>1467</v>
      </c>
      <c r="B660" s="1" t="s">
        <v>2586</v>
      </c>
      <c r="C660">
        <v>3500</v>
      </c>
      <c r="D660">
        <v>3220</v>
      </c>
      <c r="E660">
        <v>6.53</v>
      </c>
    </row>
    <row r="661" spans="1:5" x14ac:dyDescent="0.25">
      <c r="A661" s="1" t="s">
        <v>1469</v>
      </c>
      <c r="B661" s="1" t="s">
        <v>2587</v>
      </c>
      <c r="C661">
        <v>2500</v>
      </c>
      <c r="D661">
        <v>610</v>
      </c>
      <c r="E661">
        <v>7.98</v>
      </c>
    </row>
    <row r="662" spans="1:5" x14ac:dyDescent="0.25">
      <c r="A662" s="1" t="s">
        <v>1471</v>
      </c>
      <c r="B662" s="1" t="s">
        <v>2588</v>
      </c>
      <c r="C662">
        <v>8000</v>
      </c>
      <c r="D662">
        <v>4470</v>
      </c>
      <c r="E662">
        <v>5.07</v>
      </c>
    </row>
    <row r="663" spans="1:5" x14ac:dyDescent="0.25">
      <c r="A663" s="1" t="s">
        <v>1473</v>
      </c>
      <c r="B663" s="1" t="s">
        <v>2591</v>
      </c>
      <c r="C663">
        <v>6000</v>
      </c>
      <c r="D663">
        <v>1500</v>
      </c>
      <c r="E663">
        <v>6.22</v>
      </c>
    </row>
    <row r="664" spans="1:5" x14ac:dyDescent="0.25">
      <c r="A664" s="1" t="s">
        <v>1475</v>
      </c>
      <c r="B664" s="1" t="s">
        <v>2588</v>
      </c>
      <c r="C664">
        <v>8000</v>
      </c>
      <c r="D664">
        <v>7370</v>
      </c>
      <c r="E664">
        <v>4.88</v>
      </c>
    </row>
    <row r="665" spans="1:5" x14ac:dyDescent="0.25">
      <c r="A665" s="1" t="s">
        <v>1477</v>
      </c>
      <c r="B665" s="1" t="s">
        <v>2587</v>
      </c>
      <c r="C665">
        <v>2500</v>
      </c>
      <c r="D665">
        <v>1280</v>
      </c>
      <c r="E665">
        <v>8.98</v>
      </c>
    </row>
    <row r="666" spans="1:5" x14ac:dyDescent="0.25">
      <c r="A666" s="1" t="s">
        <v>1479</v>
      </c>
      <c r="B666" s="1" t="s">
        <v>2590</v>
      </c>
      <c r="C666">
        <v>10000</v>
      </c>
      <c r="D666">
        <v>6310</v>
      </c>
      <c r="E666">
        <v>4.28</v>
      </c>
    </row>
    <row r="667" spans="1:5" x14ac:dyDescent="0.25">
      <c r="A667" s="1" t="s">
        <v>1481</v>
      </c>
      <c r="B667" s="1" t="s">
        <v>2586</v>
      </c>
      <c r="C667">
        <v>3500</v>
      </c>
      <c r="D667">
        <v>2590</v>
      </c>
      <c r="E667">
        <v>7.39</v>
      </c>
    </row>
    <row r="668" spans="1:5" x14ac:dyDescent="0.25">
      <c r="A668" s="1" t="s">
        <v>1483</v>
      </c>
      <c r="B668" s="1" t="s">
        <v>2590</v>
      </c>
      <c r="C668">
        <v>10000</v>
      </c>
      <c r="D668">
        <v>5500</v>
      </c>
      <c r="E668">
        <v>4.3</v>
      </c>
    </row>
    <row r="669" spans="1:5" x14ac:dyDescent="0.25">
      <c r="A669" s="1" t="s">
        <v>1485</v>
      </c>
      <c r="B669" s="1" t="s">
        <v>2587</v>
      </c>
      <c r="C669">
        <v>2500</v>
      </c>
      <c r="D669">
        <v>1580</v>
      </c>
      <c r="E669">
        <v>9.1300000000000008</v>
      </c>
    </row>
    <row r="670" spans="1:5" x14ac:dyDescent="0.25">
      <c r="A670" s="1" t="s">
        <v>1487</v>
      </c>
      <c r="B670" s="1" t="s">
        <v>2585</v>
      </c>
      <c r="C670">
        <v>16000</v>
      </c>
      <c r="D670">
        <v>10000</v>
      </c>
      <c r="E670">
        <v>3.94</v>
      </c>
    </row>
    <row r="671" spans="1:5" x14ac:dyDescent="0.25">
      <c r="A671" s="1" t="s">
        <v>1489</v>
      </c>
      <c r="B671" s="1" t="s">
        <v>2588</v>
      </c>
      <c r="C671">
        <v>8000</v>
      </c>
      <c r="D671">
        <v>7430</v>
      </c>
      <c r="E671">
        <v>4.41</v>
      </c>
    </row>
    <row r="672" spans="1:5" x14ac:dyDescent="0.25">
      <c r="A672" s="1" t="s">
        <v>1491</v>
      </c>
      <c r="B672" s="1" t="s">
        <v>2588</v>
      </c>
      <c r="C672">
        <v>8000</v>
      </c>
      <c r="D672">
        <v>5500</v>
      </c>
      <c r="E672">
        <v>4.99</v>
      </c>
    </row>
    <row r="673" spans="1:5" x14ac:dyDescent="0.25">
      <c r="A673" s="1" t="s">
        <v>1493</v>
      </c>
      <c r="B673" s="1" t="s">
        <v>2588</v>
      </c>
      <c r="C673">
        <v>8000</v>
      </c>
      <c r="D673">
        <v>6220</v>
      </c>
      <c r="E673">
        <v>5.05</v>
      </c>
    </row>
    <row r="674" spans="1:5" x14ac:dyDescent="0.25">
      <c r="A674" s="1" t="s">
        <v>1495</v>
      </c>
      <c r="B674" s="1" t="s">
        <v>2586</v>
      </c>
      <c r="C674">
        <v>3500</v>
      </c>
      <c r="D674">
        <v>1290</v>
      </c>
      <c r="E674">
        <v>7.56</v>
      </c>
    </row>
    <row r="675" spans="1:5" x14ac:dyDescent="0.25">
      <c r="A675" s="1" t="s">
        <v>1497</v>
      </c>
      <c r="B675" s="1" t="s">
        <v>2586</v>
      </c>
      <c r="C675">
        <v>3500</v>
      </c>
      <c r="D675">
        <v>2020</v>
      </c>
      <c r="E675">
        <v>7.33</v>
      </c>
    </row>
    <row r="676" spans="1:5" x14ac:dyDescent="0.25">
      <c r="A676" s="1" t="s">
        <v>1499</v>
      </c>
      <c r="B676" s="1" t="s">
        <v>2588</v>
      </c>
      <c r="C676">
        <v>8000</v>
      </c>
      <c r="D676">
        <v>7050</v>
      </c>
      <c r="E676">
        <v>5.05</v>
      </c>
    </row>
    <row r="677" spans="1:5" x14ac:dyDescent="0.25">
      <c r="A677" s="1" t="s">
        <v>1501</v>
      </c>
      <c r="B677" s="1" t="s">
        <v>2586</v>
      </c>
      <c r="C677">
        <v>3500</v>
      </c>
      <c r="D677">
        <v>1670</v>
      </c>
      <c r="E677">
        <v>7.42</v>
      </c>
    </row>
    <row r="678" spans="1:5" x14ac:dyDescent="0.25">
      <c r="A678" s="1" t="s">
        <v>1503</v>
      </c>
      <c r="B678" s="1" t="s">
        <v>2586</v>
      </c>
      <c r="C678">
        <v>3500</v>
      </c>
      <c r="D678">
        <v>3190</v>
      </c>
      <c r="E678">
        <v>6.99</v>
      </c>
    </row>
    <row r="679" spans="1:5" x14ac:dyDescent="0.25">
      <c r="A679" s="1" t="s">
        <v>1505</v>
      </c>
      <c r="B679" s="1" t="s">
        <v>2590</v>
      </c>
      <c r="C679">
        <v>10000</v>
      </c>
      <c r="D679">
        <v>8470</v>
      </c>
      <c r="E679">
        <v>4.46</v>
      </c>
    </row>
    <row r="680" spans="1:5" x14ac:dyDescent="0.25">
      <c r="A680" s="1" t="s">
        <v>1507</v>
      </c>
      <c r="B680" s="1" t="s">
        <v>2588</v>
      </c>
      <c r="C680">
        <v>8000</v>
      </c>
      <c r="D680">
        <v>5520</v>
      </c>
      <c r="E680">
        <v>4.95</v>
      </c>
    </row>
    <row r="681" spans="1:5" x14ac:dyDescent="0.25">
      <c r="A681" s="1" t="s">
        <v>1509</v>
      </c>
      <c r="B681" s="1" t="s">
        <v>2588</v>
      </c>
      <c r="C681">
        <v>8000</v>
      </c>
      <c r="D681">
        <v>5390</v>
      </c>
      <c r="E681">
        <v>4.99</v>
      </c>
    </row>
    <row r="682" spans="1:5" x14ac:dyDescent="0.25">
      <c r="A682" s="1" t="s">
        <v>1511</v>
      </c>
      <c r="B682" s="1" t="s">
        <v>2591</v>
      </c>
      <c r="C682">
        <v>6000</v>
      </c>
      <c r="D682">
        <v>3480</v>
      </c>
      <c r="E682">
        <v>6.3</v>
      </c>
    </row>
    <row r="683" spans="1:5" x14ac:dyDescent="0.25">
      <c r="A683" s="1" t="s">
        <v>1513</v>
      </c>
      <c r="B683" s="1" t="s">
        <v>2589</v>
      </c>
      <c r="C683">
        <v>1500</v>
      </c>
      <c r="D683">
        <v>960</v>
      </c>
      <c r="E683">
        <v>13.23</v>
      </c>
    </row>
    <row r="684" spans="1:5" x14ac:dyDescent="0.25">
      <c r="A684" s="1" t="s">
        <v>1515</v>
      </c>
      <c r="B684" s="1" t="s">
        <v>2589</v>
      </c>
      <c r="C684">
        <v>1500</v>
      </c>
      <c r="D684">
        <v>670</v>
      </c>
      <c r="E684">
        <v>14.27</v>
      </c>
    </row>
    <row r="685" spans="1:5" x14ac:dyDescent="0.25">
      <c r="A685" s="1" t="s">
        <v>1517</v>
      </c>
      <c r="B685" s="1" t="s">
        <v>2587</v>
      </c>
      <c r="C685">
        <v>2500</v>
      </c>
      <c r="D685">
        <v>1220</v>
      </c>
      <c r="E685">
        <v>8.52</v>
      </c>
    </row>
    <row r="686" spans="1:5" x14ac:dyDescent="0.25">
      <c r="A686" s="1" t="s">
        <v>1519</v>
      </c>
      <c r="B686" s="1" t="s">
        <v>2586</v>
      </c>
      <c r="C686">
        <v>3500</v>
      </c>
      <c r="D686">
        <v>2970</v>
      </c>
      <c r="E686">
        <v>6.67</v>
      </c>
    </row>
    <row r="687" spans="1:5" x14ac:dyDescent="0.25">
      <c r="A687" s="1" t="s">
        <v>1521</v>
      </c>
      <c r="B687" s="1" t="s">
        <v>2588</v>
      </c>
      <c r="C687">
        <v>8000</v>
      </c>
      <c r="D687">
        <v>7730</v>
      </c>
      <c r="E687">
        <v>4.58</v>
      </c>
    </row>
    <row r="688" spans="1:5" x14ac:dyDescent="0.25">
      <c r="A688" s="1" t="s">
        <v>1523</v>
      </c>
      <c r="B688" s="1" t="s">
        <v>2587</v>
      </c>
      <c r="C688">
        <v>2500</v>
      </c>
      <c r="D688">
        <v>380</v>
      </c>
      <c r="E688">
        <v>8.7200000000000006</v>
      </c>
    </row>
    <row r="689" spans="1:5" x14ac:dyDescent="0.25">
      <c r="A689" s="1" t="s">
        <v>1525</v>
      </c>
      <c r="B689" s="1" t="s">
        <v>2589</v>
      </c>
      <c r="C689">
        <v>1500</v>
      </c>
      <c r="D689">
        <v>1050</v>
      </c>
      <c r="E689">
        <v>11.62</v>
      </c>
    </row>
    <row r="690" spans="1:5" x14ac:dyDescent="0.25">
      <c r="A690" s="1" t="s">
        <v>1527</v>
      </c>
      <c r="B690" s="1" t="s">
        <v>2590</v>
      </c>
      <c r="C690">
        <v>10000</v>
      </c>
      <c r="D690">
        <v>8750</v>
      </c>
      <c r="E690">
        <v>4.3600000000000003</v>
      </c>
    </row>
    <row r="691" spans="1:5" x14ac:dyDescent="0.25">
      <c r="A691" s="1" t="s">
        <v>1529</v>
      </c>
      <c r="B691" s="1" t="s">
        <v>2588</v>
      </c>
      <c r="C691">
        <v>8000</v>
      </c>
      <c r="D691">
        <v>6750</v>
      </c>
      <c r="E691">
        <v>4.92</v>
      </c>
    </row>
    <row r="692" spans="1:5" x14ac:dyDescent="0.25">
      <c r="A692" s="1" t="s">
        <v>1531</v>
      </c>
      <c r="B692" s="1" t="s">
        <v>2585</v>
      </c>
      <c r="C692">
        <v>16000</v>
      </c>
      <c r="D692">
        <v>15280</v>
      </c>
      <c r="E692">
        <v>3.34</v>
      </c>
    </row>
    <row r="693" spans="1:5" x14ac:dyDescent="0.25">
      <c r="A693" s="1" t="s">
        <v>1533</v>
      </c>
      <c r="B693" s="1" t="s">
        <v>2585</v>
      </c>
      <c r="C693">
        <v>16000</v>
      </c>
      <c r="D693">
        <v>13030</v>
      </c>
      <c r="E693">
        <v>3.51</v>
      </c>
    </row>
    <row r="694" spans="1:5" x14ac:dyDescent="0.25">
      <c r="A694" s="1" t="s">
        <v>1535</v>
      </c>
      <c r="B694" s="1" t="s">
        <v>2590</v>
      </c>
      <c r="C694">
        <v>10000</v>
      </c>
      <c r="D694">
        <v>6830</v>
      </c>
      <c r="E694">
        <v>4.58</v>
      </c>
    </row>
    <row r="695" spans="1:5" x14ac:dyDescent="0.25">
      <c r="A695" s="1" t="s">
        <v>1537</v>
      </c>
      <c r="B695" s="1" t="s">
        <v>2586</v>
      </c>
      <c r="C695">
        <v>3500</v>
      </c>
      <c r="D695">
        <v>2760</v>
      </c>
      <c r="E695">
        <v>6.9</v>
      </c>
    </row>
    <row r="696" spans="1:5" x14ac:dyDescent="0.25">
      <c r="A696" s="1" t="s">
        <v>1539</v>
      </c>
      <c r="B696" s="1" t="s">
        <v>2586</v>
      </c>
      <c r="C696">
        <v>3500</v>
      </c>
      <c r="D696">
        <v>1880</v>
      </c>
      <c r="E696">
        <v>6.85</v>
      </c>
    </row>
    <row r="697" spans="1:5" x14ac:dyDescent="0.25">
      <c r="A697" s="1" t="s">
        <v>1541</v>
      </c>
      <c r="B697" s="1" t="s">
        <v>2585</v>
      </c>
      <c r="C697">
        <v>16000</v>
      </c>
      <c r="D697">
        <v>11010</v>
      </c>
      <c r="E697">
        <v>3.69</v>
      </c>
    </row>
    <row r="698" spans="1:5" x14ac:dyDescent="0.25">
      <c r="A698" s="1" t="s">
        <v>1543</v>
      </c>
      <c r="B698" s="1" t="s">
        <v>2585</v>
      </c>
      <c r="C698">
        <v>16000</v>
      </c>
      <c r="D698">
        <v>12770</v>
      </c>
      <c r="E698">
        <v>3.55</v>
      </c>
    </row>
    <row r="699" spans="1:5" x14ac:dyDescent="0.25">
      <c r="A699" s="1" t="s">
        <v>1545</v>
      </c>
      <c r="B699" s="1" t="s">
        <v>2588</v>
      </c>
      <c r="C699">
        <v>8000</v>
      </c>
      <c r="D699">
        <v>6830</v>
      </c>
      <c r="E699">
        <v>4.62</v>
      </c>
    </row>
    <row r="700" spans="1:5" x14ac:dyDescent="0.25">
      <c r="A700" s="1" t="s">
        <v>1547</v>
      </c>
      <c r="B700" s="1" t="s">
        <v>2587</v>
      </c>
      <c r="C700">
        <v>2500</v>
      </c>
      <c r="D700">
        <v>2080</v>
      </c>
      <c r="E700">
        <v>8.44</v>
      </c>
    </row>
    <row r="701" spans="1:5" x14ac:dyDescent="0.25">
      <c r="A701" s="1" t="s">
        <v>1549</v>
      </c>
      <c r="B701" s="1" t="s">
        <v>2589</v>
      </c>
      <c r="C701">
        <v>1500</v>
      </c>
      <c r="D701">
        <v>720</v>
      </c>
      <c r="E701">
        <v>13.93</v>
      </c>
    </row>
    <row r="702" spans="1:5" x14ac:dyDescent="0.25">
      <c r="A702" s="1" t="s">
        <v>1551</v>
      </c>
      <c r="B702" s="1" t="s">
        <v>2586</v>
      </c>
      <c r="C702">
        <v>3500</v>
      </c>
      <c r="D702">
        <v>3050</v>
      </c>
      <c r="E702">
        <v>7.43</v>
      </c>
    </row>
    <row r="703" spans="1:5" x14ac:dyDescent="0.25">
      <c r="A703" s="1" t="s">
        <v>1553</v>
      </c>
      <c r="B703" s="1" t="s">
        <v>2588</v>
      </c>
      <c r="C703">
        <v>8000</v>
      </c>
      <c r="D703">
        <v>6480</v>
      </c>
      <c r="E703">
        <v>4.8899999999999997</v>
      </c>
    </row>
    <row r="704" spans="1:5" x14ac:dyDescent="0.25">
      <c r="A704" s="1" t="s">
        <v>1555</v>
      </c>
      <c r="B704" s="1" t="s">
        <v>2585</v>
      </c>
      <c r="C704">
        <v>16000</v>
      </c>
      <c r="D704">
        <v>14220</v>
      </c>
      <c r="E704">
        <v>3.33</v>
      </c>
    </row>
    <row r="705" spans="1:5" x14ac:dyDescent="0.25">
      <c r="A705" s="1" t="s">
        <v>1557</v>
      </c>
      <c r="B705" s="1" t="s">
        <v>2587</v>
      </c>
      <c r="C705">
        <v>2500</v>
      </c>
      <c r="D705">
        <v>1600</v>
      </c>
      <c r="E705">
        <v>8.07</v>
      </c>
    </row>
    <row r="706" spans="1:5" x14ac:dyDescent="0.25">
      <c r="A706" s="1" t="s">
        <v>1559</v>
      </c>
      <c r="B706" s="1" t="s">
        <v>2590</v>
      </c>
      <c r="C706">
        <v>10000</v>
      </c>
      <c r="D706">
        <v>7860</v>
      </c>
      <c r="E706">
        <v>4</v>
      </c>
    </row>
    <row r="707" spans="1:5" x14ac:dyDescent="0.25">
      <c r="A707" s="1" t="s">
        <v>1561</v>
      </c>
      <c r="B707" s="1" t="s">
        <v>2590</v>
      </c>
      <c r="C707">
        <v>10000</v>
      </c>
      <c r="D707">
        <v>8810</v>
      </c>
      <c r="E707">
        <v>3.69</v>
      </c>
    </row>
    <row r="708" spans="1:5" x14ac:dyDescent="0.25">
      <c r="A708" s="1" t="s">
        <v>1563</v>
      </c>
      <c r="B708" s="1" t="s">
        <v>2588</v>
      </c>
      <c r="C708">
        <v>8000</v>
      </c>
      <c r="D708">
        <v>4650</v>
      </c>
      <c r="E708">
        <v>5.46</v>
      </c>
    </row>
    <row r="709" spans="1:5" x14ac:dyDescent="0.25">
      <c r="A709" s="1" t="s">
        <v>1565</v>
      </c>
      <c r="B709" s="1" t="s">
        <v>2586</v>
      </c>
      <c r="C709">
        <v>3500</v>
      </c>
      <c r="D709">
        <v>1490</v>
      </c>
      <c r="E709">
        <v>7.45</v>
      </c>
    </row>
    <row r="710" spans="1:5" x14ac:dyDescent="0.25">
      <c r="A710" s="1" t="s">
        <v>1567</v>
      </c>
      <c r="B710" s="1" t="s">
        <v>2589</v>
      </c>
      <c r="C710">
        <v>1500</v>
      </c>
      <c r="D710">
        <v>490</v>
      </c>
      <c r="E710">
        <v>14.15</v>
      </c>
    </row>
    <row r="711" spans="1:5" x14ac:dyDescent="0.25">
      <c r="A711" s="1" t="s">
        <v>1569</v>
      </c>
      <c r="B711" s="1" t="s">
        <v>2588</v>
      </c>
      <c r="C711">
        <v>8000</v>
      </c>
      <c r="D711">
        <v>6310</v>
      </c>
      <c r="E711">
        <v>5.31</v>
      </c>
    </row>
    <row r="712" spans="1:5" x14ac:dyDescent="0.25">
      <c r="A712" s="1" t="s">
        <v>1571</v>
      </c>
      <c r="B712" s="1" t="s">
        <v>2585</v>
      </c>
      <c r="C712">
        <v>16000</v>
      </c>
      <c r="D712">
        <v>11400</v>
      </c>
      <c r="E712">
        <v>3.77</v>
      </c>
    </row>
    <row r="713" spans="1:5" x14ac:dyDescent="0.25">
      <c r="A713" s="1" t="s">
        <v>1573</v>
      </c>
      <c r="B713" s="1" t="s">
        <v>2588</v>
      </c>
      <c r="C713">
        <v>8000</v>
      </c>
      <c r="D713">
        <v>4400</v>
      </c>
      <c r="E713">
        <v>5.17</v>
      </c>
    </row>
    <row r="714" spans="1:5" x14ac:dyDescent="0.25">
      <c r="A714" s="1" t="s">
        <v>1575</v>
      </c>
      <c r="B714" s="1" t="s">
        <v>2588</v>
      </c>
      <c r="C714">
        <v>8000</v>
      </c>
      <c r="D714">
        <v>7290</v>
      </c>
      <c r="E714">
        <v>4.58</v>
      </c>
    </row>
    <row r="715" spans="1:5" x14ac:dyDescent="0.25">
      <c r="A715" s="1" t="s">
        <v>1577</v>
      </c>
      <c r="B715" s="1" t="s">
        <v>2591</v>
      </c>
      <c r="C715">
        <v>6000</v>
      </c>
      <c r="D715">
        <v>4040</v>
      </c>
      <c r="E715">
        <v>6.03</v>
      </c>
    </row>
    <row r="716" spans="1:5" x14ac:dyDescent="0.25">
      <c r="A716" s="1" t="s">
        <v>1579</v>
      </c>
      <c r="B716" s="1" t="s">
        <v>2588</v>
      </c>
      <c r="C716">
        <v>8000</v>
      </c>
      <c r="D716">
        <v>5480</v>
      </c>
      <c r="E716">
        <v>4.8</v>
      </c>
    </row>
    <row r="717" spans="1:5" x14ac:dyDescent="0.25">
      <c r="A717" s="1" t="s">
        <v>1581</v>
      </c>
      <c r="B717" s="1" t="s">
        <v>2589</v>
      </c>
      <c r="C717">
        <v>1500</v>
      </c>
      <c r="D717">
        <v>790</v>
      </c>
      <c r="E717">
        <v>13.06</v>
      </c>
    </row>
    <row r="718" spans="1:5" x14ac:dyDescent="0.25">
      <c r="A718" s="1" t="s">
        <v>1583</v>
      </c>
      <c r="B718" s="1" t="s">
        <v>2591</v>
      </c>
      <c r="C718">
        <v>6000</v>
      </c>
      <c r="D718">
        <v>4540</v>
      </c>
      <c r="E718">
        <v>5.73</v>
      </c>
    </row>
    <row r="719" spans="1:5" x14ac:dyDescent="0.25">
      <c r="A719" s="1" t="s">
        <v>1585</v>
      </c>
      <c r="B719" s="1" t="s">
        <v>2590</v>
      </c>
      <c r="C719">
        <v>10000</v>
      </c>
      <c r="D719">
        <v>7310</v>
      </c>
      <c r="E719">
        <v>4.26</v>
      </c>
    </row>
    <row r="720" spans="1:5" x14ac:dyDescent="0.25">
      <c r="A720" s="1" t="s">
        <v>1587</v>
      </c>
      <c r="B720" s="1" t="s">
        <v>2591</v>
      </c>
      <c r="C720">
        <v>6000</v>
      </c>
      <c r="D720">
        <v>4090</v>
      </c>
      <c r="E720">
        <v>6.52</v>
      </c>
    </row>
    <row r="721" spans="1:5" x14ac:dyDescent="0.25">
      <c r="A721" s="1" t="s">
        <v>1589</v>
      </c>
      <c r="B721" s="1" t="s">
        <v>2587</v>
      </c>
      <c r="C721">
        <v>2500</v>
      </c>
      <c r="D721">
        <v>1810</v>
      </c>
      <c r="E721">
        <v>8.5299999999999994</v>
      </c>
    </row>
    <row r="722" spans="1:5" x14ac:dyDescent="0.25">
      <c r="A722" s="1" t="s">
        <v>1591</v>
      </c>
      <c r="B722" s="1" t="s">
        <v>2588</v>
      </c>
      <c r="C722">
        <v>8000</v>
      </c>
      <c r="D722">
        <v>5710</v>
      </c>
      <c r="E722">
        <v>5.22</v>
      </c>
    </row>
    <row r="723" spans="1:5" x14ac:dyDescent="0.25">
      <c r="A723" s="1" t="s">
        <v>1593</v>
      </c>
      <c r="B723" s="1" t="s">
        <v>2585</v>
      </c>
      <c r="C723">
        <v>16000</v>
      </c>
      <c r="D723">
        <v>11950</v>
      </c>
      <c r="E723">
        <v>3.25</v>
      </c>
    </row>
    <row r="724" spans="1:5" x14ac:dyDescent="0.25">
      <c r="A724" s="1" t="s">
        <v>1595</v>
      </c>
      <c r="B724" s="1" t="s">
        <v>2586</v>
      </c>
      <c r="C724">
        <v>3500</v>
      </c>
      <c r="D724">
        <v>3170</v>
      </c>
      <c r="E724">
        <v>7.48</v>
      </c>
    </row>
    <row r="725" spans="1:5" x14ac:dyDescent="0.25">
      <c r="A725" s="1" t="s">
        <v>1597</v>
      </c>
      <c r="B725" s="1" t="s">
        <v>2591</v>
      </c>
      <c r="C725">
        <v>6000</v>
      </c>
      <c r="D725">
        <v>4640</v>
      </c>
      <c r="E725">
        <v>5.61</v>
      </c>
    </row>
    <row r="726" spans="1:5" x14ac:dyDescent="0.25">
      <c r="A726" s="1" t="s">
        <v>1599</v>
      </c>
      <c r="B726" s="1" t="s">
        <v>2588</v>
      </c>
      <c r="C726">
        <v>8000</v>
      </c>
      <c r="D726">
        <v>4400</v>
      </c>
      <c r="E726">
        <v>4.8099999999999996</v>
      </c>
    </row>
    <row r="727" spans="1:5" x14ac:dyDescent="0.25">
      <c r="A727" s="1" t="s">
        <v>1601</v>
      </c>
      <c r="B727" s="1" t="s">
        <v>2587</v>
      </c>
      <c r="C727">
        <v>2500</v>
      </c>
      <c r="D727">
        <v>1700</v>
      </c>
      <c r="E727">
        <v>7.94</v>
      </c>
    </row>
    <row r="728" spans="1:5" x14ac:dyDescent="0.25">
      <c r="A728" s="1" t="s">
        <v>1603</v>
      </c>
      <c r="B728" s="1" t="s">
        <v>2589</v>
      </c>
      <c r="C728">
        <v>1500</v>
      </c>
      <c r="D728">
        <v>230</v>
      </c>
      <c r="E728">
        <v>14.24</v>
      </c>
    </row>
    <row r="729" spans="1:5" x14ac:dyDescent="0.25">
      <c r="A729" s="1" t="s">
        <v>1605</v>
      </c>
      <c r="B729" s="1" t="s">
        <v>2590</v>
      </c>
      <c r="C729">
        <v>10000</v>
      </c>
      <c r="D729">
        <v>8960</v>
      </c>
      <c r="E729">
        <v>3.88</v>
      </c>
    </row>
    <row r="730" spans="1:5" x14ac:dyDescent="0.25">
      <c r="A730" s="1" t="s">
        <v>1607</v>
      </c>
      <c r="B730" s="1" t="s">
        <v>2589</v>
      </c>
      <c r="C730">
        <v>1500</v>
      </c>
      <c r="D730">
        <v>1150</v>
      </c>
      <c r="E730">
        <v>13.68</v>
      </c>
    </row>
    <row r="731" spans="1:5" x14ac:dyDescent="0.25">
      <c r="A731" s="1" t="s">
        <v>1609</v>
      </c>
      <c r="B731" s="1" t="s">
        <v>2585</v>
      </c>
      <c r="C731">
        <v>16000</v>
      </c>
      <c r="D731">
        <v>13710</v>
      </c>
      <c r="E731">
        <v>3.23</v>
      </c>
    </row>
    <row r="732" spans="1:5" x14ac:dyDescent="0.25">
      <c r="A732" s="1" t="s">
        <v>1611</v>
      </c>
      <c r="B732" s="1" t="s">
        <v>2587</v>
      </c>
      <c r="C732">
        <v>2500</v>
      </c>
      <c r="D732">
        <v>1990</v>
      </c>
      <c r="E732">
        <v>8.52</v>
      </c>
    </row>
    <row r="733" spans="1:5" x14ac:dyDescent="0.25">
      <c r="A733" s="1" t="s">
        <v>1613</v>
      </c>
      <c r="B733" s="1" t="s">
        <v>2591</v>
      </c>
      <c r="C733">
        <v>6000</v>
      </c>
      <c r="D733">
        <v>4270</v>
      </c>
      <c r="E733">
        <v>5.87</v>
      </c>
    </row>
    <row r="734" spans="1:5" x14ac:dyDescent="0.25">
      <c r="A734" s="1" t="s">
        <v>1615</v>
      </c>
      <c r="B734" s="1" t="s">
        <v>2591</v>
      </c>
      <c r="C734">
        <v>6000</v>
      </c>
      <c r="D734">
        <v>4700</v>
      </c>
      <c r="E734">
        <v>5.69</v>
      </c>
    </row>
    <row r="735" spans="1:5" x14ac:dyDescent="0.25">
      <c r="A735" s="1" t="s">
        <v>1617</v>
      </c>
      <c r="B735" s="1" t="s">
        <v>2591</v>
      </c>
      <c r="C735">
        <v>6000</v>
      </c>
      <c r="D735">
        <v>4020</v>
      </c>
      <c r="E735">
        <v>6.05</v>
      </c>
    </row>
    <row r="736" spans="1:5" x14ac:dyDescent="0.25">
      <c r="A736" s="1" t="s">
        <v>1619</v>
      </c>
      <c r="B736" s="1" t="s">
        <v>2586</v>
      </c>
      <c r="C736">
        <v>3500</v>
      </c>
      <c r="D736">
        <v>2810</v>
      </c>
      <c r="E736">
        <v>6.83</v>
      </c>
    </row>
    <row r="737" spans="1:5" x14ac:dyDescent="0.25">
      <c r="A737" s="1" t="s">
        <v>1621</v>
      </c>
      <c r="B737" s="1" t="s">
        <v>2588</v>
      </c>
      <c r="C737">
        <v>8000</v>
      </c>
      <c r="D737">
        <v>6270</v>
      </c>
      <c r="E737">
        <v>4.9800000000000004</v>
      </c>
    </row>
    <row r="738" spans="1:5" x14ac:dyDescent="0.25">
      <c r="A738" s="1" t="s">
        <v>1623</v>
      </c>
      <c r="B738" s="1" t="s">
        <v>2589</v>
      </c>
      <c r="C738">
        <v>1500</v>
      </c>
      <c r="D738">
        <v>1210</v>
      </c>
      <c r="E738">
        <v>13.24</v>
      </c>
    </row>
    <row r="739" spans="1:5" x14ac:dyDescent="0.25">
      <c r="A739" s="1" t="s">
        <v>1625</v>
      </c>
      <c r="B739" s="1" t="s">
        <v>2590</v>
      </c>
      <c r="C739">
        <v>10000</v>
      </c>
      <c r="D739">
        <v>9200</v>
      </c>
      <c r="E739">
        <v>4.24</v>
      </c>
    </row>
    <row r="740" spans="1:5" x14ac:dyDescent="0.25">
      <c r="A740" s="1" t="s">
        <v>1627</v>
      </c>
      <c r="B740" s="1" t="s">
        <v>2588</v>
      </c>
      <c r="C740">
        <v>8000</v>
      </c>
      <c r="D740">
        <v>6650</v>
      </c>
      <c r="E740">
        <v>5.34</v>
      </c>
    </row>
    <row r="741" spans="1:5" x14ac:dyDescent="0.25">
      <c r="A741" s="1" t="s">
        <v>1629</v>
      </c>
      <c r="B741" s="1" t="s">
        <v>2589</v>
      </c>
      <c r="C741">
        <v>1500</v>
      </c>
      <c r="D741">
        <v>590</v>
      </c>
      <c r="E741">
        <v>13.7</v>
      </c>
    </row>
    <row r="742" spans="1:5" x14ac:dyDescent="0.25">
      <c r="A742" s="1" t="s">
        <v>1631</v>
      </c>
      <c r="B742" s="1" t="s">
        <v>2587</v>
      </c>
      <c r="C742">
        <v>2500</v>
      </c>
      <c r="D742">
        <v>810</v>
      </c>
      <c r="E742">
        <v>8.5500000000000007</v>
      </c>
    </row>
    <row r="743" spans="1:5" x14ac:dyDescent="0.25">
      <c r="A743" s="1" t="s">
        <v>1633</v>
      </c>
      <c r="B743" s="1" t="s">
        <v>2589</v>
      </c>
      <c r="C743">
        <v>1500</v>
      </c>
      <c r="D743">
        <v>420</v>
      </c>
      <c r="E743">
        <v>14.35</v>
      </c>
    </row>
    <row r="744" spans="1:5" x14ac:dyDescent="0.25">
      <c r="A744" s="1" t="s">
        <v>1635</v>
      </c>
      <c r="B744" s="1" t="s">
        <v>2591</v>
      </c>
      <c r="C744">
        <v>6000</v>
      </c>
      <c r="D744">
        <v>1730</v>
      </c>
      <c r="E744">
        <v>6.16</v>
      </c>
    </row>
    <row r="745" spans="1:5" x14ac:dyDescent="0.25">
      <c r="A745" s="1" t="s">
        <v>1637</v>
      </c>
      <c r="B745" s="1" t="s">
        <v>2590</v>
      </c>
      <c r="C745">
        <v>10000</v>
      </c>
      <c r="D745">
        <v>7220</v>
      </c>
      <c r="E745">
        <v>4.1399999999999997</v>
      </c>
    </row>
    <row r="746" spans="1:5" x14ac:dyDescent="0.25">
      <c r="A746" s="1" t="s">
        <v>1639</v>
      </c>
      <c r="B746" s="1" t="s">
        <v>2587</v>
      </c>
      <c r="C746">
        <v>2500</v>
      </c>
      <c r="D746">
        <v>1520</v>
      </c>
      <c r="E746">
        <v>8.36</v>
      </c>
    </row>
    <row r="747" spans="1:5" x14ac:dyDescent="0.25">
      <c r="A747" s="1" t="s">
        <v>1641</v>
      </c>
      <c r="B747" s="1" t="s">
        <v>2590</v>
      </c>
      <c r="C747">
        <v>10000</v>
      </c>
      <c r="D747">
        <v>6940</v>
      </c>
      <c r="E747">
        <v>3.88</v>
      </c>
    </row>
    <row r="748" spans="1:5" x14ac:dyDescent="0.25">
      <c r="A748" s="1" t="s">
        <v>1643</v>
      </c>
      <c r="B748" s="1" t="s">
        <v>2590</v>
      </c>
      <c r="C748">
        <v>10000</v>
      </c>
      <c r="D748">
        <v>9360</v>
      </c>
      <c r="E748">
        <v>4.3</v>
      </c>
    </row>
    <row r="749" spans="1:5" x14ac:dyDescent="0.25">
      <c r="A749" s="1" t="s">
        <v>1645</v>
      </c>
      <c r="B749" s="1" t="s">
        <v>2587</v>
      </c>
      <c r="C749">
        <v>2500</v>
      </c>
      <c r="D749">
        <v>920</v>
      </c>
      <c r="E749">
        <v>8.66</v>
      </c>
    </row>
    <row r="750" spans="1:5" x14ac:dyDescent="0.25">
      <c r="A750" s="1" t="s">
        <v>1647</v>
      </c>
      <c r="B750" s="1" t="s">
        <v>2590</v>
      </c>
      <c r="C750">
        <v>10000</v>
      </c>
      <c r="D750">
        <v>9010</v>
      </c>
      <c r="E750">
        <v>4.1399999999999997</v>
      </c>
    </row>
    <row r="751" spans="1:5" x14ac:dyDescent="0.25">
      <c r="A751" s="1" t="s">
        <v>1649</v>
      </c>
      <c r="B751" s="1" t="s">
        <v>2588</v>
      </c>
      <c r="C751">
        <v>8000</v>
      </c>
      <c r="D751">
        <v>6470</v>
      </c>
      <c r="E751">
        <v>4.6500000000000004</v>
      </c>
    </row>
    <row r="752" spans="1:5" x14ac:dyDescent="0.25">
      <c r="A752" s="1" t="s">
        <v>1651</v>
      </c>
      <c r="B752" s="1" t="s">
        <v>2590</v>
      </c>
      <c r="C752">
        <v>10000</v>
      </c>
      <c r="D752">
        <v>8620</v>
      </c>
      <c r="E752">
        <v>4.0599999999999996</v>
      </c>
    </row>
    <row r="753" spans="1:5" x14ac:dyDescent="0.25">
      <c r="A753" s="1" t="s">
        <v>1653</v>
      </c>
      <c r="B753" s="1" t="s">
        <v>2590</v>
      </c>
      <c r="C753">
        <v>10000</v>
      </c>
      <c r="D753">
        <v>8610</v>
      </c>
      <c r="E753">
        <v>4.1900000000000004</v>
      </c>
    </row>
    <row r="754" spans="1:5" x14ac:dyDescent="0.25">
      <c r="A754" s="1" t="s">
        <v>1655</v>
      </c>
      <c r="B754" s="1" t="s">
        <v>2590</v>
      </c>
      <c r="C754">
        <v>10000</v>
      </c>
      <c r="D754">
        <v>9010</v>
      </c>
      <c r="E754">
        <v>4.4000000000000004</v>
      </c>
    </row>
    <row r="755" spans="1:5" x14ac:dyDescent="0.25">
      <c r="A755" s="1" t="s">
        <v>1657</v>
      </c>
      <c r="B755" s="1" t="s">
        <v>2590</v>
      </c>
      <c r="C755">
        <v>10000</v>
      </c>
      <c r="D755">
        <v>7170</v>
      </c>
      <c r="E755">
        <v>4.4400000000000004</v>
      </c>
    </row>
    <row r="756" spans="1:5" x14ac:dyDescent="0.25">
      <c r="A756" s="1" t="s">
        <v>1659</v>
      </c>
      <c r="B756" s="1" t="s">
        <v>2591</v>
      </c>
      <c r="C756">
        <v>6000</v>
      </c>
      <c r="D756">
        <v>4560</v>
      </c>
      <c r="E756">
        <v>5.54</v>
      </c>
    </row>
    <row r="757" spans="1:5" x14ac:dyDescent="0.25">
      <c r="A757" s="1" t="s">
        <v>1661</v>
      </c>
      <c r="B757" s="1" t="s">
        <v>2590</v>
      </c>
      <c r="C757">
        <v>10000</v>
      </c>
      <c r="D757">
        <v>7560</v>
      </c>
      <c r="E757">
        <v>4.38</v>
      </c>
    </row>
    <row r="758" spans="1:5" x14ac:dyDescent="0.25">
      <c r="A758" s="1" t="s">
        <v>1663</v>
      </c>
      <c r="B758" s="1" t="s">
        <v>2586</v>
      </c>
      <c r="C758">
        <v>3500</v>
      </c>
      <c r="D758">
        <v>1810</v>
      </c>
      <c r="E758">
        <v>7.4</v>
      </c>
    </row>
    <row r="759" spans="1:5" x14ac:dyDescent="0.25">
      <c r="A759" s="1" t="s">
        <v>1665</v>
      </c>
      <c r="B759" s="1" t="s">
        <v>2590</v>
      </c>
      <c r="C759">
        <v>10000</v>
      </c>
      <c r="D759">
        <v>5500</v>
      </c>
      <c r="E759">
        <v>4.1399999999999997</v>
      </c>
    </row>
    <row r="760" spans="1:5" x14ac:dyDescent="0.25">
      <c r="A760" s="1" t="s">
        <v>1667</v>
      </c>
      <c r="B760" s="1" t="s">
        <v>2586</v>
      </c>
      <c r="C760">
        <v>3500</v>
      </c>
      <c r="D760">
        <v>1000</v>
      </c>
      <c r="E760">
        <v>7.84</v>
      </c>
    </row>
    <row r="761" spans="1:5" x14ac:dyDescent="0.25">
      <c r="A761" s="1" t="s">
        <v>1669</v>
      </c>
      <c r="B761" s="1" t="s">
        <v>2587</v>
      </c>
      <c r="C761">
        <v>2500</v>
      </c>
      <c r="D761">
        <v>1470</v>
      </c>
      <c r="E761">
        <v>7.93</v>
      </c>
    </row>
    <row r="762" spans="1:5" x14ac:dyDescent="0.25">
      <c r="A762" s="1" t="s">
        <v>1671</v>
      </c>
      <c r="B762" s="1" t="s">
        <v>2587</v>
      </c>
      <c r="C762">
        <v>2500</v>
      </c>
      <c r="D762">
        <v>1400</v>
      </c>
      <c r="E762">
        <v>8.32</v>
      </c>
    </row>
    <row r="763" spans="1:5" x14ac:dyDescent="0.25">
      <c r="A763" s="1" t="s">
        <v>1673</v>
      </c>
      <c r="B763" s="1" t="s">
        <v>2590</v>
      </c>
      <c r="C763">
        <v>10000</v>
      </c>
      <c r="D763">
        <v>8730</v>
      </c>
      <c r="E763">
        <v>4.1399999999999997</v>
      </c>
    </row>
    <row r="764" spans="1:5" x14ac:dyDescent="0.25">
      <c r="A764" s="1" t="s">
        <v>1675</v>
      </c>
      <c r="B764" s="1" t="s">
        <v>2588</v>
      </c>
      <c r="C764">
        <v>8000</v>
      </c>
      <c r="D764">
        <v>5080</v>
      </c>
      <c r="E764">
        <v>4.6500000000000004</v>
      </c>
    </row>
    <row r="765" spans="1:5" x14ac:dyDescent="0.25">
      <c r="A765" s="1" t="s">
        <v>1677</v>
      </c>
      <c r="B765" s="1" t="s">
        <v>2589</v>
      </c>
      <c r="C765">
        <v>1500</v>
      </c>
      <c r="D765">
        <v>810</v>
      </c>
      <c r="E765">
        <v>13.31</v>
      </c>
    </row>
    <row r="766" spans="1:5" x14ac:dyDescent="0.25">
      <c r="A766" s="1" t="s">
        <v>1679</v>
      </c>
      <c r="B766" s="1" t="s">
        <v>2591</v>
      </c>
      <c r="C766">
        <v>6000</v>
      </c>
      <c r="D766">
        <v>3900</v>
      </c>
      <c r="E766">
        <v>5.38</v>
      </c>
    </row>
    <row r="767" spans="1:5" x14ac:dyDescent="0.25">
      <c r="A767" s="1" t="s">
        <v>1681</v>
      </c>
      <c r="B767" s="1" t="s">
        <v>2586</v>
      </c>
      <c r="C767">
        <v>3500</v>
      </c>
      <c r="D767">
        <v>2110</v>
      </c>
      <c r="E767">
        <v>7.8</v>
      </c>
    </row>
    <row r="768" spans="1:5" x14ac:dyDescent="0.25">
      <c r="A768" s="1" t="s">
        <v>1683</v>
      </c>
      <c r="B768" s="1" t="s">
        <v>2585</v>
      </c>
      <c r="C768">
        <v>16000</v>
      </c>
      <c r="D768">
        <v>12460</v>
      </c>
      <c r="E768">
        <v>3.6</v>
      </c>
    </row>
    <row r="769" spans="1:5" x14ac:dyDescent="0.25">
      <c r="A769" s="1" t="s">
        <v>1685</v>
      </c>
      <c r="B769" s="1" t="s">
        <v>2587</v>
      </c>
      <c r="C769">
        <v>2500</v>
      </c>
      <c r="D769">
        <v>1580</v>
      </c>
      <c r="E769">
        <v>8.42</v>
      </c>
    </row>
    <row r="770" spans="1:5" x14ac:dyDescent="0.25">
      <c r="A770" s="1" t="s">
        <v>1687</v>
      </c>
      <c r="B770" s="1" t="s">
        <v>2585</v>
      </c>
      <c r="C770">
        <v>16000</v>
      </c>
      <c r="D770">
        <v>14560</v>
      </c>
      <c r="E770">
        <v>3.7</v>
      </c>
    </row>
    <row r="771" spans="1:5" x14ac:dyDescent="0.25">
      <c r="A771" s="1" t="s">
        <v>1689</v>
      </c>
      <c r="B771" s="1" t="s">
        <v>2586</v>
      </c>
      <c r="C771">
        <v>3500</v>
      </c>
      <c r="D771">
        <v>1210</v>
      </c>
      <c r="E771">
        <v>7.57</v>
      </c>
    </row>
    <row r="772" spans="1:5" x14ac:dyDescent="0.25">
      <c r="A772" s="1" t="s">
        <v>1691</v>
      </c>
      <c r="B772" s="1" t="s">
        <v>2587</v>
      </c>
      <c r="C772">
        <v>2500</v>
      </c>
      <c r="D772">
        <v>1810</v>
      </c>
      <c r="E772">
        <v>8.23</v>
      </c>
    </row>
    <row r="773" spans="1:5" x14ac:dyDescent="0.25">
      <c r="A773" s="1" t="s">
        <v>1693</v>
      </c>
      <c r="B773" s="1" t="s">
        <v>2588</v>
      </c>
      <c r="C773">
        <v>8000</v>
      </c>
      <c r="D773">
        <v>7490</v>
      </c>
      <c r="E773">
        <v>4.7699999999999996</v>
      </c>
    </row>
    <row r="774" spans="1:5" x14ac:dyDescent="0.25">
      <c r="A774" s="1" t="s">
        <v>1695</v>
      </c>
      <c r="B774" s="1" t="s">
        <v>2586</v>
      </c>
      <c r="C774">
        <v>3500</v>
      </c>
      <c r="D774">
        <v>1600</v>
      </c>
      <c r="E774">
        <v>6.8</v>
      </c>
    </row>
    <row r="775" spans="1:5" x14ac:dyDescent="0.25">
      <c r="A775" s="1" t="s">
        <v>1697</v>
      </c>
      <c r="B775" s="1" t="s">
        <v>2585</v>
      </c>
      <c r="C775">
        <v>16000</v>
      </c>
      <c r="D775">
        <v>10680</v>
      </c>
      <c r="E775">
        <v>3.81</v>
      </c>
    </row>
    <row r="776" spans="1:5" x14ac:dyDescent="0.25">
      <c r="A776" s="1" t="s">
        <v>1699</v>
      </c>
      <c r="B776" s="1" t="s">
        <v>2591</v>
      </c>
      <c r="C776">
        <v>6000</v>
      </c>
      <c r="D776">
        <v>3830</v>
      </c>
      <c r="E776">
        <v>5.45</v>
      </c>
    </row>
    <row r="777" spans="1:5" x14ac:dyDescent="0.25">
      <c r="A777" s="1" t="s">
        <v>1701</v>
      </c>
      <c r="B777" s="1" t="s">
        <v>2586</v>
      </c>
      <c r="C777">
        <v>3500</v>
      </c>
      <c r="D777">
        <v>1600</v>
      </c>
      <c r="E777">
        <v>7.23</v>
      </c>
    </row>
    <row r="778" spans="1:5" x14ac:dyDescent="0.25">
      <c r="A778" s="1" t="s">
        <v>1703</v>
      </c>
      <c r="B778" s="1" t="s">
        <v>2591</v>
      </c>
      <c r="C778">
        <v>6000</v>
      </c>
      <c r="D778">
        <v>3530</v>
      </c>
      <c r="E778">
        <v>6.33</v>
      </c>
    </row>
    <row r="779" spans="1:5" x14ac:dyDescent="0.25">
      <c r="A779" s="1" t="s">
        <v>1705</v>
      </c>
      <c r="B779" s="1" t="s">
        <v>2589</v>
      </c>
      <c r="C779">
        <v>1500</v>
      </c>
      <c r="D779">
        <v>830</v>
      </c>
      <c r="E779">
        <v>12.3</v>
      </c>
    </row>
    <row r="780" spans="1:5" x14ac:dyDescent="0.25">
      <c r="A780" s="1" t="s">
        <v>1707</v>
      </c>
      <c r="B780" s="1" t="s">
        <v>2588</v>
      </c>
      <c r="C780">
        <v>8000</v>
      </c>
      <c r="D780">
        <v>7050</v>
      </c>
      <c r="E780">
        <v>4.84</v>
      </c>
    </row>
    <row r="781" spans="1:5" x14ac:dyDescent="0.25">
      <c r="A781" s="1" t="s">
        <v>1709</v>
      </c>
      <c r="B781" s="1" t="s">
        <v>2587</v>
      </c>
      <c r="C781">
        <v>2500</v>
      </c>
      <c r="D781">
        <v>2030</v>
      </c>
      <c r="E781">
        <v>8.0500000000000007</v>
      </c>
    </row>
    <row r="782" spans="1:5" x14ac:dyDescent="0.25">
      <c r="A782" s="1" t="s">
        <v>1711</v>
      </c>
      <c r="B782" s="1" t="s">
        <v>2586</v>
      </c>
      <c r="C782">
        <v>3500</v>
      </c>
      <c r="D782">
        <v>1510</v>
      </c>
      <c r="E782">
        <v>7.48</v>
      </c>
    </row>
    <row r="783" spans="1:5" x14ac:dyDescent="0.25">
      <c r="A783" s="1" t="s">
        <v>1713</v>
      </c>
      <c r="B783" s="1" t="s">
        <v>2590</v>
      </c>
      <c r="C783">
        <v>10000</v>
      </c>
      <c r="D783">
        <v>8300</v>
      </c>
      <c r="E783">
        <v>3.83</v>
      </c>
    </row>
    <row r="784" spans="1:5" x14ac:dyDescent="0.25">
      <c r="A784" s="1" t="s">
        <v>1715</v>
      </c>
      <c r="B784" s="1" t="s">
        <v>2588</v>
      </c>
      <c r="C784">
        <v>8000</v>
      </c>
      <c r="D784">
        <v>4860</v>
      </c>
      <c r="E784">
        <v>5.48</v>
      </c>
    </row>
    <row r="785" spans="1:5" x14ac:dyDescent="0.25">
      <c r="A785" s="1" t="s">
        <v>1717</v>
      </c>
      <c r="B785" s="1" t="s">
        <v>2585</v>
      </c>
      <c r="C785">
        <v>16000</v>
      </c>
      <c r="D785">
        <v>11120</v>
      </c>
      <c r="E785">
        <v>3.38</v>
      </c>
    </row>
    <row r="786" spans="1:5" x14ac:dyDescent="0.25">
      <c r="A786" s="1" t="s">
        <v>1719</v>
      </c>
      <c r="B786" s="1" t="s">
        <v>2588</v>
      </c>
      <c r="C786">
        <v>8000</v>
      </c>
      <c r="D786">
        <v>4770</v>
      </c>
      <c r="E786">
        <v>4.95</v>
      </c>
    </row>
    <row r="787" spans="1:5" x14ac:dyDescent="0.25">
      <c r="A787" s="1" t="s">
        <v>1721</v>
      </c>
      <c r="B787" s="1" t="s">
        <v>2587</v>
      </c>
      <c r="C787">
        <v>2500</v>
      </c>
      <c r="D787">
        <v>2330</v>
      </c>
      <c r="E787">
        <v>8.52</v>
      </c>
    </row>
    <row r="788" spans="1:5" x14ac:dyDescent="0.25">
      <c r="A788" s="1" t="s">
        <v>1723</v>
      </c>
      <c r="B788" s="1" t="s">
        <v>2588</v>
      </c>
      <c r="C788">
        <v>8000</v>
      </c>
      <c r="D788">
        <v>6380</v>
      </c>
      <c r="E788">
        <v>5.0599999999999996</v>
      </c>
    </row>
    <row r="789" spans="1:5" x14ac:dyDescent="0.25">
      <c r="A789" s="1" t="s">
        <v>1725</v>
      </c>
      <c r="B789" s="1" t="s">
        <v>2585</v>
      </c>
      <c r="C789">
        <v>16000</v>
      </c>
      <c r="D789">
        <v>12650</v>
      </c>
      <c r="E789">
        <v>3.31</v>
      </c>
    </row>
    <row r="790" spans="1:5" x14ac:dyDescent="0.25">
      <c r="A790" s="1" t="s">
        <v>1727</v>
      </c>
      <c r="B790" s="1" t="s">
        <v>2590</v>
      </c>
      <c r="C790">
        <v>10000</v>
      </c>
      <c r="D790">
        <v>8260</v>
      </c>
      <c r="E790">
        <v>4.45</v>
      </c>
    </row>
    <row r="791" spans="1:5" x14ac:dyDescent="0.25">
      <c r="A791" s="1" t="s">
        <v>1729</v>
      </c>
      <c r="B791" s="1" t="s">
        <v>2587</v>
      </c>
      <c r="C791">
        <v>2500</v>
      </c>
      <c r="D791">
        <v>1540</v>
      </c>
      <c r="E791">
        <v>9.1</v>
      </c>
    </row>
    <row r="792" spans="1:5" x14ac:dyDescent="0.25">
      <c r="A792" s="1" t="s">
        <v>1731</v>
      </c>
      <c r="B792" s="1" t="s">
        <v>2588</v>
      </c>
      <c r="C792">
        <v>8000</v>
      </c>
      <c r="D792">
        <v>5830</v>
      </c>
      <c r="E792">
        <v>4.93</v>
      </c>
    </row>
    <row r="793" spans="1:5" x14ac:dyDescent="0.25">
      <c r="A793" s="1" t="s">
        <v>1733</v>
      </c>
      <c r="B793" s="1" t="s">
        <v>2585</v>
      </c>
      <c r="C793">
        <v>16000</v>
      </c>
      <c r="D793">
        <v>10840</v>
      </c>
      <c r="E793">
        <v>3.75</v>
      </c>
    </row>
    <row r="794" spans="1:5" x14ac:dyDescent="0.25">
      <c r="A794" s="1" t="s">
        <v>1735</v>
      </c>
      <c r="B794" s="1" t="s">
        <v>2588</v>
      </c>
      <c r="C794">
        <v>8000</v>
      </c>
      <c r="D794">
        <v>5530</v>
      </c>
      <c r="E794">
        <v>4.8099999999999996</v>
      </c>
    </row>
    <row r="795" spans="1:5" x14ac:dyDescent="0.25">
      <c r="A795" s="1" t="s">
        <v>1737</v>
      </c>
      <c r="B795" s="1" t="s">
        <v>2588</v>
      </c>
      <c r="C795">
        <v>8000</v>
      </c>
      <c r="D795">
        <v>5570</v>
      </c>
      <c r="E795">
        <v>4.8600000000000003</v>
      </c>
    </row>
    <row r="796" spans="1:5" x14ac:dyDescent="0.25">
      <c r="A796" s="1" t="s">
        <v>1739</v>
      </c>
      <c r="B796" s="1" t="s">
        <v>2590</v>
      </c>
      <c r="C796">
        <v>10000</v>
      </c>
      <c r="D796">
        <v>7670</v>
      </c>
      <c r="E796">
        <v>4.18</v>
      </c>
    </row>
    <row r="797" spans="1:5" x14ac:dyDescent="0.25">
      <c r="A797" s="1" t="s">
        <v>1741</v>
      </c>
      <c r="B797" s="1" t="s">
        <v>2585</v>
      </c>
      <c r="C797">
        <v>16000</v>
      </c>
      <c r="D797">
        <v>12080</v>
      </c>
      <c r="E797">
        <v>3.43</v>
      </c>
    </row>
    <row r="798" spans="1:5" x14ac:dyDescent="0.25">
      <c r="A798" s="1" t="s">
        <v>1743</v>
      </c>
      <c r="B798" s="1" t="s">
        <v>2588</v>
      </c>
      <c r="C798">
        <v>8000</v>
      </c>
      <c r="D798">
        <v>7000</v>
      </c>
      <c r="E798">
        <v>4.96</v>
      </c>
    </row>
    <row r="799" spans="1:5" x14ac:dyDescent="0.25">
      <c r="A799" s="1" t="s">
        <v>1745</v>
      </c>
      <c r="B799" s="1" t="s">
        <v>2590</v>
      </c>
      <c r="C799">
        <v>10000</v>
      </c>
      <c r="D799">
        <v>5500</v>
      </c>
      <c r="E799">
        <v>4.24</v>
      </c>
    </row>
    <row r="800" spans="1:5" x14ac:dyDescent="0.25">
      <c r="A800" s="1" t="s">
        <v>1747</v>
      </c>
      <c r="B800" s="1" t="s">
        <v>2590</v>
      </c>
      <c r="C800">
        <v>10000</v>
      </c>
      <c r="D800">
        <v>8580</v>
      </c>
      <c r="E800">
        <v>3.82</v>
      </c>
    </row>
    <row r="801" spans="1:5" x14ac:dyDescent="0.25">
      <c r="A801" s="1" t="s">
        <v>1749</v>
      </c>
      <c r="B801" s="1" t="s">
        <v>2585</v>
      </c>
      <c r="C801">
        <v>16000</v>
      </c>
      <c r="D801">
        <v>8890</v>
      </c>
      <c r="E801">
        <v>3.59</v>
      </c>
    </row>
    <row r="802" spans="1:5" x14ac:dyDescent="0.25">
      <c r="A802" s="1" t="s">
        <v>1751</v>
      </c>
      <c r="B802" s="1" t="s">
        <v>2586</v>
      </c>
      <c r="C802">
        <v>3500</v>
      </c>
      <c r="D802">
        <v>1550</v>
      </c>
      <c r="E802">
        <v>7.68</v>
      </c>
    </row>
    <row r="803" spans="1:5" x14ac:dyDescent="0.25">
      <c r="A803" s="1" t="s">
        <v>1753</v>
      </c>
      <c r="B803" s="1" t="s">
        <v>2587</v>
      </c>
      <c r="C803">
        <v>2500</v>
      </c>
      <c r="D803">
        <v>2010</v>
      </c>
      <c r="E803">
        <v>8.16</v>
      </c>
    </row>
    <row r="804" spans="1:5" x14ac:dyDescent="0.25">
      <c r="A804" s="1" t="s">
        <v>1755</v>
      </c>
      <c r="B804" s="1" t="s">
        <v>2586</v>
      </c>
      <c r="C804">
        <v>3500</v>
      </c>
      <c r="D804">
        <v>2170</v>
      </c>
      <c r="E804">
        <v>6.75</v>
      </c>
    </row>
    <row r="805" spans="1:5" x14ac:dyDescent="0.25">
      <c r="A805" s="1" t="s">
        <v>1757</v>
      </c>
      <c r="B805" s="1" t="s">
        <v>2588</v>
      </c>
      <c r="C805">
        <v>8000</v>
      </c>
      <c r="D805">
        <v>4400</v>
      </c>
      <c r="E805">
        <v>4.5999999999999996</v>
      </c>
    </row>
    <row r="806" spans="1:5" x14ac:dyDescent="0.25">
      <c r="A806" s="1" t="s">
        <v>1759</v>
      </c>
      <c r="B806" s="1" t="s">
        <v>2586</v>
      </c>
      <c r="C806">
        <v>3500</v>
      </c>
      <c r="D806">
        <v>2230</v>
      </c>
      <c r="E806">
        <v>7.18</v>
      </c>
    </row>
    <row r="807" spans="1:5" x14ac:dyDescent="0.25">
      <c r="A807" s="1" t="s">
        <v>1761</v>
      </c>
      <c r="B807" s="1" t="s">
        <v>2585</v>
      </c>
      <c r="C807">
        <v>16000</v>
      </c>
      <c r="D807">
        <v>15310</v>
      </c>
      <c r="E807">
        <v>3.69</v>
      </c>
    </row>
    <row r="808" spans="1:5" x14ac:dyDescent="0.25">
      <c r="A808" s="1" t="s">
        <v>1763</v>
      </c>
      <c r="B808" s="1" t="s">
        <v>2591</v>
      </c>
      <c r="C808">
        <v>6000</v>
      </c>
      <c r="D808">
        <v>4640</v>
      </c>
      <c r="E808">
        <v>5.68</v>
      </c>
    </row>
    <row r="809" spans="1:5" x14ac:dyDescent="0.25">
      <c r="A809" s="1" t="s">
        <v>1765</v>
      </c>
      <c r="B809" s="1" t="s">
        <v>2590</v>
      </c>
      <c r="C809">
        <v>10000</v>
      </c>
      <c r="D809">
        <v>8020</v>
      </c>
      <c r="E809">
        <v>4.13</v>
      </c>
    </row>
    <row r="810" spans="1:5" x14ac:dyDescent="0.25">
      <c r="A810" s="1" t="s">
        <v>1767</v>
      </c>
      <c r="B810" s="1" t="s">
        <v>2585</v>
      </c>
      <c r="C810">
        <v>16000</v>
      </c>
      <c r="D810">
        <v>13910</v>
      </c>
      <c r="E810">
        <v>3.75</v>
      </c>
    </row>
    <row r="811" spans="1:5" x14ac:dyDescent="0.25">
      <c r="A811" s="1" t="s">
        <v>1769</v>
      </c>
      <c r="B811" s="1" t="s">
        <v>2585</v>
      </c>
      <c r="C811">
        <v>16000</v>
      </c>
      <c r="D811">
        <v>14090</v>
      </c>
      <c r="E811">
        <v>3.4</v>
      </c>
    </row>
    <row r="812" spans="1:5" x14ac:dyDescent="0.25">
      <c r="A812" s="1" t="s">
        <v>1771</v>
      </c>
      <c r="B812" s="1" t="s">
        <v>2586</v>
      </c>
      <c r="C812">
        <v>3500</v>
      </c>
      <c r="D812">
        <v>2000</v>
      </c>
      <c r="E812">
        <v>7.58</v>
      </c>
    </row>
    <row r="813" spans="1:5" x14ac:dyDescent="0.25">
      <c r="A813" s="1" t="s">
        <v>1773</v>
      </c>
      <c r="B813" s="1" t="s">
        <v>2591</v>
      </c>
      <c r="C813">
        <v>6000</v>
      </c>
      <c r="D813">
        <v>2670</v>
      </c>
      <c r="E813">
        <v>6.34</v>
      </c>
    </row>
    <row r="814" spans="1:5" x14ac:dyDescent="0.25">
      <c r="A814" s="1" t="s">
        <v>1775</v>
      </c>
      <c r="B814" s="1" t="s">
        <v>2588</v>
      </c>
      <c r="C814">
        <v>8000</v>
      </c>
      <c r="D814">
        <v>7740</v>
      </c>
      <c r="E814">
        <v>5</v>
      </c>
    </row>
    <row r="815" spans="1:5" x14ac:dyDescent="0.25">
      <c r="A815" s="1" t="s">
        <v>1777</v>
      </c>
      <c r="B815" s="1" t="s">
        <v>2588</v>
      </c>
      <c r="C815">
        <v>8000</v>
      </c>
      <c r="D815">
        <v>4910</v>
      </c>
      <c r="E815">
        <v>4.8600000000000003</v>
      </c>
    </row>
    <row r="816" spans="1:5" x14ac:dyDescent="0.25">
      <c r="A816" s="1" t="s">
        <v>1779</v>
      </c>
      <c r="B816" s="1" t="s">
        <v>2586</v>
      </c>
      <c r="C816">
        <v>3500</v>
      </c>
      <c r="D816">
        <v>520</v>
      </c>
      <c r="E816">
        <v>7.93</v>
      </c>
    </row>
    <row r="817" spans="1:5" x14ac:dyDescent="0.25">
      <c r="A817" s="1" t="s">
        <v>1781</v>
      </c>
      <c r="B817" s="1" t="s">
        <v>2586</v>
      </c>
      <c r="C817">
        <v>3500</v>
      </c>
      <c r="D817">
        <v>2460</v>
      </c>
      <c r="E817">
        <v>7.29</v>
      </c>
    </row>
    <row r="818" spans="1:5" x14ac:dyDescent="0.25">
      <c r="A818" s="1" t="s">
        <v>1783</v>
      </c>
      <c r="B818" s="1" t="s">
        <v>2587</v>
      </c>
      <c r="C818">
        <v>2500</v>
      </c>
      <c r="D818">
        <v>1590</v>
      </c>
      <c r="E818">
        <v>8.44</v>
      </c>
    </row>
    <row r="819" spans="1:5" x14ac:dyDescent="0.25">
      <c r="A819" s="1" t="s">
        <v>1785</v>
      </c>
      <c r="B819" s="1" t="s">
        <v>2588</v>
      </c>
      <c r="C819">
        <v>8000</v>
      </c>
      <c r="D819">
        <v>6860</v>
      </c>
      <c r="E819">
        <v>4.66</v>
      </c>
    </row>
    <row r="820" spans="1:5" x14ac:dyDescent="0.25">
      <c r="A820" s="1" t="s">
        <v>1787</v>
      </c>
      <c r="B820" s="1" t="s">
        <v>2589</v>
      </c>
      <c r="C820">
        <v>1500</v>
      </c>
      <c r="D820">
        <v>1200</v>
      </c>
      <c r="E820">
        <v>10.78</v>
      </c>
    </row>
    <row r="821" spans="1:5" x14ac:dyDescent="0.25">
      <c r="A821" s="1" t="s">
        <v>1789</v>
      </c>
      <c r="B821" s="1" t="s">
        <v>2587</v>
      </c>
      <c r="C821">
        <v>2500</v>
      </c>
      <c r="D821">
        <v>1160</v>
      </c>
      <c r="E821">
        <v>8.92</v>
      </c>
    </row>
    <row r="822" spans="1:5" x14ac:dyDescent="0.25">
      <c r="A822" s="1" t="s">
        <v>1791</v>
      </c>
      <c r="B822" s="1" t="s">
        <v>2588</v>
      </c>
      <c r="C822">
        <v>8000</v>
      </c>
      <c r="D822">
        <v>5310</v>
      </c>
      <c r="E822">
        <v>4.75</v>
      </c>
    </row>
    <row r="823" spans="1:5" x14ac:dyDescent="0.25">
      <c r="A823" s="1" t="s">
        <v>1793</v>
      </c>
      <c r="B823" s="1" t="s">
        <v>2585</v>
      </c>
      <c r="C823">
        <v>16000</v>
      </c>
      <c r="D823">
        <v>10360</v>
      </c>
      <c r="E823">
        <v>3.7</v>
      </c>
    </row>
    <row r="824" spans="1:5" x14ac:dyDescent="0.25">
      <c r="A824" s="1" t="s">
        <v>1795</v>
      </c>
      <c r="B824" s="1" t="s">
        <v>2585</v>
      </c>
      <c r="C824">
        <v>16000</v>
      </c>
      <c r="D824">
        <v>13540</v>
      </c>
      <c r="E824">
        <v>3.61</v>
      </c>
    </row>
    <row r="825" spans="1:5" x14ac:dyDescent="0.25">
      <c r="A825" s="1" t="s">
        <v>1797</v>
      </c>
      <c r="B825" s="1" t="s">
        <v>2586</v>
      </c>
      <c r="C825">
        <v>3500</v>
      </c>
      <c r="D825">
        <v>1190</v>
      </c>
      <c r="E825">
        <v>7.73</v>
      </c>
    </row>
    <row r="826" spans="1:5" x14ac:dyDescent="0.25">
      <c r="A826" s="1" t="s">
        <v>1799</v>
      </c>
      <c r="B826" s="1" t="s">
        <v>2586</v>
      </c>
      <c r="C826">
        <v>3500</v>
      </c>
      <c r="D826">
        <v>2820</v>
      </c>
      <c r="E826">
        <v>6.8</v>
      </c>
    </row>
    <row r="827" spans="1:5" x14ac:dyDescent="0.25">
      <c r="A827" s="1" t="s">
        <v>1801</v>
      </c>
      <c r="B827" s="1" t="s">
        <v>2591</v>
      </c>
      <c r="C827">
        <v>6000</v>
      </c>
      <c r="D827">
        <v>3580</v>
      </c>
      <c r="E827">
        <v>5.81</v>
      </c>
    </row>
    <row r="828" spans="1:5" x14ac:dyDescent="0.25">
      <c r="A828" s="1" t="s">
        <v>1803</v>
      </c>
      <c r="B828" s="1" t="s">
        <v>2585</v>
      </c>
      <c r="C828">
        <v>16000</v>
      </c>
      <c r="D828">
        <v>12490</v>
      </c>
      <c r="E828">
        <v>3.41</v>
      </c>
    </row>
    <row r="829" spans="1:5" x14ac:dyDescent="0.25">
      <c r="A829" s="1" t="s">
        <v>1805</v>
      </c>
      <c r="B829" s="1" t="s">
        <v>2588</v>
      </c>
      <c r="C829">
        <v>8000</v>
      </c>
      <c r="D829">
        <v>5820</v>
      </c>
      <c r="E829">
        <v>4.9400000000000004</v>
      </c>
    </row>
    <row r="830" spans="1:5" x14ac:dyDescent="0.25">
      <c r="A830" s="1" t="s">
        <v>1807</v>
      </c>
      <c r="B830" s="1" t="s">
        <v>2588</v>
      </c>
      <c r="C830">
        <v>8000</v>
      </c>
      <c r="D830">
        <v>5400</v>
      </c>
      <c r="E830">
        <v>5.05</v>
      </c>
    </row>
    <row r="831" spans="1:5" x14ac:dyDescent="0.25">
      <c r="A831" s="1" t="s">
        <v>1809</v>
      </c>
      <c r="B831" s="1" t="s">
        <v>2588</v>
      </c>
      <c r="C831">
        <v>8000</v>
      </c>
      <c r="D831">
        <v>6500</v>
      </c>
      <c r="E831">
        <v>4.91</v>
      </c>
    </row>
    <row r="832" spans="1:5" x14ac:dyDescent="0.25">
      <c r="A832" s="1" t="s">
        <v>1811</v>
      </c>
      <c r="B832" s="1" t="s">
        <v>2588</v>
      </c>
      <c r="C832">
        <v>8000</v>
      </c>
      <c r="D832">
        <v>4740</v>
      </c>
      <c r="E832">
        <v>5.03</v>
      </c>
    </row>
    <row r="833" spans="1:5" x14ac:dyDescent="0.25">
      <c r="A833" s="1" t="s">
        <v>1813</v>
      </c>
      <c r="B833" s="1" t="s">
        <v>2586</v>
      </c>
      <c r="C833">
        <v>3500</v>
      </c>
      <c r="D833">
        <v>1410</v>
      </c>
      <c r="E833">
        <v>6.92</v>
      </c>
    </row>
    <row r="834" spans="1:5" x14ac:dyDescent="0.25">
      <c r="A834" s="1" t="s">
        <v>1815</v>
      </c>
      <c r="B834" s="1" t="s">
        <v>2589</v>
      </c>
      <c r="C834">
        <v>1500</v>
      </c>
      <c r="D834">
        <v>570</v>
      </c>
      <c r="E834">
        <v>13.78</v>
      </c>
    </row>
    <row r="835" spans="1:5" x14ac:dyDescent="0.25">
      <c r="A835" s="1" t="s">
        <v>1817</v>
      </c>
      <c r="B835" s="1" t="s">
        <v>2587</v>
      </c>
      <c r="C835">
        <v>2500</v>
      </c>
      <c r="D835">
        <v>1790</v>
      </c>
      <c r="E835">
        <v>9.42</v>
      </c>
    </row>
    <row r="836" spans="1:5" x14ac:dyDescent="0.25">
      <c r="A836" s="1" t="s">
        <v>1819</v>
      </c>
      <c r="B836" s="1" t="s">
        <v>2585</v>
      </c>
      <c r="C836">
        <v>16000</v>
      </c>
      <c r="D836">
        <v>9860</v>
      </c>
      <c r="E836">
        <v>3.52</v>
      </c>
    </row>
    <row r="837" spans="1:5" x14ac:dyDescent="0.25">
      <c r="A837" s="1" t="s">
        <v>1821</v>
      </c>
      <c r="B837" s="1" t="s">
        <v>2589</v>
      </c>
      <c r="C837">
        <v>1500</v>
      </c>
      <c r="D837">
        <v>780</v>
      </c>
      <c r="E837">
        <v>13.3</v>
      </c>
    </row>
    <row r="838" spans="1:5" x14ac:dyDescent="0.25">
      <c r="A838" s="1" t="s">
        <v>1823</v>
      </c>
      <c r="B838" s="1" t="s">
        <v>2585</v>
      </c>
      <c r="C838">
        <v>16000</v>
      </c>
      <c r="D838">
        <v>12180</v>
      </c>
      <c r="E838">
        <v>3.45</v>
      </c>
    </row>
    <row r="839" spans="1:5" x14ac:dyDescent="0.25">
      <c r="A839" s="1" t="s">
        <v>1825</v>
      </c>
      <c r="B839" s="1" t="s">
        <v>2588</v>
      </c>
      <c r="C839">
        <v>8000</v>
      </c>
      <c r="D839">
        <v>4620</v>
      </c>
      <c r="E839">
        <v>5.5</v>
      </c>
    </row>
    <row r="840" spans="1:5" x14ac:dyDescent="0.25">
      <c r="A840" s="1" t="s">
        <v>1827</v>
      </c>
      <c r="B840" s="1" t="s">
        <v>2590</v>
      </c>
      <c r="C840">
        <v>10000</v>
      </c>
      <c r="D840">
        <v>6960</v>
      </c>
      <c r="E840">
        <v>4.1100000000000003</v>
      </c>
    </row>
    <row r="841" spans="1:5" x14ac:dyDescent="0.25">
      <c r="A841" s="1" t="s">
        <v>1829</v>
      </c>
      <c r="B841" s="1" t="s">
        <v>2585</v>
      </c>
      <c r="C841">
        <v>16000</v>
      </c>
      <c r="D841">
        <v>10540</v>
      </c>
      <c r="E841">
        <v>3.58</v>
      </c>
    </row>
    <row r="842" spans="1:5" x14ac:dyDescent="0.25">
      <c r="A842" s="1" t="s">
        <v>1831</v>
      </c>
      <c r="B842" s="1" t="s">
        <v>2587</v>
      </c>
      <c r="C842">
        <v>2500</v>
      </c>
      <c r="D842">
        <v>780</v>
      </c>
      <c r="E842">
        <v>8.64</v>
      </c>
    </row>
    <row r="843" spans="1:5" x14ac:dyDescent="0.25">
      <c r="A843" s="1" t="s">
        <v>1833</v>
      </c>
      <c r="B843" s="1" t="s">
        <v>2586</v>
      </c>
      <c r="C843">
        <v>3500</v>
      </c>
      <c r="D843">
        <v>630</v>
      </c>
      <c r="E843">
        <v>7.67</v>
      </c>
    </row>
    <row r="844" spans="1:5" x14ac:dyDescent="0.25">
      <c r="A844" s="1" t="s">
        <v>1835</v>
      </c>
      <c r="B844" s="1" t="s">
        <v>2590</v>
      </c>
      <c r="C844">
        <v>10000</v>
      </c>
      <c r="D844">
        <v>7420</v>
      </c>
      <c r="E844">
        <v>4.2</v>
      </c>
    </row>
    <row r="845" spans="1:5" x14ac:dyDescent="0.25">
      <c r="A845" s="1" t="s">
        <v>1837</v>
      </c>
      <c r="B845" s="1" t="s">
        <v>2589</v>
      </c>
      <c r="C845">
        <v>1500</v>
      </c>
      <c r="D845">
        <v>740</v>
      </c>
      <c r="E845">
        <v>13.18</v>
      </c>
    </row>
    <row r="846" spans="1:5" x14ac:dyDescent="0.25">
      <c r="A846" s="1" t="s">
        <v>1839</v>
      </c>
      <c r="B846" s="1" t="s">
        <v>2586</v>
      </c>
      <c r="C846">
        <v>3500</v>
      </c>
      <c r="D846">
        <v>1340</v>
      </c>
      <c r="E846">
        <v>7.13</v>
      </c>
    </row>
    <row r="847" spans="1:5" x14ac:dyDescent="0.25">
      <c r="A847" s="1" t="s">
        <v>1841</v>
      </c>
      <c r="B847" s="1" t="s">
        <v>2585</v>
      </c>
      <c r="C847">
        <v>16000</v>
      </c>
      <c r="D847">
        <v>8800</v>
      </c>
      <c r="E847">
        <v>3.77</v>
      </c>
    </row>
    <row r="848" spans="1:5" x14ac:dyDescent="0.25">
      <c r="A848" s="1" t="s">
        <v>1843</v>
      </c>
      <c r="B848" s="1" t="s">
        <v>2586</v>
      </c>
      <c r="C848">
        <v>3500</v>
      </c>
      <c r="D848">
        <v>2020</v>
      </c>
      <c r="E848">
        <v>7.8</v>
      </c>
    </row>
    <row r="849" spans="1:5" x14ac:dyDescent="0.25">
      <c r="A849" s="1" t="s">
        <v>1845</v>
      </c>
      <c r="B849" s="1" t="s">
        <v>2588</v>
      </c>
      <c r="C849">
        <v>8000</v>
      </c>
      <c r="D849">
        <v>5570</v>
      </c>
      <c r="E849">
        <v>5.0199999999999996</v>
      </c>
    </row>
    <row r="850" spans="1:5" x14ac:dyDescent="0.25">
      <c r="A850" s="1" t="s">
        <v>1847</v>
      </c>
      <c r="B850" s="1" t="s">
        <v>2586</v>
      </c>
      <c r="C850">
        <v>3500</v>
      </c>
      <c r="D850">
        <v>2100</v>
      </c>
      <c r="E850">
        <v>6.54</v>
      </c>
    </row>
    <row r="851" spans="1:5" x14ac:dyDescent="0.25">
      <c r="A851" s="1" t="s">
        <v>1849</v>
      </c>
      <c r="B851" s="1" t="s">
        <v>2585</v>
      </c>
      <c r="C851">
        <v>16000</v>
      </c>
      <c r="D851">
        <v>12300</v>
      </c>
      <c r="E851">
        <v>3.33</v>
      </c>
    </row>
    <row r="852" spans="1:5" x14ac:dyDescent="0.25">
      <c r="A852" s="1" t="s">
        <v>1851</v>
      </c>
      <c r="B852" s="1" t="s">
        <v>2586</v>
      </c>
      <c r="C852">
        <v>3500</v>
      </c>
      <c r="D852">
        <v>1200</v>
      </c>
      <c r="E852">
        <v>7.53</v>
      </c>
    </row>
    <row r="853" spans="1:5" x14ac:dyDescent="0.25">
      <c r="A853" s="1" t="s">
        <v>1853</v>
      </c>
      <c r="B853" s="1" t="s">
        <v>2585</v>
      </c>
      <c r="C853">
        <v>16000</v>
      </c>
      <c r="D853">
        <v>12590</v>
      </c>
      <c r="E853">
        <v>3.63</v>
      </c>
    </row>
    <row r="854" spans="1:5" x14ac:dyDescent="0.25">
      <c r="A854" s="1" t="s">
        <v>1855</v>
      </c>
      <c r="B854" s="1" t="s">
        <v>2586</v>
      </c>
      <c r="C854">
        <v>3500</v>
      </c>
      <c r="D854">
        <v>880</v>
      </c>
      <c r="E854">
        <v>7.25</v>
      </c>
    </row>
    <row r="855" spans="1:5" x14ac:dyDescent="0.25">
      <c r="A855" s="1" t="s">
        <v>1857</v>
      </c>
      <c r="B855" s="1" t="s">
        <v>2589</v>
      </c>
      <c r="C855">
        <v>1500</v>
      </c>
      <c r="D855">
        <v>920</v>
      </c>
      <c r="E855">
        <v>12.36</v>
      </c>
    </row>
    <row r="856" spans="1:5" x14ac:dyDescent="0.25">
      <c r="A856" s="1" t="s">
        <v>1859</v>
      </c>
      <c r="B856" s="1" t="s">
        <v>2586</v>
      </c>
      <c r="C856">
        <v>3500</v>
      </c>
      <c r="D856">
        <v>2940</v>
      </c>
      <c r="E856">
        <v>7.24</v>
      </c>
    </row>
    <row r="857" spans="1:5" x14ac:dyDescent="0.25">
      <c r="A857" s="1" t="s">
        <v>1861</v>
      </c>
      <c r="B857" s="1" t="s">
        <v>2589</v>
      </c>
      <c r="C857">
        <v>1500</v>
      </c>
      <c r="D857">
        <v>930</v>
      </c>
      <c r="E857">
        <v>13.1</v>
      </c>
    </row>
    <row r="858" spans="1:5" x14ac:dyDescent="0.25">
      <c r="A858" s="1" t="s">
        <v>1863</v>
      </c>
      <c r="B858" s="1" t="s">
        <v>2588</v>
      </c>
      <c r="C858">
        <v>8000</v>
      </c>
      <c r="D858">
        <v>6130</v>
      </c>
      <c r="E858">
        <v>5.0599999999999996</v>
      </c>
    </row>
    <row r="859" spans="1:5" x14ac:dyDescent="0.25">
      <c r="A859" s="1" t="s">
        <v>1865</v>
      </c>
      <c r="B859" s="1" t="s">
        <v>2590</v>
      </c>
      <c r="C859">
        <v>10000</v>
      </c>
      <c r="D859">
        <v>8310</v>
      </c>
      <c r="E859">
        <v>4.0599999999999996</v>
      </c>
    </row>
    <row r="860" spans="1:5" x14ac:dyDescent="0.25">
      <c r="A860" s="1" t="s">
        <v>1867</v>
      </c>
      <c r="B860" s="1" t="s">
        <v>2585</v>
      </c>
      <c r="C860">
        <v>16000</v>
      </c>
      <c r="D860">
        <v>13260</v>
      </c>
      <c r="E860">
        <v>3.33</v>
      </c>
    </row>
    <row r="861" spans="1:5" x14ac:dyDescent="0.25">
      <c r="A861" s="1" t="s">
        <v>1869</v>
      </c>
      <c r="B861" s="1" t="s">
        <v>2591</v>
      </c>
      <c r="C861">
        <v>6000</v>
      </c>
      <c r="D861">
        <v>5070</v>
      </c>
      <c r="E861">
        <v>5.12</v>
      </c>
    </row>
    <row r="862" spans="1:5" x14ac:dyDescent="0.25">
      <c r="A862" s="1" t="s">
        <v>1871</v>
      </c>
      <c r="B862" s="1" t="s">
        <v>2589</v>
      </c>
      <c r="C862">
        <v>1500</v>
      </c>
      <c r="D862">
        <v>950</v>
      </c>
      <c r="E862">
        <v>13.26</v>
      </c>
    </row>
    <row r="863" spans="1:5" x14ac:dyDescent="0.25">
      <c r="A863" s="1" t="s">
        <v>1873</v>
      </c>
      <c r="B863" s="1" t="s">
        <v>2586</v>
      </c>
      <c r="C863">
        <v>3500</v>
      </c>
      <c r="D863">
        <v>2400</v>
      </c>
      <c r="E863">
        <v>7.54</v>
      </c>
    </row>
    <row r="864" spans="1:5" x14ac:dyDescent="0.25">
      <c r="A864" s="1" t="s">
        <v>1875</v>
      </c>
      <c r="B864" s="1" t="s">
        <v>2588</v>
      </c>
      <c r="C864">
        <v>8000</v>
      </c>
      <c r="D864">
        <v>5850</v>
      </c>
      <c r="E864">
        <v>4.99</v>
      </c>
    </row>
    <row r="865" spans="1:5" x14ac:dyDescent="0.25">
      <c r="A865" s="1" t="s">
        <v>1877</v>
      </c>
      <c r="B865" s="1" t="s">
        <v>2587</v>
      </c>
      <c r="C865">
        <v>2500</v>
      </c>
      <c r="D865">
        <v>1200</v>
      </c>
      <c r="E865">
        <v>8.86</v>
      </c>
    </row>
    <row r="866" spans="1:5" x14ac:dyDescent="0.25">
      <c r="A866" s="1" t="s">
        <v>1879</v>
      </c>
      <c r="B866" s="1" t="s">
        <v>2590</v>
      </c>
      <c r="C866">
        <v>10000</v>
      </c>
      <c r="D866">
        <v>9780</v>
      </c>
      <c r="E866">
        <v>3.88</v>
      </c>
    </row>
    <row r="867" spans="1:5" x14ac:dyDescent="0.25">
      <c r="A867" s="1" t="s">
        <v>1881</v>
      </c>
      <c r="B867" s="1" t="s">
        <v>2586</v>
      </c>
      <c r="C867">
        <v>3500</v>
      </c>
      <c r="D867">
        <v>2520</v>
      </c>
      <c r="E867">
        <v>7.28</v>
      </c>
    </row>
    <row r="868" spans="1:5" x14ac:dyDescent="0.25">
      <c r="A868" s="1" t="s">
        <v>1883</v>
      </c>
      <c r="B868" s="1" t="s">
        <v>2587</v>
      </c>
      <c r="C868">
        <v>2500</v>
      </c>
      <c r="D868">
        <v>900</v>
      </c>
      <c r="E868">
        <v>9.0399999999999991</v>
      </c>
    </row>
    <row r="869" spans="1:5" x14ac:dyDescent="0.25">
      <c r="A869" s="1" t="s">
        <v>1885</v>
      </c>
      <c r="B869" s="1" t="s">
        <v>2591</v>
      </c>
      <c r="C869">
        <v>6000</v>
      </c>
      <c r="D869">
        <v>3090</v>
      </c>
      <c r="E869">
        <v>6.09</v>
      </c>
    </row>
    <row r="870" spans="1:5" x14ac:dyDescent="0.25">
      <c r="A870" s="1" t="s">
        <v>1887</v>
      </c>
      <c r="B870" s="1" t="s">
        <v>2585</v>
      </c>
      <c r="C870">
        <v>16000</v>
      </c>
      <c r="D870">
        <v>5910</v>
      </c>
      <c r="E870">
        <v>3.88</v>
      </c>
    </row>
    <row r="871" spans="1:5" x14ac:dyDescent="0.25">
      <c r="A871" s="1" t="s">
        <v>1889</v>
      </c>
      <c r="B871" s="1" t="s">
        <v>2590</v>
      </c>
      <c r="C871">
        <v>10000</v>
      </c>
      <c r="D871">
        <v>7710</v>
      </c>
      <c r="E871">
        <v>4.41</v>
      </c>
    </row>
    <row r="872" spans="1:5" x14ac:dyDescent="0.25">
      <c r="A872" s="1" t="s">
        <v>1891</v>
      </c>
      <c r="B872" s="1" t="s">
        <v>2586</v>
      </c>
      <c r="C872">
        <v>3500</v>
      </c>
      <c r="D872">
        <v>620</v>
      </c>
      <c r="E872">
        <v>7.99</v>
      </c>
    </row>
    <row r="873" spans="1:5" x14ac:dyDescent="0.25">
      <c r="A873" s="1" t="s">
        <v>1893</v>
      </c>
      <c r="B873" s="1" t="s">
        <v>2587</v>
      </c>
      <c r="C873">
        <v>2500</v>
      </c>
      <c r="D873">
        <v>510</v>
      </c>
      <c r="E873">
        <v>8.85</v>
      </c>
    </row>
    <row r="874" spans="1:5" x14ac:dyDescent="0.25">
      <c r="A874" s="1" t="s">
        <v>1895</v>
      </c>
      <c r="B874" s="1" t="s">
        <v>2585</v>
      </c>
      <c r="C874">
        <v>16000</v>
      </c>
      <c r="D874">
        <v>11990</v>
      </c>
      <c r="E874">
        <v>3.52</v>
      </c>
    </row>
    <row r="875" spans="1:5" x14ac:dyDescent="0.25">
      <c r="A875" s="1" t="s">
        <v>1897</v>
      </c>
      <c r="B875" s="1" t="s">
        <v>2585</v>
      </c>
      <c r="C875">
        <v>16000</v>
      </c>
      <c r="D875">
        <v>12340</v>
      </c>
      <c r="E875">
        <v>3.57</v>
      </c>
    </row>
    <row r="876" spans="1:5" x14ac:dyDescent="0.25">
      <c r="A876" s="1" t="s">
        <v>1899</v>
      </c>
      <c r="B876" s="1" t="s">
        <v>2585</v>
      </c>
      <c r="C876">
        <v>16000</v>
      </c>
      <c r="D876">
        <v>14490</v>
      </c>
      <c r="E876">
        <v>3.5</v>
      </c>
    </row>
    <row r="877" spans="1:5" x14ac:dyDescent="0.25">
      <c r="A877" s="1" t="s">
        <v>1901</v>
      </c>
      <c r="B877" s="1" t="s">
        <v>2586</v>
      </c>
      <c r="C877">
        <v>3500</v>
      </c>
      <c r="D877">
        <v>1330</v>
      </c>
      <c r="E877">
        <v>7.2</v>
      </c>
    </row>
    <row r="878" spans="1:5" x14ac:dyDescent="0.25">
      <c r="A878" s="1" t="s">
        <v>1903</v>
      </c>
      <c r="B878" s="1" t="s">
        <v>2586</v>
      </c>
      <c r="C878">
        <v>3500</v>
      </c>
      <c r="D878">
        <v>1820</v>
      </c>
      <c r="E878">
        <v>7.02</v>
      </c>
    </row>
    <row r="879" spans="1:5" x14ac:dyDescent="0.25">
      <c r="A879" s="1" t="s">
        <v>1905</v>
      </c>
      <c r="B879" s="1" t="s">
        <v>2588</v>
      </c>
      <c r="C879">
        <v>8000</v>
      </c>
      <c r="D879">
        <v>7130</v>
      </c>
      <c r="E879">
        <v>4.91</v>
      </c>
    </row>
    <row r="880" spans="1:5" x14ac:dyDescent="0.25">
      <c r="A880" s="1" t="s">
        <v>1907</v>
      </c>
      <c r="B880" s="1" t="s">
        <v>2591</v>
      </c>
      <c r="C880">
        <v>6000</v>
      </c>
      <c r="D880">
        <v>4920</v>
      </c>
      <c r="E880">
        <v>5.54</v>
      </c>
    </row>
    <row r="881" spans="1:5" x14ac:dyDescent="0.25">
      <c r="A881" s="1" t="s">
        <v>1909</v>
      </c>
      <c r="B881" s="1" t="s">
        <v>2585</v>
      </c>
      <c r="C881">
        <v>16000</v>
      </c>
      <c r="D881">
        <v>6340</v>
      </c>
      <c r="E881">
        <v>3.55</v>
      </c>
    </row>
    <row r="882" spans="1:5" x14ac:dyDescent="0.25">
      <c r="A882" s="1" t="s">
        <v>1911</v>
      </c>
      <c r="B882" s="1" t="s">
        <v>2585</v>
      </c>
      <c r="C882">
        <v>16000</v>
      </c>
      <c r="D882">
        <v>14270</v>
      </c>
      <c r="E882">
        <v>3.59</v>
      </c>
    </row>
    <row r="883" spans="1:5" x14ac:dyDescent="0.25">
      <c r="A883" s="1" t="s">
        <v>1913</v>
      </c>
      <c r="B883" s="1" t="s">
        <v>2589</v>
      </c>
      <c r="C883">
        <v>1500</v>
      </c>
      <c r="D883">
        <v>1050</v>
      </c>
      <c r="E883">
        <v>12.64</v>
      </c>
    </row>
    <row r="884" spans="1:5" x14ac:dyDescent="0.25">
      <c r="A884" s="1" t="s">
        <v>1915</v>
      </c>
      <c r="B884" s="1" t="s">
        <v>2590</v>
      </c>
      <c r="C884">
        <v>10000</v>
      </c>
      <c r="D884">
        <v>7910</v>
      </c>
      <c r="E884">
        <v>3.98</v>
      </c>
    </row>
    <row r="885" spans="1:5" x14ac:dyDescent="0.25">
      <c r="A885" s="1" t="s">
        <v>1917</v>
      </c>
      <c r="B885" s="1" t="s">
        <v>2588</v>
      </c>
      <c r="C885">
        <v>8000</v>
      </c>
      <c r="D885">
        <v>7020</v>
      </c>
      <c r="E885">
        <v>5.27</v>
      </c>
    </row>
    <row r="886" spans="1:5" x14ac:dyDescent="0.25">
      <c r="A886" s="1" t="s">
        <v>1919</v>
      </c>
      <c r="B886" s="1" t="s">
        <v>2590</v>
      </c>
      <c r="C886">
        <v>10000</v>
      </c>
      <c r="D886">
        <v>7650</v>
      </c>
      <c r="E886">
        <v>4.0599999999999996</v>
      </c>
    </row>
    <row r="887" spans="1:5" x14ac:dyDescent="0.25">
      <c r="A887" s="1" t="s">
        <v>1921</v>
      </c>
      <c r="B887" s="1" t="s">
        <v>2586</v>
      </c>
      <c r="C887">
        <v>3500</v>
      </c>
      <c r="D887">
        <v>1230</v>
      </c>
      <c r="E887">
        <v>7.32</v>
      </c>
    </row>
    <row r="888" spans="1:5" x14ac:dyDescent="0.25">
      <c r="A888" s="1" t="s">
        <v>1923</v>
      </c>
      <c r="B888" s="1" t="s">
        <v>2585</v>
      </c>
      <c r="C888">
        <v>16000</v>
      </c>
      <c r="D888">
        <v>15200</v>
      </c>
      <c r="E888">
        <v>3.57</v>
      </c>
    </row>
    <row r="889" spans="1:5" x14ac:dyDescent="0.25">
      <c r="A889" s="1" t="s">
        <v>1925</v>
      </c>
      <c r="B889" s="1" t="s">
        <v>2589</v>
      </c>
      <c r="C889">
        <v>1500</v>
      </c>
      <c r="D889">
        <v>1090</v>
      </c>
      <c r="E889">
        <v>12.99</v>
      </c>
    </row>
    <row r="890" spans="1:5" x14ac:dyDescent="0.25">
      <c r="A890" s="1" t="s">
        <v>1927</v>
      </c>
      <c r="B890" s="1" t="s">
        <v>2591</v>
      </c>
      <c r="C890">
        <v>6000</v>
      </c>
      <c r="D890">
        <v>3540</v>
      </c>
      <c r="E890">
        <v>6.07</v>
      </c>
    </row>
    <row r="891" spans="1:5" x14ac:dyDescent="0.25">
      <c r="A891" s="1" t="s">
        <v>1929</v>
      </c>
      <c r="B891" s="1" t="s">
        <v>2588</v>
      </c>
      <c r="C891">
        <v>8000</v>
      </c>
      <c r="D891">
        <v>4400</v>
      </c>
      <c r="E891">
        <v>4.93</v>
      </c>
    </row>
    <row r="892" spans="1:5" x14ac:dyDescent="0.25">
      <c r="A892" s="1" t="s">
        <v>1931</v>
      </c>
      <c r="B892" s="1" t="s">
        <v>2589</v>
      </c>
      <c r="C892">
        <v>1500</v>
      </c>
      <c r="D892">
        <v>1070</v>
      </c>
      <c r="E892">
        <v>13.29</v>
      </c>
    </row>
    <row r="893" spans="1:5" x14ac:dyDescent="0.25">
      <c r="A893" s="1" t="s">
        <v>1933</v>
      </c>
      <c r="B893" s="1" t="s">
        <v>2586</v>
      </c>
      <c r="C893">
        <v>3500</v>
      </c>
      <c r="D893">
        <v>2170</v>
      </c>
      <c r="E893">
        <v>7.39</v>
      </c>
    </row>
    <row r="894" spans="1:5" x14ac:dyDescent="0.25">
      <c r="A894" s="1" t="s">
        <v>1935</v>
      </c>
      <c r="B894" s="1" t="s">
        <v>2586</v>
      </c>
      <c r="C894">
        <v>3500</v>
      </c>
      <c r="D894">
        <v>2650</v>
      </c>
      <c r="E894">
        <v>7.97</v>
      </c>
    </row>
    <row r="895" spans="1:5" x14ac:dyDescent="0.25">
      <c r="A895" s="1" t="s">
        <v>1937</v>
      </c>
      <c r="B895" s="1" t="s">
        <v>2586</v>
      </c>
      <c r="C895">
        <v>3500</v>
      </c>
      <c r="D895">
        <v>1870</v>
      </c>
      <c r="E895">
        <v>6.92</v>
      </c>
    </row>
    <row r="896" spans="1:5" x14ac:dyDescent="0.25">
      <c r="A896" s="1" t="s">
        <v>1939</v>
      </c>
      <c r="B896" s="1" t="s">
        <v>2586</v>
      </c>
      <c r="C896">
        <v>3500</v>
      </c>
      <c r="D896">
        <v>2240</v>
      </c>
      <c r="E896">
        <v>7.76</v>
      </c>
    </row>
    <row r="897" spans="1:5" x14ac:dyDescent="0.25">
      <c r="A897" s="1" t="s">
        <v>1941</v>
      </c>
      <c r="B897" s="1" t="s">
        <v>2590</v>
      </c>
      <c r="C897">
        <v>10000</v>
      </c>
      <c r="D897">
        <v>5500</v>
      </c>
      <c r="E897">
        <v>4.24</v>
      </c>
    </row>
    <row r="898" spans="1:5" x14ac:dyDescent="0.25">
      <c r="A898" s="1" t="s">
        <v>1943</v>
      </c>
      <c r="B898" s="1" t="s">
        <v>2588</v>
      </c>
      <c r="C898">
        <v>8000</v>
      </c>
      <c r="D898">
        <v>3360</v>
      </c>
      <c r="E898">
        <v>4.93</v>
      </c>
    </row>
    <row r="899" spans="1:5" x14ac:dyDescent="0.25">
      <c r="A899" s="1" t="s">
        <v>1945</v>
      </c>
      <c r="B899" s="1" t="s">
        <v>2585</v>
      </c>
      <c r="C899">
        <v>16000</v>
      </c>
      <c r="D899">
        <v>8800</v>
      </c>
      <c r="E899">
        <v>3.55</v>
      </c>
    </row>
    <row r="900" spans="1:5" x14ac:dyDescent="0.25">
      <c r="A900" s="1" t="s">
        <v>1947</v>
      </c>
      <c r="B900" s="1" t="s">
        <v>2585</v>
      </c>
      <c r="C900">
        <v>16000</v>
      </c>
      <c r="D900">
        <v>14520</v>
      </c>
      <c r="E900">
        <v>3.34</v>
      </c>
    </row>
    <row r="901" spans="1:5" x14ac:dyDescent="0.25">
      <c r="A901" s="1" t="s">
        <v>1949</v>
      </c>
      <c r="B901" s="1" t="s">
        <v>2587</v>
      </c>
      <c r="C901">
        <v>2500</v>
      </c>
      <c r="D901">
        <v>1820</v>
      </c>
      <c r="E901">
        <v>8.4700000000000006</v>
      </c>
    </row>
    <row r="902" spans="1:5" x14ac:dyDescent="0.25">
      <c r="A902" s="1" t="s">
        <v>1951</v>
      </c>
      <c r="B902" s="1" t="s">
        <v>2590</v>
      </c>
      <c r="C902">
        <v>10000</v>
      </c>
      <c r="D902">
        <v>6630</v>
      </c>
      <c r="E902">
        <v>4.2300000000000004</v>
      </c>
    </row>
    <row r="903" spans="1:5" x14ac:dyDescent="0.25">
      <c r="A903" s="1" t="s">
        <v>1953</v>
      </c>
      <c r="B903" s="1" t="s">
        <v>2591</v>
      </c>
      <c r="C903">
        <v>6000</v>
      </c>
      <c r="D903">
        <v>3820</v>
      </c>
      <c r="E903">
        <v>5.83</v>
      </c>
    </row>
    <row r="904" spans="1:5" x14ac:dyDescent="0.25">
      <c r="A904" s="1" t="s">
        <v>1955</v>
      </c>
      <c r="B904" s="1" t="s">
        <v>2588</v>
      </c>
      <c r="C904">
        <v>8000</v>
      </c>
      <c r="D904">
        <v>7610</v>
      </c>
      <c r="E904">
        <v>5.24</v>
      </c>
    </row>
    <row r="905" spans="1:5" x14ac:dyDescent="0.25">
      <c r="A905" s="1" t="s">
        <v>1957</v>
      </c>
      <c r="B905" s="1" t="s">
        <v>2587</v>
      </c>
      <c r="C905">
        <v>2500</v>
      </c>
      <c r="D905">
        <v>800</v>
      </c>
      <c r="E905">
        <v>9.0299999999999994</v>
      </c>
    </row>
    <row r="906" spans="1:5" x14ac:dyDescent="0.25">
      <c r="A906" s="1" t="s">
        <v>1959</v>
      </c>
      <c r="B906" s="1" t="s">
        <v>2585</v>
      </c>
      <c r="C906">
        <v>16000</v>
      </c>
      <c r="D906">
        <v>9290</v>
      </c>
      <c r="E906">
        <v>3.67</v>
      </c>
    </row>
    <row r="907" spans="1:5" x14ac:dyDescent="0.25">
      <c r="A907" s="1" t="s">
        <v>1961</v>
      </c>
      <c r="B907" s="1" t="s">
        <v>2590</v>
      </c>
      <c r="C907">
        <v>10000</v>
      </c>
      <c r="D907">
        <v>6840</v>
      </c>
      <c r="E907">
        <v>4.08</v>
      </c>
    </row>
    <row r="908" spans="1:5" x14ac:dyDescent="0.25">
      <c r="A908" s="1" t="s">
        <v>1963</v>
      </c>
      <c r="B908" s="1" t="s">
        <v>2591</v>
      </c>
      <c r="C908">
        <v>6000</v>
      </c>
      <c r="D908">
        <v>4280</v>
      </c>
      <c r="E908">
        <v>6.11</v>
      </c>
    </row>
    <row r="909" spans="1:5" x14ac:dyDescent="0.25">
      <c r="A909" s="1" t="s">
        <v>1965</v>
      </c>
      <c r="B909" s="1" t="s">
        <v>2588</v>
      </c>
      <c r="C909">
        <v>8000</v>
      </c>
      <c r="D909">
        <v>6450</v>
      </c>
      <c r="E909">
        <v>4.8099999999999996</v>
      </c>
    </row>
    <row r="910" spans="1:5" x14ac:dyDescent="0.25">
      <c r="A910" s="1" t="s">
        <v>1967</v>
      </c>
      <c r="B910" s="1" t="s">
        <v>2586</v>
      </c>
      <c r="C910">
        <v>3500</v>
      </c>
      <c r="D910">
        <v>2550</v>
      </c>
      <c r="E910">
        <v>7.85</v>
      </c>
    </row>
    <row r="911" spans="1:5" x14ac:dyDescent="0.25">
      <c r="A911" s="1" t="s">
        <v>1969</v>
      </c>
      <c r="B911" s="1" t="s">
        <v>2590</v>
      </c>
      <c r="C911">
        <v>10000</v>
      </c>
      <c r="D911">
        <v>7350</v>
      </c>
      <c r="E911">
        <v>3.89</v>
      </c>
    </row>
    <row r="912" spans="1:5" x14ac:dyDescent="0.25">
      <c r="A912" s="1" t="s">
        <v>1971</v>
      </c>
      <c r="B912" s="1" t="s">
        <v>2586</v>
      </c>
      <c r="C912">
        <v>3500</v>
      </c>
      <c r="D912">
        <v>1250</v>
      </c>
      <c r="E912">
        <v>7.58</v>
      </c>
    </row>
    <row r="913" spans="1:5" x14ac:dyDescent="0.25">
      <c r="A913" s="1" t="s">
        <v>1973</v>
      </c>
      <c r="B913" s="1" t="s">
        <v>2588</v>
      </c>
      <c r="C913">
        <v>8000</v>
      </c>
      <c r="D913">
        <v>7610</v>
      </c>
      <c r="E913">
        <v>5.15</v>
      </c>
    </row>
    <row r="914" spans="1:5" x14ac:dyDescent="0.25">
      <c r="A914" s="1" t="s">
        <v>1975</v>
      </c>
      <c r="B914" s="1" t="s">
        <v>2588</v>
      </c>
      <c r="C914">
        <v>8000</v>
      </c>
      <c r="D914">
        <v>4400</v>
      </c>
      <c r="E914">
        <v>5.34</v>
      </c>
    </row>
    <row r="915" spans="1:5" x14ac:dyDescent="0.25">
      <c r="A915" s="1" t="s">
        <v>1977</v>
      </c>
      <c r="B915" s="1" t="s">
        <v>2587</v>
      </c>
      <c r="C915">
        <v>2500</v>
      </c>
      <c r="D915">
        <v>740</v>
      </c>
      <c r="E915">
        <v>8.8000000000000007</v>
      </c>
    </row>
    <row r="916" spans="1:5" x14ac:dyDescent="0.25">
      <c r="A916" s="1" t="s">
        <v>1979</v>
      </c>
      <c r="B916" s="1" t="s">
        <v>2587</v>
      </c>
      <c r="C916">
        <v>2500</v>
      </c>
      <c r="D916">
        <v>1370</v>
      </c>
      <c r="E916">
        <v>8.8000000000000007</v>
      </c>
    </row>
    <row r="917" spans="1:5" x14ac:dyDescent="0.25">
      <c r="A917" s="1" t="s">
        <v>1981</v>
      </c>
      <c r="B917" s="1" t="s">
        <v>2591</v>
      </c>
      <c r="C917">
        <v>6000</v>
      </c>
      <c r="D917">
        <v>3670</v>
      </c>
      <c r="E917">
        <v>6.27</v>
      </c>
    </row>
    <row r="918" spans="1:5" x14ac:dyDescent="0.25">
      <c r="A918" s="1" t="s">
        <v>1983</v>
      </c>
      <c r="B918" s="1" t="s">
        <v>2590</v>
      </c>
      <c r="C918">
        <v>10000</v>
      </c>
      <c r="D918">
        <v>3870</v>
      </c>
      <c r="E918">
        <v>4.12</v>
      </c>
    </row>
    <row r="919" spans="1:5" x14ac:dyDescent="0.25">
      <c r="A919" s="1" t="s">
        <v>1985</v>
      </c>
      <c r="B919" s="1" t="s">
        <v>2590</v>
      </c>
      <c r="C919">
        <v>10000</v>
      </c>
      <c r="D919">
        <v>7830</v>
      </c>
      <c r="E919">
        <v>4.42</v>
      </c>
    </row>
    <row r="920" spans="1:5" x14ac:dyDescent="0.25">
      <c r="A920" s="1" t="s">
        <v>1987</v>
      </c>
      <c r="B920" s="1" t="s">
        <v>2588</v>
      </c>
      <c r="C920">
        <v>8000</v>
      </c>
      <c r="D920">
        <v>6490</v>
      </c>
      <c r="E920">
        <v>4.9000000000000004</v>
      </c>
    </row>
    <row r="921" spans="1:5" x14ac:dyDescent="0.25">
      <c r="A921" s="1" t="s">
        <v>1989</v>
      </c>
      <c r="B921" s="1" t="s">
        <v>2588</v>
      </c>
      <c r="C921">
        <v>8000</v>
      </c>
      <c r="D921">
        <v>4980</v>
      </c>
      <c r="E921">
        <v>5.19</v>
      </c>
    </row>
    <row r="922" spans="1:5" x14ac:dyDescent="0.25">
      <c r="A922" s="1" t="s">
        <v>1991</v>
      </c>
      <c r="B922" s="1" t="s">
        <v>2588</v>
      </c>
      <c r="C922">
        <v>8000</v>
      </c>
      <c r="D922">
        <v>6380</v>
      </c>
      <c r="E922">
        <v>5.39</v>
      </c>
    </row>
    <row r="923" spans="1:5" x14ac:dyDescent="0.25">
      <c r="A923" s="1" t="s">
        <v>1993</v>
      </c>
      <c r="B923" s="1" t="s">
        <v>2589</v>
      </c>
      <c r="C923">
        <v>1500</v>
      </c>
      <c r="D923">
        <v>800</v>
      </c>
      <c r="E923">
        <v>13.79</v>
      </c>
    </row>
    <row r="924" spans="1:5" x14ac:dyDescent="0.25">
      <c r="A924" s="1" t="s">
        <v>1995</v>
      </c>
      <c r="B924" s="1" t="s">
        <v>2588</v>
      </c>
      <c r="C924">
        <v>8000</v>
      </c>
      <c r="D924">
        <v>5670</v>
      </c>
      <c r="E924">
        <v>4.8499999999999996</v>
      </c>
    </row>
    <row r="925" spans="1:5" x14ac:dyDescent="0.25">
      <c r="A925" s="1" t="s">
        <v>1997</v>
      </c>
      <c r="B925" s="1" t="s">
        <v>2588</v>
      </c>
      <c r="C925">
        <v>8000</v>
      </c>
      <c r="D925">
        <v>5140</v>
      </c>
      <c r="E925">
        <v>4.9000000000000004</v>
      </c>
    </row>
    <row r="926" spans="1:5" x14ac:dyDescent="0.25">
      <c r="A926" s="1" t="s">
        <v>1999</v>
      </c>
      <c r="B926" s="1" t="s">
        <v>2586</v>
      </c>
      <c r="C926">
        <v>3500</v>
      </c>
      <c r="D926">
        <v>3270</v>
      </c>
      <c r="E926">
        <v>7.18</v>
      </c>
    </row>
    <row r="927" spans="1:5" x14ac:dyDescent="0.25">
      <c r="A927" s="1" t="s">
        <v>2001</v>
      </c>
      <c r="B927" s="1" t="s">
        <v>2586</v>
      </c>
      <c r="C927">
        <v>3500</v>
      </c>
      <c r="D927">
        <v>2430</v>
      </c>
      <c r="E927">
        <v>6.97</v>
      </c>
    </row>
    <row r="928" spans="1:5" x14ac:dyDescent="0.25">
      <c r="A928" s="1" t="s">
        <v>2003</v>
      </c>
      <c r="B928" s="1" t="s">
        <v>2586</v>
      </c>
      <c r="C928">
        <v>3500</v>
      </c>
      <c r="D928">
        <v>1700</v>
      </c>
      <c r="E928">
        <v>7.64</v>
      </c>
    </row>
    <row r="929" spans="1:5" x14ac:dyDescent="0.25">
      <c r="A929" s="1" t="s">
        <v>2005</v>
      </c>
      <c r="B929" s="1" t="s">
        <v>2589</v>
      </c>
      <c r="C929">
        <v>1500</v>
      </c>
      <c r="D929">
        <v>620</v>
      </c>
      <c r="E929">
        <v>13.01</v>
      </c>
    </row>
    <row r="930" spans="1:5" x14ac:dyDescent="0.25">
      <c r="A930" s="1" t="s">
        <v>2007</v>
      </c>
      <c r="B930" s="1" t="s">
        <v>2591</v>
      </c>
      <c r="C930">
        <v>6000</v>
      </c>
      <c r="D930">
        <v>4100</v>
      </c>
      <c r="E930">
        <v>5.69</v>
      </c>
    </row>
    <row r="931" spans="1:5" x14ac:dyDescent="0.25">
      <c r="A931" s="1" t="s">
        <v>2009</v>
      </c>
      <c r="B931" s="1" t="s">
        <v>2590</v>
      </c>
      <c r="C931">
        <v>10000</v>
      </c>
      <c r="D931">
        <v>8070</v>
      </c>
      <c r="E931">
        <v>3.92</v>
      </c>
    </row>
    <row r="932" spans="1:5" x14ac:dyDescent="0.25">
      <c r="A932" s="1" t="s">
        <v>2011</v>
      </c>
      <c r="B932" s="1" t="s">
        <v>2590</v>
      </c>
      <c r="C932">
        <v>10000</v>
      </c>
      <c r="D932">
        <v>8690</v>
      </c>
      <c r="E932">
        <v>4.3499999999999996</v>
      </c>
    </row>
    <row r="933" spans="1:5" x14ac:dyDescent="0.25">
      <c r="A933" s="1" t="s">
        <v>2013</v>
      </c>
      <c r="B933" s="1" t="s">
        <v>2586</v>
      </c>
      <c r="C933">
        <v>3500</v>
      </c>
      <c r="D933">
        <v>2250</v>
      </c>
      <c r="E933">
        <v>7.14</v>
      </c>
    </row>
    <row r="934" spans="1:5" x14ac:dyDescent="0.25">
      <c r="A934" s="1" t="s">
        <v>2015</v>
      </c>
      <c r="B934" s="1" t="s">
        <v>2585</v>
      </c>
      <c r="C934">
        <v>16000</v>
      </c>
      <c r="D934">
        <v>10230</v>
      </c>
      <c r="E934">
        <v>3.44</v>
      </c>
    </row>
    <row r="935" spans="1:5" x14ac:dyDescent="0.25">
      <c r="A935" s="1" t="s">
        <v>2017</v>
      </c>
      <c r="B935" s="1" t="s">
        <v>2591</v>
      </c>
      <c r="C935">
        <v>6000</v>
      </c>
      <c r="D935">
        <v>2230</v>
      </c>
      <c r="E935">
        <v>5.97</v>
      </c>
    </row>
    <row r="936" spans="1:5" x14ac:dyDescent="0.25">
      <c r="A936" s="1" t="s">
        <v>2019</v>
      </c>
      <c r="B936" s="1" t="s">
        <v>2588</v>
      </c>
      <c r="C936">
        <v>8000</v>
      </c>
      <c r="D936">
        <v>5820</v>
      </c>
      <c r="E936">
        <v>5</v>
      </c>
    </row>
    <row r="937" spans="1:5" x14ac:dyDescent="0.25">
      <c r="A937" s="1" t="s">
        <v>2021</v>
      </c>
      <c r="B937" s="1" t="s">
        <v>2587</v>
      </c>
      <c r="C937">
        <v>2500</v>
      </c>
      <c r="D937">
        <v>950</v>
      </c>
      <c r="E937">
        <v>8.4700000000000006</v>
      </c>
    </row>
    <row r="938" spans="1:5" x14ac:dyDescent="0.25">
      <c r="A938" s="1" t="s">
        <v>2023</v>
      </c>
      <c r="B938" s="1" t="s">
        <v>2588</v>
      </c>
      <c r="C938">
        <v>8000</v>
      </c>
      <c r="D938">
        <v>4400</v>
      </c>
      <c r="E938">
        <v>5.13</v>
      </c>
    </row>
    <row r="939" spans="1:5" x14ac:dyDescent="0.25">
      <c r="A939" s="1" t="s">
        <v>2025</v>
      </c>
      <c r="B939" s="1" t="s">
        <v>2591</v>
      </c>
      <c r="C939">
        <v>6000</v>
      </c>
      <c r="D939">
        <v>3120</v>
      </c>
      <c r="E939">
        <v>5.67</v>
      </c>
    </row>
    <row r="940" spans="1:5" x14ac:dyDescent="0.25">
      <c r="A940" s="1" t="s">
        <v>2027</v>
      </c>
      <c r="B940" s="1" t="s">
        <v>2589</v>
      </c>
      <c r="C940">
        <v>1500</v>
      </c>
      <c r="D940">
        <v>980</v>
      </c>
      <c r="E940">
        <v>12.54</v>
      </c>
    </row>
    <row r="941" spans="1:5" x14ac:dyDescent="0.25">
      <c r="A941" s="1" t="s">
        <v>2029</v>
      </c>
      <c r="B941" s="1" t="s">
        <v>2588</v>
      </c>
      <c r="C941">
        <v>8000</v>
      </c>
      <c r="D941">
        <v>7100</v>
      </c>
      <c r="E941">
        <v>4.7300000000000004</v>
      </c>
    </row>
    <row r="942" spans="1:5" x14ac:dyDescent="0.25">
      <c r="A942" s="1" t="s">
        <v>2031</v>
      </c>
      <c r="B942" s="1" t="s">
        <v>2587</v>
      </c>
      <c r="C942">
        <v>2500</v>
      </c>
      <c r="D942">
        <v>1210</v>
      </c>
      <c r="E942">
        <v>8.35</v>
      </c>
    </row>
    <row r="943" spans="1:5" x14ac:dyDescent="0.25">
      <c r="A943" s="1" t="s">
        <v>2033</v>
      </c>
      <c r="B943" s="1" t="s">
        <v>2588</v>
      </c>
      <c r="C943">
        <v>8000</v>
      </c>
      <c r="D943">
        <v>7690</v>
      </c>
      <c r="E943">
        <v>4.87</v>
      </c>
    </row>
    <row r="944" spans="1:5" x14ac:dyDescent="0.25">
      <c r="A944" s="1" t="s">
        <v>2035</v>
      </c>
      <c r="B944" s="1" t="s">
        <v>2586</v>
      </c>
      <c r="C944">
        <v>3500</v>
      </c>
      <c r="D944">
        <v>2860</v>
      </c>
      <c r="E944">
        <v>7.22</v>
      </c>
    </row>
    <row r="945" spans="1:5" x14ac:dyDescent="0.25">
      <c r="A945" s="1" t="s">
        <v>2037</v>
      </c>
      <c r="B945" s="1" t="s">
        <v>2590</v>
      </c>
      <c r="C945">
        <v>10000</v>
      </c>
      <c r="D945">
        <v>6760</v>
      </c>
      <c r="E945">
        <v>3.92</v>
      </c>
    </row>
    <row r="946" spans="1:5" x14ac:dyDescent="0.25">
      <c r="A946" s="1" t="s">
        <v>2039</v>
      </c>
      <c r="B946" s="1" t="s">
        <v>2590</v>
      </c>
      <c r="C946">
        <v>10000</v>
      </c>
      <c r="D946">
        <v>6390</v>
      </c>
      <c r="E946">
        <v>4.62</v>
      </c>
    </row>
    <row r="947" spans="1:5" x14ac:dyDescent="0.25">
      <c r="A947" s="1" t="s">
        <v>2041</v>
      </c>
      <c r="B947" s="1" t="s">
        <v>2589</v>
      </c>
      <c r="C947">
        <v>1500</v>
      </c>
      <c r="D947">
        <v>440</v>
      </c>
      <c r="E947">
        <v>13.46</v>
      </c>
    </row>
    <row r="948" spans="1:5" x14ac:dyDescent="0.25">
      <c r="A948" s="1" t="s">
        <v>2043</v>
      </c>
      <c r="B948" s="1" t="s">
        <v>2587</v>
      </c>
      <c r="C948">
        <v>2500</v>
      </c>
      <c r="D948">
        <v>2020</v>
      </c>
      <c r="E948">
        <v>7.55</v>
      </c>
    </row>
    <row r="949" spans="1:5" x14ac:dyDescent="0.25">
      <c r="A949" s="1" t="s">
        <v>2045</v>
      </c>
      <c r="B949" s="1" t="s">
        <v>2587</v>
      </c>
      <c r="C949">
        <v>2500</v>
      </c>
      <c r="D949">
        <v>400</v>
      </c>
      <c r="E949">
        <v>8.9</v>
      </c>
    </row>
    <row r="950" spans="1:5" x14ac:dyDescent="0.25">
      <c r="A950" s="1" t="s">
        <v>2047</v>
      </c>
      <c r="B950" s="1" t="s">
        <v>2585</v>
      </c>
      <c r="C950">
        <v>16000</v>
      </c>
      <c r="D950">
        <v>13700</v>
      </c>
      <c r="E950">
        <v>3.47</v>
      </c>
    </row>
    <row r="951" spans="1:5" x14ac:dyDescent="0.25">
      <c r="A951" s="1" t="s">
        <v>2049</v>
      </c>
      <c r="B951" s="1" t="s">
        <v>2585</v>
      </c>
      <c r="C951">
        <v>16000</v>
      </c>
      <c r="D951">
        <v>13520</v>
      </c>
      <c r="E951">
        <v>3.21</v>
      </c>
    </row>
    <row r="952" spans="1:5" x14ac:dyDescent="0.25">
      <c r="A952" s="1" t="s">
        <v>2051</v>
      </c>
      <c r="B952" s="1" t="s">
        <v>2591</v>
      </c>
      <c r="C952">
        <v>6000</v>
      </c>
      <c r="D952">
        <v>3650</v>
      </c>
      <c r="E952">
        <v>5.36</v>
      </c>
    </row>
    <row r="953" spans="1:5" x14ac:dyDescent="0.25">
      <c r="A953" s="1" t="s">
        <v>2053</v>
      </c>
      <c r="B953" s="1" t="s">
        <v>2585</v>
      </c>
      <c r="C953">
        <v>16000</v>
      </c>
      <c r="D953">
        <v>8430</v>
      </c>
      <c r="E953">
        <v>3.45</v>
      </c>
    </row>
    <row r="954" spans="1:5" x14ac:dyDescent="0.25">
      <c r="A954" s="1" t="s">
        <v>2055</v>
      </c>
      <c r="B954" s="1" t="s">
        <v>2587</v>
      </c>
      <c r="C954">
        <v>2500</v>
      </c>
      <c r="D954">
        <v>1680</v>
      </c>
      <c r="E954">
        <v>8.83</v>
      </c>
    </row>
    <row r="955" spans="1:5" x14ac:dyDescent="0.25">
      <c r="A955" s="1" t="s">
        <v>2057</v>
      </c>
      <c r="B955" s="1" t="s">
        <v>2590</v>
      </c>
      <c r="C955">
        <v>10000</v>
      </c>
      <c r="D955">
        <v>7060</v>
      </c>
      <c r="E955">
        <v>3.89</v>
      </c>
    </row>
    <row r="956" spans="1:5" x14ac:dyDescent="0.25">
      <c r="A956" s="1" t="s">
        <v>2059</v>
      </c>
      <c r="B956" s="1" t="s">
        <v>2590</v>
      </c>
      <c r="C956">
        <v>10000</v>
      </c>
      <c r="D956">
        <v>6990</v>
      </c>
      <c r="E956">
        <v>4.2699999999999996</v>
      </c>
    </row>
    <row r="957" spans="1:5" x14ac:dyDescent="0.25">
      <c r="A957" s="1" t="s">
        <v>2061</v>
      </c>
      <c r="B957" s="1" t="s">
        <v>2586</v>
      </c>
      <c r="C957">
        <v>3500</v>
      </c>
      <c r="D957">
        <v>2850</v>
      </c>
      <c r="E957">
        <v>7.07</v>
      </c>
    </row>
    <row r="958" spans="1:5" x14ac:dyDescent="0.25">
      <c r="A958" s="1" t="s">
        <v>2063</v>
      </c>
      <c r="B958" s="1" t="s">
        <v>2585</v>
      </c>
      <c r="C958">
        <v>16000</v>
      </c>
      <c r="D958">
        <v>13110</v>
      </c>
      <c r="E958">
        <v>3.76</v>
      </c>
    </row>
    <row r="959" spans="1:5" x14ac:dyDescent="0.25">
      <c r="A959" s="1" t="s">
        <v>2065</v>
      </c>
      <c r="B959" s="1" t="s">
        <v>2590</v>
      </c>
      <c r="C959">
        <v>10000</v>
      </c>
      <c r="D959">
        <v>9070</v>
      </c>
      <c r="E959">
        <v>4.2300000000000004</v>
      </c>
    </row>
    <row r="960" spans="1:5" x14ac:dyDescent="0.25">
      <c r="A960" s="1" t="s">
        <v>2067</v>
      </c>
      <c r="B960" s="1" t="s">
        <v>2591</v>
      </c>
      <c r="C960">
        <v>6000</v>
      </c>
      <c r="D960">
        <v>4990</v>
      </c>
      <c r="E960">
        <v>5.42</v>
      </c>
    </row>
    <row r="961" spans="1:5" x14ac:dyDescent="0.25">
      <c r="A961" s="1" t="s">
        <v>2069</v>
      </c>
      <c r="B961" s="1" t="s">
        <v>2588</v>
      </c>
      <c r="C961">
        <v>8000</v>
      </c>
      <c r="D961">
        <v>7080</v>
      </c>
      <c r="E961">
        <v>4.72</v>
      </c>
    </row>
    <row r="962" spans="1:5" x14ac:dyDescent="0.25">
      <c r="A962" s="1" t="s">
        <v>2071</v>
      </c>
      <c r="B962" s="1" t="s">
        <v>2585</v>
      </c>
      <c r="C962">
        <v>16000</v>
      </c>
      <c r="D962">
        <v>11290</v>
      </c>
      <c r="E962">
        <v>3.5</v>
      </c>
    </row>
    <row r="963" spans="1:5" x14ac:dyDescent="0.25">
      <c r="A963" s="1" t="s">
        <v>2073</v>
      </c>
      <c r="B963" s="1" t="s">
        <v>2590</v>
      </c>
      <c r="C963">
        <v>10000</v>
      </c>
      <c r="D963">
        <v>3150</v>
      </c>
      <c r="E963">
        <v>4.21</v>
      </c>
    </row>
    <row r="964" spans="1:5" x14ac:dyDescent="0.25">
      <c r="A964" s="1" t="s">
        <v>2075</v>
      </c>
      <c r="B964" s="1" t="s">
        <v>2587</v>
      </c>
      <c r="C964">
        <v>2500</v>
      </c>
      <c r="D964">
        <v>1270</v>
      </c>
      <c r="E964">
        <v>9.19</v>
      </c>
    </row>
    <row r="965" spans="1:5" x14ac:dyDescent="0.25">
      <c r="A965" s="1" t="s">
        <v>2077</v>
      </c>
      <c r="B965" s="1" t="s">
        <v>2585</v>
      </c>
      <c r="C965">
        <v>16000</v>
      </c>
      <c r="D965">
        <v>13700</v>
      </c>
      <c r="E965">
        <v>3.36</v>
      </c>
    </row>
    <row r="966" spans="1:5" x14ac:dyDescent="0.25">
      <c r="A966" s="1" t="s">
        <v>2079</v>
      </c>
      <c r="B966" s="1" t="s">
        <v>2588</v>
      </c>
      <c r="C966">
        <v>8000</v>
      </c>
      <c r="D966">
        <v>6070</v>
      </c>
      <c r="E966">
        <v>4.84</v>
      </c>
    </row>
    <row r="967" spans="1:5" x14ac:dyDescent="0.25">
      <c r="A967" s="1" t="s">
        <v>2081</v>
      </c>
      <c r="B967" s="1" t="s">
        <v>2591</v>
      </c>
      <c r="C967">
        <v>6000</v>
      </c>
      <c r="D967">
        <v>4900</v>
      </c>
      <c r="E967">
        <v>5.82</v>
      </c>
    </row>
    <row r="968" spans="1:5" x14ac:dyDescent="0.25">
      <c r="A968" s="1" t="s">
        <v>2083</v>
      </c>
      <c r="B968" s="1" t="s">
        <v>2587</v>
      </c>
      <c r="C968">
        <v>2500</v>
      </c>
      <c r="D968">
        <v>1160</v>
      </c>
      <c r="E968">
        <v>8.56</v>
      </c>
    </row>
    <row r="969" spans="1:5" x14ac:dyDescent="0.25">
      <c r="A969" s="1" t="s">
        <v>2085</v>
      </c>
      <c r="B969" s="1" t="s">
        <v>2589</v>
      </c>
      <c r="C969">
        <v>1500</v>
      </c>
      <c r="D969">
        <v>620</v>
      </c>
      <c r="E969">
        <v>14</v>
      </c>
    </row>
    <row r="970" spans="1:5" x14ac:dyDescent="0.25">
      <c r="A970" s="1" t="s">
        <v>2087</v>
      </c>
      <c r="B970" s="1" t="s">
        <v>2587</v>
      </c>
      <c r="C970">
        <v>2500</v>
      </c>
      <c r="D970">
        <v>1950</v>
      </c>
      <c r="E970">
        <v>8.7899999999999991</v>
      </c>
    </row>
    <row r="971" spans="1:5" x14ac:dyDescent="0.25">
      <c r="A971" s="1" t="s">
        <v>2089</v>
      </c>
      <c r="B971" s="1" t="s">
        <v>2590</v>
      </c>
      <c r="C971">
        <v>10000</v>
      </c>
      <c r="D971">
        <v>9310</v>
      </c>
      <c r="E971">
        <v>4.17</v>
      </c>
    </row>
    <row r="972" spans="1:5" x14ac:dyDescent="0.25">
      <c r="A972" s="1" t="s">
        <v>2091</v>
      </c>
      <c r="B972" s="1" t="s">
        <v>2588</v>
      </c>
      <c r="C972">
        <v>8000</v>
      </c>
      <c r="D972">
        <v>7370</v>
      </c>
      <c r="E972">
        <v>4.82</v>
      </c>
    </row>
    <row r="973" spans="1:5" x14ac:dyDescent="0.25">
      <c r="A973" s="1" t="s">
        <v>2093</v>
      </c>
      <c r="B973" s="1" t="s">
        <v>2586</v>
      </c>
      <c r="C973">
        <v>3500</v>
      </c>
      <c r="D973">
        <v>1040</v>
      </c>
      <c r="E973">
        <v>7.77</v>
      </c>
    </row>
    <row r="974" spans="1:5" x14ac:dyDescent="0.25">
      <c r="A974" s="1" t="s">
        <v>2095</v>
      </c>
      <c r="B974" s="1" t="s">
        <v>2587</v>
      </c>
      <c r="C974">
        <v>2500</v>
      </c>
      <c r="D974">
        <v>2110</v>
      </c>
      <c r="E974">
        <v>8.1</v>
      </c>
    </row>
    <row r="975" spans="1:5" x14ac:dyDescent="0.25">
      <c r="A975" s="1" t="s">
        <v>2097</v>
      </c>
      <c r="B975" s="1" t="s">
        <v>2587</v>
      </c>
      <c r="C975">
        <v>2500</v>
      </c>
      <c r="D975">
        <v>1450</v>
      </c>
      <c r="E975">
        <v>8.66</v>
      </c>
    </row>
    <row r="976" spans="1:5" x14ac:dyDescent="0.25">
      <c r="A976" s="1" t="s">
        <v>2099</v>
      </c>
      <c r="B976" s="1" t="s">
        <v>2585</v>
      </c>
      <c r="C976">
        <v>16000</v>
      </c>
      <c r="D976">
        <v>10280</v>
      </c>
      <c r="E976">
        <v>3.49</v>
      </c>
    </row>
    <row r="977" spans="1:5" x14ac:dyDescent="0.25">
      <c r="A977" s="1" t="s">
        <v>2101</v>
      </c>
      <c r="B977" s="1" t="s">
        <v>2590</v>
      </c>
      <c r="C977">
        <v>10000</v>
      </c>
      <c r="D977">
        <v>9620</v>
      </c>
      <c r="E977">
        <v>4.1900000000000004</v>
      </c>
    </row>
    <row r="978" spans="1:5" x14ac:dyDescent="0.25">
      <c r="A978" s="1" t="s">
        <v>2103</v>
      </c>
      <c r="B978" s="1" t="s">
        <v>2590</v>
      </c>
      <c r="C978">
        <v>10000</v>
      </c>
      <c r="D978">
        <v>6080</v>
      </c>
      <c r="E978">
        <v>4.42</v>
      </c>
    </row>
    <row r="979" spans="1:5" x14ac:dyDescent="0.25">
      <c r="A979" s="1" t="s">
        <v>2105</v>
      </c>
      <c r="B979" s="1" t="s">
        <v>2586</v>
      </c>
      <c r="C979">
        <v>3500</v>
      </c>
      <c r="D979">
        <v>1720</v>
      </c>
      <c r="E979">
        <v>7.46</v>
      </c>
    </row>
    <row r="980" spans="1:5" x14ac:dyDescent="0.25">
      <c r="A980" s="1" t="s">
        <v>2107</v>
      </c>
      <c r="B980" s="1" t="s">
        <v>2585</v>
      </c>
      <c r="C980">
        <v>16000</v>
      </c>
      <c r="D980">
        <v>11350</v>
      </c>
      <c r="E980">
        <v>3.64</v>
      </c>
    </row>
    <row r="981" spans="1:5" x14ac:dyDescent="0.25">
      <c r="A981" s="1" t="s">
        <v>2109</v>
      </c>
      <c r="B981" s="1" t="s">
        <v>2585</v>
      </c>
      <c r="C981">
        <v>16000</v>
      </c>
      <c r="D981">
        <v>12530</v>
      </c>
      <c r="E981">
        <v>3.68</v>
      </c>
    </row>
    <row r="982" spans="1:5" x14ac:dyDescent="0.25">
      <c r="A982" s="1" t="s">
        <v>2111</v>
      </c>
      <c r="B982" s="1" t="s">
        <v>2587</v>
      </c>
      <c r="C982">
        <v>2500</v>
      </c>
      <c r="D982">
        <v>1670</v>
      </c>
      <c r="E982">
        <v>8.02</v>
      </c>
    </row>
    <row r="983" spans="1:5" x14ac:dyDescent="0.25">
      <c r="A983" s="1" t="s">
        <v>2113</v>
      </c>
      <c r="B983" s="1" t="s">
        <v>2585</v>
      </c>
      <c r="C983">
        <v>16000</v>
      </c>
      <c r="D983">
        <v>6350</v>
      </c>
      <c r="E983">
        <v>3.86</v>
      </c>
    </row>
    <row r="984" spans="1:5" x14ac:dyDescent="0.25">
      <c r="A984" s="1" t="s">
        <v>2115</v>
      </c>
      <c r="B984" s="1" t="s">
        <v>2588</v>
      </c>
      <c r="C984">
        <v>8000</v>
      </c>
      <c r="D984">
        <v>6560</v>
      </c>
      <c r="E984">
        <v>4.82</v>
      </c>
    </row>
    <row r="985" spans="1:5" x14ac:dyDescent="0.25">
      <c r="A985" s="1" t="s">
        <v>2117</v>
      </c>
      <c r="B985" s="1" t="s">
        <v>2587</v>
      </c>
      <c r="C985">
        <v>2500</v>
      </c>
      <c r="D985">
        <v>1610</v>
      </c>
      <c r="E985">
        <v>8.5</v>
      </c>
    </row>
    <row r="986" spans="1:5" x14ac:dyDescent="0.25">
      <c r="A986" s="1" t="s">
        <v>2119</v>
      </c>
      <c r="B986" s="1" t="s">
        <v>2588</v>
      </c>
      <c r="C986">
        <v>8000</v>
      </c>
      <c r="D986">
        <v>5440</v>
      </c>
      <c r="E986">
        <v>4.9800000000000004</v>
      </c>
    </row>
    <row r="987" spans="1:5" x14ac:dyDescent="0.25">
      <c r="A987" s="1" t="s">
        <v>2121</v>
      </c>
      <c r="B987" s="1" t="s">
        <v>2588</v>
      </c>
      <c r="C987">
        <v>8000</v>
      </c>
      <c r="D987">
        <v>5600</v>
      </c>
      <c r="E987">
        <v>4.72</v>
      </c>
    </row>
    <row r="988" spans="1:5" x14ac:dyDescent="0.25">
      <c r="A988" s="1" t="s">
        <v>2123</v>
      </c>
      <c r="B988" s="1" t="s">
        <v>2590</v>
      </c>
      <c r="C988">
        <v>10000</v>
      </c>
      <c r="D988">
        <v>6670</v>
      </c>
      <c r="E988">
        <v>4.1399999999999997</v>
      </c>
    </row>
    <row r="989" spans="1:5" x14ac:dyDescent="0.25">
      <c r="A989" s="1" t="s">
        <v>2125</v>
      </c>
      <c r="B989" s="1" t="s">
        <v>2586</v>
      </c>
      <c r="C989">
        <v>3500</v>
      </c>
      <c r="D989">
        <v>1990</v>
      </c>
      <c r="E989">
        <v>7.48</v>
      </c>
    </row>
    <row r="990" spans="1:5" x14ac:dyDescent="0.25">
      <c r="A990" s="1" t="s">
        <v>2127</v>
      </c>
      <c r="B990" s="1" t="s">
        <v>2590</v>
      </c>
      <c r="C990">
        <v>10000</v>
      </c>
      <c r="D990">
        <v>6740</v>
      </c>
      <c r="E990">
        <v>3.95</v>
      </c>
    </row>
    <row r="991" spans="1:5" x14ac:dyDescent="0.25">
      <c r="A991" s="1" t="s">
        <v>2129</v>
      </c>
      <c r="B991" s="1" t="s">
        <v>2586</v>
      </c>
      <c r="C991">
        <v>3500</v>
      </c>
      <c r="D991">
        <v>1900</v>
      </c>
      <c r="E991">
        <v>7.17</v>
      </c>
    </row>
    <row r="992" spans="1:5" x14ac:dyDescent="0.25">
      <c r="A992" s="1" t="s">
        <v>2131</v>
      </c>
      <c r="B992" s="1" t="s">
        <v>2588</v>
      </c>
      <c r="C992">
        <v>8000</v>
      </c>
      <c r="D992">
        <v>5270</v>
      </c>
      <c r="E992">
        <v>5.4</v>
      </c>
    </row>
    <row r="993" spans="1:5" x14ac:dyDescent="0.25">
      <c r="A993" s="1" t="s">
        <v>2133</v>
      </c>
      <c r="B993" s="1" t="s">
        <v>2591</v>
      </c>
      <c r="C993">
        <v>6000</v>
      </c>
      <c r="D993">
        <v>2540</v>
      </c>
      <c r="E993">
        <v>5.65</v>
      </c>
    </row>
    <row r="994" spans="1:5" x14ac:dyDescent="0.25">
      <c r="A994" s="1" t="s">
        <v>2135</v>
      </c>
      <c r="B994" s="1" t="s">
        <v>2590</v>
      </c>
      <c r="C994">
        <v>10000</v>
      </c>
      <c r="D994">
        <v>9230</v>
      </c>
      <c r="E994">
        <v>4.04</v>
      </c>
    </row>
    <row r="995" spans="1:5" x14ac:dyDescent="0.25">
      <c r="A995" s="1" t="s">
        <v>2137</v>
      </c>
      <c r="B995" s="1" t="s">
        <v>2588</v>
      </c>
      <c r="C995">
        <v>8000</v>
      </c>
      <c r="D995">
        <v>6700</v>
      </c>
      <c r="E995">
        <v>4.72</v>
      </c>
    </row>
    <row r="996" spans="1:5" x14ac:dyDescent="0.25">
      <c r="A996" s="1" t="s">
        <v>2139</v>
      </c>
      <c r="B996" s="1" t="s">
        <v>2587</v>
      </c>
      <c r="C996">
        <v>2500</v>
      </c>
      <c r="D996">
        <v>1550</v>
      </c>
      <c r="E996">
        <v>8.6</v>
      </c>
    </row>
    <row r="997" spans="1:5" x14ac:dyDescent="0.25">
      <c r="A997" s="1" t="s">
        <v>2141</v>
      </c>
      <c r="B997" s="1" t="s">
        <v>2585</v>
      </c>
      <c r="C997">
        <v>16000</v>
      </c>
      <c r="D997">
        <v>11730</v>
      </c>
      <c r="E997">
        <v>3.6</v>
      </c>
    </row>
    <row r="998" spans="1:5" x14ac:dyDescent="0.25">
      <c r="A998" s="1" t="s">
        <v>2143</v>
      </c>
      <c r="B998" s="1" t="s">
        <v>2588</v>
      </c>
      <c r="C998">
        <v>8000</v>
      </c>
      <c r="D998">
        <v>5980</v>
      </c>
      <c r="E998">
        <v>4.7699999999999996</v>
      </c>
    </row>
    <row r="999" spans="1:5" x14ac:dyDescent="0.25">
      <c r="A999" s="1" t="s">
        <v>2145</v>
      </c>
      <c r="B999" s="1" t="s">
        <v>2586</v>
      </c>
      <c r="C999">
        <v>3500</v>
      </c>
      <c r="D999">
        <v>680</v>
      </c>
      <c r="E999">
        <v>7.15</v>
      </c>
    </row>
    <row r="1000" spans="1:5" x14ac:dyDescent="0.25">
      <c r="A1000" s="1" t="s">
        <v>2147</v>
      </c>
      <c r="B1000" s="1" t="s">
        <v>2591</v>
      </c>
      <c r="C1000">
        <v>6000</v>
      </c>
      <c r="D1000">
        <v>3550</v>
      </c>
      <c r="E1000">
        <v>5.62</v>
      </c>
    </row>
    <row r="1001" spans="1:5" x14ac:dyDescent="0.25">
      <c r="A1001" s="1" t="s">
        <v>2149</v>
      </c>
      <c r="B1001" s="1" t="s">
        <v>2588</v>
      </c>
      <c r="C1001">
        <v>8000</v>
      </c>
      <c r="D1001">
        <v>6100</v>
      </c>
      <c r="E1001">
        <v>4.9000000000000004</v>
      </c>
    </row>
    <row r="1002" spans="1:5" x14ac:dyDescent="0.25">
      <c r="A1002" s="1" t="s">
        <v>2151</v>
      </c>
      <c r="B1002" s="1" t="s">
        <v>2590</v>
      </c>
      <c r="C1002">
        <v>10000</v>
      </c>
      <c r="D1002">
        <v>8900</v>
      </c>
      <c r="E1002">
        <v>4</v>
      </c>
    </row>
    <row r="1003" spans="1:5" x14ac:dyDescent="0.25">
      <c r="A1003" s="1" t="s">
        <v>2153</v>
      </c>
      <c r="B1003" s="1" t="s">
        <v>2587</v>
      </c>
      <c r="C1003">
        <v>2500</v>
      </c>
      <c r="D1003">
        <v>420</v>
      </c>
      <c r="E1003">
        <v>8.98</v>
      </c>
    </row>
    <row r="1004" spans="1:5" x14ac:dyDescent="0.25">
      <c r="A1004" s="1" t="s">
        <v>2155</v>
      </c>
      <c r="B1004" s="1" t="s">
        <v>2587</v>
      </c>
      <c r="C1004">
        <v>2500</v>
      </c>
      <c r="D1004">
        <v>1430</v>
      </c>
      <c r="E1004">
        <v>8.42</v>
      </c>
    </row>
    <row r="1005" spans="1:5" x14ac:dyDescent="0.25">
      <c r="A1005" s="1" t="s">
        <v>2157</v>
      </c>
      <c r="B1005" s="1" t="s">
        <v>2586</v>
      </c>
      <c r="C1005">
        <v>3500</v>
      </c>
      <c r="D1005">
        <v>2430</v>
      </c>
      <c r="E1005">
        <v>7.47</v>
      </c>
    </row>
    <row r="1006" spans="1:5" x14ac:dyDescent="0.25">
      <c r="A1006" s="1" t="s">
        <v>2159</v>
      </c>
      <c r="B1006" s="1" t="s">
        <v>2587</v>
      </c>
      <c r="C1006">
        <v>2500</v>
      </c>
      <c r="D1006">
        <v>620</v>
      </c>
      <c r="E1006">
        <v>8.34</v>
      </c>
    </row>
    <row r="1007" spans="1:5" x14ac:dyDescent="0.25">
      <c r="A1007" s="1" t="s">
        <v>2161</v>
      </c>
      <c r="B1007" s="1" t="s">
        <v>2588</v>
      </c>
      <c r="C1007">
        <v>8000</v>
      </c>
      <c r="D1007">
        <v>4400</v>
      </c>
      <c r="E1007">
        <v>5</v>
      </c>
    </row>
    <row r="1008" spans="1:5" x14ac:dyDescent="0.25">
      <c r="A1008" s="1" t="s">
        <v>2163</v>
      </c>
      <c r="B1008" s="1" t="s">
        <v>2590</v>
      </c>
      <c r="C1008">
        <v>10000</v>
      </c>
      <c r="D1008">
        <v>8120</v>
      </c>
      <c r="E1008">
        <v>3.93</v>
      </c>
    </row>
    <row r="1009" spans="1:5" x14ac:dyDescent="0.25">
      <c r="A1009" s="1" t="s">
        <v>2165</v>
      </c>
      <c r="B1009" s="1" t="s">
        <v>2586</v>
      </c>
      <c r="C1009">
        <v>3500</v>
      </c>
      <c r="D1009">
        <v>2630</v>
      </c>
      <c r="E1009">
        <v>7.21</v>
      </c>
    </row>
    <row r="1010" spans="1:5" x14ac:dyDescent="0.25">
      <c r="A1010" s="1" t="s">
        <v>2167</v>
      </c>
      <c r="B1010" s="1" t="s">
        <v>2590</v>
      </c>
      <c r="C1010">
        <v>10000</v>
      </c>
      <c r="D1010">
        <v>7510</v>
      </c>
      <c r="E1010">
        <v>4.3899999999999997</v>
      </c>
    </row>
    <row r="1011" spans="1:5" x14ac:dyDescent="0.25">
      <c r="A1011" s="1" t="s">
        <v>2169</v>
      </c>
      <c r="B1011" s="1" t="s">
        <v>2586</v>
      </c>
      <c r="C1011">
        <v>3500</v>
      </c>
      <c r="D1011">
        <v>2400</v>
      </c>
      <c r="E1011">
        <v>6.65</v>
      </c>
    </row>
    <row r="1012" spans="1:5" x14ac:dyDescent="0.25">
      <c r="A1012" s="1" t="s">
        <v>2171</v>
      </c>
      <c r="B1012" s="1" t="s">
        <v>2587</v>
      </c>
      <c r="C1012">
        <v>2500</v>
      </c>
      <c r="D1012">
        <v>1930</v>
      </c>
      <c r="E1012">
        <v>8.7799999999999994</v>
      </c>
    </row>
    <row r="1013" spans="1:5" x14ac:dyDescent="0.25">
      <c r="A1013" s="1" t="s">
        <v>2173</v>
      </c>
      <c r="B1013" s="1" t="s">
        <v>2587</v>
      </c>
      <c r="C1013">
        <v>2500</v>
      </c>
      <c r="D1013">
        <v>1320</v>
      </c>
      <c r="E1013">
        <v>8.6999999999999993</v>
      </c>
    </row>
    <row r="1014" spans="1:5" x14ac:dyDescent="0.25">
      <c r="A1014" s="1" t="s">
        <v>2175</v>
      </c>
      <c r="B1014" s="1" t="s">
        <v>2586</v>
      </c>
      <c r="C1014">
        <v>3500</v>
      </c>
      <c r="D1014">
        <v>1060</v>
      </c>
      <c r="E1014">
        <v>7.31</v>
      </c>
    </row>
    <row r="1015" spans="1:5" x14ac:dyDescent="0.25">
      <c r="A1015" s="1" t="s">
        <v>2177</v>
      </c>
      <c r="B1015" s="1" t="s">
        <v>2586</v>
      </c>
      <c r="C1015">
        <v>3500</v>
      </c>
      <c r="D1015">
        <v>2470</v>
      </c>
      <c r="E1015">
        <v>6.91</v>
      </c>
    </row>
    <row r="1016" spans="1:5" x14ac:dyDescent="0.25">
      <c r="A1016" s="1" t="s">
        <v>2179</v>
      </c>
      <c r="B1016" s="1" t="s">
        <v>2585</v>
      </c>
      <c r="C1016">
        <v>16000</v>
      </c>
      <c r="D1016">
        <v>10800</v>
      </c>
      <c r="E1016">
        <v>3.67</v>
      </c>
    </row>
    <row r="1017" spans="1:5" x14ac:dyDescent="0.25">
      <c r="A1017" s="1" t="s">
        <v>2181</v>
      </c>
      <c r="B1017" s="1" t="s">
        <v>2590</v>
      </c>
      <c r="C1017">
        <v>10000</v>
      </c>
      <c r="D1017">
        <v>6680</v>
      </c>
      <c r="E1017">
        <v>4.0999999999999996</v>
      </c>
    </row>
    <row r="1018" spans="1:5" x14ac:dyDescent="0.25">
      <c r="A1018" s="1" t="s">
        <v>2183</v>
      </c>
      <c r="B1018" s="1" t="s">
        <v>2585</v>
      </c>
      <c r="C1018">
        <v>16000</v>
      </c>
      <c r="D1018">
        <v>8800</v>
      </c>
      <c r="E1018">
        <v>3.34</v>
      </c>
    </row>
    <row r="1019" spans="1:5" x14ac:dyDescent="0.25">
      <c r="A1019" s="1" t="s">
        <v>2185</v>
      </c>
      <c r="B1019" s="1" t="s">
        <v>2590</v>
      </c>
      <c r="C1019">
        <v>10000</v>
      </c>
      <c r="D1019">
        <v>3930</v>
      </c>
      <c r="E1019">
        <v>4.37</v>
      </c>
    </row>
    <row r="1020" spans="1:5" x14ac:dyDescent="0.25">
      <c r="A1020" s="1" t="s">
        <v>2187</v>
      </c>
      <c r="B1020" s="1" t="s">
        <v>2585</v>
      </c>
      <c r="C1020">
        <v>16000</v>
      </c>
      <c r="D1020">
        <v>10050</v>
      </c>
      <c r="E1020">
        <v>3.43</v>
      </c>
    </row>
    <row r="1021" spans="1:5" x14ac:dyDescent="0.25">
      <c r="A1021" s="1" t="s">
        <v>2189</v>
      </c>
      <c r="B1021" s="1" t="s">
        <v>2586</v>
      </c>
      <c r="C1021">
        <v>3500</v>
      </c>
      <c r="D1021">
        <v>3270</v>
      </c>
      <c r="E1021">
        <v>7.13</v>
      </c>
    </row>
    <row r="1022" spans="1:5" x14ac:dyDescent="0.25">
      <c r="A1022" s="1" t="s">
        <v>2191</v>
      </c>
      <c r="B1022" s="1" t="s">
        <v>2589</v>
      </c>
      <c r="C1022">
        <v>1500</v>
      </c>
      <c r="D1022">
        <v>1180</v>
      </c>
      <c r="E1022">
        <v>12.51</v>
      </c>
    </row>
    <row r="1023" spans="1:5" x14ac:dyDescent="0.25">
      <c r="A1023" s="1" t="s">
        <v>2193</v>
      </c>
      <c r="B1023" s="1" t="s">
        <v>2586</v>
      </c>
      <c r="C1023">
        <v>3500</v>
      </c>
      <c r="D1023">
        <v>3090</v>
      </c>
      <c r="E1023">
        <v>7.29</v>
      </c>
    </row>
    <row r="1024" spans="1:5" x14ac:dyDescent="0.25">
      <c r="A1024" s="1" t="s">
        <v>2195</v>
      </c>
      <c r="B1024" s="1" t="s">
        <v>2591</v>
      </c>
      <c r="C1024">
        <v>6000</v>
      </c>
      <c r="D1024">
        <v>2690</v>
      </c>
      <c r="E1024">
        <v>5.97</v>
      </c>
    </row>
    <row r="1025" spans="1:5" x14ac:dyDescent="0.25">
      <c r="A1025" s="1" t="s">
        <v>2197</v>
      </c>
      <c r="B1025" s="1" t="s">
        <v>2590</v>
      </c>
      <c r="C1025">
        <v>10000</v>
      </c>
      <c r="D1025">
        <v>9050</v>
      </c>
      <c r="E1025">
        <v>3.9</v>
      </c>
    </row>
    <row r="1026" spans="1:5" x14ac:dyDescent="0.25">
      <c r="A1026" s="1" t="s">
        <v>2199</v>
      </c>
      <c r="B1026" s="1" t="s">
        <v>2586</v>
      </c>
      <c r="C1026">
        <v>3500</v>
      </c>
      <c r="D1026">
        <v>2010</v>
      </c>
      <c r="E1026">
        <v>7.11</v>
      </c>
    </row>
    <row r="1027" spans="1:5" x14ac:dyDescent="0.25">
      <c r="A1027" s="1" t="s">
        <v>2201</v>
      </c>
      <c r="B1027" s="1" t="s">
        <v>2586</v>
      </c>
      <c r="C1027">
        <v>3500</v>
      </c>
      <c r="D1027">
        <v>860</v>
      </c>
      <c r="E1027">
        <v>7.49</v>
      </c>
    </row>
    <row r="1028" spans="1:5" x14ac:dyDescent="0.25">
      <c r="A1028" s="1" t="s">
        <v>2203</v>
      </c>
      <c r="B1028" s="1" t="s">
        <v>2585</v>
      </c>
      <c r="C1028">
        <v>16000</v>
      </c>
      <c r="D1028">
        <v>9640</v>
      </c>
      <c r="E1028">
        <v>3.56</v>
      </c>
    </row>
    <row r="1029" spans="1:5" x14ac:dyDescent="0.25">
      <c r="A1029" s="1" t="s">
        <v>2205</v>
      </c>
      <c r="B1029" s="1" t="s">
        <v>2587</v>
      </c>
      <c r="C1029">
        <v>2500</v>
      </c>
      <c r="D1029">
        <v>1090</v>
      </c>
      <c r="E1029">
        <v>8.7100000000000009</v>
      </c>
    </row>
    <row r="1030" spans="1:5" x14ac:dyDescent="0.25">
      <c r="A1030" s="1" t="s">
        <v>2207</v>
      </c>
      <c r="B1030" s="1" t="s">
        <v>2587</v>
      </c>
      <c r="C1030">
        <v>2500</v>
      </c>
      <c r="D1030">
        <v>1550</v>
      </c>
      <c r="E1030">
        <v>8.3000000000000007</v>
      </c>
    </row>
    <row r="1031" spans="1:5" x14ac:dyDescent="0.25">
      <c r="A1031" s="1" t="s">
        <v>2209</v>
      </c>
      <c r="B1031" s="1" t="s">
        <v>2590</v>
      </c>
      <c r="C1031">
        <v>10000</v>
      </c>
      <c r="D1031">
        <v>5860</v>
      </c>
      <c r="E1031">
        <v>4.38</v>
      </c>
    </row>
    <row r="1032" spans="1:5" x14ac:dyDescent="0.25">
      <c r="A1032" s="1" t="s">
        <v>2211</v>
      </c>
      <c r="B1032" s="1" t="s">
        <v>2587</v>
      </c>
      <c r="C1032">
        <v>2500</v>
      </c>
      <c r="D1032">
        <v>1150</v>
      </c>
      <c r="E1032">
        <v>8.6</v>
      </c>
    </row>
    <row r="1033" spans="1:5" x14ac:dyDescent="0.25">
      <c r="A1033" s="1" t="s">
        <v>2213</v>
      </c>
      <c r="B1033" s="1" t="s">
        <v>2586</v>
      </c>
      <c r="C1033">
        <v>3500</v>
      </c>
      <c r="D1033">
        <v>1870</v>
      </c>
      <c r="E1033">
        <v>6.95</v>
      </c>
    </row>
    <row r="1034" spans="1:5" x14ac:dyDescent="0.25">
      <c r="A1034" s="1" t="s">
        <v>2215</v>
      </c>
      <c r="B1034" s="1" t="s">
        <v>2589</v>
      </c>
      <c r="C1034">
        <v>1500</v>
      </c>
      <c r="D1034">
        <v>920</v>
      </c>
      <c r="E1034">
        <v>13.77</v>
      </c>
    </row>
    <row r="1035" spans="1:5" x14ac:dyDescent="0.25">
      <c r="A1035" s="1" t="s">
        <v>2217</v>
      </c>
      <c r="B1035" s="1" t="s">
        <v>2586</v>
      </c>
      <c r="C1035">
        <v>3500</v>
      </c>
      <c r="D1035">
        <v>1370</v>
      </c>
      <c r="E1035">
        <v>7.28</v>
      </c>
    </row>
    <row r="1036" spans="1:5" x14ac:dyDescent="0.25">
      <c r="A1036" s="1" t="s">
        <v>2219</v>
      </c>
      <c r="B1036" s="1" t="s">
        <v>2590</v>
      </c>
      <c r="C1036">
        <v>10000</v>
      </c>
      <c r="D1036">
        <v>5140</v>
      </c>
      <c r="E1036">
        <v>3.86</v>
      </c>
    </row>
    <row r="1037" spans="1:5" x14ac:dyDescent="0.25">
      <c r="A1037" s="1" t="s">
        <v>2221</v>
      </c>
      <c r="B1037" s="1" t="s">
        <v>2585</v>
      </c>
      <c r="C1037">
        <v>16000</v>
      </c>
      <c r="D1037">
        <v>13680</v>
      </c>
      <c r="E1037">
        <v>3.55</v>
      </c>
    </row>
    <row r="1038" spans="1:5" x14ac:dyDescent="0.25">
      <c r="A1038" s="1" t="s">
        <v>2223</v>
      </c>
      <c r="B1038" s="1" t="s">
        <v>2588</v>
      </c>
      <c r="C1038">
        <v>8000</v>
      </c>
      <c r="D1038">
        <v>5160</v>
      </c>
      <c r="E1038">
        <v>4.7</v>
      </c>
    </row>
    <row r="1039" spans="1:5" x14ac:dyDescent="0.25">
      <c r="A1039" s="1" t="s">
        <v>2225</v>
      </c>
      <c r="B1039" s="1" t="s">
        <v>2585</v>
      </c>
      <c r="C1039">
        <v>16000</v>
      </c>
      <c r="D1039">
        <v>13810</v>
      </c>
      <c r="E1039">
        <v>3.68</v>
      </c>
    </row>
    <row r="1040" spans="1:5" x14ac:dyDescent="0.25">
      <c r="A1040" s="1" t="s">
        <v>2227</v>
      </c>
      <c r="B1040" s="1" t="s">
        <v>2586</v>
      </c>
      <c r="C1040">
        <v>3500</v>
      </c>
      <c r="D1040">
        <v>1850</v>
      </c>
      <c r="E1040">
        <v>7.95</v>
      </c>
    </row>
    <row r="1041" spans="1:5" x14ac:dyDescent="0.25">
      <c r="A1041" s="1" t="s">
        <v>2229</v>
      </c>
      <c r="B1041" s="1" t="s">
        <v>2589</v>
      </c>
      <c r="C1041">
        <v>1500</v>
      </c>
      <c r="D1041">
        <v>1050</v>
      </c>
      <c r="E1041">
        <v>12.11</v>
      </c>
    </row>
    <row r="1042" spans="1:5" x14ac:dyDescent="0.25">
      <c r="A1042" s="1" t="s">
        <v>2231</v>
      </c>
      <c r="B1042" s="1" t="s">
        <v>2590</v>
      </c>
      <c r="C1042">
        <v>10000</v>
      </c>
      <c r="D1042">
        <v>8200</v>
      </c>
      <c r="E1042">
        <v>4.22</v>
      </c>
    </row>
    <row r="1043" spans="1:5" x14ac:dyDescent="0.25">
      <c r="A1043" s="1" t="s">
        <v>2233</v>
      </c>
      <c r="B1043" s="1" t="s">
        <v>2586</v>
      </c>
      <c r="C1043">
        <v>3500</v>
      </c>
      <c r="D1043">
        <v>1890</v>
      </c>
      <c r="E1043">
        <v>7.16</v>
      </c>
    </row>
    <row r="1044" spans="1:5" x14ac:dyDescent="0.25">
      <c r="A1044" s="1" t="s">
        <v>2235</v>
      </c>
      <c r="B1044" s="1" t="s">
        <v>2587</v>
      </c>
      <c r="C1044">
        <v>2500</v>
      </c>
      <c r="D1044">
        <v>2030</v>
      </c>
      <c r="E1044">
        <v>9.08</v>
      </c>
    </row>
    <row r="1045" spans="1:5" x14ac:dyDescent="0.25">
      <c r="A1045" s="1" t="s">
        <v>2237</v>
      </c>
      <c r="B1045" s="1" t="s">
        <v>2586</v>
      </c>
      <c r="C1045">
        <v>3500</v>
      </c>
      <c r="D1045">
        <v>1540</v>
      </c>
      <c r="E1045">
        <v>7.55</v>
      </c>
    </row>
    <row r="1046" spans="1:5" x14ac:dyDescent="0.25">
      <c r="A1046" s="1" t="s">
        <v>2239</v>
      </c>
      <c r="B1046" s="1" t="s">
        <v>2588</v>
      </c>
      <c r="C1046">
        <v>8000</v>
      </c>
      <c r="D1046">
        <v>5260</v>
      </c>
      <c r="E1046">
        <v>4.75</v>
      </c>
    </row>
    <row r="1047" spans="1:5" x14ac:dyDescent="0.25">
      <c r="A1047" s="1" t="s">
        <v>2241</v>
      </c>
      <c r="B1047" s="1" t="s">
        <v>2585</v>
      </c>
      <c r="C1047">
        <v>16000</v>
      </c>
      <c r="D1047">
        <v>12430</v>
      </c>
      <c r="E1047">
        <v>3.68</v>
      </c>
    </row>
    <row r="1048" spans="1:5" x14ac:dyDescent="0.25">
      <c r="A1048" s="1" t="s">
        <v>2243</v>
      </c>
      <c r="B1048" s="1" t="s">
        <v>2591</v>
      </c>
      <c r="C1048">
        <v>6000</v>
      </c>
      <c r="D1048">
        <v>3330</v>
      </c>
      <c r="E1048">
        <v>6.29</v>
      </c>
    </row>
    <row r="1049" spans="1:5" x14ac:dyDescent="0.25">
      <c r="A1049" s="1" t="s">
        <v>2245</v>
      </c>
      <c r="B1049" s="1" t="s">
        <v>2585</v>
      </c>
      <c r="C1049">
        <v>16000</v>
      </c>
      <c r="D1049">
        <v>11330</v>
      </c>
      <c r="E1049">
        <v>3.2</v>
      </c>
    </row>
    <row r="1050" spans="1:5" x14ac:dyDescent="0.25">
      <c r="A1050" s="1" t="s">
        <v>2247</v>
      </c>
      <c r="B1050" s="1" t="s">
        <v>2588</v>
      </c>
      <c r="C1050">
        <v>8000</v>
      </c>
      <c r="D1050">
        <v>6350</v>
      </c>
      <c r="E1050">
        <v>5.13</v>
      </c>
    </row>
    <row r="1051" spans="1:5" x14ac:dyDescent="0.25">
      <c r="A1051" s="1" t="s">
        <v>2249</v>
      </c>
      <c r="B1051" s="1" t="s">
        <v>2586</v>
      </c>
      <c r="C1051">
        <v>3500</v>
      </c>
      <c r="D1051">
        <v>1750</v>
      </c>
      <c r="E1051">
        <v>7.69</v>
      </c>
    </row>
    <row r="1052" spans="1:5" x14ac:dyDescent="0.25">
      <c r="A1052" s="1" t="s">
        <v>2251</v>
      </c>
      <c r="B1052" s="1" t="s">
        <v>2586</v>
      </c>
      <c r="C1052">
        <v>3500</v>
      </c>
      <c r="D1052">
        <v>2410</v>
      </c>
      <c r="E1052">
        <v>7.31</v>
      </c>
    </row>
    <row r="1053" spans="1:5" x14ac:dyDescent="0.25">
      <c r="A1053" s="1" t="s">
        <v>2253</v>
      </c>
      <c r="B1053" s="1" t="s">
        <v>2590</v>
      </c>
      <c r="C1053">
        <v>10000</v>
      </c>
      <c r="D1053">
        <v>6170</v>
      </c>
      <c r="E1053">
        <v>4.1100000000000003</v>
      </c>
    </row>
    <row r="1054" spans="1:5" x14ac:dyDescent="0.25">
      <c r="A1054" s="1" t="s">
        <v>2255</v>
      </c>
      <c r="B1054" s="1" t="s">
        <v>2586</v>
      </c>
      <c r="C1054">
        <v>3500</v>
      </c>
      <c r="D1054">
        <v>2120</v>
      </c>
      <c r="E1054">
        <v>7.11</v>
      </c>
    </row>
    <row r="1055" spans="1:5" x14ac:dyDescent="0.25">
      <c r="A1055" s="1" t="s">
        <v>2257</v>
      </c>
      <c r="B1055" s="1" t="s">
        <v>2588</v>
      </c>
      <c r="C1055">
        <v>8000</v>
      </c>
      <c r="D1055">
        <v>4400</v>
      </c>
      <c r="E1055">
        <v>5.0999999999999996</v>
      </c>
    </row>
    <row r="1056" spans="1:5" x14ac:dyDescent="0.25">
      <c r="A1056" s="1" t="s">
        <v>2259</v>
      </c>
      <c r="B1056" s="1" t="s">
        <v>2588</v>
      </c>
      <c r="C1056">
        <v>8000</v>
      </c>
      <c r="D1056">
        <v>5870</v>
      </c>
      <c r="E1056">
        <v>5.33</v>
      </c>
    </row>
    <row r="1057" spans="1:5" x14ac:dyDescent="0.25">
      <c r="A1057" s="1" t="s">
        <v>2261</v>
      </c>
      <c r="B1057" s="1" t="s">
        <v>2588</v>
      </c>
      <c r="C1057">
        <v>8000</v>
      </c>
      <c r="D1057">
        <v>6220</v>
      </c>
      <c r="E1057">
        <v>5.36</v>
      </c>
    </row>
    <row r="1058" spans="1:5" x14ac:dyDescent="0.25">
      <c r="A1058" s="1" t="s">
        <v>2263</v>
      </c>
      <c r="B1058" s="1" t="s">
        <v>2586</v>
      </c>
      <c r="C1058">
        <v>3500</v>
      </c>
      <c r="D1058">
        <v>2250</v>
      </c>
      <c r="E1058">
        <v>6.81</v>
      </c>
    </row>
    <row r="1059" spans="1:5" x14ac:dyDescent="0.25">
      <c r="A1059" s="1" t="s">
        <v>2265</v>
      </c>
      <c r="B1059" s="1" t="s">
        <v>2591</v>
      </c>
      <c r="C1059">
        <v>6000</v>
      </c>
      <c r="D1059">
        <v>2080</v>
      </c>
      <c r="E1059">
        <v>5.87</v>
      </c>
    </row>
    <row r="1060" spans="1:5" x14ac:dyDescent="0.25">
      <c r="A1060" s="1" t="s">
        <v>2267</v>
      </c>
      <c r="B1060" s="1" t="s">
        <v>2587</v>
      </c>
      <c r="C1060">
        <v>2500</v>
      </c>
      <c r="D1060">
        <v>1400</v>
      </c>
      <c r="E1060">
        <v>8.65</v>
      </c>
    </row>
    <row r="1061" spans="1:5" x14ac:dyDescent="0.25">
      <c r="A1061" s="1" t="s">
        <v>2269</v>
      </c>
      <c r="B1061" s="1" t="s">
        <v>2585</v>
      </c>
      <c r="C1061">
        <v>16000</v>
      </c>
      <c r="D1061">
        <v>14260</v>
      </c>
      <c r="E1061">
        <v>3.73</v>
      </c>
    </row>
    <row r="1062" spans="1:5" x14ac:dyDescent="0.25">
      <c r="A1062" s="1" t="s">
        <v>2271</v>
      </c>
      <c r="B1062" s="1" t="s">
        <v>2590</v>
      </c>
      <c r="C1062">
        <v>10000</v>
      </c>
      <c r="D1062">
        <v>5020</v>
      </c>
      <c r="E1062">
        <v>4.47</v>
      </c>
    </row>
    <row r="1063" spans="1:5" x14ac:dyDescent="0.25">
      <c r="A1063" s="1" t="s">
        <v>2273</v>
      </c>
      <c r="B1063" s="1" t="s">
        <v>2586</v>
      </c>
      <c r="C1063">
        <v>3500</v>
      </c>
      <c r="D1063">
        <v>570</v>
      </c>
      <c r="E1063">
        <v>8</v>
      </c>
    </row>
    <row r="1064" spans="1:5" x14ac:dyDescent="0.25">
      <c r="A1064" s="1" t="s">
        <v>2275</v>
      </c>
      <c r="B1064" s="1" t="s">
        <v>2586</v>
      </c>
      <c r="C1064">
        <v>3500</v>
      </c>
      <c r="D1064">
        <v>1860</v>
      </c>
      <c r="E1064">
        <v>7.34</v>
      </c>
    </row>
    <row r="1065" spans="1:5" x14ac:dyDescent="0.25">
      <c r="A1065" s="1" t="s">
        <v>2277</v>
      </c>
      <c r="B1065" s="1" t="s">
        <v>2585</v>
      </c>
      <c r="C1065">
        <v>16000</v>
      </c>
      <c r="D1065">
        <v>8800</v>
      </c>
      <c r="E1065">
        <v>3.74</v>
      </c>
    </row>
    <row r="1066" spans="1:5" x14ac:dyDescent="0.25">
      <c r="A1066" s="1" t="s">
        <v>2279</v>
      </c>
      <c r="B1066" s="1" t="s">
        <v>2590</v>
      </c>
      <c r="C1066">
        <v>10000</v>
      </c>
      <c r="D1066">
        <v>7830</v>
      </c>
      <c r="E1066">
        <v>4.22</v>
      </c>
    </row>
    <row r="1067" spans="1:5" x14ac:dyDescent="0.25">
      <c r="A1067" s="1" t="s">
        <v>2281</v>
      </c>
      <c r="B1067" s="1" t="s">
        <v>2587</v>
      </c>
      <c r="C1067">
        <v>2500</v>
      </c>
      <c r="D1067">
        <v>1200</v>
      </c>
      <c r="E1067">
        <v>8.9499999999999993</v>
      </c>
    </row>
    <row r="1068" spans="1:5" x14ac:dyDescent="0.25">
      <c r="A1068" s="1" t="s">
        <v>2283</v>
      </c>
      <c r="B1068" s="1" t="s">
        <v>2586</v>
      </c>
      <c r="C1068">
        <v>3500</v>
      </c>
      <c r="D1068">
        <v>1700</v>
      </c>
      <c r="E1068">
        <v>8.16</v>
      </c>
    </row>
    <row r="1069" spans="1:5" x14ac:dyDescent="0.25">
      <c r="A1069" s="1" t="s">
        <v>2285</v>
      </c>
      <c r="B1069" s="1" t="s">
        <v>2590</v>
      </c>
      <c r="C1069">
        <v>10000</v>
      </c>
      <c r="D1069">
        <v>8020</v>
      </c>
      <c r="E1069">
        <v>4.25</v>
      </c>
    </row>
    <row r="1070" spans="1:5" x14ac:dyDescent="0.25">
      <c r="A1070" s="1" t="s">
        <v>2287</v>
      </c>
      <c r="B1070" s="1" t="s">
        <v>2591</v>
      </c>
      <c r="C1070">
        <v>6000</v>
      </c>
      <c r="D1070">
        <v>4170</v>
      </c>
      <c r="E1070">
        <v>5.4</v>
      </c>
    </row>
    <row r="1071" spans="1:5" x14ac:dyDescent="0.25">
      <c r="A1071" s="1" t="s">
        <v>2289</v>
      </c>
      <c r="B1071" s="1" t="s">
        <v>2585</v>
      </c>
      <c r="C1071">
        <v>16000</v>
      </c>
      <c r="D1071">
        <v>14430</v>
      </c>
      <c r="E1071">
        <v>3.23</v>
      </c>
    </row>
    <row r="1072" spans="1:5" x14ac:dyDescent="0.25">
      <c r="A1072" s="1" t="s">
        <v>2291</v>
      </c>
      <c r="B1072" s="1" t="s">
        <v>2590</v>
      </c>
      <c r="C1072">
        <v>10000</v>
      </c>
      <c r="D1072">
        <v>6030</v>
      </c>
      <c r="E1072">
        <v>4.03</v>
      </c>
    </row>
    <row r="1073" spans="1:5" x14ac:dyDescent="0.25">
      <c r="A1073" s="1" t="s">
        <v>2293</v>
      </c>
      <c r="B1073" s="1" t="s">
        <v>2590</v>
      </c>
      <c r="C1073">
        <v>10000</v>
      </c>
      <c r="D1073">
        <v>7120</v>
      </c>
      <c r="E1073">
        <v>4.05</v>
      </c>
    </row>
    <row r="1074" spans="1:5" x14ac:dyDescent="0.25">
      <c r="A1074" s="1" t="s">
        <v>2295</v>
      </c>
      <c r="B1074" s="1" t="s">
        <v>2587</v>
      </c>
      <c r="C1074">
        <v>2500</v>
      </c>
      <c r="D1074">
        <v>1280</v>
      </c>
      <c r="E1074">
        <v>9.09</v>
      </c>
    </row>
    <row r="1075" spans="1:5" x14ac:dyDescent="0.25">
      <c r="A1075" s="1" t="s">
        <v>2297</v>
      </c>
      <c r="B1075" s="1" t="s">
        <v>2587</v>
      </c>
      <c r="C1075">
        <v>2500</v>
      </c>
      <c r="D1075">
        <v>1680</v>
      </c>
      <c r="E1075">
        <v>8.5399999999999991</v>
      </c>
    </row>
    <row r="1076" spans="1:5" x14ac:dyDescent="0.25">
      <c r="A1076" s="1" t="s">
        <v>2299</v>
      </c>
      <c r="B1076" s="1" t="s">
        <v>2586</v>
      </c>
      <c r="C1076">
        <v>3500</v>
      </c>
      <c r="D1076">
        <v>880</v>
      </c>
      <c r="E1076">
        <v>7.75</v>
      </c>
    </row>
    <row r="1077" spans="1:5" x14ac:dyDescent="0.25">
      <c r="A1077" s="1" t="s">
        <v>2301</v>
      </c>
      <c r="B1077" s="1" t="s">
        <v>2588</v>
      </c>
      <c r="C1077">
        <v>8000</v>
      </c>
      <c r="D1077">
        <v>7080</v>
      </c>
      <c r="E1077">
        <v>5.03</v>
      </c>
    </row>
    <row r="1078" spans="1:5" x14ac:dyDescent="0.25">
      <c r="A1078" s="1" t="s">
        <v>2303</v>
      </c>
      <c r="B1078" s="1" t="s">
        <v>2587</v>
      </c>
      <c r="C1078">
        <v>2500</v>
      </c>
      <c r="D1078">
        <v>1590</v>
      </c>
      <c r="E1078">
        <v>8.5299999999999994</v>
      </c>
    </row>
    <row r="1079" spans="1:5" x14ac:dyDescent="0.25">
      <c r="A1079" s="1" t="s">
        <v>2305</v>
      </c>
      <c r="B1079" s="1" t="s">
        <v>2587</v>
      </c>
      <c r="C1079">
        <v>2500</v>
      </c>
      <c r="D1079">
        <v>1650</v>
      </c>
      <c r="E1079">
        <v>8.77</v>
      </c>
    </row>
    <row r="1080" spans="1:5" x14ac:dyDescent="0.25">
      <c r="A1080" s="1" t="s">
        <v>2307</v>
      </c>
      <c r="B1080" s="1" t="s">
        <v>2586</v>
      </c>
      <c r="C1080">
        <v>3500</v>
      </c>
      <c r="D1080">
        <v>1770</v>
      </c>
      <c r="E1080">
        <v>7.32</v>
      </c>
    </row>
    <row r="1081" spans="1:5" x14ac:dyDescent="0.25">
      <c r="A1081" s="1" t="s">
        <v>2309</v>
      </c>
      <c r="B1081" s="1" t="s">
        <v>2587</v>
      </c>
      <c r="C1081">
        <v>2500</v>
      </c>
      <c r="D1081">
        <v>2300</v>
      </c>
      <c r="E1081">
        <v>8.31</v>
      </c>
    </row>
    <row r="1082" spans="1:5" x14ac:dyDescent="0.25">
      <c r="A1082" s="1" t="s">
        <v>2311</v>
      </c>
      <c r="B1082" s="1" t="s">
        <v>2590</v>
      </c>
      <c r="C1082">
        <v>10000</v>
      </c>
      <c r="D1082">
        <v>3200</v>
      </c>
      <c r="E1082">
        <v>4.5</v>
      </c>
    </row>
    <row r="1083" spans="1:5" x14ac:dyDescent="0.25">
      <c r="A1083" s="1" t="s">
        <v>2313</v>
      </c>
      <c r="B1083" s="1" t="s">
        <v>2589</v>
      </c>
      <c r="C1083">
        <v>1500</v>
      </c>
      <c r="D1083">
        <v>390</v>
      </c>
      <c r="E1083">
        <v>13.09</v>
      </c>
    </row>
    <row r="1084" spans="1:5" x14ac:dyDescent="0.25">
      <c r="A1084" s="1" t="s">
        <v>2315</v>
      </c>
      <c r="B1084" s="1" t="s">
        <v>2590</v>
      </c>
      <c r="C1084">
        <v>10000</v>
      </c>
      <c r="D1084">
        <v>7640</v>
      </c>
      <c r="E1084">
        <v>3.92</v>
      </c>
    </row>
    <row r="1085" spans="1:5" x14ac:dyDescent="0.25">
      <c r="A1085" s="1" t="s">
        <v>2317</v>
      </c>
      <c r="B1085" s="1" t="s">
        <v>2590</v>
      </c>
      <c r="C1085">
        <v>10000</v>
      </c>
      <c r="D1085">
        <v>9060</v>
      </c>
      <c r="E1085">
        <v>3.84</v>
      </c>
    </row>
    <row r="1086" spans="1:5" x14ac:dyDescent="0.25">
      <c r="A1086" s="1" t="s">
        <v>2319</v>
      </c>
      <c r="B1086" s="1" t="s">
        <v>2587</v>
      </c>
      <c r="C1086">
        <v>2500</v>
      </c>
      <c r="D1086">
        <v>1750</v>
      </c>
      <c r="E1086">
        <v>8.74</v>
      </c>
    </row>
    <row r="1087" spans="1:5" x14ac:dyDescent="0.25">
      <c r="A1087" s="1" t="s">
        <v>2321</v>
      </c>
      <c r="B1087" s="1" t="s">
        <v>2587</v>
      </c>
      <c r="C1087">
        <v>2500</v>
      </c>
      <c r="D1087">
        <v>1450</v>
      </c>
      <c r="E1087">
        <v>8.06</v>
      </c>
    </row>
    <row r="1088" spans="1:5" x14ac:dyDescent="0.25">
      <c r="A1088" s="1" t="s">
        <v>2323</v>
      </c>
      <c r="B1088" s="1" t="s">
        <v>2587</v>
      </c>
      <c r="C1088">
        <v>2500</v>
      </c>
      <c r="D1088">
        <v>960</v>
      </c>
      <c r="E1088">
        <v>8.6999999999999993</v>
      </c>
    </row>
    <row r="1089" spans="1:5" x14ac:dyDescent="0.25">
      <c r="A1089" s="1" t="s">
        <v>2325</v>
      </c>
      <c r="B1089" s="1" t="s">
        <v>2589</v>
      </c>
      <c r="C1089">
        <v>1500</v>
      </c>
      <c r="D1089">
        <v>730</v>
      </c>
      <c r="E1089">
        <v>13.36</v>
      </c>
    </row>
    <row r="1090" spans="1:5" x14ac:dyDescent="0.25">
      <c r="A1090" s="1" t="s">
        <v>2327</v>
      </c>
      <c r="B1090" s="1" t="s">
        <v>2590</v>
      </c>
      <c r="C1090">
        <v>10000</v>
      </c>
      <c r="D1090">
        <v>7150</v>
      </c>
      <c r="E1090">
        <v>4.38</v>
      </c>
    </row>
    <row r="1091" spans="1:5" x14ac:dyDescent="0.25">
      <c r="A1091" s="1" t="s">
        <v>2329</v>
      </c>
      <c r="B1091" s="1" t="s">
        <v>2587</v>
      </c>
      <c r="C1091">
        <v>2500</v>
      </c>
      <c r="D1091">
        <v>1740</v>
      </c>
      <c r="E1091">
        <v>8.1300000000000008</v>
      </c>
    </row>
    <row r="1092" spans="1:5" x14ac:dyDescent="0.25">
      <c r="A1092" s="1" t="s">
        <v>2331</v>
      </c>
      <c r="B1092" s="1" t="s">
        <v>2590</v>
      </c>
      <c r="C1092">
        <v>10000</v>
      </c>
      <c r="D1092">
        <v>8610</v>
      </c>
      <c r="E1092">
        <v>4.04</v>
      </c>
    </row>
    <row r="1093" spans="1:5" x14ac:dyDescent="0.25">
      <c r="A1093" s="1" t="s">
        <v>2333</v>
      </c>
      <c r="B1093" s="1" t="s">
        <v>2585</v>
      </c>
      <c r="C1093">
        <v>16000</v>
      </c>
      <c r="D1093">
        <v>11010</v>
      </c>
      <c r="E1093">
        <v>3.62</v>
      </c>
    </row>
    <row r="1094" spans="1:5" x14ac:dyDescent="0.25">
      <c r="A1094" s="1" t="s">
        <v>2335</v>
      </c>
      <c r="B1094" s="1" t="s">
        <v>2590</v>
      </c>
      <c r="C1094">
        <v>10000</v>
      </c>
      <c r="D1094">
        <v>7190</v>
      </c>
      <c r="E1094">
        <v>4.2300000000000004</v>
      </c>
    </row>
    <row r="1095" spans="1:5" x14ac:dyDescent="0.25">
      <c r="A1095" s="1" t="s">
        <v>2337</v>
      </c>
      <c r="B1095" s="1" t="s">
        <v>2590</v>
      </c>
      <c r="C1095">
        <v>10000</v>
      </c>
      <c r="D1095">
        <v>7480</v>
      </c>
      <c r="E1095">
        <v>3.78</v>
      </c>
    </row>
    <row r="1096" spans="1:5" x14ac:dyDescent="0.25">
      <c r="A1096" s="1" t="s">
        <v>2339</v>
      </c>
      <c r="B1096" s="1" t="s">
        <v>2590</v>
      </c>
      <c r="C1096">
        <v>10000</v>
      </c>
      <c r="D1096">
        <v>8750</v>
      </c>
      <c r="E1096">
        <v>3.94</v>
      </c>
    </row>
    <row r="1097" spans="1:5" x14ac:dyDescent="0.25">
      <c r="A1097" s="1" t="s">
        <v>2341</v>
      </c>
      <c r="B1097" s="1" t="s">
        <v>2586</v>
      </c>
      <c r="C1097">
        <v>3500</v>
      </c>
      <c r="D1097">
        <v>1140</v>
      </c>
      <c r="E1097">
        <v>7.32</v>
      </c>
    </row>
    <row r="1098" spans="1:5" x14ac:dyDescent="0.25">
      <c r="A1098" s="1" t="s">
        <v>2343</v>
      </c>
      <c r="B1098" s="1" t="s">
        <v>2586</v>
      </c>
      <c r="C1098">
        <v>3500</v>
      </c>
      <c r="D1098">
        <v>2140</v>
      </c>
      <c r="E1098">
        <v>6.82</v>
      </c>
    </row>
    <row r="1099" spans="1:5" x14ac:dyDescent="0.25">
      <c r="A1099" s="1" t="s">
        <v>2345</v>
      </c>
      <c r="B1099" s="1" t="s">
        <v>2587</v>
      </c>
      <c r="C1099">
        <v>2500</v>
      </c>
      <c r="D1099">
        <v>1570</v>
      </c>
      <c r="E1099">
        <v>9.2899999999999991</v>
      </c>
    </row>
    <row r="1100" spans="1:5" x14ac:dyDescent="0.25">
      <c r="A1100" s="1" t="s">
        <v>2347</v>
      </c>
      <c r="B1100" s="1" t="s">
        <v>2590</v>
      </c>
      <c r="C1100">
        <v>10000</v>
      </c>
      <c r="D1100">
        <v>8340</v>
      </c>
      <c r="E1100">
        <v>4.12</v>
      </c>
    </row>
    <row r="1101" spans="1:5" x14ac:dyDescent="0.25">
      <c r="A1101" s="1" t="s">
        <v>2349</v>
      </c>
      <c r="B1101" s="1" t="s">
        <v>2588</v>
      </c>
      <c r="C1101">
        <v>8000</v>
      </c>
      <c r="D1101">
        <v>6240</v>
      </c>
      <c r="E1101">
        <v>4.9000000000000004</v>
      </c>
    </row>
    <row r="1102" spans="1:5" x14ac:dyDescent="0.25">
      <c r="A1102" s="1" t="s">
        <v>2351</v>
      </c>
      <c r="B1102" s="1" t="s">
        <v>2585</v>
      </c>
      <c r="C1102">
        <v>16000</v>
      </c>
      <c r="D1102">
        <v>13290</v>
      </c>
      <c r="E1102">
        <v>3.43</v>
      </c>
    </row>
    <row r="1103" spans="1:5" x14ac:dyDescent="0.25">
      <c r="A1103" s="1" t="s">
        <v>2353</v>
      </c>
      <c r="B1103" s="1" t="s">
        <v>2586</v>
      </c>
      <c r="C1103">
        <v>3500</v>
      </c>
      <c r="D1103">
        <v>2680</v>
      </c>
      <c r="E1103">
        <v>7.12</v>
      </c>
    </row>
    <row r="1104" spans="1:5" x14ac:dyDescent="0.25">
      <c r="A1104" s="1" t="s">
        <v>2355</v>
      </c>
      <c r="B1104" s="1" t="s">
        <v>2586</v>
      </c>
      <c r="C1104">
        <v>3500</v>
      </c>
      <c r="D1104">
        <v>1360</v>
      </c>
      <c r="E1104">
        <v>7.33</v>
      </c>
    </row>
    <row r="1105" spans="1:5" x14ac:dyDescent="0.25">
      <c r="A1105" s="1" t="s">
        <v>2357</v>
      </c>
      <c r="B1105" s="1" t="s">
        <v>2589</v>
      </c>
      <c r="C1105">
        <v>1500</v>
      </c>
      <c r="D1105">
        <v>430</v>
      </c>
      <c r="E1105">
        <v>13.59</v>
      </c>
    </row>
    <row r="1106" spans="1:5" x14ac:dyDescent="0.25">
      <c r="A1106" s="1" t="s">
        <v>2359</v>
      </c>
      <c r="B1106" s="1" t="s">
        <v>2588</v>
      </c>
      <c r="C1106">
        <v>8000</v>
      </c>
      <c r="D1106">
        <v>4400</v>
      </c>
      <c r="E1106">
        <v>4.7300000000000004</v>
      </c>
    </row>
    <row r="1107" spans="1:5" x14ac:dyDescent="0.25">
      <c r="A1107" s="1" t="s">
        <v>2361</v>
      </c>
      <c r="B1107" s="1" t="s">
        <v>2590</v>
      </c>
      <c r="C1107">
        <v>10000</v>
      </c>
      <c r="D1107">
        <v>8390</v>
      </c>
      <c r="E1107">
        <v>4.03</v>
      </c>
    </row>
    <row r="1108" spans="1:5" x14ac:dyDescent="0.25">
      <c r="A1108" s="1" t="s">
        <v>2363</v>
      </c>
      <c r="B1108" s="1" t="s">
        <v>2589</v>
      </c>
      <c r="C1108">
        <v>1500</v>
      </c>
      <c r="D1108">
        <v>960</v>
      </c>
      <c r="E1108">
        <v>13.2</v>
      </c>
    </row>
    <row r="1109" spans="1:5" x14ac:dyDescent="0.25">
      <c r="A1109" s="1" t="s">
        <v>2365</v>
      </c>
      <c r="B1109" s="1" t="s">
        <v>2587</v>
      </c>
      <c r="C1109">
        <v>2500</v>
      </c>
      <c r="D1109">
        <v>1800</v>
      </c>
      <c r="E1109">
        <v>8.4499999999999993</v>
      </c>
    </row>
    <row r="1110" spans="1:5" x14ac:dyDescent="0.25">
      <c r="A1110" s="1" t="s">
        <v>2367</v>
      </c>
      <c r="B1110" s="1" t="s">
        <v>2590</v>
      </c>
      <c r="C1110">
        <v>10000</v>
      </c>
      <c r="D1110">
        <v>8190</v>
      </c>
      <c r="E1110">
        <v>4.3099999999999996</v>
      </c>
    </row>
    <row r="1111" spans="1:5" x14ac:dyDescent="0.25">
      <c r="A1111" s="1" t="s">
        <v>2369</v>
      </c>
      <c r="B1111" s="1" t="s">
        <v>2588</v>
      </c>
      <c r="C1111">
        <v>8000</v>
      </c>
      <c r="D1111">
        <v>5250</v>
      </c>
      <c r="E1111">
        <v>4.91</v>
      </c>
    </row>
    <row r="1112" spans="1:5" x14ac:dyDescent="0.25">
      <c r="A1112" s="1" t="s">
        <v>2371</v>
      </c>
      <c r="B1112" s="1" t="s">
        <v>2590</v>
      </c>
      <c r="C1112">
        <v>10000</v>
      </c>
      <c r="D1112">
        <v>5860</v>
      </c>
      <c r="E1112">
        <v>4.1900000000000004</v>
      </c>
    </row>
    <row r="1113" spans="1:5" x14ac:dyDescent="0.25">
      <c r="A1113" s="1" t="s">
        <v>2373</v>
      </c>
      <c r="B1113" s="1" t="s">
        <v>2585</v>
      </c>
      <c r="C1113">
        <v>16000</v>
      </c>
      <c r="D1113">
        <v>13470</v>
      </c>
      <c r="E1113">
        <v>3.5</v>
      </c>
    </row>
    <row r="1114" spans="1:5" x14ac:dyDescent="0.25">
      <c r="A1114" s="1" t="s">
        <v>2375</v>
      </c>
      <c r="B1114" s="1" t="s">
        <v>2590</v>
      </c>
      <c r="C1114">
        <v>10000</v>
      </c>
      <c r="D1114">
        <v>8210</v>
      </c>
      <c r="E1114">
        <v>4.1399999999999997</v>
      </c>
    </row>
    <row r="1115" spans="1:5" x14ac:dyDescent="0.25">
      <c r="A1115" s="1" t="s">
        <v>2377</v>
      </c>
      <c r="B1115" s="1" t="s">
        <v>2586</v>
      </c>
      <c r="C1115">
        <v>3500</v>
      </c>
      <c r="D1115">
        <v>2120</v>
      </c>
      <c r="E1115">
        <v>7.66</v>
      </c>
    </row>
    <row r="1116" spans="1:5" x14ac:dyDescent="0.25">
      <c r="A1116" s="1" t="s">
        <v>2379</v>
      </c>
      <c r="B1116" s="1" t="s">
        <v>2590</v>
      </c>
      <c r="C1116">
        <v>10000</v>
      </c>
      <c r="D1116">
        <v>8380</v>
      </c>
      <c r="E1116">
        <v>4.1900000000000004</v>
      </c>
    </row>
    <row r="1117" spans="1:5" x14ac:dyDescent="0.25">
      <c r="A1117" s="1" t="s">
        <v>2381</v>
      </c>
      <c r="B1117" s="1" t="s">
        <v>2587</v>
      </c>
      <c r="C1117">
        <v>2500</v>
      </c>
      <c r="D1117">
        <v>880</v>
      </c>
      <c r="E1117">
        <v>8.81</v>
      </c>
    </row>
    <row r="1118" spans="1:5" x14ac:dyDescent="0.25">
      <c r="A1118" s="1" t="s">
        <v>2383</v>
      </c>
      <c r="B1118" s="1" t="s">
        <v>2590</v>
      </c>
      <c r="C1118">
        <v>10000</v>
      </c>
      <c r="D1118">
        <v>9570</v>
      </c>
      <c r="E1118">
        <v>3.95</v>
      </c>
    </row>
    <row r="1119" spans="1:5" x14ac:dyDescent="0.25">
      <c r="A1119" s="1" t="s">
        <v>2385</v>
      </c>
      <c r="B1119" s="1" t="s">
        <v>2586</v>
      </c>
      <c r="C1119">
        <v>3500</v>
      </c>
      <c r="D1119">
        <v>1930</v>
      </c>
      <c r="E1119">
        <v>7.32</v>
      </c>
    </row>
    <row r="1120" spans="1:5" x14ac:dyDescent="0.25">
      <c r="A1120" s="1" t="s">
        <v>2387</v>
      </c>
      <c r="B1120" s="1" t="s">
        <v>2590</v>
      </c>
      <c r="C1120">
        <v>10000</v>
      </c>
      <c r="D1120">
        <v>6880</v>
      </c>
      <c r="E1120">
        <v>4.3099999999999996</v>
      </c>
    </row>
    <row r="1121" spans="1:5" x14ac:dyDescent="0.25">
      <c r="A1121" s="1" t="s">
        <v>2389</v>
      </c>
      <c r="B1121" s="1" t="s">
        <v>2585</v>
      </c>
      <c r="C1121">
        <v>16000</v>
      </c>
      <c r="D1121">
        <v>13530</v>
      </c>
      <c r="E1121">
        <v>3.52</v>
      </c>
    </row>
    <row r="1122" spans="1:5" x14ac:dyDescent="0.25">
      <c r="A1122" s="1" t="s">
        <v>2391</v>
      </c>
      <c r="B1122" s="1" t="s">
        <v>2585</v>
      </c>
      <c r="C1122">
        <v>16000</v>
      </c>
      <c r="D1122">
        <v>8800</v>
      </c>
      <c r="E1122">
        <v>3.6</v>
      </c>
    </row>
    <row r="1123" spans="1:5" x14ac:dyDescent="0.25">
      <c r="A1123" s="1" t="s">
        <v>2393</v>
      </c>
      <c r="B1123" s="1" t="s">
        <v>2591</v>
      </c>
      <c r="C1123">
        <v>6000</v>
      </c>
      <c r="D1123">
        <v>3930</v>
      </c>
      <c r="E1123">
        <v>5.56</v>
      </c>
    </row>
    <row r="1124" spans="1:5" x14ac:dyDescent="0.25">
      <c r="A1124" s="1" t="s">
        <v>2395</v>
      </c>
      <c r="B1124" s="1" t="s">
        <v>2588</v>
      </c>
      <c r="C1124">
        <v>8000</v>
      </c>
      <c r="D1124">
        <v>7420</v>
      </c>
      <c r="E1124">
        <v>4.8099999999999996</v>
      </c>
    </row>
    <row r="1125" spans="1:5" x14ac:dyDescent="0.25">
      <c r="A1125" s="1" t="s">
        <v>2397</v>
      </c>
      <c r="B1125" s="1" t="s">
        <v>2591</v>
      </c>
      <c r="C1125">
        <v>6000</v>
      </c>
      <c r="D1125">
        <v>4080</v>
      </c>
      <c r="E1125">
        <v>6.16</v>
      </c>
    </row>
    <row r="1126" spans="1:5" x14ac:dyDescent="0.25">
      <c r="A1126" s="1" t="s">
        <v>2399</v>
      </c>
      <c r="B1126" s="1" t="s">
        <v>2586</v>
      </c>
      <c r="C1126">
        <v>3500</v>
      </c>
      <c r="D1126">
        <v>1280</v>
      </c>
      <c r="E1126">
        <v>7.21</v>
      </c>
    </row>
    <row r="1127" spans="1:5" x14ac:dyDescent="0.25">
      <c r="A1127" s="1" t="s">
        <v>2401</v>
      </c>
      <c r="B1127" s="1" t="s">
        <v>2587</v>
      </c>
      <c r="C1127">
        <v>2500</v>
      </c>
      <c r="D1127">
        <v>1520</v>
      </c>
      <c r="E1127">
        <v>8.43</v>
      </c>
    </row>
    <row r="1128" spans="1:5" x14ac:dyDescent="0.25">
      <c r="A1128" s="1" t="s">
        <v>2403</v>
      </c>
      <c r="B1128" s="1" t="s">
        <v>2589</v>
      </c>
      <c r="C1128">
        <v>1500</v>
      </c>
      <c r="D1128">
        <v>490</v>
      </c>
      <c r="E1128">
        <v>13.68</v>
      </c>
    </row>
    <row r="1129" spans="1:5" x14ac:dyDescent="0.25">
      <c r="A1129" s="1" t="s">
        <v>2405</v>
      </c>
      <c r="B1129" s="1" t="s">
        <v>2588</v>
      </c>
      <c r="C1129">
        <v>8000</v>
      </c>
      <c r="D1129">
        <v>4400</v>
      </c>
      <c r="E1129">
        <v>4.74</v>
      </c>
    </row>
    <row r="1130" spans="1:5" x14ac:dyDescent="0.25">
      <c r="A1130" s="1" t="s">
        <v>2407</v>
      </c>
      <c r="B1130" s="1" t="s">
        <v>2586</v>
      </c>
      <c r="C1130">
        <v>3500</v>
      </c>
      <c r="D1130">
        <v>2480</v>
      </c>
      <c r="E1130">
        <v>7.18</v>
      </c>
    </row>
    <row r="1131" spans="1:5" x14ac:dyDescent="0.25">
      <c r="A1131" s="1" t="s">
        <v>2409</v>
      </c>
      <c r="B1131" s="1" t="s">
        <v>2587</v>
      </c>
      <c r="C1131">
        <v>2500</v>
      </c>
      <c r="D1131">
        <v>1450</v>
      </c>
      <c r="E1131">
        <v>8</v>
      </c>
    </row>
    <row r="1132" spans="1:5" x14ac:dyDescent="0.25">
      <c r="A1132" s="1" t="s">
        <v>2411</v>
      </c>
      <c r="B1132" s="1" t="s">
        <v>2587</v>
      </c>
      <c r="C1132">
        <v>2500</v>
      </c>
      <c r="D1132">
        <v>1690</v>
      </c>
      <c r="E1132">
        <v>8.1199999999999992</v>
      </c>
    </row>
    <row r="1133" spans="1:5" x14ac:dyDescent="0.25">
      <c r="A1133" s="1" t="s">
        <v>2413</v>
      </c>
      <c r="B1133" s="1" t="s">
        <v>2586</v>
      </c>
      <c r="C1133">
        <v>3500</v>
      </c>
      <c r="D1133">
        <v>2940</v>
      </c>
      <c r="E1133">
        <v>7.45</v>
      </c>
    </row>
    <row r="1134" spans="1:5" x14ac:dyDescent="0.25">
      <c r="A1134" s="1" t="s">
        <v>2415</v>
      </c>
      <c r="B1134" s="1" t="s">
        <v>2589</v>
      </c>
      <c r="C1134">
        <v>1500</v>
      </c>
      <c r="D1134">
        <v>880</v>
      </c>
      <c r="E1134">
        <v>13.03</v>
      </c>
    </row>
    <row r="1135" spans="1:5" x14ac:dyDescent="0.25">
      <c r="A1135" s="1" t="s">
        <v>2417</v>
      </c>
      <c r="B1135" s="1" t="s">
        <v>2586</v>
      </c>
      <c r="C1135">
        <v>3500</v>
      </c>
      <c r="D1135">
        <v>1570</v>
      </c>
      <c r="E1135">
        <v>7.05</v>
      </c>
    </row>
    <row r="1136" spans="1:5" x14ac:dyDescent="0.25">
      <c r="A1136" s="1" t="s">
        <v>2419</v>
      </c>
      <c r="B1136" s="1" t="s">
        <v>2590</v>
      </c>
      <c r="C1136">
        <v>10000</v>
      </c>
      <c r="D1136">
        <v>7160</v>
      </c>
      <c r="E1136">
        <v>4.21</v>
      </c>
    </row>
    <row r="1137" spans="1:5" x14ac:dyDescent="0.25">
      <c r="A1137" s="1" t="s">
        <v>2421</v>
      </c>
      <c r="B1137" s="1" t="s">
        <v>2587</v>
      </c>
      <c r="C1137">
        <v>2500</v>
      </c>
      <c r="D1137">
        <v>1650</v>
      </c>
      <c r="E1137">
        <v>8.07</v>
      </c>
    </row>
    <row r="1138" spans="1:5" x14ac:dyDescent="0.25">
      <c r="A1138" s="1" t="s">
        <v>2423</v>
      </c>
      <c r="B1138" s="1" t="s">
        <v>2585</v>
      </c>
      <c r="C1138">
        <v>16000</v>
      </c>
      <c r="D1138">
        <v>14770</v>
      </c>
      <c r="E1138">
        <v>3.31</v>
      </c>
    </row>
    <row r="1139" spans="1:5" x14ac:dyDescent="0.25">
      <c r="A1139" s="1" t="s">
        <v>2425</v>
      </c>
      <c r="B1139" s="1" t="s">
        <v>2585</v>
      </c>
      <c r="C1139">
        <v>16000</v>
      </c>
      <c r="D1139">
        <v>11540</v>
      </c>
      <c r="E1139">
        <v>3.79</v>
      </c>
    </row>
    <row r="1140" spans="1:5" x14ac:dyDescent="0.25">
      <c r="A1140" s="1" t="s">
        <v>2427</v>
      </c>
      <c r="B1140" s="1" t="s">
        <v>2585</v>
      </c>
      <c r="C1140">
        <v>16000</v>
      </c>
      <c r="D1140">
        <v>8620</v>
      </c>
      <c r="E1140">
        <v>3.63</v>
      </c>
    </row>
    <row r="1141" spans="1:5" x14ac:dyDescent="0.25">
      <c r="A1141" s="1" t="s">
        <v>2429</v>
      </c>
      <c r="B1141" s="1" t="s">
        <v>2588</v>
      </c>
      <c r="C1141">
        <v>8000</v>
      </c>
      <c r="D1141">
        <v>6890</v>
      </c>
      <c r="E1141">
        <v>5.03</v>
      </c>
    </row>
    <row r="1142" spans="1:5" x14ac:dyDescent="0.25">
      <c r="A1142" s="1" t="s">
        <v>2431</v>
      </c>
      <c r="B1142" s="1" t="s">
        <v>2588</v>
      </c>
      <c r="C1142">
        <v>8000</v>
      </c>
      <c r="D1142">
        <v>6210</v>
      </c>
      <c r="E1142">
        <v>4.83</v>
      </c>
    </row>
    <row r="1143" spans="1:5" x14ac:dyDescent="0.25">
      <c r="A1143" s="1" t="s">
        <v>2433</v>
      </c>
      <c r="B1143" s="1" t="s">
        <v>2588</v>
      </c>
      <c r="C1143">
        <v>8000</v>
      </c>
      <c r="D1143">
        <v>4400</v>
      </c>
      <c r="E1143">
        <v>5.12</v>
      </c>
    </row>
    <row r="1144" spans="1:5" x14ac:dyDescent="0.25">
      <c r="A1144" s="1" t="s">
        <v>2435</v>
      </c>
      <c r="B1144" s="1" t="s">
        <v>2590</v>
      </c>
      <c r="C1144">
        <v>10000</v>
      </c>
      <c r="D1144">
        <v>9280</v>
      </c>
      <c r="E1144">
        <v>4.41</v>
      </c>
    </row>
    <row r="1145" spans="1:5" x14ac:dyDescent="0.25">
      <c r="A1145" s="1" t="s">
        <v>2437</v>
      </c>
      <c r="B1145" s="1" t="s">
        <v>2586</v>
      </c>
      <c r="C1145">
        <v>3500</v>
      </c>
      <c r="D1145">
        <v>1640</v>
      </c>
      <c r="E1145">
        <v>7.16</v>
      </c>
    </row>
    <row r="1146" spans="1:5" x14ac:dyDescent="0.25">
      <c r="A1146" s="1" t="s">
        <v>2439</v>
      </c>
      <c r="B1146" s="1" t="s">
        <v>2588</v>
      </c>
      <c r="C1146">
        <v>8000</v>
      </c>
      <c r="D1146">
        <v>6180</v>
      </c>
      <c r="E1146">
        <v>4.87</v>
      </c>
    </row>
    <row r="1147" spans="1:5" x14ac:dyDescent="0.25">
      <c r="A1147" s="1" t="s">
        <v>2441</v>
      </c>
      <c r="B1147" s="1" t="s">
        <v>2587</v>
      </c>
      <c r="C1147">
        <v>2500</v>
      </c>
      <c r="D1147">
        <v>1480</v>
      </c>
      <c r="E1147">
        <v>8.14</v>
      </c>
    </row>
    <row r="1148" spans="1:5" x14ac:dyDescent="0.25">
      <c r="A1148" s="1" t="s">
        <v>2443</v>
      </c>
      <c r="B1148" s="1" t="s">
        <v>2591</v>
      </c>
      <c r="C1148">
        <v>6000</v>
      </c>
      <c r="D1148">
        <v>4350</v>
      </c>
      <c r="E1148">
        <v>5.31</v>
      </c>
    </row>
    <row r="1149" spans="1:5" x14ac:dyDescent="0.25">
      <c r="A1149" s="1" t="s">
        <v>2445</v>
      </c>
      <c r="B1149" s="1" t="s">
        <v>2591</v>
      </c>
      <c r="C1149">
        <v>6000</v>
      </c>
      <c r="D1149">
        <v>4120</v>
      </c>
      <c r="E1149">
        <v>6.1</v>
      </c>
    </row>
    <row r="1150" spans="1:5" x14ac:dyDescent="0.25">
      <c r="A1150" s="1" t="s">
        <v>2447</v>
      </c>
      <c r="B1150" s="1" t="s">
        <v>2587</v>
      </c>
      <c r="C1150">
        <v>2500</v>
      </c>
      <c r="D1150">
        <v>1910</v>
      </c>
      <c r="E1150">
        <v>7.58</v>
      </c>
    </row>
    <row r="1151" spans="1:5" x14ac:dyDescent="0.25">
      <c r="A1151" s="1" t="s">
        <v>2449</v>
      </c>
      <c r="B1151" s="1" t="s">
        <v>2585</v>
      </c>
      <c r="C1151">
        <v>16000</v>
      </c>
      <c r="D1151">
        <v>12280</v>
      </c>
      <c r="E1151">
        <v>3.44</v>
      </c>
    </row>
    <row r="1152" spans="1:5" x14ac:dyDescent="0.25">
      <c r="A1152" s="1" t="s">
        <v>2451</v>
      </c>
      <c r="B1152" s="1" t="s">
        <v>2590</v>
      </c>
      <c r="C1152">
        <v>10000</v>
      </c>
      <c r="D1152">
        <v>7650</v>
      </c>
      <c r="E1152">
        <v>3.82</v>
      </c>
    </row>
    <row r="1153" spans="1:5" x14ac:dyDescent="0.25">
      <c r="A1153" s="1" t="s">
        <v>2453</v>
      </c>
      <c r="B1153" s="1" t="s">
        <v>2585</v>
      </c>
      <c r="C1153">
        <v>16000</v>
      </c>
      <c r="D1153">
        <v>12070</v>
      </c>
      <c r="E1153">
        <v>3.36</v>
      </c>
    </row>
    <row r="1154" spans="1:5" x14ac:dyDescent="0.25">
      <c r="A1154" s="1" t="s">
        <v>2455</v>
      </c>
      <c r="B1154" s="1" t="s">
        <v>2588</v>
      </c>
      <c r="C1154">
        <v>8000</v>
      </c>
      <c r="D1154">
        <v>7210</v>
      </c>
      <c r="E1154">
        <v>4.8600000000000003</v>
      </c>
    </row>
    <row r="1155" spans="1:5" x14ac:dyDescent="0.25">
      <c r="A1155" s="1" t="s">
        <v>2457</v>
      </c>
      <c r="B1155" s="1" t="s">
        <v>2585</v>
      </c>
      <c r="C1155">
        <v>16000</v>
      </c>
      <c r="D1155">
        <v>10660</v>
      </c>
      <c r="E1155">
        <v>3.41</v>
      </c>
    </row>
    <row r="1156" spans="1:5" x14ac:dyDescent="0.25">
      <c r="A1156" s="1" t="s">
        <v>2459</v>
      </c>
      <c r="B1156" s="1" t="s">
        <v>2590</v>
      </c>
      <c r="C1156">
        <v>10000</v>
      </c>
      <c r="D1156">
        <v>7220</v>
      </c>
      <c r="E1156">
        <v>4.29</v>
      </c>
    </row>
    <row r="1157" spans="1:5" x14ac:dyDescent="0.25">
      <c r="A1157" s="1" t="s">
        <v>2461</v>
      </c>
      <c r="B1157" s="1" t="s">
        <v>2585</v>
      </c>
      <c r="C1157">
        <v>16000</v>
      </c>
      <c r="D1157">
        <v>12940</v>
      </c>
      <c r="E1157">
        <v>3.98</v>
      </c>
    </row>
    <row r="1158" spans="1:5" x14ac:dyDescent="0.25">
      <c r="A1158" s="1" t="s">
        <v>2463</v>
      </c>
      <c r="B1158" s="1" t="s">
        <v>2589</v>
      </c>
      <c r="C1158">
        <v>1500</v>
      </c>
      <c r="D1158">
        <v>560</v>
      </c>
      <c r="E1158">
        <v>12.51</v>
      </c>
    </row>
    <row r="1159" spans="1:5" x14ac:dyDescent="0.25">
      <c r="A1159" s="1" t="s">
        <v>2465</v>
      </c>
      <c r="B1159" s="1" t="s">
        <v>2590</v>
      </c>
      <c r="C1159">
        <v>10000</v>
      </c>
      <c r="D1159">
        <v>8250</v>
      </c>
      <c r="E1159">
        <v>4.51</v>
      </c>
    </row>
    <row r="1160" spans="1:5" x14ac:dyDescent="0.25">
      <c r="A1160" s="1" t="s">
        <v>2467</v>
      </c>
      <c r="B1160" s="1" t="s">
        <v>2590</v>
      </c>
      <c r="C1160">
        <v>10000</v>
      </c>
      <c r="D1160">
        <v>7040</v>
      </c>
      <c r="E1160">
        <v>3.88</v>
      </c>
    </row>
    <row r="1161" spans="1:5" x14ac:dyDescent="0.25">
      <c r="A1161" s="1" t="s">
        <v>2469</v>
      </c>
      <c r="B1161" s="1" t="s">
        <v>2590</v>
      </c>
      <c r="C1161">
        <v>10000</v>
      </c>
      <c r="D1161">
        <v>9130</v>
      </c>
      <c r="E1161">
        <v>4.71</v>
      </c>
    </row>
    <row r="1162" spans="1:5" x14ac:dyDescent="0.25">
      <c r="A1162" s="1" t="s">
        <v>2471</v>
      </c>
      <c r="B1162" s="1" t="s">
        <v>2588</v>
      </c>
      <c r="C1162">
        <v>8000</v>
      </c>
      <c r="D1162">
        <v>3280</v>
      </c>
      <c r="E1162">
        <v>5.36</v>
      </c>
    </row>
    <row r="1163" spans="1:5" x14ac:dyDescent="0.25">
      <c r="A1163" s="1" t="s">
        <v>2474</v>
      </c>
      <c r="B1163" s="1" t="s">
        <v>2591</v>
      </c>
      <c r="C1163">
        <v>6000</v>
      </c>
      <c r="D1163">
        <v>3470</v>
      </c>
      <c r="E1163">
        <v>6.04</v>
      </c>
    </row>
    <row r="1164" spans="1:5" x14ac:dyDescent="0.25">
      <c r="A1164" s="1" t="s">
        <v>2476</v>
      </c>
      <c r="B1164" s="1" t="s">
        <v>2588</v>
      </c>
      <c r="C1164">
        <v>8000</v>
      </c>
      <c r="D1164">
        <v>6690</v>
      </c>
      <c r="E1164">
        <v>4.99</v>
      </c>
    </row>
    <row r="1165" spans="1:5" x14ac:dyDescent="0.25">
      <c r="A1165" s="1" t="s">
        <v>2478</v>
      </c>
      <c r="B1165" s="1" t="s">
        <v>2585</v>
      </c>
      <c r="C1165">
        <v>16000</v>
      </c>
      <c r="D1165">
        <v>10110</v>
      </c>
      <c r="E1165">
        <v>3.79</v>
      </c>
    </row>
    <row r="1166" spans="1:5" x14ac:dyDescent="0.25">
      <c r="A1166" s="1" t="s">
        <v>2480</v>
      </c>
      <c r="B1166" s="1" t="s">
        <v>2585</v>
      </c>
      <c r="C1166">
        <v>16000</v>
      </c>
      <c r="D1166">
        <v>12150</v>
      </c>
      <c r="E1166">
        <v>3.56</v>
      </c>
    </row>
    <row r="1167" spans="1:5" x14ac:dyDescent="0.25">
      <c r="A1167" s="1" t="s">
        <v>2482</v>
      </c>
      <c r="B1167" s="1" t="s">
        <v>2590</v>
      </c>
      <c r="C1167">
        <v>10000</v>
      </c>
      <c r="D1167">
        <v>7830</v>
      </c>
      <c r="E1167">
        <v>4.25</v>
      </c>
    </row>
    <row r="1168" spans="1:5" x14ac:dyDescent="0.25">
      <c r="A1168" s="1" t="s">
        <v>2484</v>
      </c>
      <c r="B1168" s="1" t="s">
        <v>2589</v>
      </c>
      <c r="C1168">
        <v>1500</v>
      </c>
      <c r="D1168">
        <v>510</v>
      </c>
      <c r="E1168">
        <v>14.94</v>
      </c>
    </row>
    <row r="1169" spans="1:5" x14ac:dyDescent="0.25">
      <c r="A1169" s="1" t="s">
        <v>2486</v>
      </c>
      <c r="B1169" s="1" t="s">
        <v>2591</v>
      </c>
      <c r="C1169">
        <v>6000</v>
      </c>
      <c r="D1169">
        <v>4490</v>
      </c>
      <c r="E1169">
        <v>6</v>
      </c>
    </row>
    <row r="1170" spans="1:5" x14ac:dyDescent="0.25">
      <c r="A1170" s="1" t="s">
        <v>2488</v>
      </c>
      <c r="B1170" s="1" t="s">
        <v>2587</v>
      </c>
      <c r="C1170">
        <v>2500</v>
      </c>
      <c r="D1170">
        <v>1050</v>
      </c>
      <c r="E1170">
        <v>8.24</v>
      </c>
    </row>
    <row r="1171" spans="1:5" x14ac:dyDescent="0.25">
      <c r="A1171" s="1" t="s">
        <v>2490</v>
      </c>
      <c r="B1171" s="1" t="s">
        <v>2591</v>
      </c>
      <c r="C1171">
        <v>6000</v>
      </c>
      <c r="D1171">
        <v>4020</v>
      </c>
      <c r="E1171">
        <v>5.91</v>
      </c>
    </row>
    <row r="1172" spans="1:5" x14ac:dyDescent="0.25">
      <c r="A1172" s="1" t="s">
        <v>2492</v>
      </c>
      <c r="B1172" s="1" t="s">
        <v>2586</v>
      </c>
      <c r="C1172">
        <v>3500</v>
      </c>
      <c r="D1172">
        <v>1810</v>
      </c>
      <c r="E1172">
        <v>7.77</v>
      </c>
    </row>
    <row r="1173" spans="1:5" x14ac:dyDescent="0.25">
      <c r="A1173" s="1" t="s">
        <v>2494</v>
      </c>
      <c r="B1173" s="1" t="s">
        <v>2585</v>
      </c>
      <c r="C1173">
        <v>16000</v>
      </c>
      <c r="D1173">
        <v>12620</v>
      </c>
      <c r="E1173">
        <v>3.25</v>
      </c>
    </row>
    <row r="1174" spans="1:5" x14ac:dyDescent="0.25">
      <c r="A1174" s="1" t="s">
        <v>2496</v>
      </c>
      <c r="B1174" s="1" t="s">
        <v>2588</v>
      </c>
      <c r="C1174">
        <v>8000</v>
      </c>
      <c r="D1174">
        <v>4810</v>
      </c>
      <c r="E1174">
        <v>5.35</v>
      </c>
    </row>
    <row r="1175" spans="1:5" x14ac:dyDescent="0.25">
      <c r="A1175" s="1" t="s">
        <v>2498</v>
      </c>
      <c r="B1175" s="1" t="s">
        <v>2589</v>
      </c>
      <c r="C1175">
        <v>1500</v>
      </c>
      <c r="D1175">
        <v>770</v>
      </c>
      <c r="E1175">
        <v>12.56</v>
      </c>
    </row>
    <row r="1176" spans="1:5" x14ac:dyDescent="0.25">
      <c r="A1176" s="1" t="s">
        <v>2500</v>
      </c>
      <c r="B1176" s="1" t="s">
        <v>2586</v>
      </c>
      <c r="C1176">
        <v>3500</v>
      </c>
      <c r="D1176">
        <v>3170</v>
      </c>
      <c r="E1176">
        <v>6.83</v>
      </c>
    </row>
    <row r="1177" spans="1:5" x14ac:dyDescent="0.25">
      <c r="A1177" s="1" t="s">
        <v>2502</v>
      </c>
      <c r="B1177" s="1" t="s">
        <v>2585</v>
      </c>
      <c r="C1177">
        <v>16000</v>
      </c>
      <c r="D1177">
        <v>11840</v>
      </c>
      <c r="E1177">
        <v>3.54</v>
      </c>
    </row>
    <row r="1178" spans="1:5" x14ac:dyDescent="0.25">
      <c r="A1178" s="1" t="s">
        <v>2504</v>
      </c>
      <c r="B1178" s="1" t="s">
        <v>2591</v>
      </c>
      <c r="C1178">
        <v>6000</v>
      </c>
      <c r="D1178">
        <v>2660</v>
      </c>
      <c r="E1178">
        <v>6.02</v>
      </c>
    </row>
    <row r="1179" spans="1:5" x14ac:dyDescent="0.25">
      <c r="A1179" s="1" t="s">
        <v>2506</v>
      </c>
      <c r="B1179" s="1" t="s">
        <v>2590</v>
      </c>
      <c r="C1179">
        <v>10000</v>
      </c>
      <c r="D1179">
        <v>5740</v>
      </c>
      <c r="E1179">
        <v>4.4800000000000004</v>
      </c>
    </row>
    <row r="1180" spans="1:5" x14ac:dyDescent="0.25">
      <c r="A1180" s="1" t="s">
        <v>2508</v>
      </c>
      <c r="B1180" s="1" t="s">
        <v>2590</v>
      </c>
      <c r="C1180">
        <v>10000</v>
      </c>
      <c r="D1180">
        <v>6440</v>
      </c>
      <c r="E1180">
        <v>4.37</v>
      </c>
    </row>
    <row r="1181" spans="1:5" x14ac:dyDescent="0.25">
      <c r="A1181" s="1" t="s">
        <v>2510</v>
      </c>
      <c r="B1181" s="1" t="s">
        <v>2586</v>
      </c>
      <c r="C1181">
        <v>3500</v>
      </c>
      <c r="D1181">
        <v>2570</v>
      </c>
      <c r="E1181">
        <v>6.8</v>
      </c>
    </row>
    <row r="1182" spans="1:5" x14ac:dyDescent="0.25">
      <c r="A1182" s="1" t="s">
        <v>2512</v>
      </c>
      <c r="B1182" s="1" t="s">
        <v>2591</v>
      </c>
      <c r="C1182">
        <v>6000</v>
      </c>
      <c r="D1182">
        <v>2990</v>
      </c>
      <c r="E1182">
        <v>5.8</v>
      </c>
    </row>
    <row r="1183" spans="1:5" x14ac:dyDescent="0.25">
      <c r="A1183" s="1" t="s">
        <v>2514</v>
      </c>
      <c r="B1183" s="1" t="s">
        <v>2586</v>
      </c>
      <c r="C1183">
        <v>3500</v>
      </c>
      <c r="D1183">
        <v>2370</v>
      </c>
      <c r="E1183">
        <v>7.01</v>
      </c>
    </row>
    <row r="1184" spans="1:5" x14ac:dyDescent="0.25">
      <c r="A1184" s="1" t="s">
        <v>2516</v>
      </c>
      <c r="B1184" s="1" t="s">
        <v>2590</v>
      </c>
      <c r="C1184">
        <v>10000</v>
      </c>
      <c r="D1184">
        <v>8830</v>
      </c>
      <c r="E1184">
        <v>4.45</v>
      </c>
    </row>
    <row r="1185" spans="1:5" x14ac:dyDescent="0.25">
      <c r="A1185" s="1" t="s">
        <v>2518</v>
      </c>
      <c r="B1185" s="1" t="s">
        <v>2590</v>
      </c>
      <c r="C1185">
        <v>10000</v>
      </c>
      <c r="D1185">
        <v>5620</v>
      </c>
      <c r="E1185">
        <v>4.24</v>
      </c>
    </row>
    <row r="1186" spans="1:5" x14ac:dyDescent="0.25">
      <c r="A1186" s="1" t="s">
        <v>2520</v>
      </c>
      <c r="B1186" s="1" t="s">
        <v>2585</v>
      </c>
      <c r="C1186">
        <v>16000</v>
      </c>
      <c r="D1186">
        <v>14270</v>
      </c>
      <c r="E1186">
        <v>3.37</v>
      </c>
    </row>
    <row r="1187" spans="1:5" x14ac:dyDescent="0.25">
      <c r="A1187" s="1" t="s">
        <v>2522</v>
      </c>
      <c r="B1187" s="1" t="s">
        <v>2586</v>
      </c>
      <c r="C1187">
        <v>3500</v>
      </c>
      <c r="D1187">
        <v>1900</v>
      </c>
      <c r="E1187">
        <v>7.07</v>
      </c>
    </row>
    <row r="1188" spans="1:5" x14ac:dyDescent="0.25">
      <c r="A1188" s="1" t="s">
        <v>2524</v>
      </c>
      <c r="B1188" s="1" t="s">
        <v>2586</v>
      </c>
      <c r="C1188">
        <v>3500</v>
      </c>
      <c r="D1188">
        <v>520</v>
      </c>
      <c r="E1188">
        <v>7.35</v>
      </c>
    </row>
    <row r="1189" spans="1:5" x14ac:dyDescent="0.25">
      <c r="A1189" s="1" t="s">
        <v>2526</v>
      </c>
      <c r="B1189" s="1" t="s">
        <v>2586</v>
      </c>
      <c r="C1189">
        <v>3500</v>
      </c>
      <c r="D1189">
        <v>1590</v>
      </c>
      <c r="E1189">
        <v>7.74</v>
      </c>
    </row>
    <row r="1190" spans="1:5" x14ac:dyDescent="0.25">
      <c r="A1190" s="1" t="s">
        <v>2528</v>
      </c>
      <c r="B1190" s="1" t="s">
        <v>2586</v>
      </c>
      <c r="C1190">
        <v>3500</v>
      </c>
      <c r="D1190">
        <v>2610</v>
      </c>
      <c r="E1190">
        <v>7.04</v>
      </c>
    </row>
    <row r="1191" spans="1:5" x14ac:dyDescent="0.25">
      <c r="A1191" s="1" t="s">
        <v>2530</v>
      </c>
      <c r="B1191" s="1" t="s">
        <v>2585</v>
      </c>
      <c r="C1191">
        <v>16000</v>
      </c>
      <c r="D1191">
        <v>14250</v>
      </c>
      <c r="E1191">
        <v>3.44</v>
      </c>
    </row>
    <row r="1192" spans="1:5" x14ac:dyDescent="0.25">
      <c r="A1192" s="1" t="s">
        <v>2532</v>
      </c>
      <c r="B1192" s="1" t="s">
        <v>2590</v>
      </c>
      <c r="C1192">
        <v>10000</v>
      </c>
      <c r="D1192">
        <v>9600</v>
      </c>
      <c r="E1192">
        <v>4.08</v>
      </c>
    </row>
    <row r="1193" spans="1:5" x14ac:dyDescent="0.25">
      <c r="A1193" s="1" t="s">
        <v>2534</v>
      </c>
      <c r="B1193" s="1" t="s">
        <v>2587</v>
      </c>
      <c r="C1193">
        <v>2500</v>
      </c>
      <c r="D1193">
        <v>1530</v>
      </c>
      <c r="E1193">
        <v>8.34</v>
      </c>
    </row>
    <row r="1194" spans="1:5" x14ac:dyDescent="0.25">
      <c r="A1194" s="1" t="s">
        <v>2536</v>
      </c>
      <c r="B1194" s="1" t="s">
        <v>2589</v>
      </c>
      <c r="C1194">
        <v>1500</v>
      </c>
      <c r="D1194">
        <v>770</v>
      </c>
      <c r="E1194">
        <v>13.63</v>
      </c>
    </row>
    <row r="1195" spans="1:5" x14ac:dyDescent="0.25">
      <c r="A1195" s="1" t="s">
        <v>2538</v>
      </c>
      <c r="B1195" s="1" t="s">
        <v>2585</v>
      </c>
      <c r="C1195">
        <v>16000</v>
      </c>
      <c r="D1195">
        <v>11670</v>
      </c>
      <c r="E1195">
        <v>3.85</v>
      </c>
    </row>
    <row r="1196" spans="1:5" x14ac:dyDescent="0.25">
      <c r="A1196" s="1" t="s">
        <v>2540</v>
      </c>
      <c r="B1196" s="1" t="s">
        <v>2590</v>
      </c>
      <c r="C1196">
        <v>10000</v>
      </c>
      <c r="D1196">
        <v>6950</v>
      </c>
      <c r="E1196">
        <v>4.2699999999999996</v>
      </c>
    </row>
    <row r="1197" spans="1:5" x14ac:dyDescent="0.25">
      <c r="A1197" s="1" t="s">
        <v>2542</v>
      </c>
      <c r="B1197" s="1" t="s">
        <v>2588</v>
      </c>
      <c r="C1197">
        <v>8000</v>
      </c>
      <c r="D1197">
        <v>6630</v>
      </c>
      <c r="E1197">
        <v>4.8899999999999997</v>
      </c>
    </row>
    <row r="1198" spans="1:5" x14ac:dyDescent="0.25">
      <c r="A1198" s="1" t="s">
        <v>2544</v>
      </c>
      <c r="B1198" s="1" t="s">
        <v>2585</v>
      </c>
      <c r="C1198">
        <v>16000</v>
      </c>
      <c r="D1198">
        <v>11960</v>
      </c>
      <c r="E1198">
        <v>3.64</v>
      </c>
    </row>
    <row r="1199" spans="1:5" x14ac:dyDescent="0.25">
      <c r="A1199" s="1" t="s">
        <v>2546</v>
      </c>
      <c r="B1199" s="1" t="s">
        <v>2587</v>
      </c>
      <c r="C1199">
        <v>2500</v>
      </c>
      <c r="D1199">
        <v>1540</v>
      </c>
      <c r="E1199">
        <v>8.74</v>
      </c>
    </row>
    <row r="1200" spans="1:5" x14ac:dyDescent="0.25">
      <c r="A1200" s="1" t="s">
        <v>2548</v>
      </c>
      <c r="B1200" s="1" t="s">
        <v>2590</v>
      </c>
      <c r="C1200">
        <v>10000</v>
      </c>
      <c r="D1200">
        <v>4360</v>
      </c>
      <c r="E1200">
        <v>4.2</v>
      </c>
    </row>
    <row r="1201" spans="1:5" x14ac:dyDescent="0.25">
      <c r="A1201" s="1" t="s">
        <v>2550</v>
      </c>
      <c r="B1201" s="1" t="s">
        <v>2590</v>
      </c>
      <c r="C1201">
        <v>10000</v>
      </c>
      <c r="D1201">
        <v>6720</v>
      </c>
      <c r="E1201">
        <v>4.25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Props1.xml><?xml version="1.0" encoding="utf-8"?>
<ds:datastoreItem xmlns:ds="http://schemas.openxmlformats.org/officeDocument/2006/customXml" ds:itemID="{C5E15F94-6B5E-40C8-8435-6000FBA90D2F}">
  <ds:schemaRefs/>
</ds:datastoreItem>
</file>

<file path=customXml/itemProps2.xml><?xml version="1.0" encoding="utf-8"?>
<ds:datastoreItem xmlns:ds="http://schemas.openxmlformats.org/officeDocument/2006/customXml" ds:itemID="{6C51BD33-0005-44DE-9AEC-3491ABF5E21B}">
  <ds:schemaRefs/>
</ds:datastoreItem>
</file>

<file path=customXml/itemProps3.xml><?xml version="1.0" encoding="utf-8"?>
<ds:datastoreItem xmlns:ds="http://schemas.openxmlformats.org/officeDocument/2006/customXml" ds:itemID="{894897F1-FA11-47CE-BD5C-C0A240717E14}">
  <ds:schemaRefs/>
</ds:datastoreItem>
</file>

<file path=customXml/itemProps4.xml><?xml version="1.0" encoding="utf-8"?>
<ds:datastoreItem xmlns:ds="http://schemas.openxmlformats.org/officeDocument/2006/customXml" ds:itemID="{8D1DA3A0-9CA6-46E0-A69F-BBBAD216C985}">
  <ds:schemaRefs/>
</ds:datastoreItem>
</file>

<file path=customXml/itemProps5.xml><?xml version="1.0" encoding="utf-8"?>
<ds:datastoreItem xmlns:ds="http://schemas.openxmlformats.org/officeDocument/2006/customXml" ds:itemID="{2C7EC4BD-2309-40F3-B74F-D77FC98743E6}">
  <ds:schemaRefs/>
</ds:datastoreItem>
</file>

<file path=customXml/itemProps6.xml><?xml version="1.0" encoding="utf-8"?>
<ds:datastoreItem xmlns:ds="http://schemas.openxmlformats.org/officeDocument/2006/customXml" ds:itemID="{CD1F4631-418E-4782-985F-4B91E7209FC1}">
  <ds:schemaRefs/>
</ds:datastoreItem>
</file>

<file path=customXml/itemProps7.xml><?xml version="1.0" encoding="utf-8"?>
<ds:datastoreItem xmlns:ds="http://schemas.openxmlformats.org/officeDocument/2006/customXml" ds:itemID="{918D154A-4B2B-4F70-98E6-CB48AE967726}">
  <ds:schemaRefs/>
</ds:datastoreItem>
</file>

<file path=customXml/itemProps8.xml><?xml version="1.0" encoding="utf-8"?>
<ds:datastoreItem xmlns:ds="http://schemas.openxmlformats.org/officeDocument/2006/customXml" ds:itemID="{1ECB5914-340E-4D9E-A2D8-7D18129C81D0}">
  <ds:schemaRefs/>
</ds:datastoreItem>
</file>

<file path=customXml/itemProps9.xml><?xml version="1.0" encoding="utf-8"?>
<ds:datastoreItem xmlns:ds="http://schemas.openxmlformats.org/officeDocument/2006/customXml" ds:itemID="{0CF309CE-653E-437A-AC28-566222F93A8F}">
  <ds:schemaRefs/>
</ds:datastoreItem>
</file>

<file path=customXml/itemProps10.xml><?xml version="1.0" encoding="utf-8"?>
<ds:datastoreItem xmlns:ds="http://schemas.openxmlformats.org/officeDocument/2006/customXml" ds:itemID="{F233A526-BADB-4B0B-9AA7-57C09096FBB4}">
  <ds:schemaRefs/>
</ds:datastoreItem>
</file>

<file path=customXml/itemProps11.xml><?xml version="1.0" encoding="utf-8"?>
<ds:datastoreItem xmlns:ds="http://schemas.openxmlformats.org/officeDocument/2006/customXml" ds:itemID="{F16ABE26-638D-4D69-AF90-EBF9595AE733}">
  <ds:schemaRefs/>
</ds:datastoreItem>
</file>

<file path=customXml/itemProps12.xml><?xml version="1.0" encoding="utf-8"?>
<ds:datastoreItem xmlns:ds="http://schemas.openxmlformats.org/officeDocument/2006/customXml" ds:itemID="{B1D6D70C-B557-4376-964B-FFCA229BA40C}">
  <ds:schemaRefs/>
</ds:datastoreItem>
</file>

<file path=customXml/itemProps13.xml><?xml version="1.0" encoding="utf-8"?>
<ds:datastoreItem xmlns:ds="http://schemas.openxmlformats.org/officeDocument/2006/customXml" ds:itemID="{EE3A1669-2065-4692-ABDD-5E251D0838D7}">
  <ds:schemaRefs/>
</ds:datastoreItem>
</file>

<file path=customXml/itemProps14.xml><?xml version="1.0" encoding="utf-8"?>
<ds:datastoreItem xmlns:ds="http://schemas.openxmlformats.org/officeDocument/2006/customXml" ds:itemID="{284CD152-00CE-493C-A15A-8A79FC8D6270}">
  <ds:schemaRefs/>
</ds:datastoreItem>
</file>

<file path=customXml/itemProps15.xml><?xml version="1.0" encoding="utf-8"?>
<ds:datastoreItem xmlns:ds="http://schemas.openxmlformats.org/officeDocument/2006/customXml" ds:itemID="{304F3F77-E914-4BE4-9EBE-8D0260FE17C7}">
  <ds:schemaRefs/>
</ds:datastoreItem>
</file>

<file path=customXml/itemProps16.xml><?xml version="1.0" encoding="utf-8"?>
<ds:datastoreItem xmlns:ds="http://schemas.openxmlformats.org/officeDocument/2006/customXml" ds:itemID="{F1D64F86-FCE6-4E9E-9CDC-9D4B39FC969F}">
  <ds:schemaRefs/>
</ds:datastoreItem>
</file>

<file path=customXml/itemProps17.xml><?xml version="1.0" encoding="utf-8"?>
<ds:datastoreItem xmlns:ds="http://schemas.openxmlformats.org/officeDocument/2006/customXml" ds:itemID="{FBD6458A-756F-4527-99F3-9447BDABEA80}">
  <ds:schemaRefs/>
</ds:datastoreItem>
</file>

<file path=customXml/itemProps18.xml><?xml version="1.0" encoding="utf-8"?>
<ds:datastoreItem xmlns:ds="http://schemas.openxmlformats.org/officeDocument/2006/customXml" ds:itemID="{E81DF8EF-7F85-4329-AC37-DC9BFBB635FD}">
  <ds:schemaRefs/>
</ds:datastoreItem>
</file>

<file path=customXml/itemProps19.xml><?xml version="1.0" encoding="utf-8"?>
<ds:datastoreItem xmlns:ds="http://schemas.openxmlformats.org/officeDocument/2006/customXml" ds:itemID="{56F7618C-C4BF-4C94-A4CE-EE9321EC98B5}">
  <ds:schemaRefs/>
</ds:datastoreItem>
</file>

<file path=customXml/itemProps20.xml><?xml version="1.0" encoding="utf-8"?>
<ds:datastoreItem xmlns:ds="http://schemas.openxmlformats.org/officeDocument/2006/customXml" ds:itemID="{F98943A0-8A6D-4CD7-9DAA-3D2AC8684350}">
  <ds:schemaRefs/>
</ds:datastoreItem>
</file>

<file path=customXml/itemProps21.xml><?xml version="1.0" encoding="utf-8"?>
<ds:datastoreItem xmlns:ds="http://schemas.openxmlformats.org/officeDocument/2006/customXml" ds:itemID="{DA06041F-9970-4840-84B7-3DBE0D215391}">
  <ds:schemaRefs/>
</ds:datastoreItem>
</file>

<file path=customXml/itemProps22.xml><?xml version="1.0" encoding="utf-8"?>
<ds:datastoreItem xmlns:ds="http://schemas.openxmlformats.org/officeDocument/2006/customXml" ds:itemID="{060E75FC-3083-487D-8695-40D43BCA582B}">
  <ds:schemaRefs/>
</ds:datastoreItem>
</file>

<file path=customXml/itemProps23.xml><?xml version="1.0" encoding="utf-8"?>
<ds:datastoreItem xmlns:ds="http://schemas.openxmlformats.org/officeDocument/2006/customXml" ds:itemID="{9ED33387-F3B8-4FE2-9CC7-E30DB258B6B4}">
  <ds:schemaRefs/>
</ds:datastoreItem>
</file>

<file path=customXml/itemProps24.xml><?xml version="1.0" encoding="utf-8"?>
<ds:datastoreItem xmlns:ds="http://schemas.openxmlformats.org/officeDocument/2006/customXml" ds:itemID="{AC668A17-0DE1-4689-A949-96DCA4ADB578}">
  <ds:schemaRefs/>
</ds:datastoreItem>
</file>

<file path=customXml/itemProps25.xml><?xml version="1.0" encoding="utf-8"?>
<ds:datastoreItem xmlns:ds="http://schemas.openxmlformats.org/officeDocument/2006/customXml" ds:itemID="{3320F53E-6DC7-4EE5-A004-4106F6E57B46}">
  <ds:schemaRefs/>
</ds:datastoreItem>
</file>

<file path=customXml/itemProps26.xml><?xml version="1.0" encoding="utf-8"?>
<ds:datastoreItem xmlns:ds="http://schemas.openxmlformats.org/officeDocument/2006/customXml" ds:itemID="{4EDF830E-8D88-4DB3-8076-D799F69E0244}">
  <ds:schemaRefs/>
</ds:datastoreItem>
</file>

<file path=customXml/itemProps27.xml><?xml version="1.0" encoding="utf-8"?>
<ds:datastoreItem xmlns:ds="http://schemas.openxmlformats.org/officeDocument/2006/customXml" ds:itemID="{F3C7D57E-49FC-4533-A1DC-8E9BD9E986F4}">
  <ds:schemaRefs/>
</ds:datastoreItem>
</file>

<file path=customXml/itemProps28.xml><?xml version="1.0" encoding="utf-8"?>
<ds:datastoreItem xmlns:ds="http://schemas.openxmlformats.org/officeDocument/2006/customXml" ds:itemID="{9A3577AE-A503-42BC-84FB-C40B412821A5}">
  <ds:schemaRefs/>
</ds:datastoreItem>
</file>

<file path=customXml/itemProps29.xml><?xml version="1.0" encoding="utf-8"?>
<ds:datastoreItem xmlns:ds="http://schemas.openxmlformats.org/officeDocument/2006/customXml" ds:itemID="{E7EFD4CD-23FF-4AAD-866D-A31C2BF1325A}">
  <ds:schemaRefs/>
</ds:datastoreItem>
</file>

<file path=customXml/itemProps30.xml><?xml version="1.0" encoding="utf-8"?>
<ds:datastoreItem xmlns:ds="http://schemas.openxmlformats.org/officeDocument/2006/customXml" ds:itemID="{06FE5D4D-707B-4F97-8095-2DD89E2E1F93}">
  <ds:schemaRefs/>
</ds:datastoreItem>
</file>

<file path=customXml/itemProps31.xml><?xml version="1.0" encoding="utf-8"?>
<ds:datastoreItem xmlns:ds="http://schemas.openxmlformats.org/officeDocument/2006/customXml" ds:itemID="{3E5F3612-1C58-44D3-BF72-540F4C2F6696}">
  <ds:schemaRefs/>
</ds:datastoreItem>
</file>

<file path=customXml/itemProps32.xml><?xml version="1.0" encoding="utf-8"?>
<ds:datastoreItem xmlns:ds="http://schemas.openxmlformats.org/officeDocument/2006/customXml" ds:itemID="{93CC5805-3F3C-4D8A-84A4-7DCE83A497ED}">
  <ds:schemaRefs/>
</ds:datastoreItem>
</file>

<file path=customXml/itemProps33.xml><?xml version="1.0" encoding="utf-8"?>
<ds:datastoreItem xmlns:ds="http://schemas.openxmlformats.org/officeDocument/2006/customXml" ds:itemID="{9E70FD2A-0D4F-4469-823E-AE93BE3E75AF}">
  <ds:schemaRefs/>
</ds:datastoreItem>
</file>

<file path=customXml/itemProps34.xml><?xml version="1.0" encoding="utf-8"?>
<ds:datastoreItem xmlns:ds="http://schemas.openxmlformats.org/officeDocument/2006/customXml" ds:itemID="{C6795097-905B-42FF-ABC2-F760DE948DA4}">
  <ds:schemaRefs/>
</ds:datastoreItem>
</file>

<file path=customXml/itemProps35.xml><?xml version="1.0" encoding="utf-8"?>
<ds:datastoreItem xmlns:ds="http://schemas.openxmlformats.org/officeDocument/2006/customXml" ds:itemID="{F1D44C7F-2ADC-4A37-93E4-72FC511508DC}">
  <ds:schemaRefs/>
</ds:datastoreItem>
</file>

<file path=customXml/itemProps36.xml><?xml version="1.0" encoding="utf-8"?>
<ds:datastoreItem xmlns:ds="http://schemas.openxmlformats.org/officeDocument/2006/customXml" ds:itemID="{24889530-DEDF-4995-BC61-B6AEF3E3B3D0}">
  <ds:schemaRefs/>
</ds:datastoreItem>
</file>

<file path=customXml/itemProps37.xml><?xml version="1.0" encoding="utf-8"?>
<ds:datastoreItem xmlns:ds="http://schemas.openxmlformats.org/officeDocument/2006/customXml" ds:itemID="{44859310-BF30-4FC0-B809-0B26A572027F}">
  <ds:schemaRefs/>
</ds:datastoreItem>
</file>

<file path=customXml/itemProps38.xml><?xml version="1.0" encoding="utf-8"?>
<ds:datastoreItem xmlns:ds="http://schemas.openxmlformats.org/officeDocument/2006/customXml" ds:itemID="{F92AE1AF-1613-494B-A04F-F22D671325F7}">
  <ds:schemaRefs/>
</ds:datastoreItem>
</file>

<file path=customXml/itemProps39.xml><?xml version="1.0" encoding="utf-8"?>
<ds:datastoreItem xmlns:ds="http://schemas.openxmlformats.org/officeDocument/2006/customXml" ds:itemID="{49C14C58-C4C8-4FCA-89C3-97EC5D10DA1E}">
  <ds:schemaRefs/>
</ds:datastoreItem>
</file>

<file path=customXml/itemProps40.xml><?xml version="1.0" encoding="utf-8"?>
<ds:datastoreItem xmlns:ds="http://schemas.openxmlformats.org/officeDocument/2006/customXml" ds:itemID="{AF7D21DF-0C47-4D60-A776-08AFA12A6C63}">
  <ds:schemaRefs/>
</ds:datastoreItem>
</file>

<file path=customXml/itemProps41.xml><?xml version="1.0" encoding="utf-8"?>
<ds:datastoreItem xmlns:ds="http://schemas.openxmlformats.org/officeDocument/2006/customXml" ds:itemID="{CF1E6F0E-CBC2-4057-8640-40867FAE6B8D}">
  <ds:schemaRefs/>
</ds:datastoreItem>
</file>

<file path=customXml/itemProps42.xml><?xml version="1.0" encoding="utf-8"?>
<ds:datastoreItem xmlns:ds="http://schemas.openxmlformats.org/officeDocument/2006/customXml" ds:itemID="{7C8CE54E-8A9D-46A2-9DF4-029098F335F9}">
  <ds:schemaRefs/>
</ds:datastoreItem>
</file>

<file path=customXml/itemProps43.xml><?xml version="1.0" encoding="utf-8"?>
<ds:datastoreItem xmlns:ds="http://schemas.openxmlformats.org/officeDocument/2006/customXml" ds:itemID="{CC5D8800-1464-4BE8-B978-9FD63CA7BCD1}">
  <ds:schemaRefs/>
</ds:datastoreItem>
</file>

<file path=customXml/itemProps44.xml><?xml version="1.0" encoding="utf-8"?>
<ds:datastoreItem xmlns:ds="http://schemas.openxmlformats.org/officeDocument/2006/customXml" ds:itemID="{C896E3CE-5FEB-414E-92B4-1986E6CC1A30}">
  <ds:schemaRefs/>
</ds:datastoreItem>
</file>

<file path=customXml/itemProps45.xml><?xml version="1.0" encoding="utf-8"?>
<ds:datastoreItem xmlns:ds="http://schemas.openxmlformats.org/officeDocument/2006/customXml" ds:itemID="{78D62CD0-7DDE-4AE9-8A9F-86FE9E1816A7}">
  <ds:schemaRefs>
    <ds:schemaRef ds:uri="http://schemas.microsoft.com/DataMashup"/>
  </ds:schemaRefs>
</ds:datastoreItem>
</file>

<file path=customXml/itemProps46.xml><?xml version="1.0" encoding="utf-8"?>
<ds:datastoreItem xmlns:ds="http://schemas.openxmlformats.org/officeDocument/2006/customXml" ds:itemID="{4AF72526-5480-49C0-8F63-0437CE777B62}">
  <ds:schemaRefs/>
</ds:datastoreItem>
</file>

<file path=customXml/itemProps47.xml><?xml version="1.0" encoding="utf-8"?>
<ds:datastoreItem xmlns:ds="http://schemas.openxmlformats.org/officeDocument/2006/customXml" ds:itemID="{AAABD1FA-6E90-49DD-9BB1-45159E093351}">
  <ds:schemaRefs/>
</ds:datastoreItem>
</file>

<file path=customXml/itemProps48.xml><?xml version="1.0" encoding="utf-8"?>
<ds:datastoreItem xmlns:ds="http://schemas.openxmlformats.org/officeDocument/2006/customXml" ds:itemID="{A3766EDB-EB57-46D0-A780-302DA334E635}">
  <ds:schemaRefs/>
</ds:datastoreItem>
</file>

<file path=customXml/itemProps49.xml><?xml version="1.0" encoding="utf-8"?>
<ds:datastoreItem xmlns:ds="http://schemas.openxmlformats.org/officeDocument/2006/customXml" ds:itemID="{04E41CA3-43F3-4A96-AE54-D3204A0FE48A}">
  <ds:schemaRefs/>
</ds:datastoreItem>
</file>

<file path=customXml/itemProps50.xml><?xml version="1.0" encoding="utf-8"?>
<ds:datastoreItem xmlns:ds="http://schemas.openxmlformats.org/officeDocument/2006/customXml" ds:itemID="{83414529-5948-47B0-9D6D-A513A5BE4B9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Transportation Performance Over</vt:lpstr>
      <vt:lpstr>Carrier &amp; Route Optimization</vt:lpstr>
      <vt:lpstr>Vehicle Utilization, Cost Sving</vt:lpstr>
      <vt:lpstr>Pivot Table 1</vt:lpstr>
      <vt:lpstr>Pivot Table 2</vt:lpstr>
      <vt:lpstr>Pivot Tables 3</vt:lpstr>
      <vt:lpstr>Shipments</vt:lpstr>
      <vt:lpstr>Cost_Saving</vt:lpstr>
      <vt:lpstr>Transportation_Costs</vt:lpstr>
      <vt:lpstr>Transportation_Cost</vt:lpstr>
      <vt:lpstr>Routes</vt:lpstr>
      <vt:lpstr>Carriers</vt:lpstr>
      <vt:lpstr>Vehicles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ANKAR GOSWAMI</dc:creator>
  <cp:lastModifiedBy>ANKAR GOSWAMI</cp:lastModifiedBy>
  <dcterms:created xsi:type="dcterms:W3CDTF">2026-10-09T08:05:46Z</dcterms:created>
  <dcterms:modified xsi:type="dcterms:W3CDTF">2026-10-14T06:42:29Z</dcterms:modified>
</cp:coreProperties>
</file>