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491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0" i="1" l="1"/>
  <c r="B19" i="1"/>
  <c r="G13" i="1"/>
  <c r="G16" i="1" s="1"/>
  <c r="F31" i="1"/>
  <c r="F30" i="1"/>
  <c r="F26" i="1"/>
  <c r="K14" i="1"/>
  <c r="K8" i="1"/>
  <c r="K15" i="1" s="1"/>
  <c r="G24" i="1"/>
  <c r="G8" i="1"/>
  <c r="G15" i="1" s="1"/>
  <c r="C17" i="1"/>
  <c r="C20" i="1" s="1"/>
  <c r="C12" i="1"/>
  <c r="C19" i="1" s="1"/>
  <c r="K16" i="1" l="1"/>
  <c r="G26" i="1"/>
  <c r="G28" i="1" s="1"/>
  <c r="G31" i="1" s="1"/>
  <c r="C21" i="1"/>
  <c r="C23" i="1" s="1"/>
  <c r="C26" i="1" s="1"/>
  <c r="G17" i="1"/>
  <c r="G30" i="1" s="1"/>
  <c r="G32" i="1" s="1"/>
</calcChain>
</file>

<file path=xl/sharedStrings.xml><?xml version="1.0" encoding="utf-8"?>
<sst xmlns="http://schemas.openxmlformats.org/spreadsheetml/2006/main" count="98" uniqueCount="61">
  <si>
    <t>INCOME STATEMENT</t>
  </si>
  <si>
    <t>General &amp; Administrative (G&amp;A)</t>
  </si>
  <si>
    <t>Research &amp; Development (R&amp;D)</t>
  </si>
  <si>
    <t>Cost of Goods Sold (COGS)</t>
  </si>
  <si>
    <t>-</t>
  </si>
  <si>
    <t>Operating Expense</t>
  </si>
  <si>
    <t>+</t>
  </si>
  <si>
    <t>Income from Operations</t>
  </si>
  <si>
    <t>Net Interest Income</t>
  </si>
  <si>
    <t>Income Taxes</t>
  </si>
  <si>
    <t>BALANCE SHEET</t>
  </si>
  <si>
    <t>Cash</t>
  </si>
  <si>
    <t>Accounts Receivable</t>
  </si>
  <si>
    <t>Inventories</t>
  </si>
  <si>
    <t>Prepaid Expenses</t>
  </si>
  <si>
    <t>Current Assets</t>
  </si>
  <si>
    <t>Other Assets</t>
  </si>
  <si>
    <t>Fixed Assets at Cost</t>
  </si>
  <si>
    <t>Sales &amp; Marketing</t>
  </si>
  <si>
    <t>Accumulated Depreciation</t>
  </si>
  <si>
    <t>Net Fixed Assets</t>
  </si>
  <si>
    <t>Total Assets</t>
  </si>
  <si>
    <t>Accounts Payable</t>
  </si>
  <si>
    <t>Accrued Expenses</t>
  </si>
  <si>
    <t>Current Portion of Debt</t>
  </si>
  <si>
    <t>Income Taxes Payable</t>
  </si>
  <si>
    <t>Current Liabilities</t>
  </si>
  <si>
    <t>Long Term Debt</t>
  </si>
  <si>
    <t>Shareholder Equity</t>
  </si>
  <si>
    <t>CASH FLOW STATEMENT</t>
  </si>
  <si>
    <t>Where do Dividends go?</t>
  </si>
  <si>
    <t>Beginning Cash Balance</t>
  </si>
  <si>
    <t>Cash Receipts</t>
  </si>
  <si>
    <t>Cash Disbursements</t>
  </si>
  <si>
    <t>Cash from Operations</t>
  </si>
  <si>
    <t>Fixed Asset Purchases</t>
  </si>
  <si>
    <t>Net Borrowsings</t>
  </si>
  <si>
    <t>Income Taxes Paid</t>
  </si>
  <si>
    <t>Sale of Stock</t>
  </si>
  <si>
    <t>Ending Cash Balance</t>
  </si>
  <si>
    <t>Net Income (Earnings)</t>
  </si>
  <si>
    <t>GAAP = tangible</t>
  </si>
  <si>
    <t>non-GAAP includes intangibles</t>
  </si>
  <si>
    <t>Profit and Loss Statement</t>
  </si>
  <si>
    <t>Earnings Statement</t>
  </si>
  <si>
    <t>Revenue Statement</t>
  </si>
  <si>
    <t>Operating Statement</t>
  </si>
  <si>
    <t>Statement of Operations</t>
  </si>
  <si>
    <t>Statement of Financial Performance</t>
  </si>
  <si>
    <t>aka Statement of Financial Position</t>
  </si>
  <si>
    <t>also known as:</t>
  </si>
  <si>
    <t>aka Statement of Cash Flows</t>
  </si>
  <si>
    <t>goodwill ??</t>
  </si>
  <si>
    <t>ammortization??</t>
  </si>
  <si>
    <t>depreciation ??</t>
  </si>
  <si>
    <t>Total Liabilities</t>
  </si>
  <si>
    <t>Cash Flow from Investing ??</t>
  </si>
  <si>
    <t>Cash Flow from Financing ??</t>
  </si>
  <si>
    <t>Net Sales (Revenue)</t>
  </si>
  <si>
    <t>Gross Profit</t>
  </si>
  <si>
    <t>Operating Income (Net Profit)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</si>
</sst>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2" xfId="0" applyBorder="1" applyAlignment="1">
      <alignment horizontal="center"/>
    </xf>
    <xf numFmtId="0" fontId="0" fillId="0" borderId="2" xfId="0" applyBorder="1"/>
    <xf numFmtId="6" fontId="0" fillId="0" borderId="0" xfId="1" applyNumberFormat="1" applyFont="1"/>
    <xf numFmtId="6" fontId="0" fillId="0" borderId="1" xfId="1" applyNumberFormat="1" applyFont="1" applyBorder="1"/>
    <xf numFmtId="6" fontId="0" fillId="0" borderId="2" xfId="1" applyNumberFormat="1" applyFont="1" applyBorder="1"/>
    <xf numFmtId="6" fontId="0" fillId="0" borderId="0" xfId="0" applyNumberFormat="1"/>
    <xf numFmtId="0" fontId="0" fillId="0" borderId="0" xfId="0" applyFont="1" applyFill="1" applyBorder="1"/>
    <xf numFmtId="0" fontId="3" fillId="0" borderId="0" xfId="0" applyFont="1" applyFill="1" applyBorder="1"/>
    <xf numFmtId="0" fontId="3" fillId="0" borderId="1" xfId="0" applyFont="1" applyFill="1" applyBorder="1"/>
    <xf numFmtId="6" fontId="3" fillId="0" borderId="1" xfId="1" applyNumberFormat="1" applyFont="1" applyBorder="1"/>
    <xf numFmtId="0" fontId="3" fillId="0" borderId="1" xfId="0" applyFont="1" applyBorder="1"/>
    <xf numFmtId="6" fontId="0" fillId="0" borderId="0" xfId="1" applyNumberFormat="1" applyFont="1" applyBorder="1"/>
    <xf numFmtId="6" fontId="3" fillId="0" borderId="0" xfId="1" applyNumberFormat="1" applyFont="1" applyBorder="1"/>
    <xf numFmtId="6" fontId="0" fillId="0" borderId="0" xfId="1" applyNumberFormat="1" applyFont="1" applyBorder="1" applyAlignment="1">
      <alignment horizontal="right"/>
    </xf>
    <xf numFmtId="6" fontId="3" fillId="0" borderId="0" xfId="1" applyNumberFormat="1" applyFon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6" fontId="0" fillId="0" borderId="7" xfId="1" applyNumberFormat="1" applyFont="1" applyBorder="1" applyAlignment="1">
      <alignment horizontal="right"/>
    </xf>
    <xf numFmtId="6" fontId="0" fillId="0" borderId="8" xfId="1" applyNumberFormat="1" applyFont="1" applyBorder="1" applyAlignment="1">
      <alignment horizontal="right"/>
    </xf>
    <xf numFmtId="0" fontId="3" fillId="0" borderId="0" xfId="0" quotePrefix="1" applyFont="1" applyBorder="1" applyAlignment="1">
      <alignment horizontal="center"/>
    </xf>
    <xf numFmtId="0" fontId="3" fillId="0" borderId="0" xfId="0" applyFont="1" applyBorder="1"/>
    <xf numFmtId="6" fontId="3" fillId="0" borderId="7" xfId="1" applyNumberFormat="1" applyFont="1" applyBorder="1" applyAlignment="1">
      <alignment horizontal="right"/>
    </xf>
    <xf numFmtId="0" fontId="3" fillId="0" borderId="6" xfId="0" quotePrefix="1" applyFont="1" applyBorder="1" applyAlignment="1">
      <alignment horizontal="center"/>
    </xf>
    <xf numFmtId="0" fontId="2" fillId="0" borderId="0" xfId="0" applyFont="1" applyBorder="1"/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6" fontId="0" fillId="0" borderId="1" xfId="0" applyNumberFormat="1" applyBorder="1"/>
    <xf numFmtId="0" fontId="4" fillId="0" borderId="0" xfId="0" applyFont="1" applyBorder="1" applyAlignment="1">
      <alignment horizontal="center"/>
    </xf>
    <xf numFmtId="0" fontId="0" fillId="0" borderId="4" xfId="0" applyBorder="1"/>
    <xf numFmtId="6" fontId="0" fillId="0" borderId="4" xfId="1" applyNumberFormat="1" applyFont="1" applyBorder="1"/>
    <xf numFmtId="0" fontId="0" fillId="0" borderId="4" xfId="0" applyBorder="1" applyAlignment="1">
      <alignment horizontal="center"/>
    </xf>
    <xf numFmtId="6" fontId="0" fillId="0" borderId="4" xfId="0" applyNumberFormat="1" applyBorder="1"/>
    <xf numFmtId="0" fontId="0" fillId="0" borderId="10" xfId="0" applyFill="1" applyBorder="1"/>
    <xf numFmtId="6" fontId="0" fillId="0" borderId="5" xfId="1" applyNumberFormat="1" applyFont="1" applyBorder="1"/>
    <xf numFmtId="0" fontId="2" fillId="0" borderId="1" xfId="0" applyFont="1" applyBorder="1"/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vertical="center" indent="2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3" xfId="0" quotePrefix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0" fillId="0" borderId="4" xfId="0" applyFont="1" applyBorder="1" applyAlignment="1">
      <alignment horizontal="left"/>
    </xf>
    <xf numFmtId="0" fontId="2" fillId="0" borderId="4" xfId="0" applyFont="1" applyBorder="1"/>
    <xf numFmtId="6" fontId="3" fillId="0" borderId="4" xfId="1" applyNumberFormat="1" applyFont="1" applyBorder="1" applyAlignment="1">
      <alignment horizontal="right"/>
    </xf>
    <xf numFmtId="0" fontId="6" fillId="0" borderId="0" xfId="0" applyFont="1" applyFill="1" applyBorder="1"/>
    <xf numFmtId="0" fontId="6" fillId="0" borderId="0" xfId="0" applyFont="1"/>
    <xf numFmtId="6" fontId="0" fillId="0" borderId="8" xfId="0" applyNumberFormat="1" applyBorder="1"/>
    <xf numFmtId="6" fontId="2" fillId="0" borderId="0" xfId="1" applyNumberFormat="1" applyFont="1" applyBorder="1"/>
    <xf numFmtId="0" fontId="2" fillId="0" borderId="4" xfId="0" applyFont="1" applyFill="1" applyBorder="1"/>
    <xf numFmtId="6" fontId="2" fillId="0" borderId="5" xfId="1" applyNumberFormat="1" applyFont="1" applyBorder="1"/>
    <xf numFmtId="0" fontId="2" fillId="0" borderId="0" xfId="0" applyFont="1" applyFill="1" applyBorder="1"/>
    <xf numFmtId="6" fontId="2" fillId="0" borderId="5" xfId="0" applyNumberFormat="1" applyFont="1" applyBorder="1" applyAlignment="1">
      <alignment horizontal="right"/>
    </xf>
    <xf numFmtId="6" fontId="2" fillId="0" borderId="7" xfId="1" applyNumberFormat="1" applyFont="1" applyBorder="1" applyAlignment="1">
      <alignment horizontal="right"/>
    </xf>
    <xf numFmtId="6" fontId="2" fillId="0" borderId="5" xfId="1" applyNumberFormat="1" applyFont="1" applyBorder="1" applyAlignment="1">
      <alignment horizontal="right"/>
    </xf>
    <xf numFmtId="0" fontId="0" fillId="0" borderId="0" xfId="0" applyFont="1" applyBorder="1"/>
    <xf numFmtId="6" fontId="1" fillId="0" borderId="0" xfId="1" applyNumberFormat="1" applyFont="1" applyBorder="1"/>
    <xf numFmtId="6" fontId="2" fillId="0" borderId="1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sqref="A1:C1"/>
    </sheetView>
  </sheetViews>
  <sheetFormatPr defaultRowHeight="15" x14ac:dyDescent="0.25"/>
  <cols>
    <col min="1" max="1" width="1.7109375" style="3" bestFit="1" customWidth="1"/>
    <col min="2" max="2" width="30" bestFit="1" customWidth="1"/>
    <col min="3" max="3" width="10.85546875" style="7" bestFit="1" customWidth="1"/>
    <col min="4" max="4" width="2.85546875" customWidth="1"/>
    <col min="5" max="5" width="2" style="3" bestFit="1" customWidth="1"/>
    <col min="6" max="6" width="24.85546875" bestFit="1" customWidth="1"/>
    <col min="7" max="7" width="10.85546875" style="10" bestFit="1" customWidth="1"/>
    <col min="8" max="8" width="2.85546875" customWidth="1"/>
    <col min="9" max="9" width="2" bestFit="1" customWidth="1"/>
    <col min="10" max="10" width="30.140625" bestFit="1" customWidth="1"/>
    <col min="11" max="11" width="10.85546875" style="2" bestFit="1" customWidth="1"/>
  </cols>
  <sheetData>
    <row r="1" spans="1:11" ht="23.25" x14ac:dyDescent="0.35">
      <c r="A1" s="35" t="s">
        <v>0</v>
      </c>
      <c r="B1" s="35"/>
      <c r="C1" s="35"/>
      <c r="D1" s="4"/>
      <c r="E1" s="35" t="s">
        <v>10</v>
      </c>
      <c r="F1" s="35"/>
      <c r="G1" s="35"/>
      <c r="H1" s="4"/>
      <c r="I1" s="35" t="s">
        <v>29</v>
      </c>
      <c r="J1" s="35"/>
      <c r="K1" s="35"/>
    </row>
    <row r="2" spans="1:11" s="54" customFormat="1" ht="12.75" x14ac:dyDescent="0.2">
      <c r="A2" s="43" t="s">
        <v>50</v>
      </c>
      <c r="B2" s="43"/>
      <c r="C2" s="43"/>
      <c r="D2" s="53"/>
      <c r="E2" s="45" t="s">
        <v>49</v>
      </c>
      <c r="F2" s="45"/>
      <c r="G2" s="45"/>
      <c r="H2" s="53"/>
      <c r="I2" s="45" t="s">
        <v>51</v>
      </c>
      <c r="J2" s="45"/>
      <c r="K2" s="45"/>
    </row>
    <row r="3" spans="1:11" ht="15" customHeight="1" x14ac:dyDescent="0.25">
      <c r="A3" s="44" t="s">
        <v>43</v>
      </c>
      <c r="B3" s="44"/>
      <c r="C3" s="44"/>
      <c r="D3" s="4"/>
      <c r="E3" s="33"/>
      <c r="F3" s="1"/>
      <c r="G3" s="34"/>
      <c r="H3" s="4"/>
      <c r="I3" s="33"/>
      <c r="J3" s="33"/>
      <c r="K3" s="33"/>
    </row>
    <row r="4" spans="1:11" ht="15" customHeight="1" x14ac:dyDescent="0.25">
      <c r="A4" s="44" t="s">
        <v>44</v>
      </c>
      <c r="B4" s="44"/>
      <c r="C4" s="44"/>
      <c r="D4" s="49"/>
      <c r="E4" s="47" t="s">
        <v>6</v>
      </c>
      <c r="F4" s="36" t="s">
        <v>11</v>
      </c>
      <c r="G4" s="41">
        <v>488462</v>
      </c>
      <c r="H4" s="40"/>
      <c r="I4" s="47"/>
      <c r="J4" s="51" t="s">
        <v>31</v>
      </c>
      <c r="K4" s="60">
        <v>0</v>
      </c>
    </row>
    <row r="5" spans="1:11" ht="15" customHeight="1" x14ac:dyDescent="0.25">
      <c r="A5" s="44" t="s">
        <v>45</v>
      </c>
      <c r="B5" s="44"/>
      <c r="C5" s="44"/>
      <c r="D5" s="49"/>
      <c r="E5" s="24" t="s">
        <v>6</v>
      </c>
      <c r="F5" s="21" t="s">
        <v>12</v>
      </c>
      <c r="G5" s="16">
        <v>454760</v>
      </c>
      <c r="H5" s="40"/>
      <c r="I5" s="21"/>
      <c r="J5" s="21"/>
      <c r="K5" s="25"/>
    </row>
    <row r="6" spans="1:11" ht="15" customHeight="1" x14ac:dyDescent="0.25">
      <c r="A6" s="44" t="s">
        <v>46</v>
      </c>
      <c r="B6" s="44"/>
      <c r="C6" s="44"/>
      <c r="D6" s="49"/>
      <c r="E6" s="24" t="s">
        <v>6</v>
      </c>
      <c r="F6" s="21" t="s">
        <v>13</v>
      </c>
      <c r="G6" s="16">
        <v>414770</v>
      </c>
      <c r="H6" s="40"/>
      <c r="I6" s="24" t="s">
        <v>6</v>
      </c>
      <c r="J6" s="21" t="s">
        <v>32</v>
      </c>
      <c r="K6" s="25">
        <v>110000</v>
      </c>
    </row>
    <row r="7" spans="1:11" ht="15" customHeight="1" x14ac:dyDescent="0.25">
      <c r="A7" s="44" t="s">
        <v>47</v>
      </c>
      <c r="B7" s="44"/>
      <c r="C7" s="44"/>
      <c r="D7" s="49"/>
      <c r="E7" s="24" t="s">
        <v>6</v>
      </c>
      <c r="F7" s="1" t="s">
        <v>14</v>
      </c>
      <c r="G7" s="8">
        <v>0</v>
      </c>
      <c r="H7" s="40"/>
      <c r="I7" s="24" t="s">
        <v>4</v>
      </c>
      <c r="J7" s="1" t="s">
        <v>33</v>
      </c>
      <c r="K7" s="26">
        <v>53000</v>
      </c>
    </row>
    <row r="8" spans="1:11" ht="15" customHeight="1" x14ac:dyDescent="0.25">
      <c r="A8" s="44" t="s">
        <v>48</v>
      </c>
      <c r="B8" s="44"/>
      <c r="C8" s="44"/>
      <c r="D8" s="49"/>
      <c r="E8" s="22"/>
      <c r="F8" s="31" t="s">
        <v>15</v>
      </c>
      <c r="G8" s="56">
        <f>SUM(G4:G7)</f>
        <v>1357992</v>
      </c>
      <c r="H8" s="40"/>
      <c r="I8" s="21"/>
      <c r="J8" s="59" t="s">
        <v>34</v>
      </c>
      <c r="K8" s="61">
        <f>K6-K7</f>
        <v>57000</v>
      </c>
    </row>
    <row r="9" spans="1:11" x14ac:dyDescent="0.25">
      <c r="A9" s="33"/>
      <c r="B9" s="1"/>
      <c r="C9" s="8"/>
      <c r="D9" s="49"/>
      <c r="E9" s="22"/>
      <c r="F9" s="21"/>
      <c r="G9" s="16"/>
      <c r="H9" s="40"/>
      <c r="I9" s="21"/>
      <c r="J9" s="21"/>
      <c r="K9" s="25"/>
    </row>
    <row r="10" spans="1:11" x14ac:dyDescent="0.25">
      <c r="A10" s="47" t="s">
        <v>6</v>
      </c>
      <c r="B10" s="51" t="s">
        <v>58</v>
      </c>
      <c r="C10" s="58">
        <v>3055560</v>
      </c>
      <c r="D10" s="40"/>
      <c r="E10" s="24" t="s">
        <v>6</v>
      </c>
      <c r="F10" s="21" t="s">
        <v>16</v>
      </c>
      <c r="G10" s="16">
        <v>0</v>
      </c>
      <c r="H10" s="40"/>
      <c r="I10" s="24" t="s">
        <v>6</v>
      </c>
      <c r="J10" s="21" t="s">
        <v>35</v>
      </c>
      <c r="K10" s="25">
        <v>5000</v>
      </c>
    </row>
    <row r="11" spans="1:11" x14ac:dyDescent="0.25">
      <c r="A11" s="23" t="s">
        <v>4</v>
      </c>
      <c r="B11" s="42" t="s">
        <v>3</v>
      </c>
      <c r="C11" s="65">
        <v>2005830</v>
      </c>
      <c r="D11" s="40"/>
      <c r="E11" s="24" t="s">
        <v>6</v>
      </c>
      <c r="F11" s="21" t="s">
        <v>17</v>
      </c>
      <c r="G11" s="16">
        <v>1750000</v>
      </c>
      <c r="H11" s="40"/>
      <c r="I11" s="24" t="s">
        <v>6</v>
      </c>
      <c r="J11" s="21" t="s">
        <v>36</v>
      </c>
      <c r="K11" s="25">
        <v>10000</v>
      </c>
    </row>
    <row r="12" spans="1:11" x14ac:dyDescent="0.25">
      <c r="A12" s="20"/>
      <c r="B12" s="31" t="s">
        <v>59</v>
      </c>
      <c r="C12" s="56">
        <f>C10-C11</f>
        <v>1049730</v>
      </c>
      <c r="D12" s="40"/>
      <c r="E12" s="24" t="s">
        <v>4</v>
      </c>
      <c r="F12" s="1" t="s">
        <v>19</v>
      </c>
      <c r="G12" s="8">
        <v>78573</v>
      </c>
      <c r="H12" s="40"/>
      <c r="I12" s="24" t="s">
        <v>6</v>
      </c>
      <c r="J12" s="21" t="s">
        <v>37</v>
      </c>
      <c r="K12" s="25">
        <v>200</v>
      </c>
    </row>
    <row r="13" spans="1:11" x14ac:dyDescent="0.25">
      <c r="A13" s="20"/>
      <c r="B13" s="21"/>
      <c r="C13" s="16"/>
      <c r="D13" s="40"/>
      <c r="E13" s="22"/>
      <c r="F13" s="4" t="s">
        <v>20</v>
      </c>
      <c r="G13" s="16">
        <f>G10+G11-G12</f>
        <v>1671427</v>
      </c>
      <c r="H13" s="40"/>
      <c r="I13" s="24" t="s">
        <v>6</v>
      </c>
      <c r="J13" s="21" t="s">
        <v>38</v>
      </c>
      <c r="K13" s="25">
        <v>20000</v>
      </c>
    </row>
    <row r="14" spans="1:11" x14ac:dyDescent="0.25">
      <c r="A14" s="23" t="s">
        <v>6</v>
      </c>
      <c r="B14" s="21" t="s">
        <v>18</v>
      </c>
      <c r="C14" s="16">
        <v>328523</v>
      </c>
      <c r="D14" s="40"/>
      <c r="E14" s="22"/>
      <c r="F14" s="21"/>
      <c r="G14" s="16"/>
      <c r="H14" s="40"/>
      <c r="I14" s="27" t="s">
        <v>6</v>
      </c>
      <c r="J14" s="28" t="s">
        <v>31</v>
      </c>
      <c r="K14" s="29">
        <f>K4</f>
        <v>0</v>
      </c>
    </row>
    <row r="15" spans="1:11" x14ac:dyDescent="0.25">
      <c r="A15" s="23" t="s">
        <v>6</v>
      </c>
      <c r="B15" s="21" t="s">
        <v>2</v>
      </c>
      <c r="C15" s="16">
        <v>26000</v>
      </c>
      <c r="D15" s="40"/>
      <c r="E15" s="27" t="s">
        <v>6</v>
      </c>
      <c r="F15" s="28" t="s">
        <v>15</v>
      </c>
      <c r="G15" s="17">
        <f>G8</f>
        <v>1357992</v>
      </c>
      <c r="H15" s="40"/>
      <c r="I15" s="27" t="s">
        <v>6</v>
      </c>
      <c r="J15" s="28" t="s">
        <v>34</v>
      </c>
      <c r="K15" s="29">
        <f>K8</f>
        <v>57000</v>
      </c>
    </row>
    <row r="16" spans="1:11" x14ac:dyDescent="0.25">
      <c r="A16" s="23" t="s">
        <v>6</v>
      </c>
      <c r="B16" s="1" t="s">
        <v>1</v>
      </c>
      <c r="C16" s="8">
        <v>203520</v>
      </c>
      <c r="D16" s="40"/>
      <c r="E16" s="27" t="s">
        <v>6</v>
      </c>
      <c r="F16" s="13" t="s">
        <v>20</v>
      </c>
      <c r="G16" s="14">
        <f>G13</f>
        <v>1671427</v>
      </c>
      <c r="H16" s="40"/>
      <c r="I16" s="21"/>
      <c r="J16" s="51" t="s">
        <v>39</v>
      </c>
      <c r="K16" s="62">
        <f>SUM(K10:K15)</f>
        <v>92200</v>
      </c>
    </row>
    <row r="17" spans="1:11" x14ac:dyDescent="0.25">
      <c r="A17" s="23"/>
      <c r="B17" s="11" t="s">
        <v>5</v>
      </c>
      <c r="C17" s="64">
        <f>SUM(C14:C16)</f>
        <v>558043</v>
      </c>
      <c r="D17" s="40"/>
      <c r="E17" s="22"/>
      <c r="F17" s="11" t="s">
        <v>21</v>
      </c>
      <c r="G17" s="64">
        <f>SUM(G15:G16)</f>
        <v>3029419</v>
      </c>
      <c r="H17" s="40"/>
      <c r="I17" s="21"/>
      <c r="J17" s="21"/>
      <c r="K17" s="29"/>
    </row>
    <row r="18" spans="1:11" ht="15.75" thickBot="1" x14ac:dyDescent="0.3">
      <c r="A18" s="20"/>
      <c r="B18" s="21"/>
      <c r="C18" s="16"/>
      <c r="D18" s="40"/>
      <c r="E18" s="5"/>
      <c r="F18" s="6"/>
      <c r="G18" s="9"/>
      <c r="H18" s="48"/>
      <c r="I18" s="36"/>
      <c r="J18" s="36"/>
      <c r="K18" s="52"/>
    </row>
    <row r="19" spans="1:11" ht="15.75" thickTop="1" x14ac:dyDescent="0.25">
      <c r="A19" s="30" t="s">
        <v>6</v>
      </c>
      <c r="B19" s="28" t="str">
        <f>B12</f>
        <v>Gross Profit</v>
      </c>
      <c r="C19" s="17">
        <f>C12</f>
        <v>1049730</v>
      </c>
      <c r="D19" s="40"/>
      <c r="E19" s="22"/>
      <c r="F19" s="21"/>
      <c r="G19" s="16"/>
      <c r="H19" s="48"/>
      <c r="I19" s="21"/>
      <c r="J19" s="21"/>
      <c r="K19" s="19"/>
    </row>
    <row r="20" spans="1:11" x14ac:dyDescent="0.25">
      <c r="A20" s="30" t="s">
        <v>4</v>
      </c>
      <c r="B20" s="13" t="str">
        <f>B17</f>
        <v>Operating Expense</v>
      </c>
      <c r="C20" s="14">
        <f>C17</f>
        <v>558043</v>
      </c>
      <c r="D20" s="40"/>
      <c r="E20" s="24" t="s">
        <v>6</v>
      </c>
      <c r="F20" s="21" t="s">
        <v>22</v>
      </c>
      <c r="G20" s="16">
        <v>236297</v>
      </c>
      <c r="H20" s="48"/>
      <c r="I20" s="21"/>
      <c r="J20" s="21" t="s">
        <v>56</v>
      </c>
      <c r="K20" s="19"/>
    </row>
    <row r="21" spans="1:11" x14ac:dyDescent="0.25">
      <c r="A21" s="20"/>
      <c r="B21" s="4" t="s">
        <v>60</v>
      </c>
      <c r="C21" s="16">
        <f>C19-C20</f>
        <v>491687</v>
      </c>
      <c r="D21" s="40"/>
      <c r="E21" s="24" t="s">
        <v>6</v>
      </c>
      <c r="F21" s="21" t="s">
        <v>23</v>
      </c>
      <c r="G21" s="16">
        <v>26435</v>
      </c>
      <c r="H21" s="48"/>
      <c r="I21" s="21"/>
      <c r="J21" s="21" t="s">
        <v>57</v>
      </c>
      <c r="K21" s="19"/>
    </row>
    <row r="22" spans="1:11" x14ac:dyDescent="0.25">
      <c r="A22" s="20"/>
      <c r="B22" s="21"/>
      <c r="C22" s="16"/>
      <c r="D22" s="40"/>
      <c r="E22" s="24" t="s">
        <v>6</v>
      </c>
      <c r="F22" s="21" t="s">
        <v>24</v>
      </c>
      <c r="G22" s="16">
        <v>100000</v>
      </c>
      <c r="H22" s="48"/>
      <c r="I22" s="21"/>
      <c r="J22" s="21"/>
      <c r="K22" s="19"/>
    </row>
    <row r="23" spans="1:11" x14ac:dyDescent="0.25">
      <c r="A23" s="30" t="s">
        <v>6</v>
      </c>
      <c r="B23" s="12" t="s">
        <v>7</v>
      </c>
      <c r="C23" s="17">
        <f>C21-C22</f>
        <v>491687</v>
      </c>
      <c r="D23" s="40"/>
      <c r="E23" s="24" t="s">
        <v>6</v>
      </c>
      <c r="F23" s="1" t="s">
        <v>25</v>
      </c>
      <c r="G23" s="8">
        <v>139804</v>
      </c>
      <c r="H23" s="48"/>
      <c r="I23" s="21"/>
      <c r="J23" s="21"/>
      <c r="K23" s="19"/>
    </row>
    <row r="24" spans="1:11" x14ac:dyDescent="0.25">
      <c r="A24" s="23" t="s">
        <v>6</v>
      </c>
      <c r="B24" s="21" t="s">
        <v>8</v>
      </c>
      <c r="C24" s="16">
        <v>-100000</v>
      </c>
      <c r="D24" s="40"/>
      <c r="E24" s="22"/>
      <c r="F24" s="31" t="s">
        <v>26</v>
      </c>
      <c r="G24" s="56">
        <f>SUM(G20:G23)</f>
        <v>502536</v>
      </c>
      <c r="H24" s="48"/>
      <c r="I24" s="21"/>
      <c r="J24" s="21"/>
      <c r="K24" s="19"/>
    </row>
    <row r="25" spans="1:11" x14ac:dyDescent="0.25">
      <c r="A25" s="23" t="s">
        <v>4</v>
      </c>
      <c r="B25" s="1" t="s">
        <v>9</v>
      </c>
      <c r="C25" s="8">
        <v>139804</v>
      </c>
      <c r="D25" s="40"/>
      <c r="E25" s="22"/>
      <c r="F25" s="21"/>
      <c r="G25" s="16"/>
      <c r="H25" s="48"/>
      <c r="I25" s="21"/>
      <c r="J25" s="21"/>
      <c r="K25" s="19"/>
    </row>
    <row r="26" spans="1:11" x14ac:dyDescent="0.25">
      <c r="A26" s="20"/>
      <c r="B26" s="59" t="s">
        <v>40</v>
      </c>
      <c r="C26" s="56">
        <f>C23+C24-C25</f>
        <v>251883</v>
      </c>
      <c r="D26" s="40"/>
      <c r="E26" s="27" t="s">
        <v>6</v>
      </c>
      <c r="F26" s="28" t="str">
        <f>F24</f>
        <v>Current Liabilities</v>
      </c>
      <c r="G26" s="17">
        <f>G24</f>
        <v>502536</v>
      </c>
      <c r="H26" s="48"/>
      <c r="I26" s="21"/>
      <c r="J26" s="21"/>
      <c r="K26" s="19"/>
    </row>
    <row r="27" spans="1:11" x14ac:dyDescent="0.25">
      <c r="A27" s="20"/>
      <c r="B27" s="21"/>
      <c r="C27" s="16"/>
      <c r="D27" s="40"/>
      <c r="E27" s="24" t="s">
        <v>6</v>
      </c>
      <c r="F27" s="21" t="s">
        <v>27</v>
      </c>
      <c r="G27" s="16">
        <v>800000</v>
      </c>
      <c r="H27" s="48"/>
      <c r="I27" s="21"/>
      <c r="J27" s="21"/>
      <c r="K27" s="19"/>
    </row>
    <row r="28" spans="1:11" x14ac:dyDescent="0.25">
      <c r="A28" s="38"/>
      <c r="B28" s="50"/>
      <c r="C28" s="37"/>
      <c r="D28" s="49"/>
      <c r="E28" s="22"/>
      <c r="F28" s="57" t="s">
        <v>55</v>
      </c>
      <c r="G28" s="58">
        <f>SUM(G26:G27)</f>
        <v>1302536</v>
      </c>
      <c r="H28" s="48"/>
      <c r="I28" s="21"/>
      <c r="J28" s="21"/>
      <c r="K28" s="19"/>
    </row>
    <row r="29" spans="1:11" x14ac:dyDescent="0.25">
      <c r="A29" s="22"/>
      <c r="B29" s="21"/>
      <c r="C29" s="16"/>
      <c r="D29" s="49"/>
      <c r="E29" s="22"/>
      <c r="F29" s="4"/>
      <c r="G29" s="16"/>
      <c r="H29" s="48"/>
      <c r="I29" s="21"/>
      <c r="J29" s="21"/>
      <c r="K29" s="19"/>
    </row>
    <row r="30" spans="1:11" x14ac:dyDescent="0.25">
      <c r="A30" s="22"/>
      <c r="B30" s="21"/>
      <c r="C30" s="16"/>
      <c r="D30" s="49"/>
      <c r="E30" s="27" t="s">
        <v>6</v>
      </c>
      <c r="F30" s="28" t="str">
        <f>F17</f>
        <v>Total Assets</v>
      </c>
      <c r="G30" s="17">
        <f>G17</f>
        <v>3029419</v>
      </c>
      <c r="H30" s="48"/>
      <c r="I30" s="21"/>
      <c r="J30" s="21"/>
      <c r="K30" s="19"/>
    </row>
    <row r="31" spans="1:11" x14ac:dyDescent="0.25">
      <c r="A31" s="22"/>
      <c r="B31" s="21" t="s">
        <v>41</v>
      </c>
      <c r="C31" s="16"/>
      <c r="D31" s="49"/>
      <c r="E31" s="27" t="s">
        <v>4</v>
      </c>
      <c r="F31" s="15" t="str">
        <f>F28</f>
        <v>Total Liabilities</v>
      </c>
      <c r="G31" s="14">
        <f>G28</f>
        <v>1302536</v>
      </c>
      <c r="H31" s="48"/>
      <c r="I31" s="21"/>
      <c r="J31" s="21"/>
      <c r="K31" s="19"/>
    </row>
    <row r="32" spans="1:11" x14ac:dyDescent="0.25">
      <c r="A32" s="22"/>
      <c r="B32" s="21" t="s">
        <v>42</v>
      </c>
      <c r="C32" s="16"/>
      <c r="D32" s="49"/>
      <c r="E32" s="22"/>
      <c r="F32" s="31" t="s">
        <v>28</v>
      </c>
      <c r="G32" s="56">
        <f>G30-G31</f>
        <v>1726883</v>
      </c>
      <c r="H32" s="48"/>
      <c r="I32" s="21"/>
      <c r="J32" s="21"/>
      <c r="K32" s="19"/>
    </row>
    <row r="33" spans="1:11" x14ac:dyDescent="0.25">
      <c r="A33" s="22"/>
      <c r="B33" s="21"/>
      <c r="C33" s="16"/>
      <c r="D33" s="49"/>
      <c r="E33" s="22"/>
      <c r="F33" s="21"/>
      <c r="G33" s="16"/>
      <c r="H33" s="48"/>
      <c r="I33" s="21"/>
      <c r="J33" s="21"/>
      <c r="K33" s="19"/>
    </row>
    <row r="34" spans="1:11" x14ac:dyDescent="0.25">
      <c r="A34" s="22"/>
      <c r="B34" s="21" t="s">
        <v>54</v>
      </c>
      <c r="C34" s="16"/>
      <c r="D34" s="49"/>
      <c r="E34" s="32"/>
      <c r="F34" s="1"/>
      <c r="G34" s="55"/>
      <c r="H34" s="48"/>
      <c r="I34" s="21"/>
      <c r="J34" s="21"/>
      <c r="K34" s="19"/>
    </row>
    <row r="35" spans="1:11" x14ac:dyDescent="0.25">
      <c r="A35" s="22"/>
      <c r="B35" s="4" t="s">
        <v>53</v>
      </c>
      <c r="C35" s="16"/>
      <c r="E35" s="38"/>
      <c r="F35" s="36"/>
      <c r="G35" s="39"/>
      <c r="I35" s="21"/>
      <c r="J35" s="21"/>
      <c r="K35" s="18"/>
    </row>
    <row r="36" spans="1:11" x14ac:dyDescent="0.25">
      <c r="A36" s="22"/>
      <c r="B36" s="4" t="s">
        <v>52</v>
      </c>
      <c r="C36" s="16"/>
      <c r="F36" s="63" t="s">
        <v>30</v>
      </c>
      <c r="I36" s="21"/>
      <c r="J36" s="21"/>
      <c r="K36" s="46"/>
    </row>
    <row r="37" spans="1:11" x14ac:dyDescent="0.25">
      <c r="A37" s="22"/>
      <c r="B37" s="21"/>
      <c r="C37" s="16"/>
      <c r="D37" s="4"/>
      <c r="H37" s="4"/>
      <c r="I37" s="21"/>
      <c r="J37" s="21"/>
      <c r="K37" s="46"/>
    </row>
  </sheetData>
  <mergeCells count="12">
    <mergeCell ref="A3:C3"/>
    <mergeCell ref="A4:C4"/>
    <mergeCell ref="A5:C5"/>
    <mergeCell ref="A6:C6"/>
    <mergeCell ref="A7:C7"/>
    <mergeCell ref="A8:C8"/>
    <mergeCell ref="A1:C1"/>
    <mergeCell ref="E1:G1"/>
    <mergeCell ref="I1:K1"/>
    <mergeCell ref="A2:C2"/>
    <mergeCell ref="E2:G2"/>
    <mergeCell ref="I2:K2"/>
  </mergeCells>
  <printOptions horizontalCentered="1" verticalCentered="1"/>
  <pageMargins left="0.25" right="0.25" top="0.25" bottom="0.2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Social Security Administration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Vachhani, Ankit A.</dc:creator>
  <cp:lastModifiedBy>Vachhani, Ankit A.</cp:lastModifiedBy>
  <cp:lastPrinted>2015-02-27T16:50:39Z</cp:lastPrinted>
  <dcterms:created xsi:type="dcterms:W3CDTF">2015-02-27T14:59:57Z</dcterms:created>
  <dcterms:modified xsi:type="dcterms:W3CDTF">2015-02-27T17:01:38Z</dcterms:modified>
</cp:coreProperties>
</file>