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RPL\"/>
    </mc:Choice>
  </mc:AlternateContent>
  <bookViews>
    <workbookView xWindow="0" yWindow="0" windowWidth="20490" windowHeight="7755" activeTab="2"/>
  </bookViews>
  <sheets>
    <sheet name="Formula" sheetId="1" r:id="rId1"/>
    <sheet name="Case 1" sheetId="2" r:id="rId2"/>
    <sheet name="Case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F12" i="2"/>
  <c r="F4" i="2"/>
  <c r="D5" i="2"/>
  <c r="F8" i="3" l="1"/>
  <c r="D13" i="3"/>
  <c r="F12" i="3"/>
  <c r="F10" i="3"/>
  <c r="F9" i="3"/>
  <c r="F3" i="3"/>
  <c r="D12" i="2"/>
  <c r="G10" i="2"/>
  <c r="F11" i="2"/>
  <c r="F9" i="2"/>
  <c r="F8" i="2"/>
  <c r="F3" i="2"/>
  <c r="G3" i="2" l="1"/>
  <c r="G11" i="2"/>
  <c r="G8" i="2"/>
  <c r="G9" i="2"/>
  <c r="F13" i="3"/>
  <c r="G9" i="3"/>
  <c r="G12" i="2" l="1"/>
  <c r="G11" i="3"/>
  <c r="G8" i="3"/>
  <c r="G3" i="3"/>
  <c r="G10" i="3"/>
  <c r="G12" i="3"/>
  <c r="G13" i="3" l="1"/>
</calcChain>
</file>

<file path=xl/sharedStrings.xml><?xml version="1.0" encoding="utf-8"?>
<sst xmlns="http://schemas.openxmlformats.org/spreadsheetml/2006/main" count="124" uniqueCount="50">
  <si>
    <t>A</t>
  </si>
  <si>
    <t>B</t>
  </si>
  <si>
    <t>C</t>
  </si>
  <si>
    <t>D</t>
  </si>
  <si>
    <t>E</t>
  </si>
  <si>
    <t>SN</t>
  </si>
  <si>
    <t>Pay-out Heads</t>
  </si>
  <si>
    <t>Max. amount per candidate (in Rs.)</t>
  </si>
  <si>
    <t>Total amount proposed per candidate by PIA (in Rs.)</t>
  </si>
  <si>
    <t>Total project amount proposed by PIA (in Rs.)</t>
  </si>
  <si>
    <t>% of total amount proposed</t>
  </si>
  <si>
    <t xml:space="preserve">Payout to PIA </t>
  </si>
  <si>
    <t>1700/1400/1600</t>
  </si>
  <si>
    <t>(Type 1/2/3)</t>
  </si>
  <si>
    <t>*Sum of a+b+c+d</t>
  </si>
  <si>
    <t>No. of Candidates Proposed *A</t>
  </si>
  <si>
    <t>(SN1/SN6)*100</t>
  </si>
  <si>
    <t>a.</t>
  </si>
  <si>
    <t>Mobilization</t>
  </si>
  <si>
    <t>(a/1)*100</t>
  </si>
  <si>
    <t xml:space="preserve">  b.</t>
  </si>
  <si>
    <t>Orientation</t>
  </si>
  <si>
    <t>-</t>
  </si>
  <si>
    <t>(b/1)*100</t>
  </si>
  <si>
    <t>c.</t>
  </si>
  <si>
    <t>Job Role Kit</t>
  </si>
  <si>
    <t>(c/1)*100</t>
  </si>
  <si>
    <t>d.</t>
  </si>
  <si>
    <t>Branding &amp; Publicity</t>
  </si>
  <si>
    <t>(d/1)*100</t>
  </si>
  <si>
    <t>Payout to SSC (Assessment)</t>
  </si>
  <si>
    <t>As per Common norms matrix</t>
  </si>
  <si>
    <t>If more than one job role is involved, create separate rows for each job role and calculate total payout to SSC by adding individual payout against each job role</t>
  </si>
  <si>
    <t>(SN2/SN6)*100</t>
  </si>
  <si>
    <t>Payout to Candidate</t>
  </si>
  <si>
    <t>500 (fixed)</t>
  </si>
  <si>
    <t>(SN3/SN6)*100</t>
  </si>
  <si>
    <t>Payout for Bridge Course</t>
  </si>
  <si>
    <t>As per common norms matrix</t>
  </si>
  <si>
    <t>(SN4/SN6)*100</t>
  </si>
  <si>
    <t>NIA Payout</t>
  </si>
  <si>
    <t>76.70 (fixed)</t>
  </si>
  <si>
    <t>(SN5/SN6)*100</t>
  </si>
  <si>
    <t>Total (1+2+3+4+5)</t>
  </si>
  <si>
    <t>total candidate</t>
  </si>
  <si>
    <t>both are from nsqf 4 &amp; 3 (type1)</t>
  </si>
  <si>
    <t>in this case maximum could be 1700 (and is sum of typ1 a, b,c,d)</t>
  </si>
  <si>
    <t>Safai Karamchari</t>
  </si>
  <si>
    <t>Plumber General</t>
  </si>
  <si>
    <t>both are from nsqf 3 (type1 and type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</si>
</sst>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3" sqref="C13"/>
    </sheetView>
  </sheetViews>
  <sheetFormatPr defaultColWidth="25.42578125" defaultRowHeight="15" x14ac:dyDescent="0.25"/>
  <cols>
    <col min="1" max="1" width="3.7109375" bestFit="1" customWidth="1"/>
    <col min="2" max="2" width="24" customWidth="1"/>
    <col min="3" max="3" width="22.42578125" customWidth="1"/>
    <col min="4" max="4" width="27.5703125" customWidth="1"/>
  </cols>
  <sheetData>
    <row r="1" spans="1:7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ht="29.2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6"/>
    </row>
    <row r="3" spans="1:7" x14ac:dyDescent="0.25">
      <c r="A3" s="23">
        <v>1</v>
      </c>
      <c r="B3" s="23" t="s">
        <v>11</v>
      </c>
      <c r="C3" s="5" t="s">
        <v>12</v>
      </c>
      <c r="D3" s="26" t="s">
        <v>14</v>
      </c>
      <c r="E3" s="26" t="s">
        <v>15</v>
      </c>
      <c r="F3" s="26" t="s">
        <v>16</v>
      </c>
    </row>
    <row r="4" spans="1:7" x14ac:dyDescent="0.25">
      <c r="A4" s="24"/>
      <c r="B4" s="24"/>
      <c r="C4" s="6"/>
      <c r="D4" s="27"/>
      <c r="E4" s="27"/>
      <c r="F4" s="27"/>
    </row>
    <row r="5" spans="1:7" ht="15.75" thickBot="1" x14ac:dyDescent="0.3">
      <c r="A5" s="25"/>
      <c r="B5" s="25"/>
      <c r="C5" s="7" t="s">
        <v>13</v>
      </c>
      <c r="D5" s="28"/>
      <c r="E5" s="28"/>
      <c r="F5" s="28"/>
    </row>
    <row r="6" spans="1:7" ht="15.75" thickBot="1" x14ac:dyDescent="0.3">
      <c r="A6" s="8" t="s">
        <v>17</v>
      </c>
      <c r="B6" s="9" t="s">
        <v>18</v>
      </c>
      <c r="C6" s="7">
        <v>500</v>
      </c>
      <c r="D6" s="7"/>
      <c r="E6" s="7"/>
      <c r="F6" s="7" t="s">
        <v>19</v>
      </c>
    </row>
    <row r="7" spans="1:7" ht="15.75" thickBot="1" x14ac:dyDescent="0.3">
      <c r="A7" s="8" t="s">
        <v>20</v>
      </c>
      <c r="B7" s="9" t="s">
        <v>21</v>
      </c>
      <c r="C7" s="7" t="s">
        <v>22</v>
      </c>
      <c r="D7" s="7"/>
      <c r="E7" s="10"/>
      <c r="F7" s="7" t="s">
        <v>23</v>
      </c>
    </row>
    <row r="8" spans="1:7" ht="15.75" thickBot="1" x14ac:dyDescent="0.3">
      <c r="A8" s="8" t="s">
        <v>24</v>
      </c>
      <c r="B8" s="9" t="s">
        <v>25</v>
      </c>
      <c r="C8" s="7">
        <v>500</v>
      </c>
      <c r="D8" s="7"/>
      <c r="E8" s="7"/>
      <c r="F8" s="7" t="s">
        <v>26</v>
      </c>
    </row>
    <row r="9" spans="1:7" ht="15.75" thickBot="1" x14ac:dyDescent="0.3">
      <c r="A9" s="8" t="s">
        <v>27</v>
      </c>
      <c r="B9" s="9" t="s">
        <v>28</v>
      </c>
      <c r="C9" s="7">
        <v>250</v>
      </c>
      <c r="D9" s="7"/>
      <c r="E9" s="7"/>
      <c r="F9" s="7" t="s">
        <v>29</v>
      </c>
    </row>
    <row r="10" spans="1:7" ht="57.75" customHeight="1" thickBot="1" x14ac:dyDescent="0.3">
      <c r="A10" s="11">
        <v>2</v>
      </c>
      <c r="B10" s="12" t="s">
        <v>30</v>
      </c>
      <c r="C10" s="7" t="s">
        <v>31</v>
      </c>
      <c r="D10" s="7" t="s">
        <v>32</v>
      </c>
      <c r="E10" s="7"/>
      <c r="F10" s="7" t="s">
        <v>33</v>
      </c>
    </row>
    <row r="11" spans="1:7" ht="15.75" thickBot="1" x14ac:dyDescent="0.3">
      <c r="A11" s="11">
        <v>3</v>
      </c>
      <c r="B11" s="12" t="s">
        <v>34</v>
      </c>
      <c r="C11" s="13" t="s">
        <v>35</v>
      </c>
      <c r="D11" s="13">
        <v>500</v>
      </c>
      <c r="E11" s="7"/>
      <c r="F11" s="7" t="s">
        <v>36</v>
      </c>
    </row>
    <row r="12" spans="1:7" ht="96.75" customHeight="1" thickBot="1" x14ac:dyDescent="0.3">
      <c r="A12" s="11">
        <v>4</v>
      </c>
      <c r="B12" s="12" t="s">
        <v>37</v>
      </c>
      <c r="C12" s="7" t="s">
        <v>38</v>
      </c>
      <c r="D12" s="7" t="s">
        <v>32</v>
      </c>
      <c r="E12" s="7"/>
      <c r="F12" s="7" t="s">
        <v>39</v>
      </c>
    </row>
    <row r="13" spans="1:7" ht="15.75" thickBot="1" x14ac:dyDescent="0.3">
      <c r="A13" s="11">
        <v>5</v>
      </c>
      <c r="B13" s="12" t="s">
        <v>40</v>
      </c>
      <c r="C13" s="13" t="s">
        <v>41</v>
      </c>
      <c r="D13" s="13">
        <v>76.7</v>
      </c>
      <c r="E13" s="7" t="s">
        <v>15</v>
      </c>
      <c r="F13" s="7" t="s">
        <v>42</v>
      </c>
    </row>
    <row r="14" spans="1:7" ht="15.75" thickBot="1" x14ac:dyDescent="0.3">
      <c r="A14" s="14">
        <v>6</v>
      </c>
      <c r="B14" s="15" t="s">
        <v>43</v>
      </c>
      <c r="C14" s="4" t="s">
        <v>43</v>
      </c>
      <c r="D14" s="4" t="s">
        <v>43</v>
      </c>
      <c r="E14" s="4" t="s">
        <v>43</v>
      </c>
      <c r="F14" s="4" t="s">
        <v>22</v>
      </c>
    </row>
  </sheetData>
  <mergeCells count="5">
    <mergeCell ref="A3:A5"/>
    <mergeCell ref="B3:B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3" sqref="G3"/>
    </sheetView>
  </sheetViews>
  <sheetFormatPr defaultColWidth="22"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2" t="s">
        <v>4</v>
      </c>
    </row>
    <row r="2" spans="1:8" ht="57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19" t="s">
        <v>44</v>
      </c>
      <c r="F2" s="4" t="s">
        <v>9</v>
      </c>
      <c r="G2" s="4" t="s">
        <v>10</v>
      </c>
    </row>
    <row r="3" spans="1:8" ht="15" customHeight="1" thickBot="1" x14ac:dyDescent="0.3">
      <c r="A3" s="17">
        <v>1</v>
      </c>
      <c r="B3" s="17" t="s">
        <v>11</v>
      </c>
      <c r="C3" s="18">
        <v>1700</v>
      </c>
      <c r="D3" s="18">
        <v>1623.3</v>
      </c>
      <c r="E3" s="18">
        <v>20200</v>
      </c>
      <c r="F3" s="18">
        <f>E3*D3</f>
        <v>32790660</v>
      </c>
      <c r="G3" s="18">
        <f>F3*100/F12</f>
        <v>52.36451612903226</v>
      </c>
      <c r="H3" s="29" t="s">
        <v>46</v>
      </c>
    </row>
    <row r="4" spans="1:8" ht="15.75" thickBot="1" x14ac:dyDescent="0.3">
      <c r="A4" s="8" t="s">
        <v>17</v>
      </c>
      <c r="B4" s="9" t="s">
        <v>18</v>
      </c>
      <c r="C4" s="7">
        <v>500</v>
      </c>
      <c r="D4" s="7">
        <v>500</v>
      </c>
      <c r="E4" s="7">
        <v>20200</v>
      </c>
      <c r="F4" s="22">
        <f>E4*D4</f>
        <v>10100000</v>
      </c>
      <c r="G4" s="7">
        <f>F4*100/F3</f>
        <v>30.801453828620712</v>
      </c>
      <c r="H4" s="29"/>
    </row>
    <row r="5" spans="1:8" ht="15.75" thickBot="1" x14ac:dyDescent="0.3">
      <c r="A5" s="8" t="s">
        <v>20</v>
      </c>
      <c r="B5" s="9" t="s">
        <v>21</v>
      </c>
      <c r="C5" s="7" t="s">
        <v>22</v>
      </c>
      <c r="D5" s="7">
        <f>D3-D6-D4-D7</f>
        <v>373.29999999999995</v>
      </c>
      <c r="E5" s="7"/>
      <c r="F5" s="10"/>
      <c r="G5" s="7" t="s">
        <v>23</v>
      </c>
      <c r="H5" s="29"/>
    </row>
    <row r="6" spans="1:8" ht="15.75" thickBot="1" x14ac:dyDescent="0.3">
      <c r="A6" s="8" t="s">
        <v>24</v>
      </c>
      <c r="B6" s="9" t="s">
        <v>25</v>
      </c>
      <c r="C6" s="7">
        <v>500</v>
      </c>
      <c r="D6" s="7">
        <v>500</v>
      </c>
      <c r="E6" s="7"/>
      <c r="F6" s="7"/>
      <c r="G6" s="7" t="s">
        <v>26</v>
      </c>
      <c r="H6" s="29"/>
    </row>
    <row r="7" spans="1:8" ht="15.75" thickBot="1" x14ac:dyDescent="0.3">
      <c r="A7" s="8" t="s">
        <v>27</v>
      </c>
      <c r="B7" s="9" t="s">
        <v>28</v>
      </c>
      <c r="C7" s="7">
        <v>250</v>
      </c>
      <c r="D7" s="7">
        <v>250</v>
      </c>
      <c r="E7" s="7"/>
      <c r="F7" s="7"/>
      <c r="G7" s="7" t="s">
        <v>29</v>
      </c>
    </row>
    <row r="8" spans="1:8" ht="29.25" thickBot="1" x14ac:dyDescent="0.3">
      <c r="A8" s="11">
        <v>2</v>
      </c>
      <c r="B8" s="12" t="s">
        <v>30</v>
      </c>
      <c r="C8" s="7">
        <v>900</v>
      </c>
      <c r="D8" s="7">
        <v>900</v>
      </c>
      <c r="E8" s="7">
        <v>20200</v>
      </c>
      <c r="F8" s="18">
        <f>E8*D8</f>
        <v>18180000</v>
      </c>
      <c r="G8" s="18">
        <f>F8*100/F12</f>
        <v>29.032258064516128</v>
      </c>
      <c r="H8" t="s">
        <v>45</v>
      </c>
    </row>
    <row r="9" spans="1:8" ht="15.75" thickBot="1" x14ac:dyDescent="0.3">
      <c r="A9" s="11">
        <v>3</v>
      </c>
      <c r="B9" s="12" t="s">
        <v>34</v>
      </c>
      <c r="C9" s="13" t="s">
        <v>35</v>
      </c>
      <c r="D9" s="13">
        <v>500</v>
      </c>
      <c r="E9" s="7">
        <v>20200</v>
      </c>
      <c r="F9" s="18">
        <f>E9*D9</f>
        <v>10100000</v>
      </c>
      <c r="G9" s="18">
        <f>F9*100/F12</f>
        <v>16.129032258064516</v>
      </c>
    </row>
    <row r="10" spans="1:8" ht="105.75" thickBot="1" x14ac:dyDescent="0.3">
      <c r="A10" s="11">
        <v>4</v>
      </c>
      <c r="B10" s="12" t="s">
        <v>37</v>
      </c>
      <c r="C10" s="7" t="s">
        <v>38</v>
      </c>
      <c r="D10" s="7" t="s">
        <v>32</v>
      </c>
      <c r="E10" s="7"/>
      <c r="F10" s="7">
        <v>0</v>
      </c>
      <c r="G10" s="18">
        <f>F10*100/F12</f>
        <v>0</v>
      </c>
    </row>
    <row r="11" spans="1:8" ht="15.75" thickBot="1" x14ac:dyDescent="0.3">
      <c r="A11" s="11">
        <v>5</v>
      </c>
      <c r="B11" s="12" t="s">
        <v>40</v>
      </c>
      <c r="C11" s="13" t="s">
        <v>41</v>
      </c>
      <c r="D11" s="13">
        <v>76.7</v>
      </c>
      <c r="E11" s="13">
        <v>20200</v>
      </c>
      <c r="F11" s="18">
        <f>E11*D11</f>
        <v>1549340</v>
      </c>
      <c r="G11" s="18">
        <f>F11*100/F12</f>
        <v>2.4741935483870967</v>
      </c>
    </row>
    <row r="12" spans="1:8" ht="15.75" thickBot="1" x14ac:dyDescent="0.3">
      <c r="A12" s="14">
        <v>6</v>
      </c>
      <c r="B12" s="15" t="s">
        <v>43</v>
      </c>
      <c r="C12" s="4"/>
      <c r="D12" s="4">
        <f>D11+D9+D8+D3</f>
        <v>3100</v>
      </c>
      <c r="E12" s="4"/>
      <c r="F12" s="4">
        <f>SUM(F3:F11)-F4</f>
        <v>62620000</v>
      </c>
      <c r="G12" s="4">
        <f>G11+G9+G8+G3</f>
        <v>100</v>
      </c>
    </row>
  </sheetData>
  <mergeCells count="1">
    <mergeCell ref="H3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workbookViewId="0">
      <selection activeCell="C8" sqref="C8"/>
    </sheetView>
  </sheetViews>
  <sheetFormatPr defaultColWidth="22"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2" t="s">
        <v>4</v>
      </c>
    </row>
    <row r="2" spans="1:8" ht="57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19" t="s">
        <v>44</v>
      </c>
      <c r="F2" s="4" t="s">
        <v>9</v>
      </c>
      <c r="G2" s="4" t="s">
        <v>10</v>
      </c>
    </row>
    <row r="3" spans="1:8" ht="15" customHeight="1" x14ac:dyDescent="0.25">
      <c r="A3" s="17">
        <v>1</v>
      </c>
      <c r="B3" s="17" t="s">
        <v>11</v>
      </c>
      <c r="C3" s="18">
        <v>1700</v>
      </c>
      <c r="D3" s="18">
        <v>1623.3</v>
      </c>
      <c r="E3" s="18">
        <v>20000</v>
      </c>
      <c r="F3" s="18">
        <f>E3*D3</f>
        <v>32466000</v>
      </c>
      <c r="G3" s="18">
        <f>F3*100/F13</f>
        <v>55.027118644067798</v>
      </c>
    </row>
    <row r="4" spans="1:8" ht="15.75" thickBot="1" x14ac:dyDescent="0.3">
      <c r="A4" s="8" t="s">
        <v>17</v>
      </c>
      <c r="B4" s="9" t="s">
        <v>18</v>
      </c>
      <c r="C4" s="7">
        <v>500</v>
      </c>
      <c r="D4" s="7"/>
      <c r="E4" s="7"/>
      <c r="F4" s="7"/>
      <c r="G4" s="7" t="s">
        <v>19</v>
      </c>
    </row>
    <row r="5" spans="1:8" ht="15.75" thickBot="1" x14ac:dyDescent="0.3">
      <c r="A5" s="8" t="s">
        <v>20</v>
      </c>
      <c r="B5" s="9" t="s">
        <v>21</v>
      </c>
      <c r="C5" s="7" t="s">
        <v>22</v>
      </c>
      <c r="D5" s="7"/>
      <c r="E5" s="7"/>
      <c r="F5" s="10"/>
      <c r="G5" s="7" t="s">
        <v>23</v>
      </c>
    </row>
    <row r="6" spans="1:8" ht="15.75" thickBot="1" x14ac:dyDescent="0.3">
      <c r="A6" s="8" t="s">
        <v>24</v>
      </c>
      <c r="B6" s="9" t="s">
        <v>25</v>
      </c>
      <c r="C6" s="7">
        <v>500</v>
      </c>
      <c r="D6" s="7"/>
      <c r="E6" s="7"/>
      <c r="F6" s="7"/>
      <c r="G6" s="7" t="s">
        <v>26</v>
      </c>
    </row>
    <row r="7" spans="1:8" ht="15.75" thickBot="1" x14ac:dyDescent="0.3">
      <c r="A7" s="8" t="s">
        <v>27</v>
      </c>
      <c r="B7" s="9" t="s">
        <v>28</v>
      </c>
      <c r="C7" s="7">
        <v>250</v>
      </c>
      <c r="D7" s="7"/>
      <c r="E7" s="7"/>
      <c r="F7" s="7"/>
      <c r="G7" s="7" t="s">
        <v>29</v>
      </c>
    </row>
    <row r="8" spans="1:8" ht="29.25" customHeight="1" thickBot="1" x14ac:dyDescent="0.3">
      <c r="A8" s="30">
        <v>2</v>
      </c>
      <c r="B8" s="30" t="s">
        <v>30</v>
      </c>
      <c r="C8" s="20" t="s">
        <v>47</v>
      </c>
      <c r="D8" s="7">
        <v>600</v>
      </c>
      <c r="E8" s="5">
        <v>10000</v>
      </c>
      <c r="F8" s="18">
        <f>E8*D8</f>
        <v>6000000</v>
      </c>
      <c r="G8" s="18">
        <f>F8*100/F13</f>
        <v>10.169491525423728</v>
      </c>
      <c r="H8" t="s">
        <v>49</v>
      </c>
    </row>
    <row r="9" spans="1:8" ht="15.75" thickBot="1" x14ac:dyDescent="0.3">
      <c r="A9" s="31"/>
      <c r="B9" s="31"/>
      <c r="C9" s="21" t="s">
        <v>48</v>
      </c>
      <c r="D9" s="7">
        <v>900</v>
      </c>
      <c r="E9" s="18">
        <v>10000</v>
      </c>
      <c r="F9" s="18">
        <f>E9*D9</f>
        <v>9000000</v>
      </c>
      <c r="G9" s="18">
        <f>F9*100/F13</f>
        <v>15.254237288135593</v>
      </c>
    </row>
    <row r="10" spans="1:8" ht="15.75" thickBot="1" x14ac:dyDescent="0.3">
      <c r="A10" s="11">
        <v>3</v>
      </c>
      <c r="B10" s="12" t="s">
        <v>34</v>
      </c>
      <c r="C10" s="13" t="s">
        <v>35</v>
      </c>
      <c r="D10" s="13">
        <v>500</v>
      </c>
      <c r="E10" s="18">
        <v>20000</v>
      </c>
      <c r="F10" s="18">
        <f>E10*D10</f>
        <v>10000000</v>
      </c>
      <c r="G10" s="18">
        <f>F10*100/F13</f>
        <v>16.949152542372882</v>
      </c>
    </row>
    <row r="11" spans="1:8" ht="105.75" thickBot="1" x14ac:dyDescent="0.3">
      <c r="A11" s="11">
        <v>4</v>
      </c>
      <c r="B11" s="12" t="s">
        <v>37</v>
      </c>
      <c r="C11" s="7" t="s">
        <v>38</v>
      </c>
      <c r="D11" s="7" t="s">
        <v>32</v>
      </c>
      <c r="E11" s="7"/>
      <c r="F11" s="7">
        <v>0</v>
      </c>
      <c r="G11" s="18">
        <f>F11*100/F13</f>
        <v>0</v>
      </c>
    </row>
    <row r="12" spans="1:8" ht="15.75" thickBot="1" x14ac:dyDescent="0.3">
      <c r="A12" s="11">
        <v>5</v>
      </c>
      <c r="B12" s="12" t="s">
        <v>40</v>
      </c>
      <c r="C12" s="13" t="s">
        <v>41</v>
      </c>
      <c r="D12" s="13">
        <v>76.7</v>
      </c>
      <c r="E12" s="18">
        <v>20000</v>
      </c>
      <c r="F12" s="18">
        <f>E12*D12</f>
        <v>1534000</v>
      </c>
      <c r="G12" s="18">
        <f>F12*100/F13</f>
        <v>2.6</v>
      </c>
    </row>
    <row r="13" spans="1:8" ht="15.75" thickBot="1" x14ac:dyDescent="0.3">
      <c r="A13" s="14">
        <v>6</v>
      </c>
      <c r="B13" s="15" t="s">
        <v>43</v>
      </c>
      <c r="C13" s="4"/>
      <c r="D13" s="4">
        <f>D12+D10+D9+D3</f>
        <v>3100</v>
      </c>
      <c r="E13" s="4"/>
      <c r="F13" s="4">
        <f>SUM(F3:F12)</f>
        <v>59000000</v>
      </c>
      <c r="G13" s="4">
        <f>G12+G10+G9+G3+G8</f>
        <v>100</v>
      </c>
    </row>
  </sheetData>
  <mergeCells count="2"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</vt:lpstr>
      <vt:lpstr>Case 1</vt:lpstr>
      <vt:lpstr>Case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2020-04-14T12:23:54Z</dcterms:created>
  <dcterms:modified xsi:type="dcterms:W3CDTF">2020-04-15T13:52:03Z</dcterms:modified>
</cp:coreProperties>
</file>