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ookViews>
    <workbookView xWindow="0" yWindow="0" windowWidth="23040" windowHeight="9390" activeTab="1"/>
  </bookViews>
  <sheets>
    <sheet name="Score" sheetId="1" r:id="rId1"/>
    <sheet name="Entity strength" sheetId="10" r:id="rId2"/>
    <sheet name="Financial Strength" sheetId="9" r:id="rId3"/>
    <sheet name="Sheet1" sheetId="11" state="hidden" r:id="rId4"/>
    <sheet name="Past Experience" sheetId="4" r:id="rId5"/>
    <sheet name="Value Proposition of  proposal" sheetId="5" r:id="rId6"/>
  </sheets>
  <definedNames>
    <definedName name="_xlnm._FilterDatabase" localSheetId="2" hidden="1">'Financial Strength'!$A$1:$H$2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5" l="1"/>
  <c r="C17" i="5"/>
  <c r="E15" i="4"/>
  <c r="C15" i="4"/>
  <c r="E6" i="9"/>
  <c r="C6" i="9"/>
  <c r="F14" i="10"/>
  <c r="E11" i="1" s="1"/>
  <c r="F11" i="1" s="1"/>
  <c r="E14" i="10"/>
  <c r="C14" i="10"/>
  <c r="E14" i="1"/>
  <c r="F14" i="1" s="1"/>
  <c r="D14" i="1"/>
  <c r="D15" i="1" s="1"/>
  <c r="E13" i="1"/>
  <c r="F13" i="1" s="1"/>
  <c r="D13" i="1"/>
  <c r="F12" i="1"/>
  <c r="E12" i="1"/>
  <c r="D12" i="1"/>
  <c r="D11" i="1"/>
  <c r="G13" i="1" l="1"/>
  <c r="C12" i="1"/>
  <c r="C11" i="1"/>
  <c r="G11" i="1" s="1"/>
  <c r="G16" i="1" s="1"/>
  <c r="G12" i="1"/>
  <c r="C13" i="1"/>
  <c r="C14" i="1"/>
  <c r="G14" i="1" s="1"/>
</calcChain>
</file>

<file path=xl/sharedStrings.xml><?xml version="1.0" encoding="utf-8"?>
<sst xmlns="http://schemas.openxmlformats.org/spreadsheetml/2006/main" count="150" uniqueCount="123">
  <si>
    <t>Total Score</t>
  </si>
  <si>
    <t>S. no.</t>
  </si>
  <si>
    <t>Parameter</t>
  </si>
  <si>
    <t>Weightage</t>
  </si>
  <si>
    <t>Entity Strength</t>
  </si>
  <si>
    <t>Financial Strength</t>
  </si>
  <si>
    <t>Past experience</t>
  </si>
  <si>
    <t>S.no.</t>
  </si>
  <si>
    <t xml:space="preserve"> </t>
  </si>
  <si>
    <t>NSDC Partner</t>
  </si>
  <si>
    <t>PMKVY 1</t>
  </si>
  <si>
    <t>PMKVY 2</t>
  </si>
  <si>
    <t>SMART Center</t>
  </si>
  <si>
    <t xml:space="preserve">S.no. </t>
  </si>
  <si>
    <t>Average annual turnover/ revenue</t>
  </si>
  <si>
    <t>Average net worth</t>
  </si>
  <si>
    <t xml:space="preserve">S. no. </t>
  </si>
  <si>
    <t>Underserved job roles</t>
  </si>
  <si>
    <t>Underserved sectors</t>
  </si>
  <si>
    <t xml:space="preserve"> Max Score</t>
  </si>
  <si>
    <t>Criteria</t>
  </si>
  <si>
    <t>Maximum Score</t>
  </si>
  <si>
    <t>Score  Awarded</t>
  </si>
  <si>
    <t>Performance factor</t>
  </si>
  <si>
    <t>Weighted factor</t>
  </si>
  <si>
    <t>PIA name (if non-SSC)</t>
  </si>
  <si>
    <t>Targets Proposed</t>
  </si>
  <si>
    <t>Project type</t>
  </si>
  <si>
    <t>Duration</t>
  </si>
  <si>
    <t xml:space="preserve">States </t>
  </si>
  <si>
    <t>Comments</t>
  </si>
  <si>
    <t>NSDC CSR Participation</t>
  </si>
  <si>
    <t>Total</t>
  </si>
  <si>
    <t xml:space="preserve"> SSC Name</t>
  </si>
  <si>
    <t>Underserved PMKVY  geography</t>
  </si>
  <si>
    <t>The quality of Survey</t>
  </si>
  <si>
    <t>Mobilisation</t>
  </si>
  <si>
    <t>Past Work Experience</t>
  </si>
  <si>
    <t>Education</t>
  </si>
  <si>
    <t>Awards</t>
  </si>
  <si>
    <t>Any professional recognition</t>
  </si>
  <si>
    <t>Online</t>
  </si>
  <si>
    <t xml:space="preserve">Online Presence </t>
  </si>
  <si>
    <t>Single Owner vs partnership</t>
  </si>
  <si>
    <t>Existing Website</t>
  </si>
  <si>
    <t>Establishment of entity</t>
  </si>
  <si>
    <t xml:space="preserve">Credidbility of Promoters </t>
  </si>
  <si>
    <t xml:space="preserve">Credibility of the firm </t>
  </si>
  <si>
    <t>Yes</t>
  </si>
  <si>
    <t>No</t>
  </si>
  <si>
    <t>Proofs</t>
  </si>
  <si>
    <t>TOTAL</t>
  </si>
  <si>
    <t>website</t>
  </si>
  <si>
    <t>Monitoring team</t>
  </si>
  <si>
    <t>Valid certificates needed</t>
  </si>
  <si>
    <t>Mrityunjay</t>
  </si>
  <si>
    <t>Rajesh</t>
  </si>
  <si>
    <t>Matloob</t>
  </si>
  <si>
    <t>Ajay</t>
  </si>
  <si>
    <t xml:space="preserve">Sector saturation </t>
  </si>
  <si>
    <t>Total target allocated to state / total target as per scheme for state</t>
  </si>
  <si>
    <t>Industry and corporation involvement,</t>
  </si>
  <si>
    <t>allocated job role target vs sector target ( current allocation )</t>
  </si>
  <si>
    <t>Check for relevant documents</t>
  </si>
  <si>
    <t>Check for incorporation letter ( need not necessarily be in skilling)</t>
  </si>
  <si>
    <t xml:space="preserve">0 for single ownership
1 for partenership </t>
  </si>
  <si>
    <t xml:space="preserve"> Max Score per criteria</t>
  </si>
  <si>
    <r>
      <t xml:space="preserve">For giving a score more than 1 , calculations will only happen on </t>
    </r>
    <r>
      <rPr>
        <b/>
        <sz val="11"/>
        <color theme="1"/>
        <rFont val="Calibri"/>
        <family val="2"/>
        <scheme val="minor"/>
      </rPr>
      <t>completed</t>
    </r>
    <r>
      <rPr>
        <sz val="11"/>
        <color theme="1"/>
        <rFont val="Calibri"/>
        <family val="2"/>
        <scheme val="minor"/>
      </rPr>
      <t xml:space="preserve"> projects - certified will be calculated as per candidates </t>
    </r>
    <r>
      <rPr>
        <b/>
        <sz val="11"/>
        <color theme="1"/>
        <rFont val="Calibri"/>
        <family val="2"/>
        <scheme val="minor"/>
      </rPr>
      <t>enrolled</t>
    </r>
  </si>
  <si>
    <t>Experience in other government skill development schemes/ private skill development schemes / awards</t>
  </si>
  <si>
    <t xml:space="preserve">Score after evaluation </t>
  </si>
  <si>
    <t>Score after evaluation</t>
  </si>
  <si>
    <t>Check  website</t>
  </si>
  <si>
    <t xml:space="preserve">Check website </t>
  </si>
  <si>
    <t>Check for the cerificates or work orders, past experience (need not necessarily be in skilling)</t>
  </si>
  <si>
    <t xml:space="preserve">1) Survey conducted for 5% of proposed target in each of the locations mentioned in the proposal - Yes/No
2) Check for survey authenticity by calling candidates(random selection) mentioned in the survey result - Yes/No
3) Check if the survey questionnaire covers relevant topics related to proposed job roles - Yes/No
4) Check if the PIA has submitted the two page executive summary discussing the Objective / Method / Findings from the survey </t>
  </si>
  <si>
    <r>
      <t xml:space="preserve">Letter of Intent (LOI) signed by all the employers involved in the scheme showcasing industry and corporation involvement 
</t>
    </r>
    <r>
      <rPr>
        <i/>
        <sz val="11"/>
        <color theme="1"/>
        <rFont val="Calibri"/>
        <family val="2"/>
        <scheme val="minor"/>
      </rPr>
      <t>If the applicant fails to provide the documents (any or all of the participating employers) the targets shall be reduced proportionately</t>
    </r>
    <r>
      <rPr>
        <sz val="11"/>
        <color theme="1"/>
        <rFont val="Calibri"/>
        <family val="2"/>
        <scheme val="minor"/>
      </rPr>
      <t xml:space="preserve">
</t>
    </r>
  </si>
  <si>
    <r>
      <t xml:space="preserve">Proof of Mobilization in the form of Letter of Intent (LOI) or Memorandum of Understanding (MoU) by all the entities (panchayats, unions, corporates etc.) involved in mobilization of the project specific to the location and the number of candidates being targeted by the agency
</t>
    </r>
    <r>
      <rPr>
        <i/>
        <sz val="11"/>
        <color theme="1"/>
        <rFont val="Calibri"/>
        <family val="2"/>
        <scheme val="minor"/>
      </rPr>
      <t xml:space="preserve">
If the applicant fails to provide the documents (any or all of the participating employers) the targets shall be reduced proportionately</t>
    </r>
  </si>
  <si>
    <t>The applicant is requested to not mention the following as tangible benefits as they are already part of the scheme: 
-Skill Certificate 
-Award Money
-Improved soft skills
-Enhanced efficieny 
-Five Year Insurance under Pradhan Mantri Suraksha Bima Yojana ( PMSBY)</t>
  </si>
  <si>
    <t>graduation or above</t>
  </si>
  <si>
    <t xml:space="preserve">As per Revocation Matrix </t>
  </si>
  <si>
    <t>Additional tangible benefits to beneficiaries</t>
  </si>
  <si>
    <r>
      <t>• Give 0 when entity has no  / 1 star / 2 star centers registered on SMART
• 0.5 when entity has 3 star centers on SMART 
• 1 when entity has 4 and 5 star centers on SMART 
•</t>
    </r>
    <r>
      <rPr>
        <sz val="11"/>
        <color rgb="FFFF0000"/>
        <rFont val="Calibri"/>
        <family val="2"/>
        <scheme val="minor"/>
      </rPr>
      <t xml:space="preserve"> </t>
    </r>
    <r>
      <rPr>
        <sz val="11"/>
        <rFont val="Calibri"/>
        <family val="2"/>
        <scheme val="minor"/>
      </rPr>
      <t>2 if 4 or 5 star centre in the proposed location</t>
    </r>
  </si>
  <si>
    <t>• Select 0 for no CSR engagement
• 1 for CSR engagement</t>
  </si>
  <si>
    <t>• Give 0 for no participation in any of these
• Give 1 for participation in any skill development scheme ( government or private )
• Give 2 for participation for over 5 years
• Give 3 marks if the recognition of good work provided by any of the govt agency</t>
  </si>
  <si>
    <t>• Give 3 for greater than 10 years of entity establishment 
• Give 2 for 5-10 years experience
• Give 1 for 2-5 years 
• Give 0 for others</t>
  </si>
  <si>
    <t xml:space="preserve">• Give 0 for overserved population/ geography (75% and above)
• Give 1  for 50% to 75%
• Give 2 for less than 50% of target coverage in the state in RPL </t>
  </si>
  <si>
    <t>• Give 0 for common job role ( 50% and above) 
• Give 1  for  20% to 50%
• Give 2 for underserved job role ( less than 20%)</t>
  </si>
  <si>
    <t>• Give 0 for saturated sectors (75% and above)  
• Give 1 for 50 to 75% coverage  
• Give 2 for less than 50% saturated  sector</t>
  </si>
  <si>
    <t>• Give 1 for no monitoring issue cited 
• Give 0 for no monitoring conducted 
• Give -1 for show cause issued
• Give -1.5 for revocation by monitoring
• Give -2 for suspended center
• Give -3 for NSDC defaulter</t>
  </si>
  <si>
    <t xml:space="preserve">Type1_Manufacturing_sector </t>
  </si>
  <si>
    <t xml:space="preserve">Type1_Service_sector </t>
  </si>
  <si>
    <t xml:space="preserve">Type2_Manufacturing_sector </t>
  </si>
  <si>
    <t xml:space="preserve">Type2_Service_sector </t>
  </si>
  <si>
    <t xml:space="preserve">Type3_Manufacturing_sector </t>
  </si>
  <si>
    <t xml:space="preserve">Type3_Service_sector </t>
  </si>
  <si>
    <t xml:space="preserve">0-59.99 lakhs
60lakhs-1.49CR
1.5CR - 2.99CR
3Cr-4.49Cr
4.5Cr -6Cr and Above 
</t>
  </si>
  <si>
    <t xml:space="preserve">0
1
2
3
4
</t>
  </si>
  <si>
    <t xml:space="preserve">0-55.99 lakhs
56 lakhs-1.39CR
1.4CR - 2.79CR
2.8Cr-4.19Cr
4.2Cr Above 
</t>
  </si>
  <si>
    <t xml:space="preserve">0-57.99 lakhs
58lakhs-1.44CR
1.45CR - 2.89CR
2.9Cr-4.34Cr
4.35Cr and Above 
</t>
  </si>
  <si>
    <t xml:space="preserve">0-53.99 lakhs
54lakhs-1.34CR
1.35CR - 2.69CR
2.7Cr-4.04Cr
4.05Cr and Above 
</t>
  </si>
  <si>
    <t xml:space="preserve">0-53.99 lakhs
54 lakhs-1.34CR
1.35CR - 2.69CR
2.7Cr-4.04Cr
4.05Cr and Above 
</t>
  </si>
  <si>
    <t xml:space="preserve">0-49.99 lakhs
60lakhs-1.49CR
50 lakh - 2.49CR
2.5Cr-3.74Cr
3.75Cr and Above 
</t>
  </si>
  <si>
    <t>Score</t>
  </si>
  <si>
    <t>Revenue</t>
  </si>
  <si>
    <t>Type</t>
  </si>
  <si>
    <t>Average Annual turnover</t>
  </si>
  <si>
    <t>Score as per average annual turnover</t>
  </si>
  <si>
    <t xml:space="preserve">Monitoring/ NSDC Defaulter </t>
  </si>
  <si>
    <t>• Give 0 for no industry or corporate validation
• Give 1 for less than 50% industry or corporate validation
• Give 2 for more than 50% industry or corporate validation</t>
  </si>
  <si>
    <t>• Give 0 for no mobilisation of the proposed target
•  Give 1 for less than 50% mobilisation of the proposed target
• Give 2 for more than 50% mobilisation of the proposed target</t>
  </si>
  <si>
    <t>• Give 0 if avg annual turnover is below 60 lakh
• Give 1, if avg annual turnover is between 60 lakh to 1.5 Crore
•  Give 2, if avg annual turnover is between 1.5 Crore to 3 Crore
•  Give 3, if avg annual turnover is between 3 Crore to 4.5 Crore
• Give 4, if avg annual turnover is above 4.5 Crore</t>
  </si>
  <si>
    <t>• Give 0 if any one year net worth is negative 
• Give 1 when all 3 years have positive net worth 
• Give 2 when all 3 years have positive net worth and net worth is increasing every year ( for the last 3 years)</t>
  </si>
  <si>
    <r>
      <t xml:space="preserve">• Select 0 for no tangible benefit
•Give 2 if the proposal is linked to measurable productivity or health/ safety enhancement
• Give 3  if Mudra or any other loan is being facilitated, or any licensing  or wage increase provided post certifcation
• Give 4 if the RPL is linked to job placement or </t>
    </r>
    <r>
      <rPr>
        <sz val="11"/>
        <rFont val="Calibri"/>
        <family val="2"/>
        <scheme val="minor"/>
      </rPr>
      <t>only RPL certified to be taken in the project
• Give 1</t>
    </r>
    <r>
      <rPr>
        <sz val="11"/>
        <color theme="1"/>
        <rFont val="Calibri"/>
        <family val="2"/>
        <scheme val="minor"/>
      </rPr>
      <t xml:space="preserve"> for any other normal tangible benefit </t>
    </r>
  </si>
  <si>
    <t>• Give 2, if promoter has more than 1 years exp in skilling.
• Give 1, if promoter has more than 3 years experience in non skilling</t>
  </si>
  <si>
    <r>
      <t xml:space="preserve">
• Give 1 for meeting expectaions as per revocation matrix
• Give 0 for no issue cited as per revocation matrix 
• Give-1 for show cause issued / warning
• Give -2 for revocation 
• Give -3 fo</t>
    </r>
    <r>
      <rPr>
        <sz val="11"/>
        <rFont val="Calibri"/>
        <family val="2"/>
        <scheme val="minor"/>
      </rPr>
      <t xml:space="preserve">r forced closure, that is, 100 percent revocation </t>
    </r>
  </si>
  <si>
    <t xml:space="preserve">Project mostly in NE, J &amp;K, island, LWE districts, territories, aspirational districsts, zero PMKVY districts or mostly for women or marginalised groups </t>
  </si>
  <si>
    <r>
      <t>• Give 0 for no participation in PMKVY 1 or participation in PMKVY1 but monitoring/ implementation issues cited
•  0.5 for participation in PMKVY1 but not in the same sector
•  0.75 for participation in PMKVY1 in the same sector but not in the same job role 
•  1 for participation in PMKVY1 in the same job role 
• If</t>
    </r>
    <r>
      <rPr>
        <sz val="11"/>
        <color rgb="FFFF0000"/>
        <rFont val="Calibri"/>
        <family val="2"/>
        <scheme val="minor"/>
      </rPr>
      <t xml:space="preserve"> </t>
    </r>
    <r>
      <rPr>
        <sz val="11"/>
        <rFont val="Calibri"/>
        <family val="2"/>
        <scheme val="minor"/>
      </rPr>
      <t>done RPL or STT in PMKVY 1 and certifed more</t>
    </r>
    <r>
      <rPr>
        <sz val="11"/>
        <color theme="1"/>
        <rFont val="Calibri"/>
        <family val="2"/>
        <scheme val="minor"/>
      </rPr>
      <t xml:space="preserve"> than  75% of the enrolled candidates give 1.5 marks
• if done STT- certified at least 75% of the enrolled targets and placed more than 50% of the certified then give 2 marks                                             </t>
    </r>
  </si>
  <si>
    <t xml:space="preserve">• Give 0 for no participation in PMKVY 2or participation in PMKVY1 but monitoring/ implementation issues cited
• 0.5 for participation in PMKVY 2 but not in the same sector
• 0.75 for participation in PMKVY 2 in the same sector but not in the same job role
• 1 for participation in PMKVY 2 in the same job role
• If done RPL or STT in PMKVY 2 and certifed more than  75% of the enrolled candidates give 1.5 marks
• if done STT,  certified at least 75% of the enrolled candidates and placed more than 50% of the certified then give 2 marks                                             </t>
  </si>
  <si>
    <t xml:space="preserve">• Give 2 if the PIA has conducted 100% survey for all the  proposed locations along with an executive summary highlighting the findings from the survey and the identified skill gap
• Give 1 if the PIA has shared survey for  50-100% of the  proposed locations along with an executive summary highlighting the findings from the survey and the identified skill gap 
• Give 0 if the PIA has shared survey for  less than 50% of the  proposed locations along with an executive summary highlighting the findings from the survey and the identified skill gap </t>
  </si>
  <si>
    <t>Scoring criteria</t>
  </si>
  <si>
    <t xml:space="preserve">CA certified audited complete financial statements from the last 3 (three) financial years </t>
  </si>
  <si>
    <t>• Give 1 if 1-25% targets proposed are in the specified areas or  mostly for women or marginalised groups  
• Give 2 if 26-50% targets proposed are in the specified areas or  mostly for women or marginalised groups  
• Give 3 if 51-75% targets proposed are in the specified areas or  mostly for women or marginalised groups  
• Give 4 if above 75% targets proposed are in the specified areas or  mostly for women or marginalised groups  
( Give 0 if the project does not propose any targets in the specified areas or  mostly for women or marginalised groups )</t>
  </si>
  <si>
    <t>Value Proposition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</si>
</sst>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i/>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9" fontId="6" fillId="0" borderId="0" applyFont="0" applyFill="0" applyBorder="0" applyAlignment="0" applyProtection="0"/>
  </cellStyleXfs>
  <cellXfs count="113">
    <xf numFmtId="0" fontId="0" fillId="0" borderId="0" xfId="0"/>
    <xf numFmtId="0" fontId="0" fillId="0" borderId="1" xfId="0" applyBorder="1" applyAlignment="1">
      <alignment horizontal="center"/>
    </xf>
    <xf numFmtId="0" fontId="0" fillId="0" borderId="1" xfId="0" applyBorder="1" applyAlignment="1">
      <alignment horizontal="center" wrapText="1"/>
    </xf>
    <xf numFmtId="9" fontId="0" fillId="0" borderId="1" xfId="0" applyNumberFormat="1" applyBorder="1" applyAlignment="1">
      <alignment horizontal="center"/>
    </xf>
    <xf numFmtId="2" fontId="0" fillId="0" borderId="1" xfId="0" applyNumberFormat="1" applyBorder="1" applyAlignment="1">
      <alignment horizontal="center"/>
    </xf>
    <xf numFmtId="2" fontId="1" fillId="0" borderId="1" xfId="0" applyNumberFormat="1" applyFont="1" applyBorder="1" applyAlignment="1">
      <alignment horizontal="center"/>
    </xf>
    <xf numFmtId="0" fontId="0" fillId="3" borderId="1" xfId="0" applyFill="1" applyBorder="1" applyAlignment="1">
      <alignment horizontal="center" wrapText="1"/>
    </xf>
    <xf numFmtId="0" fontId="0" fillId="3" borderId="1" xfId="0" applyFill="1" applyBorder="1" applyAlignment="1">
      <alignment horizontal="center"/>
    </xf>
    <xf numFmtId="3" fontId="0" fillId="3" borderId="1" xfId="0" applyNumberFormat="1" applyFill="1" applyBorder="1" applyAlignment="1">
      <alignment horizontal="center"/>
    </xf>
    <xf numFmtId="0" fontId="0" fillId="3" borderId="1" xfId="0" applyFill="1" applyBorder="1" applyAlignment="1">
      <alignment horizontal="center" vertical="center"/>
    </xf>
    <xf numFmtId="0" fontId="1" fillId="2" borderId="1" xfId="0" applyFont="1" applyFill="1" applyBorder="1" applyAlignment="1">
      <alignment horizontal="center"/>
    </xf>
    <xf numFmtId="0" fontId="1" fillId="3" borderId="1" xfId="0" applyFont="1" applyFill="1" applyBorder="1" applyAlignment="1">
      <alignment horizontal="center"/>
    </xf>
    <xf numFmtId="2" fontId="1" fillId="3" borderId="1" xfId="0" applyNumberFormat="1" applyFont="1" applyFill="1" applyBorder="1" applyAlignment="1">
      <alignment horizontal="center" wrapText="1"/>
    </xf>
    <xf numFmtId="0" fontId="0" fillId="0" borderId="1" xfId="0" applyFill="1" applyBorder="1" applyAlignment="1">
      <alignment horizontal="center" vertical="center" wrapText="1"/>
    </xf>
    <xf numFmtId="0" fontId="0" fillId="0" borderId="0" xfId="0" applyFill="1"/>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0" fillId="4" borderId="1" xfId="0" applyFill="1" applyBorder="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0" fillId="0" borderId="1" xfId="0" applyFill="1" applyBorder="1" applyAlignment="1">
      <alignment horizontal="center" vertical="center"/>
    </xf>
    <xf numFmtId="0" fontId="0" fillId="4" borderId="1" xfId="0" applyFill="1" applyBorder="1" applyAlignment="1">
      <alignment horizontal="center" vertical="center" wrapText="1"/>
    </xf>
    <xf numFmtId="0" fontId="1" fillId="0" borderId="0" xfId="0" applyFont="1"/>
    <xf numFmtId="0" fontId="0" fillId="0" borderId="1" xfId="0"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Alignment="1">
      <alignment wrapText="1"/>
    </xf>
    <xf numFmtId="0" fontId="0" fillId="0" borderId="0" xfId="0" applyFill="1" applyAlignment="1">
      <alignment vertical="center" wrapText="1"/>
    </xf>
    <xf numFmtId="0" fontId="1" fillId="5" borderId="1" xfId="0" applyFont="1" applyFill="1" applyBorder="1" applyAlignment="1">
      <alignment horizontal="center" vertical="center"/>
    </xf>
    <xf numFmtId="0" fontId="0" fillId="5" borderId="1" xfId="0" applyFill="1" applyBorder="1" applyAlignment="1">
      <alignment horizontal="center"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 fillId="5"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0" xfId="0" applyAlignment="1">
      <alignment vertical="center"/>
    </xf>
    <xf numFmtId="0" fontId="1" fillId="6" borderId="1" xfId="0" applyFont="1" applyFill="1" applyBorder="1" applyAlignment="1">
      <alignment horizontal="center" vertical="center" wrapText="1"/>
    </xf>
    <xf numFmtId="0" fontId="0" fillId="0" borderId="0" xfId="0" applyFill="1" applyAlignment="1">
      <alignment vertical="center"/>
    </xf>
    <xf numFmtId="0" fontId="0" fillId="0" borderId="0" xfId="0" applyAlignment="1">
      <alignment vertical="center" wrapText="1"/>
    </xf>
    <xf numFmtId="0" fontId="4" fillId="6" borderId="1" xfId="0" applyFont="1" applyFill="1" applyBorder="1" applyAlignment="1">
      <alignment horizontal="center" vertical="center"/>
    </xf>
    <xf numFmtId="0" fontId="1" fillId="0" borderId="0" xfId="0" applyFont="1" applyAlignment="1">
      <alignment vertical="center"/>
    </xf>
    <xf numFmtId="0" fontId="1" fillId="4" borderId="1" xfId="0" applyFont="1" applyFill="1" applyBorder="1" applyAlignment="1">
      <alignment horizontal="center" vertical="center" wrapText="1"/>
    </xf>
    <xf numFmtId="0" fontId="0" fillId="0" borderId="0" xfId="0" applyAlignment="1"/>
    <xf numFmtId="0" fontId="1" fillId="6" borderId="1" xfId="0" applyFont="1" applyFill="1" applyBorder="1" applyAlignment="1">
      <alignment horizontal="center" vertical="center"/>
    </xf>
    <xf numFmtId="0" fontId="0" fillId="0" borderId="0" xfId="0" applyAlignment="1">
      <alignment wrapText="1"/>
    </xf>
    <xf numFmtId="0" fontId="0" fillId="7" borderId="1" xfId="0" applyFill="1" applyBorder="1" applyAlignment="1">
      <alignment horizontal="center" vertical="center" wrapText="1"/>
    </xf>
    <xf numFmtId="0" fontId="0" fillId="0" borderId="1" xfId="0" applyBorder="1" applyAlignment="1">
      <alignment horizontal="center" vertical="top" wrapText="1"/>
    </xf>
    <xf numFmtId="0" fontId="1" fillId="7" borderId="1" xfId="0" applyFont="1" applyFill="1" applyBorder="1" applyAlignment="1">
      <alignment horizontal="center" vertical="center"/>
    </xf>
    <xf numFmtId="0" fontId="1" fillId="0" borderId="1" xfId="0" applyFont="1" applyBorder="1" applyAlignment="1">
      <alignment horizontal="center"/>
    </xf>
    <xf numFmtId="0" fontId="0" fillId="6" borderId="1" xfId="0" applyFill="1" applyBorder="1" applyAlignment="1">
      <alignment horizontal="center" vertical="center" wrapText="1"/>
    </xf>
    <xf numFmtId="0" fontId="0" fillId="6" borderId="1" xfId="0" applyFont="1" applyFill="1" applyBorder="1" applyAlignment="1">
      <alignment horizontal="center" vertical="center" wrapText="1"/>
    </xf>
    <xf numFmtId="9" fontId="0" fillId="0" borderId="0" xfId="1" applyFont="1"/>
    <xf numFmtId="0" fontId="2" fillId="0" borderId="0" xfId="0" applyFont="1" applyAlignment="1">
      <alignment vertical="center" wrapText="1"/>
    </xf>
    <xf numFmtId="0" fontId="0" fillId="6" borderId="1" xfId="0" applyFill="1" applyBorder="1" applyAlignment="1">
      <alignment horizontal="center" vertical="center"/>
    </xf>
    <xf numFmtId="0" fontId="1" fillId="0" borderId="0" xfId="0" applyFont="1" applyFill="1" applyAlignment="1">
      <alignment vertical="center"/>
    </xf>
    <xf numFmtId="0" fontId="1" fillId="0" borderId="1" xfId="0" applyFont="1" applyBorder="1" applyAlignment="1">
      <alignment horizont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8" fillId="0" borderId="0" xfId="0" applyFont="1" applyAlignment="1">
      <alignment vertical="center"/>
    </xf>
    <xf numFmtId="0" fontId="7" fillId="0" borderId="2" xfId="0" applyFont="1" applyFill="1" applyBorder="1" applyAlignment="1">
      <alignment horizontal="center" vertical="center"/>
    </xf>
    <xf numFmtId="0" fontId="7" fillId="0" borderId="2" xfId="0" applyFont="1" applyFill="1" applyBorder="1" applyAlignment="1">
      <alignment horizontal="center" vertical="center" wrapText="1"/>
    </xf>
    <xf numFmtId="0" fontId="8" fillId="0" borderId="2" xfId="0" applyFont="1" applyBorder="1" applyAlignment="1">
      <alignment horizontal="center" vertical="center"/>
    </xf>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0" xfId="0" applyFont="1" applyFill="1" applyAlignment="1">
      <alignment vertical="center"/>
    </xf>
    <xf numFmtId="0" fontId="7" fillId="0" borderId="4" xfId="0" applyFont="1" applyFill="1" applyBorder="1" applyAlignment="1">
      <alignment horizontal="center" vertical="center"/>
    </xf>
    <xf numFmtId="0" fontId="7" fillId="0" borderId="4" xfId="0" applyFont="1" applyFill="1" applyBorder="1" applyAlignment="1">
      <alignment horizontal="center" vertical="center" wrapText="1"/>
    </xf>
    <xf numFmtId="0" fontId="8" fillId="0" borderId="4" xfId="0"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7" borderId="1" xfId="0" applyFont="1" applyFill="1" applyBorder="1" applyAlignment="1">
      <alignment horizontal="center" vertical="center"/>
    </xf>
    <xf numFmtId="0" fontId="8" fillId="0" borderId="0" xfId="0" applyFont="1" applyAlignment="1">
      <alignment vertical="center" wrapText="1"/>
    </xf>
    <xf numFmtId="0" fontId="7" fillId="0" borderId="3" xfId="0" applyFont="1" applyFill="1" applyBorder="1" applyAlignment="1">
      <alignment horizontal="center" vertical="center"/>
    </xf>
    <xf numFmtId="0" fontId="7" fillId="0" borderId="3" xfId="0" applyFont="1" applyFill="1" applyBorder="1" applyAlignment="1">
      <alignment horizontal="center" vertical="center" wrapText="1"/>
    </xf>
    <xf numFmtId="0" fontId="8" fillId="0" borderId="3" xfId="0" applyFont="1" applyBorder="1" applyAlignment="1">
      <alignment horizontal="center" vertical="center"/>
    </xf>
    <xf numFmtId="0" fontId="8" fillId="7"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8" fillId="4" borderId="1" xfId="0" applyFont="1" applyFill="1" applyBorder="1" applyAlignment="1">
      <alignment horizontal="center" vertical="center" wrapText="1"/>
    </xf>
    <xf numFmtId="0" fontId="8" fillId="4" borderId="1" xfId="0" applyFont="1" applyFill="1" applyBorder="1" applyAlignment="1">
      <alignment horizontal="center" vertical="center"/>
    </xf>
    <xf numFmtId="0" fontId="7" fillId="0" borderId="2" xfId="0" applyFont="1" applyBorder="1" applyAlignment="1">
      <alignment horizontal="center" vertical="center"/>
    </xf>
    <xf numFmtId="0" fontId="7" fillId="0" borderId="4" xfId="0" applyFont="1" applyBorder="1" applyAlignment="1">
      <alignment horizontal="center" vertical="center"/>
    </xf>
    <xf numFmtId="0" fontId="8" fillId="0" borderId="0" xfId="0" applyFont="1" applyAlignment="1">
      <alignment horizontal="center" vertical="center"/>
    </xf>
    <xf numFmtId="0" fontId="8" fillId="0" borderId="1" xfId="0" applyFont="1" applyFill="1" applyBorder="1" applyAlignment="1">
      <alignment horizontal="center" vertical="center" wrapText="1"/>
    </xf>
    <xf numFmtId="0" fontId="8" fillId="4" borderId="1" xfId="0" applyFont="1" applyFill="1" applyBorder="1" applyAlignment="1">
      <alignment vertical="center"/>
    </xf>
    <xf numFmtId="0" fontId="7" fillId="7" borderId="2"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1" xfId="0" applyFont="1" applyBorder="1" applyAlignment="1">
      <alignment vertical="center"/>
    </xf>
    <xf numFmtId="0" fontId="7" fillId="0" borderId="3" xfId="0" applyFont="1" applyBorder="1" applyAlignment="1">
      <alignment horizontal="center" vertical="center"/>
    </xf>
    <xf numFmtId="0" fontId="7" fillId="7" borderId="3" xfId="0" applyFont="1" applyFill="1" applyBorder="1" applyAlignment="1">
      <alignment horizontal="center" vertical="center"/>
    </xf>
    <xf numFmtId="0" fontId="8" fillId="0" borderId="3" xfId="0" applyFont="1" applyFill="1" applyBorder="1" applyAlignment="1">
      <alignment horizontal="center" vertical="center"/>
    </xf>
    <xf numFmtId="0" fontId="7" fillId="3" borderId="1" xfId="0" applyFont="1" applyFill="1" applyBorder="1" applyAlignment="1">
      <alignment horizontal="center" vertical="center"/>
    </xf>
    <xf numFmtId="0" fontId="8" fillId="3" borderId="1" xfId="0" applyFont="1" applyFill="1" applyBorder="1" applyAlignment="1">
      <alignment vertical="center"/>
    </xf>
    <xf numFmtId="0" fontId="7" fillId="3" borderId="1" xfId="0" applyFont="1" applyFill="1" applyBorder="1" applyAlignment="1">
      <alignment vertical="center"/>
    </xf>
    <xf numFmtId="0" fontId="8" fillId="3" borderId="1" xfId="0" applyFont="1" applyFill="1" applyBorder="1" applyAlignment="1">
      <alignment horizontal="center"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pplyAlignment="1">
      <alignment horizontal="center" vertical="top"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0" borderId="0" xfId="0" applyFont="1"/>
    <xf numFmtId="0" fontId="8" fillId="0" borderId="2" xfId="0" applyFont="1" applyFill="1" applyBorder="1" applyAlignment="1">
      <alignment horizontal="center" vertical="center" wrapText="1"/>
    </xf>
    <xf numFmtId="0" fontId="8" fillId="0" borderId="2" xfId="0" applyFont="1" applyBorder="1" applyAlignment="1">
      <alignment horizontal="center"/>
    </xf>
    <xf numFmtId="0" fontId="8" fillId="0" borderId="3" xfId="0" applyFont="1" applyFill="1" applyBorder="1" applyAlignment="1">
      <alignment horizontal="center" vertical="center" wrapText="1"/>
    </xf>
    <xf numFmtId="0" fontId="8" fillId="0" borderId="3" xfId="0" applyFont="1" applyBorder="1" applyAlignment="1">
      <alignment horizontal="center"/>
    </xf>
    <xf numFmtId="0" fontId="8" fillId="0" borderId="3" xfId="0" applyFont="1" applyBorder="1" applyAlignment="1">
      <alignment horizontal="center" vertical="center" wrapText="1"/>
    </xf>
    <xf numFmtId="0" fontId="7" fillId="3" borderId="1" xfId="0" applyFont="1" applyFill="1" applyBorder="1" applyAlignment="1">
      <alignment horizontal="center"/>
    </xf>
    <xf numFmtId="0" fontId="8" fillId="3" borderId="1" xfId="0" applyFont="1" applyFill="1" applyBorder="1" applyAlignment="1">
      <alignment horizontal="center"/>
    </xf>
    <xf numFmtId="0" fontId="8" fillId="3" borderId="1" xfId="0" applyFont="1" applyFill="1" applyBorder="1"/>
    <xf numFmtId="0" fontId="7" fillId="0" borderId="0" xfId="0" applyFont="1"/>
    <xf numFmtId="0" fontId="7" fillId="0" borderId="0"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D14" sqref="D14"/>
    </sheetView>
  </sheetViews>
  <sheetFormatPr defaultRowHeight="15" x14ac:dyDescent="0.25"/>
  <cols>
    <col min="1" max="1" width="16.85546875" customWidth="1"/>
    <col min="2" max="2" width="20" bestFit="1" customWidth="1"/>
    <col min="3" max="3" width="10.5703125" bestFit="1" customWidth="1"/>
    <col min="4" max="4" width="15.28515625" bestFit="1" customWidth="1"/>
    <col min="5" max="5" width="18.5703125" customWidth="1"/>
    <col min="6" max="6" width="18.28515625" bestFit="1" customWidth="1"/>
    <col min="7" max="7" width="15.42578125" bestFit="1" customWidth="1"/>
  </cols>
  <sheetData>
    <row r="1" spans="1:8" x14ac:dyDescent="0.25">
      <c r="A1" t="s">
        <v>8</v>
      </c>
    </row>
    <row r="2" spans="1:8" x14ac:dyDescent="0.25">
      <c r="A2" s="6" t="s">
        <v>33</v>
      </c>
      <c r="B2" s="7"/>
    </row>
    <row r="3" spans="1:8" ht="30" x14ac:dyDescent="0.25">
      <c r="A3" s="6" t="s">
        <v>25</v>
      </c>
      <c r="B3" s="6"/>
    </row>
    <row r="4" spans="1:8" x14ac:dyDescent="0.25">
      <c r="A4" s="7" t="s">
        <v>26</v>
      </c>
      <c r="B4" s="8"/>
    </row>
    <row r="5" spans="1:8" x14ac:dyDescent="0.25">
      <c r="A5" s="7" t="s">
        <v>27</v>
      </c>
      <c r="B5" s="7"/>
    </row>
    <row r="6" spans="1:8" x14ac:dyDescent="0.25">
      <c r="A6" s="7" t="s">
        <v>28</v>
      </c>
      <c r="B6" s="7"/>
    </row>
    <row r="7" spans="1:8" x14ac:dyDescent="0.25">
      <c r="A7" s="9" t="s">
        <v>29</v>
      </c>
      <c r="B7" s="6"/>
    </row>
    <row r="8" spans="1:8" x14ac:dyDescent="0.25">
      <c r="A8" s="11" t="s">
        <v>0</v>
      </c>
      <c r="B8" s="12"/>
    </row>
    <row r="10" spans="1:8" x14ac:dyDescent="0.25">
      <c r="A10" s="10" t="s">
        <v>1</v>
      </c>
      <c r="B10" s="10" t="s">
        <v>2</v>
      </c>
      <c r="C10" s="10" t="s">
        <v>3</v>
      </c>
      <c r="D10" s="10" t="s">
        <v>21</v>
      </c>
      <c r="E10" s="10" t="s">
        <v>22</v>
      </c>
      <c r="F10" s="10" t="s">
        <v>23</v>
      </c>
      <c r="G10" s="10" t="s">
        <v>24</v>
      </c>
    </row>
    <row r="11" spans="1:8" x14ac:dyDescent="0.25">
      <c r="A11" s="1">
        <v>1</v>
      </c>
      <c r="B11" s="1" t="s">
        <v>4</v>
      </c>
      <c r="C11" s="3">
        <f>D11/$D$15</f>
        <v>0.24</v>
      </c>
      <c r="D11" s="1">
        <f>'Entity strength'!C14</f>
        <v>12</v>
      </c>
      <c r="E11" s="1">
        <f>'Entity strength'!F14</f>
        <v>0</v>
      </c>
      <c r="F11" s="4">
        <f>E11/D11</f>
        <v>0</v>
      </c>
      <c r="G11" s="4">
        <f>F11*C11</f>
        <v>0</v>
      </c>
    </row>
    <row r="12" spans="1:8" x14ac:dyDescent="0.25">
      <c r="A12" s="1">
        <v>2</v>
      </c>
      <c r="B12" s="1" t="s">
        <v>5</v>
      </c>
      <c r="C12" s="3">
        <f t="shared" ref="C12" si="0">D12/$D$15</f>
        <v>0.12</v>
      </c>
      <c r="D12" s="1">
        <f>'Financial Strength'!C6</f>
        <v>6</v>
      </c>
      <c r="E12" s="1">
        <f>'Financial Strength'!E6</f>
        <v>0</v>
      </c>
      <c r="F12" s="4">
        <f>E12/D12</f>
        <v>0</v>
      </c>
      <c r="G12" s="4">
        <f>F12*C12</f>
        <v>0</v>
      </c>
    </row>
    <row r="13" spans="1:8" x14ac:dyDescent="0.25">
      <c r="A13" s="1">
        <v>3</v>
      </c>
      <c r="B13" s="1" t="s">
        <v>6</v>
      </c>
      <c r="C13" s="3">
        <f>D13/$D$15</f>
        <v>0.24</v>
      </c>
      <c r="D13" s="1">
        <f>'Past Experience'!C15</f>
        <v>12</v>
      </c>
      <c r="E13" s="1">
        <f>'Past Experience'!E15</f>
        <v>0</v>
      </c>
      <c r="F13" s="4">
        <f t="shared" ref="F13:F14" si="1">E13/D13</f>
        <v>0</v>
      </c>
      <c r="G13" s="4">
        <f t="shared" ref="G13:G14" si="2">F13*C13</f>
        <v>0</v>
      </c>
    </row>
    <row r="14" spans="1:8" x14ac:dyDescent="0.25">
      <c r="A14" s="1">
        <v>4</v>
      </c>
      <c r="B14" s="1" t="s">
        <v>122</v>
      </c>
      <c r="C14" s="3">
        <f>D14/$D$15</f>
        <v>0.4</v>
      </c>
      <c r="D14" s="1">
        <f>'Value Proposition of  proposal'!C17</f>
        <v>20</v>
      </c>
      <c r="E14" s="1">
        <f>'Value Proposition of  proposal'!E17</f>
        <v>0</v>
      </c>
      <c r="F14" s="4">
        <f t="shared" si="1"/>
        <v>0</v>
      </c>
      <c r="G14" s="4">
        <f t="shared" si="2"/>
        <v>0</v>
      </c>
    </row>
    <row r="15" spans="1:8" x14ac:dyDescent="0.25">
      <c r="A15" s="1"/>
      <c r="B15" s="1"/>
      <c r="C15" s="3"/>
      <c r="D15" s="49">
        <f>SUM(D11:D14)</f>
        <v>50</v>
      </c>
      <c r="E15" s="1"/>
      <c r="F15" s="4"/>
      <c r="G15" s="4"/>
    </row>
    <row r="16" spans="1:8" x14ac:dyDescent="0.25">
      <c r="A16" s="56" t="s">
        <v>0</v>
      </c>
      <c r="B16" s="56"/>
      <c r="C16" s="56"/>
      <c r="D16" s="56"/>
      <c r="E16" s="56"/>
      <c r="F16" s="56"/>
      <c r="G16" s="5">
        <f>SUM(G11:G14)*100</f>
        <v>0</v>
      </c>
      <c r="H16" s="52"/>
    </row>
  </sheetData>
  <mergeCells count="1">
    <mergeCell ref="A16:F16"/>
  </mergeCells>
  <pageMargins left="0.7" right="0.7" top="0.75" bottom="0.75" header="0.3" footer="0.3"/>
  <pageSetup paperSize="9" orientation="portrait" horizontalDpi="30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tabSelected="1" zoomScaleNormal="100" workbookViewId="0">
      <selection activeCell="C14" sqref="C14"/>
    </sheetView>
  </sheetViews>
  <sheetFormatPr defaultColWidth="8.85546875" defaultRowHeight="12.75" x14ac:dyDescent="0.25"/>
  <cols>
    <col min="1" max="1" width="4.7109375" style="96" bestFit="1" customWidth="1"/>
    <col min="2" max="2" width="21.140625" style="96" bestFit="1" customWidth="1"/>
    <col min="3" max="3" width="9.42578125" style="96" bestFit="1" customWidth="1"/>
    <col min="4" max="4" width="23.5703125" style="59" bestFit="1" customWidth="1"/>
    <col min="5" max="5" width="12.5703125" style="59" bestFit="1" customWidth="1"/>
    <col min="6" max="6" width="9.5703125" style="59" bestFit="1" customWidth="1"/>
    <col min="7" max="7" width="50.42578125" style="59" bestFit="1" customWidth="1"/>
    <col min="8" max="8" width="38.7109375" style="83" bestFit="1" customWidth="1"/>
    <col min="9" max="9" width="26.140625" style="59" customWidth="1"/>
    <col min="10" max="16384" width="8.85546875" style="59"/>
  </cols>
  <sheetData>
    <row r="1" spans="1:9" ht="25.5" x14ac:dyDescent="0.25">
      <c r="A1" s="57" t="s">
        <v>7</v>
      </c>
      <c r="B1" s="57" t="s">
        <v>2</v>
      </c>
      <c r="C1" s="57" t="s">
        <v>19</v>
      </c>
      <c r="D1" s="57" t="s">
        <v>20</v>
      </c>
      <c r="E1" s="58" t="s">
        <v>66</v>
      </c>
      <c r="F1" s="58" t="s">
        <v>70</v>
      </c>
      <c r="G1" s="58" t="s">
        <v>119</v>
      </c>
      <c r="H1" s="57" t="s">
        <v>50</v>
      </c>
    </row>
    <row r="2" spans="1:9" s="66" customFormat="1" x14ac:dyDescent="0.25">
      <c r="A2" s="60">
        <v>1</v>
      </c>
      <c r="B2" s="61" t="s">
        <v>46</v>
      </c>
      <c r="C2" s="62">
        <v>5</v>
      </c>
      <c r="D2" s="63"/>
      <c r="E2" s="63"/>
      <c r="F2" s="63"/>
      <c r="G2" s="64"/>
      <c r="H2" s="65"/>
    </row>
    <row r="3" spans="1:9" x14ac:dyDescent="0.25">
      <c r="A3" s="67"/>
      <c r="B3" s="68"/>
      <c r="C3" s="69"/>
      <c r="D3" s="70" t="s">
        <v>42</v>
      </c>
      <c r="E3" s="70">
        <v>1</v>
      </c>
      <c r="F3" s="70"/>
      <c r="G3" s="71" t="s">
        <v>52</v>
      </c>
      <c r="H3" s="70" t="s">
        <v>72</v>
      </c>
    </row>
    <row r="4" spans="1:9" ht="38.25" x14ac:dyDescent="0.25">
      <c r="A4" s="67"/>
      <c r="B4" s="68"/>
      <c r="C4" s="69"/>
      <c r="D4" s="70" t="s">
        <v>37</v>
      </c>
      <c r="E4" s="72">
        <v>2</v>
      </c>
      <c r="F4" s="70"/>
      <c r="G4" s="71" t="s">
        <v>113</v>
      </c>
      <c r="H4" s="71" t="s">
        <v>73</v>
      </c>
      <c r="I4" s="73"/>
    </row>
    <row r="5" spans="1:9" x14ac:dyDescent="0.25">
      <c r="A5" s="67"/>
      <c r="B5" s="68"/>
      <c r="C5" s="69"/>
      <c r="D5" s="70" t="s">
        <v>38</v>
      </c>
      <c r="E5" s="70">
        <v>1</v>
      </c>
      <c r="F5" s="70"/>
      <c r="G5" s="71" t="s">
        <v>78</v>
      </c>
      <c r="H5" s="70"/>
    </row>
    <row r="6" spans="1:9" x14ac:dyDescent="0.25">
      <c r="A6" s="74"/>
      <c r="B6" s="75"/>
      <c r="C6" s="76"/>
      <c r="D6" s="72" t="s">
        <v>39</v>
      </c>
      <c r="E6" s="72">
        <v>1</v>
      </c>
      <c r="F6" s="72"/>
      <c r="G6" s="77" t="s">
        <v>40</v>
      </c>
      <c r="H6" s="72" t="s">
        <v>54</v>
      </c>
    </row>
    <row r="7" spans="1:9" x14ac:dyDescent="0.25">
      <c r="A7" s="78"/>
      <c r="B7" s="78"/>
      <c r="C7" s="78"/>
      <c r="D7" s="79"/>
      <c r="E7" s="80"/>
      <c r="F7" s="80"/>
      <c r="G7" s="79"/>
      <c r="H7" s="70"/>
    </row>
    <row r="8" spans="1:9" x14ac:dyDescent="0.25">
      <c r="A8" s="81">
        <v>2</v>
      </c>
      <c r="B8" s="81" t="s">
        <v>47</v>
      </c>
      <c r="C8" s="81">
        <v>5</v>
      </c>
      <c r="D8" s="70" t="s">
        <v>41</v>
      </c>
      <c r="E8" s="70">
        <v>1</v>
      </c>
      <c r="F8" s="70"/>
      <c r="G8" s="71" t="s">
        <v>44</v>
      </c>
      <c r="H8" s="70" t="s">
        <v>71</v>
      </c>
    </row>
    <row r="9" spans="1:9" ht="85.9" customHeight="1" x14ac:dyDescent="0.25">
      <c r="A9" s="82"/>
      <c r="B9" s="82"/>
      <c r="C9" s="82"/>
      <c r="D9" s="70" t="s">
        <v>45</v>
      </c>
      <c r="E9" s="65">
        <v>3</v>
      </c>
      <c r="F9" s="65"/>
      <c r="G9" s="71" t="s">
        <v>84</v>
      </c>
      <c r="H9" s="71" t="s">
        <v>64</v>
      </c>
    </row>
    <row r="10" spans="1:9" ht="25.5" x14ac:dyDescent="0.25">
      <c r="A10" s="82"/>
      <c r="B10" s="82"/>
      <c r="C10" s="82"/>
      <c r="D10" s="72" t="s">
        <v>43</v>
      </c>
      <c r="E10" s="83">
        <v>1</v>
      </c>
      <c r="F10" s="84"/>
      <c r="G10" s="84" t="s">
        <v>65</v>
      </c>
      <c r="H10" s="70" t="s">
        <v>72</v>
      </c>
    </row>
    <row r="11" spans="1:9" x14ac:dyDescent="0.25">
      <c r="A11" s="78"/>
      <c r="B11" s="78"/>
      <c r="C11" s="78"/>
      <c r="D11" s="85"/>
      <c r="E11" s="85"/>
      <c r="F11" s="85"/>
      <c r="G11" s="85"/>
      <c r="H11" s="85"/>
    </row>
    <row r="12" spans="1:9" x14ac:dyDescent="0.25">
      <c r="A12" s="81">
        <v>3</v>
      </c>
      <c r="B12" s="81" t="s">
        <v>9</v>
      </c>
      <c r="C12" s="86">
        <v>2</v>
      </c>
      <c r="D12" s="65" t="s">
        <v>49</v>
      </c>
      <c r="E12" s="65">
        <v>0</v>
      </c>
      <c r="F12" s="87"/>
      <c r="G12" s="88"/>
      <c r="H12" s="62" t="s">
        <v>54</v>
      </c>
    </row>
    <row r="13" spans="1:9" x14ac:dyDescent="0.25">
      <c r="A13" s="89"/>
      <c r="B13" s="89"/>
      <c r="C13" s="90"/>
      <c r="D13" s="65" t="s">
        <v>48</v>
      </c>
      <c r="E13" s="65">
        <v>2</v>
      </c>
      <c r="F13" s="91"/>
      <c r="G13" s="88"/>
      <c r="H13" s="76"/>
    </row>
    <row r="14" spans="1:9" x14ac:dyDescent="0.25">
      <c r="A14" s="92"/>
      <c r="B14" s="92" t="s">
        <v>51</v>
      </c>
      <c r="C14" s="92">
        <f>SUM(C2:C13)</f>
        <v>12</v>
      </c>
      <c r="D14" s="93"/>
      <c r="E14" s="94">
        <f>SUM(E2:E13)</f>
        <v>12</v>
      </c>
      <c r="F14" s="94">
        <f>SUM(F2:F13)</f>
        <v>0</v>
      </c>
      <c r="G14" s="93"/>
      <c r="H14" s="95"/>
    </row>
  </sheetData>
  <mergeCells count="11">
    <mergeCell ref="B8:B10"/>
    <mergeCell ref="C8:C10"/>
    <mergeCell ref="A8:A10"/>
    <mergeCell ref="H12:H13"/>
    <mergeCell ref="B2:B6"/>
    <mergeCell ref="A2:A6"/>
    <mergeCell ref="C2:C6"/>
    <mergeCell ref="C12:C13"/>
    <mergeCell ref="A12:A13"/>
    <mergeCell ref="B12:B13"/>
    <mergeCell ref="F12:F1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90" zoomScaleNormal="90" workbookViewId="0">
      <selection activeCell="B2" sqref="B2"/>
    </sheetView>
  </sheetViews>
  <sheetFormatPr defaultRowHeight="12.75" x14ac:dyDescent="0.2"/>
  <cols>
    <col min="1" max="1" width="5.42578125" style="111" bestFit="1" customWidth="1"/>
    <col min="2" max="2" width="16" style="111" bestFit="1" customWidth="1"/>
    <col min="3" max="3" width="9.85546875" style="111" bestFit="1" customWidth="1"/>
    <col min="4" max="4" width="46" style="111" bestFit="1" customWidth="1"/>
    <col min="5" max="5" width="23.42578125" style="111" bestFit="1" customWidth="1"/>
    <col min="6" max="6" width="9.7109375" style="102" bestFit="1" customWidth="1"/>
    <col min="7" max="7" width="9.5703125" style="102" bestFit="1" customWidth="1"/>
    <col min="8" max="8" width="31.42578125" style="102" bestFit="1" customWidth="1"/>
    <col min="9" max="16384" width="9.140625" style="102"/>
  </cols>
  <sheetData>
    <row r="1" spans="1:8" s="59" customFormat="1" ht="33.6" customHeight="1" x14ac:dyDescent="0.25">
      <c r="A1" s="57" t="s">
        <v>13</v>
      </c>
      <c r="B1" s="57" t="s">
        <v>2</v>
      </c>
      <c r="C1" s="57" t="s">
        <v>19</v>
      </c>
      <c r="D1" s="57" t="s">
        <v>105</v>
      </c>
      <c r="E1" s="58" t="s">
        <v>106</v>
      </c>
      <c r="F1" s="58" t="s">
        <v>69</v>
      </c>
      <c r="G1" s="57" t="s">
        <v>30</v>
      </c>
      <c r="H1" s="57" t="s">
        <v>50</v>
      </c>
    </row>
    <row r="2" spans="1:8" s="59" customFormat="1" ht="221.45" customHeight="1" x14ac:dyDescent="0.25">
      <c r="A2" s="97">
        <v>1</v>
      </c>
      <c r="B2" s="98" t="s">
        <v>14</v>
      </c>
      <c r="C2" s="97">
        <v>4</v>
      </c>
      <c r="D2" s="71" t="s">
        <v>110</v>
      </c>
      <c r="E2" s="97"/>
      <c r="F2" s="99"/>
      <c r="G2" s="77"/>
      <c r="H2" s="100" t="s">
        <v>120</v>
      </c>
    </row>
    <row r="3" spans="1:8" x14ac:dyDescent="0.2">
      <c r="A3" s="78"/>
      <c r="B3" s="78"/>
      <c r="C3" s="78"/>
      <c r="D3" s="78"/>
      <c r="E3" s="78"/>
      <c r="F3" s="80"/>
      <c r="G3" s="79"/>
      <c r="H3" s="101"/>
    </row>
    <row r="4" spans="1:8" ht="28.9" customHeight="1" x14ac:dyDescent="0.2">
      <c r="A4" s="81">
        <v>2</v>
      </c>
      <c r="B4" s="81" t="s">
        <v>15</v>
      </c>
      <c r="C4" s="81">
        <v>2</v>
      </c>
      <c r="D4" s="103" t="s">
        <v>111</v>
      </c>
      <c r="E4" s="81"/>
      <c r="F4" s="62"/>
      <c r="G4" s="104"/>
      <c r="H4" s="101"/>
    </row>
    <row r="5" spans="1:8" ht="79.150000000000006" customHeight="1" x14ac:dyDescent="0.2">
      <c r="A5" s="89"/>
      <c r="B5" s="89"/>
      <c r="C5" s="89"/>
      <c r="D5" s="105"/>
      <c r="E5" s="89"/>
      <c r="F5" s="76"/>
      <c r="G5" s="106"/>
      <c r="H5" s="107"/>
    </row>
    <row r="6" spans="1:8" x14ac:dyDescent="0.2">
      <c r="A6" s="108">
        <v>4</v>
      </c>
      <c r="B6" s="108" t="s">
        <v>32</v>
      </c>
      <c r="C6" s="108">
        <f>SUM(C2:C5)</f>
        <v>6</v>
      </c>
      <c r="D6" s="108"/>
      <c r="E6" s="108">
        <f>SUM(E2:E5)</f>
        <v>0</v>
      </c>
      <c r="F6" s="109"/>
      <c r="G6" s="109"/>
      <c r="H6" s="110"/>
    </row>
    <row r="8" spans="1:8" x14ac:dyDescent="0.2">
      <c r="B8" s="112"/>
      <c r="C8" s="102"/>
      <c r="D8" s="102"/>
      <c r="E8" s="102"/>
    </row>
    <row r="9" spans="1:8" x14ac:dyDescent="0.2">
      <c r="C9" s="102"/>
      <c r="D9" s="102"/>
      <c r="E9" s="102"/>
    </row>
    <row r="10" spans="1:8" x14ac:dyDescent="0.2">
      <c r="C10" s="102"/>
      <c r="D10" s="102"/>
      <c r="E10" s="102"/>
    </row>
    <row r="11" spans="1:8" x14ac:dyDescent="0.2">
      <c r="C11" s="102"/>
      <c r="D11" s="102"/>
      <c r="E11" s="102"/>
    </row>
    <row r="12" spans="1:8" x14ac:dyDescent="0.2">
      <c r="C12" s="102"/>
      <c r="D12" s="102"/>
      <c r="E12" s="102"/>
    </row>
    <row r="13" spans="1:8" x14ac:dyDescent="0.2">
      <c r="C13" s="102"/>
      <c r="D13" s="102"/>
      <c r="E13" s="102"/>
    </row>
    <row r="14" spans="1:8" x14ac:dyDescent="0.2">
      <c r="C14" s="102"/>
      <c r="D14" s="102"/>
      <c r="E14" s="102"/>
    </row>
  </sheetData>
  <mergeCells count="8">
    <mergeCell ref="H2:H5"/>
    <mergeCell ref="A4:A5"/>
    <mergeCell ref="B4:B5"/>
    <mergeCell ref="C4:C5"/>
    <mergeCell ref="D4:D5"/>
    <mergeCell ref="G4:G5"/>
    <mergeCell ref="F4:F5"/>
    <mergeCell ref="E4:E5"/>
  </mergeCells>
  <dataValidations count="1">
    <dataValidation type="list" allowBlank="1" showInputMessage="1" showErrorMessage="1" sqref="G1">
      <formula1>$G$7:$G$12</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defaultRowHeight="15" x14ac:dyDescent="0.25"/>
  <cols>
    <col min="1" max="1" width="29.85546875" customWidth="1"/>
    <col min="2" max="2" width="30.28515625" customWidth="1"/>
    <col min="3" max="3" width="26.85546875" customWidth="1"/>
  </cols>
  <sheetData>
    <row r="1" spans="1:3" x14ac:dyDescent="0.25">
      <c r="A1" s="24" t="s">
        <v>104</v>
      </c>
      <c r="B1" s="19" t="s">
        <v>103</v>
      </c>
      <c r="C1" s="19" t="s">
        <v>102</v>
      </c>
    </row>
    <row r="2" spans="1:3" ht="90" x14ac:dyDescent="0.25">
      <c r="A2" s="25" t="s">
        <v>89</v>
      </c>
      <c r="B2" s="25" t="s">
        <v>95</v>
      </c>
      <c r="C2" s="25" t="s">
        <v>96</v>
      </c>
    </row>
    <row r="3" spans="1:3" ht="90" x14ac:dyDescent="0.25">
      <c r="A3" s="25" t="s">
        <v>90</v>
      </c>
      <c r="B3" s="25" t="s">
        <v>97</v>
      </c>
      <c r="C3" s="25" t="s">
        <v>96</v>
      </c>
    </row>
    <row r="4" spans="1:3" ht="90" x14ac:dyDescent="0.25">
      <c r="A4" s="25" t="s">
        <v>91</v>
      </c>
      <c r="B4" s="25" t="s">
        <v>98</v>
      </c>
      <c r="C4" s="25" t="s">
        <v>96</v>
      </c>
    </row>
    <row r="5" spans="1:3" ht="90" x14ac:dyDescent="0.25">
      <c r="A5" s="25" t="s">
        <v>92</v>
      </c>
      <c r="B5" s="25" t="s">
        <v>99</v>
      </c>
      <c r="C5" s="25" t="s">
        <v>96</v>
      </c>
    </row>
    <row r="6" spans="1:3" ht="90" x14ac:dyDescent="0.25">
      <c r="A6" s="25" t="s">
        <v>93</v>
      </c>
      <c r="B6" s="25" t="s">
        <v>100</v>
      </c>
      <c r="C6" s="25" t="s">
        <v>96</v>
      </c>
    </row>
    <row r="7" spans="1:3" ht="90" x14ac:dyDescent="0.25">
      <c r="A7" s="25" t="s">
        <v>94</v>
      </c>
      <c r="B7" s="25" t="s">
        <v>101</v>
      </c>
      <c r="C7" s="25" t="s">
        <v>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zoomScale="85" zoomScaleNormal="85" workbookViewId="0">
      <pane ySplit="1" topLeftCell="A2" activePane="bottomLeft" state="frozen"/>
      <selection pane="bottomLeft" activeCell="A2" sqref="A2"/>
    </sheetView>
  </sheetViews>
  <sheetFormatPr defaultRowHeight="15" x14ac:dyDescent="0.25"/>
  <cols>
    <col min="1" max="1" width="8.85546875" style="41"/>
    <col min="2" max="2" width="30" style="24" customWidth="1"/>
    <col min="3" max="3" width="10.7109375" bestFit="1" customWidth="1"/>
    <col min="4" max="4" width="76.140625" customWidth="1"/>
    <col min="5" max="5" width="20.28515625" customWidth="1"/>
    <col min="6" max="7" width="22.85546875" customWidth="1"/>
    <col min="8" max="8" width="14.7109375" customWidth="1"/>
  </cols>
  <sheetData>
    <row r="1" spans="1:10" s="43" customFormat="1" ht="38.450000000000003" customHeight="1" x14ac:dyDescent="0.25">
      <c r="A1" s="15" t="s">
        <v>7</v>
      </c>
      <c r="B1" s="15" t="s">
        <v>2</v>
      </c>
      <c r="C1" s="15" t="s">
        <v>19</v>
      </c>
      <c r="D1" s="15" t="s">
        <v>20</v>
      </c>
      <c r="E1" s="35" t="s">
        <v>69</v>
      </c>
      <c r="F1" s="15" t="s">
        <v>30</v>
      </c>
      <c r="G1" s="15" t="s">
        <v>50</v>
      </c>
    </row>
    <row r="2" spans="1:10" ht="135" x14ac:dyDescent="0.25">
      <c r="A2" s="20">
        <v>1</v>
      </c>
      <c r="B2" s="20" t="s">
        <v>10</v>
      </c>
      <c r="C2" s="20">
        <v>2</v>
      </c>
      <c r="D2" s="2" t="s">
        <v>116</v>
      </c>
      <c r="E2" s="16"/>
      <c r="F2" s="25"/>
      <c r="G2" s="16" t="s">
        <v>55</v>
      </c>
      <c r="H2" s="27"/>
      <c r="I2" s="27"/>
      <c r="J2" s="26"/>
    </row>
    <row r="3" spans="1:10" x14ac:dyDescent="0.25">
      <c r="A3" s="29"/>
      <c r="B3" s="29"/>
      <c r="C3" s="29"/>
      <c r="D3" s="30"/>
      <c r="E3" s="31"/>
      <c r="F3" s="32"/>
      <c r="G3" s="31"/>
      <c r="H3" s="27"/>
      <c r="I3" s="27"/>
      <c r="J3" s="26"/>
    </row>
    <row r="4" spans="1:10" ht="135" x14ac:dyDescent="0.25">
      <c r="A4" s="20">
        <v>2</v>
      </c>
      <c r="B4" s="20" t="s">
        <v>11</v>
      </c>
      <c r="C4" s="20">
        <v>2</v>
      </c>
      <c r="D4" s="2" t="s">
        <v>117</v>
      </c>
      <c r="E4" s="16"/>
      <c r="F4" s="25" t="s">
        <v>67</v>
      </c>
      <c r="G4" s="16" t="s">
        <v>56</v>
      </c>
      <c r="H4" s="28"/>
      <c r="I4" s="14"/>
      <c r="J4" s="14"/>
    </row>
    <row r="5" spans="1:10" x14ac:dyDescent="0.25">
      <c r="A5" s="29"/>
      <c r="B5" s="29"/>
      <c r="C5" s="29"/>
      <c r="D5" s="30"/>
      <c r="E5" s="31"/>
      <c r="F5" s="32"/>
      <c r="G5" s="31"/>
      <c r="H5" s="28"/>
      <c r="I5" s="14"/>
      <c r="J5" s="14"/>
    </row>
    <row r="6" spans="1:10" ht="60" x14ac:dyDescent="0.25">
      <c r="A6" s="20">
        <v>3</v>
      </c>
      <c r="B6" s="20" t="s">
        <v>12</v>
      </c>
      <c r="C6" s="20">
        <v>2</v>
      </c>
      <c r="D6" s="2" t="s">
        <v>81</v>
      </c>
      <c r="E6" s="22"/>
      <c r="F6" s="22"/>
      <c r="G6" s="22" t="s">
        <v>57</v>
      </c>
    </row>
    <row r="7" spans="1:10" x14ac:dyDescent="0.25">
      <c r="A7" s="29"/>
      <c r="B7" s="29"/>
      <c r="C7" s="29"/>
      <c r="D7" s="30"/>
      <c r="E7" s="31"/>
      <c r="F7" s="31"/>
      <c r="G7" s="31"/>
    </row>
    <row r="8" spans="1:10" ht="30" x14ac:dyDescent="0.25">
      <c r="A8" s="20">
        <v>4</v>
      </c>
      <c r="B8" s="20" t="s">
        <v>31</v>
      </c>
      <c r="C8" s="20">
        <v>1</v>
      </c>
      <c r="D8" s="2" t="s">
        <v>82</v>
      </c>
      <c r="E8" s="22"/>
      <c r="F8" s="22"/>
      <c r="G8" s="22" t="s">
        <v>58</v>
      </c>
    </row>
    <row r="9" spans="1:10" x14ac:dyDescent="0.25">
      <c r="A9" s="29"/>
      <c r="B9" s="29"/>
      <c r="C9" s="29"/>
      <c r="D9" s="30"/>
      <c r="E9" s="31"/>
      <c r="F9" s="31"/>
      <c r="G9" s="31"/>
    </row>
    <row r="10" spans="1:10" ht="90" x14ac:dyDescent="0.25">
      <c r="A10" s="20">
        <v>5</v>
      </c>
      <c r="B10" s="19" t="s">
        <v>107</v>
      </c>
      <c r="C10" s="20">
        <v>1</v>
      </c>
      <c r="D10" s="2" t="s">
        <v>88</v>
      </c>
      <c r="E10" s="16"/>
      <c r="F10" s="16"/>
      <c r="G10" s="16" t="s">
        <v>53</v>
      </c>
    </row>
    <row r="11" spans="1:10" x14ac:dyDescent="0.25">
      <c r="A11" s="33"/>
      <c r="B11" s="33"/>
      <c r="C11" s="33"/>
      <c r="D11" s="33"/>
      <c r="E11" s="33"/>
      <c r="F11" s="33"/>
      <c r="G11" s="33"/>
    </row>
    <row r="12" spans="1:10" ht="90" x14ac:dyDescent="0.25">
      <c r="A12" s="20">
        <v>5</v>
      </c>
      <c r="B12" s="19" t="s">
        <v>79</v>
      </c>
      <c r="C12" s="20">
        <v>1</v>
      </c>
      <c r="D12" s="47" t="s">
        <v>114</v>
      </c>
      <c r="E12" s="16"/>
      <c r="F12" s="16"/>
      <c r="G12" s="16" t="s">
        <v>53</v>
      </c>
    </row>
    <row r="13" spans="1:10" x14ac:dyDescent="0.25">
      <c r="A13" s="29"/>
      <c r="B13" s="33"/>
      <c r="C13" s="29"/>
      <c r="D13" s="30"/>
      <c r="E13" s="31"/>
      <c r="F13" s="31"/>
      <c r="G13" s="31"/>
    </row>
    <row r="14" spans="1:10" ht="88.15" customHeight="1" x14ac:dyDescent="0.25">
      <c r="A14" s="20">
        <v>6</v>
      </c>
      <c r="B14" s="19" t="s">
        <v>68</v>
      </c>
      <c r="C14" s="48">
        <v>3</v>
      </c>
      <c r="D14" s="25" t="s">
        <v>83</v>
      </c>
      <c r="E14" s="16"/>
      <c r="F14" s="25" t="s">
        <v>63</v>
      </c>
      <c r="G14" s="25"/>
    </row>
    <row r="15" spans="1:10" s="24" customFormat="1" x14ac:dyDescent="0.25">
      <c r="A15" s="34"/>
      <c r="B15" s="34" t="s">
        <v>32</v>
      </c>
      <c r="C15" s="34">
        <f>SUM(C2:C14)</f>
        <v>12</v>
      </c>
      <c r="D15" s="11"/>
      <c r="E15" s="34">
        <f>SUM(E2:E14)</f>
        <v>0</v>
      </c>
      <c r="F15" s="34"/>
      <c r="G15" s="34"/>
    </row>
    <row r="16" spans="1:10" x14ac:dyDescent="0.25">
      <c r="D16" s="45"/>
    </row>
  </sheetData>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85" zoomScaleNormal="85" workbookViewId="0">
      <pane ySplit="1" topLeftCell="A2" activePane="bottomLeft" state="frozen"/>
      <selection pane="bottomLeft" activeCell="A2" sqref="A2"/>
    </sheetView>
  </sheetViews>
  <sheetFormatPr defaultColWidth="8.85546875" defaultRowHeight="15" x14ac:dyDescent="0.25"/>
  <cols>
    <col min="1" max="1" width="8.85546875" style="41"/>
    <col min="2" max="2" width="48.85546875" style="41" customWidth="1"/>
    <col min="3" max="3" width="14.140625" style="41" customWidth="1"/>
    <col min="4" max="4" width="55.7109375" style="18" customWidth="1"/>
    <col min="5" max="5" width="14.5703125" style="36" customWidth="1"/>
    <col min="6" max="6" width="46" style="36" customWidth="1"/>
    <col min="7" max="7" width="48.28515625" style="36" customWidth="1"/>
    <col min="8" max="16384" width="8.85546875" style="36"/>
  </cols>
  <sheetData>
    <row r="1" spans="1:7" ht="30" x14ac:dyDescent="0.25">
      <c r="A1" s="15" t="s">
        <v>16</v>
      </c>
      <c r="B1" s="15" t="s">
        <v>2</v>
      </c>
      <c r="C1" s="15" t="s">
        <v>19</v>
      </c>
      <c r="D1" s="35" t="s">
        <v>20</v>
      </c>
      <c r="E1" s="35" t="s">
        <v>69</v>
      </c>
      <c r="F1" s="15" t="s">
        <v>30</v>
      </c>
    </row>
    <row r="2" spans="1:7" ht="45" x14ac:dyDescent="0.25">
      <c r="A2" s="20">
        <v>1</v>
      </c>
      <c r="B2" s="20" t="s">
        <v>17</v>
      </c>
      <c r="C2" s="20">
        <v>2</v>
      </c>
      <c r="D2" s="25" t="s">
        <v>86</v>
      </c>
      <c r="E2" s="22"/>
      <c r="F2" s="13" t="s">
        <v>62</v>
      </c>
    </row>
    <row r="3" spans="1:7" x14ac:dyDescent="0.25">
      <c r="A3" s="21"/>
      <c r="B3" s="21"/>
      <c r="C3" s="21"/>
      <c r="D3" s="23"/>
      <c r="E3" s="17"/>
      <c r="F3" s="23"/>
    </row>
    <row r="4" spans="1:7" ht="75" x14ac:dyDescent="0.25">
      <c r="A4" s="20">
        <v>2</v>
      </c>
      <c r="B4" s="48" t="s">
        <v>34</v>
      </c>
      <c r="C4" s="20">
        <v>2</v>
      </c>
      <c r="D4" s="25" t="s">
        <v>85</v>
      </c>
      <c r="E4" s="22"/>
      <c r="F4" s="13" t="s">
        <v>60</v>
      </c>
      <c r="G4" s="53"/>
    </row>
    <row r="5" spans="1:7" x14ac:dyDescent="0.25">
      <c r="A5" s="21"/>
      <c r="B5" s="21"/>
      <c r="C5" s="21"/>
      <c r="D5" s="23"/>
      <c r="E5" s="17"/>
      <c r="F5" s="23"/>
    </row>
    <row r="6" spans="1:7" ht="45" x14ac:dyDescent="0.25">
      <c r="A6" s="20">
        <v>3</v>
      </c>
      <c r="B6" s="48" t="s">
        <v>18</v>
      </c>
      <c r="C6" s="20">
        <v>2</v>
      </c>
      <c r="D6" s="25" t="s">
        <v>87</v>
      </c>
      <c r="E6" s="22"/>
      <c r="F6" s="13" t="s">
        <v>59</v>
      </c>
    </row>
    <row r="7" spans="1:7" x14ac:dyDescent="0.25">
      <c r="A7" s="21"/>
      <c r="B7" s="21"/>
      <c r="C7" s="21"/>
      <c r="D7" s="23"/>
      <c r="E7" s="17"/>
      <c r="F7" s="23"/>
    </row>
    <row r="8" spans="1:7" ht="120" x14ac:dyDescent="0.25">
      <c r="A8" s="20">
        <v>4</v>
      </c>
      <c r="B8" s="19" t="s">
        <v>61</v>
      </c>
      <c r="C8" s="20">
        <v>2</v>
      </c>
      <c r="D8" s="25" t="s">
        <v>108</v>
      </c>
      <c r="E8" s="22"/>
      <c r="F8" s="13" t="s">
        <v>75</v>
      </c>
    </row>
    <row r="9" spans="1:7" x14ac:dyDescent="0.25">
      <c r="A9" s="21"/>
      <c r="B9" s="42"/>
      <c r="C9" s="21"/>
      <c r="D9" s="23"/>
      <c r="E9" s="17"/>
      <c r="F9" s="23"/>
    </row>
    <row r="10" spans="1:7" ht="165" x14ac:dyDescent="0.25">
      <c r="A10" s="20">
        <v>8</v>
      </c>
      <c r="B10" s="19" t="s">
        <v>36</v>
      </c>
      <c r="C10" s="20">
        <v>2</v>
      </c>
      <c r="D10" s="25" t="s">
        <v>109</v>
      </c>
      <c r="E10" s="22"/>
      <c r="F10" s="13" t="s">
        <v>76</v>
      </c>
    </row>
    <row r="11" spans="1:7" x14ac:dyDescent="0.25">
      <c r="A11" s="21"/>
      <c r="B11" s="42"/>
      <c r="C11" s="21"/>
      <c r="D11" s="23"/>
      <c r="E11" s="17"/>
      <c r="F11" s="23"/>
    </row>
    <row r="12" spans="1:7" ht="135" x14ac:dyDescent="0.25">
      <c r="A12" s="20">
        <v>5</v>
      </c>
      <c r="B12" s="20" t="s">
        <v>80</v>
      </c>
      <c r="C12" s="20">
        <v>4</v>
      </c>
      <c r="D12" s="46" t="s">
        <v>112</v>
      </c>
      <c r="E12" s="13"/>
      <c r="F12" s="13" t="s">
        <v>77</v>
      </c>
      <c r="G12" s="39"/>
    </row>
    <row r="13" spans="1:7" x14ac:dyDescent="0.25">
      <c r="A13" s="21"/>
      <c r="B13" s="21"/>
      <c r="C13" s="21"/>
      <c r="D13" s="23"/>
      <c r="E13" s="17"/>
      <c r="F13" s="23"/>
    </row>
    <row r="14" spans="1:7" ht="165" x14ac:dyDescent="0.25">
      <c r="A14" s="20">
        <v>6</v>
      </c>
      <c r="B14" s="19" t="s">
        <v>115</v>
      </c>
      <c r="C14" s="20">
        <v>4</v>
      </c>
      <c r="D14" s="25" t="s">
        <v>121</v>
      </c>
      <c r="E14" s="13"/>
      <c r="F14" s="13"/>
      <c r="G14" s="39"/>
    </row>
    <row r="15" spans="1:7" x14ac:dyDescent="0.25">
      <c r="A15" s="21"/>
      <c r="B15" s="42"/>
      <c r="C15" s="21"/>
      <c r="D15" s="23"/>
      <c r="E15" s="17"/>
      <c r="F15" s="23"/>
    </row>
    <row r="16" spans="1:7" s="38" customFormat="1" ht="180" x14ac:dyDescent="0.25">
      <c r="A16" s="44">
        <v>7</v>
      </c>
      <c r="B16" s="37" t="s">
        <v>35</v>
      </c>
      <c r="C16" s="40">
        <v>2</v>
      </c>
      <c r="D16" s="50" t="s">
        <v>118</v>
      </c>
      <c r="E16" s="54"/>
      <c r="F16" s="51" t="s">
        <v>74</v>
      </c>
    </row>
    <row r="17" spans="1:7" s="41" customFormat="1" x14ac:dyDescent="0.25">
      <c r="A17" s="34"/>
      <c r="B17" s="34" t="s">
        <v>32</v>
      </c>
      <c r="C17" s="34">
        <f>SUM(C2:C16)</f>
        <v>20</v>
      </c>
      <c r="D17" s="34"/>
      <c r="E17" s="34">
        <f>SUM(E2:E16)</f>
        <v>0</v>
      </c>
      <c r="F17" s="34"/>
      <c r="G17" s="55"/>
    </row>
  </sheetData>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Score</vt:lpstr>
      <vt:lpstr>Entity strength</vt:lpstr>
      <vt:lpstr>Financial Strength</vt:lpstr>
      <vt:lpstr>Sheet1</vt:lpstr>
      <vt:lpstr>Past Experience</vt:lpstr>
      <vt:lpstr>Value Proposition of  proposal</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Shipra Pandey</dc:creator>
  <cp:lastModifiedBy>Piyush</cp:lastModifiedBy>
  <dcterms:created xsi:type="dcterms:W3CDTF">2017-08-03T05:17:38Z</dcterms:created>
  <dcterms:modified xsi:type="dcterms:W3CDTF">2019-08-01T13:40:22Z</dcterms:modified>
</cp:coreProperties>
</file>