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ERJ7\Desktop\DA\Courses\YouTube\AbcSupplyChain\Supply-Chain-KPI\4. Supply-Chain-Lead-Time-How-to-Track-Optimize\"/>
    </mc:Choice>
  </mc:AlternateContent>
  <xr:revisionPtr revIDLastSave="0" documentId="13_ncr:1_{E873F472-1973-4F0F-AB33-6344F0094DA5}" xr6:coauthVersionLast="47" xr6:coauthVersionMax="47" xr10:uidLastSave="{00000000-0000-0000-0000-000000000000}"/>
  <bookViews>
    <workbookView xWindow="-110" yWindow="-110" windowWidth="19420" windowHeight="10300" xr2:uid="{BD4FD98E-67B3-446E-9EF7-BD38D523DEB2}"/>
  </bookViews>
  <sheets>
    <sheet name="LEAD TIME" sheetId="7" r:id="rId1"/>
    <sheet name="LEAD TIME STABLE" sheetId="12" state="hidden" r:id="rId2"/>
    <sheet name="LEAD TIME STABLE &amp; ACCURATE" sheetId="13" state="hidden" r:id="rId3"/>
  </sheets>
  <definedNames>
    <definedName name="_xlnm._FilterDatabase" localSheetId="0" hidden="1">'LEAD TIME'!$B$4:$L$16</definedName>
    <definedName name="_xlnm._FilterDatabase" localSheetId="1" hidden="1">'LEAD TIME STABLE'!$B$4:$L$16</definedName>
    <definedName name="_xlnm._FilterDatabase" localSheetId="2" hidden="1">'LEAD TIME STABLE &amp; ACCURATE'!$B$4:$L$16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7" l="1"/>
  <c r="K8" i="7"/>
  <c r="K7" i="7"/>
  <c r="H5" i="7"/>
  <c r="K6" i="7" l="1"/>
  <c r="K9" i="7"/>
  <c r="K10" i="7"/>
  <c r="K11" i="7"/>
  <c r="K12" i="7"/>
  <c r="K13" i="7"/>
  <c r="K14" i="7"/>
  <c r="J6" i="13" l="1"/>
  <c r="H5" i="13"/>
  <c r="P6" i="12"/>
  <c r="P7" i="12"/>
  <c r="P8" i="12"/>
  <c r="P9" i="12"/>
  <c r="P10" i="12"/>
  <c r="P11" i="12"/>
  <c r="P12" i="12"/>
  <c r="P13" i="12"/>
  <c r="P14" i="12"/>
  <c r="P15" i="12"/>
  <c r="P5" i="12"/>
  <c r="Q14" i="13"/>
  <c r="L14" i="13"/>
  <c r="J14" i="13"/>
  <c r="H14" i="13"/>
  <c r="G14" i="13"/>
  <c r="Q13" i="13"/>
  <c r="L13" i="13"/>
  <c r="H13" i="13"/>
  <c r="J13" i="13" s="1"/>
  <c r="G13" i="13"/>
  <c r="Q12" i="13"/>
  <c r="J12" i="13"/>
  <c r="L12" i="13" s="1"/>
  <c r="H12" i="13"/>
  <c r="G12" i="13"/>
  <c r="Q11" i="13"/>
  <c r="H11" i="13"/>
  <c r="J11" i="13" s="1"/>
  <c r="G11" i="13"/>
  <c r="Q10" i="13"/>
  <c r="L10" i="13"/>
  <c r="J10" i="13"/>
  <c r="H10" i="13"/>
  <c r="G10" i="13"/>
  <c r="Q9" i="13"/>
  <c r="H9" i="13"/>
  <c r="J9" i="13" s="1"/>
  <c r="G9" i="13"/>
  <c r="Q8" i="13"/>
  <c r="J8" i="13"/>
  <c r="L8" i="13" s="1"/>
  <c r="H8" i="13"/>
  <c r="G8" i="13"/>
  <c r="L7" i="13"/>
  <c r="J7" i="13"/>
  <c r="H7" i="13"/>
  <c r="G7" i="13"/>
  <c r="L6" i="13"/>
  <c r="H6" i="13"/>
  <c r="G6" i="13"/>
  <c r="L5" i="13"/>
  <c r="J5" i="13"/>
  <c r="G5" i="13"/>
  <c r="K14" i="12"/>
  <c r="L14" i="12" s="1"/>
  <c r="J14" i="12"/>
  <c r="H14" i="12"/>
  <c r="G14" i="12"/>
  <c r="K13" i="12"/>
  <c r="H13" i="12"/>
  <c r="J13" i="12" s="1"/>
  <c r="G13" i="12"/>
  <c r="K12" i="12"/>
  <c r="H12" i="12"/>
  <c r="J12" i="12" s="1"/>
  <c r="L12" i="12" s="1"/>
  <c r="G12" i="12"/>
  <c r="K11" i="12"/>
  <c r="H11" i="12"/>
  <c r="J11" i="12" s="1"/>
  <c r="G11" i="12"/>
  <c r="K10" i="12"/>
  <c r="L10" i="12" s="1"/>
  <c r="J10" i="12"/>
  <c r="H10" i="12"/>
  <c r="G10" i="12"/>
  <c r="K9" i="12"/>
  <c r="L9" i="12" s="1"/>
  <c r="H9" i="12"/>
  <c r="J9" i="12" s="1"/>
  <c r="G9" i="12"/>
  <c r="K8" i="12"/>
  <c r="H8" i="12"/>
  <c r="J8" i="12" s="1"/>
  <c r="G8" i="12"/>
  <c r="K7" i="12"/>
  <c r="L7" i="12" s="1"/>
  <c r="J7" i="12"/>
  <c r="H7" i="12"/>
  <c r="G7" i="12"/>
  <c r="K6" i="12"/>
  <c r="H6" i="12"/>
  <c r="J6" i="12" s="1"/>
  <c r="L6" i="12" s="1"/>
  <c r="G6" i="12"/>
  <c r="K5" i="12"/>
  <c r="J5" i="12"/>
  <c r="H5" i="12"/>
  <c r="G5" i="12"/>
  <c r="K5" i="7"/>
  <c r="G6" i="7"/>
  <c r="G7" i="7"/>
  <c r="G8" i="7"/>
  <c r="G9" i="7"/>
  <c r="G10" i="7"/>
  <c r="G11" i="7"/>
  <c r="G12" i="7"/>
  <c r="G13" i="7"/>
  <c r="G14" i="7"/>
  <c r="G5" i="7"/>
  <c r="J5" i="7"/>
  <c r="L5" i="7" s="1"/>
  <c r="H6" i="7"/>
  <c r="J6" i="7" s="1"/>
  <c r="H7" i="7"/>
  <c r="J7" i="7" s="1"/>
  <c r="L7" i="7" s="1"/>
  <c r="H8" i="7"/>
  <c r="J8" i="7" s="1"/>
  <c r="H9" i="7"/>
  <c r="J9" i="7" s="1"/>
  <c r="H10" i="7"/>
  <c r="J10" i="7" s="1"/>
  <c r="H11" i="7"/>
  <c r="J11" i="7" s="1"/>
  <c r="H12" i="7"/>
  <c r="J12" i="7" s="1"/>
  <c r="H13" i="7"/>
  <c r="J13" i="7" s="1"/>
  <c r="H14" i="7"/>
  <c r="J14" i="7" s="1"/>
  <c r="L9" i="13" l="1"/>
  <c r="J15" i="13"/>
  <c r="L11" i="13"/>
  <c r="K15" i="13"/>
  <c r="K15" i="12"/>
  <c r="L8" i="12"/>
  <c r="L13" i="12"/>
  <c r="J15" i="12"/>
  <c r="L11" i="12"/>
  <c r="L5" i="12"/>
  <c r="L11" i="7"/>
  <c r="L8" i="7"/>
  <c r="L12" i="7"/>
  <c r="L10" i="7"/>
  <c r="L14" i="7"/>
  <c r="L9" i="7"/>
  <c r="L13" i="7"/>
  <c r="J15" i="7"/>
  <c r="L6" i="7"/>
  <c r="L15" i="13" l="1"/>
  <c r="P14" i="13"/>
  <c r="P10" i="13"/>
  <c r="P7" i="13"/>
  <c r="P5" i="13"/>
  <c r="P11" i="13"/>
  <c r="P12" i="13"/>
  <c r="P8" i="13"/>
  <c r="P6" i="13"/>
  <c r="P13" i="13"/>
  <c r="P9" i="13"/>
  <c r="L15" i="12"/>
  <c r="K15" i="7"/>
  <c r="L15" i="7"/>
  <c r="P7" i="7" l="1"/>
  <c r="P11" i="7"/>
  <c r="P8" i="7"/>
  <c r="P12" i="7"/>
  <c r="P10" i="7"/>
  <c r="P9" i="7"/>
  <c r="P13" i="7"/>
  <c r="P6" i="7"/>
  <c r="P14" i="7"/>
</calcChain>
</file>

<file path=xl/sharedStrings.xml><?xml version="1.0" encoding="utf-8"?>
<sst xmlns="http://schemas.openxmlformats.org/spreadsheetml/2006/main" count="132" uniqueCount="26">
  <si>
    <t>TOTAL</t>
  </si>
  <si>
    <t>Order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</si>
  <si>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</si>
  <si>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</si>
  <si>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</si>
  <si>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</si>
  <si>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</si>
  <si>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</si>
  <si>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</si>
  <si>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</si>
  <si>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</si>
  <si>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</si>
  <si>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Date</t>
  </si>
  <si>
    <t>Order Qty</t>
  </si>
  <si>
    <t>Order $</t>
  </si>
  <si>
    <t>Supplier</t>
  </si>
  <si>
    <t>China 1</t>
  </si>
  <si>
    <t>Contract Delivery Date</t>
  </si>
  <si>
    <t>Client</t>
  </si>
  <si>
    <t>Real Delivery Date</t>
  </si>
  <si>
    <t>Contract Lead time</t>
  </si>
  <si>
    <t>Real Lead time</t>
  </si>
  <si>
    <t>Delay</t>
  </si>
  <si>
    <t>USA LA 1</t>
  </si>
  <si>
    <t>LEAD TIME TRACKER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</si>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</sst>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"/>
    <numFmt numFmtId="167" formatCode="0.0"/>
    <numFmt numFmtId="168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568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6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4" fillId="2" borderId="1" xfId="1" applyFont="1" applyFill="1" applyBorder="1"/>
    <xf numFmtId="166" fontId="4" fillId="2" borderId="1" xfId="6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166" fontId="0" fillId="3" borderId="0" xfId="0" applyNumberFormat="1" applyFill="1"/>
    <xf numFmtId="0" fontId="8" fillId="3" borderId="0" xfId="0" applyFont="1" applyFill="1" applyAlignment="1">
      <alignment horizontal="left"/>
    </xf>
    <xf numFmtId="14" fontId="4" fillId="2" borderId="1" xfId="6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vertical="center" wrapText="1"/>
    </xf>
    <xf numFmtId="14" fontId="4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67" fontId="4" fillId="2" borderId="1" xfId="6" applyNumberFormat="1" applyFont="1" applyFill="1" applyBorder="1" applyAlignment="1">
      <alignment horizontal="center"/>
    </xf>
    <xf numFmtId="0" fontId="9" fillId="3" borderId="1" xfId="1" applyFont="1" applyFill="1" applyBorder="1"/>
    <xf numFmtId="166" fontId="9" fillId="3" borderId="1" xfId="6" applyNumberFormat="1" applyFont="1" applyFill="1" applyBorder="1" applyAlignment="1">
      <alignment horizontal="center"/>
    </xf>
    <xf numFmtId="1" fontId="9" fillId="3" borderId="1" xfId="6" applyNumberFormat="1" applyFont="1" applyFill="1" applyBorder="1" applyAlignment="1">
      <alignment horizontal="center"/>
    </xf>
    <xf numFmtId="1" fontId="9" fillId="3" borderId="1" xfId="8" applyNumberFormat="1" applyFont="1" applyFill="1" applyBorder="1" applyAlignment="1">
      <alignment horizontal="center"/>
    </xf>
    <xf numFmtId="168" fontId="9" fillId="3" borderId="1" xfId="6" applyNumberFormat="1" applyFont="1" applyFill="1" applyBorder="1" applyAlignment="1">
      <alignment horizontal="center"/>
    </xf>
    <xf numFmtId="1" fontId="10" fillId="3" borderId="1" xfId="6" applyNumberFormat="1" applyFont="1" applyFill="1" applyBorder="1" applyAlignment="1">
      <alignment horizontal="center"/>
    </xf>
    <xf numFmtId="167" fontId="4" fillId="4" borderId="1" xfId="6" applyNumberFormat="1" applyFont="1" applyFill="1" applyBorder="1" applyAlignment="1">
      <alignment horizontal="center"/>
    </xf>
    <xf numFmtId="167" fontId="2" fillId="5" borderId="1" xfId="6" applyNumberFormat="1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0" fillId="3" borderId="0" xfId="0" applyNumberFormat="1" applyFill="1"/>
    <xf numFmtId="167" fontId="0" fillId="3" borderId="0" xfId="0" applyNumberFormat="1" applyFill="1" applyAlignment="1">
      <alignment vertical="center" wrapText="1"/>
    </xf>
  </cellXfs>
  <cellStyles count="9">
    <cellStyle name="Comma" xfId="8" builtinId="3"/>
    <cellStyle name="Currency" xfId="6" builtinId="4"/>
    <cellStyle name="Lien hypertexte 2" xfId="3" xr:uid="{80315EC5-14D6-40CB-8EE1-0FA67C2AA2AC}"/>
    <cellStyle name="Lien hypertexte 3" xfId="5" xr:uid="{07A7E599-D456-449A-8C2C-430179F68CF3}"/>
    <cellStyle name="Normal" xfId="0" builtinId="0"/>
    <cellStyle name="Normal 2" xfId="1" xr:uid="{64E0FEC1-C36C-46B4-A120-ED32FC1710CA}"/>
    <cellStyle name="Normal 2 2" xfId="7" xr:uid="{841332FF-07FC-49F5-AA2C-9682E17B156B}"/>
    <cellStyle name="Normal 3" xfId="4" xr:uid="{D23FD17C-CA73-492C-A9C2-70C9BDE26E11}"/>
    <cellStyle name="Percent 2" xfId="2" xr:uid="{40059014-D095-42D8-80AF-89E1F7C29A98}"/>
  </cellStyles>
  <dxfs count="0"/>
  <tableStyles count="0" defaultTableStyle="TableStyleMedium2" defaultPivotStyle="PivotStyleLight16"/>
  <colors>
    <mruColors>
      <color rgb="FFFF5050"/>
      <color rgb="FF9999FF"/>
      <color rgb="FFCC99FF"/>
      <color rgb="FF9966FF"/>
      <color rgb="FF005688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LEAD TIME </a:t>
            </a:r>
            <a:r>
              <a:rPr lang="en-US" sz="1050"/>
              <a:t>days</a:t>
            </a:r>
            <a:endParaRPr lang="en-US"/>
          </a:p>
        </c:rich>
      </c:tx>
      <c:layout>
        <c:manualLayout>
          <c:xMode val="edge"/>
          <c:yMode val="edge"/>
          <c:x val="0.36756856348885858"/>
          <c:y val="1.0619470506511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7807686419616"/>
          <c:y val="0.14606675359847535"/>
          <c:w val="0.85865874755494342"/>
          <c:h val="0.59906004981861338"/>
        </c:manualLayout>
      </c:layout>
      <c:lineChart>
        <c:grouping val="standard"/>
        <c:varyColors val="0"/>
        <c:ser>
          <c:idx val="0"/>
          <c:order val="0"/>
          <c:tx>
            <c:strRef>
              <c:f>'LEAD TIME'!$J$4</c:f>
              <c:strCache>
                <c:ptCount val="1"/>
                <c:pt idx="0">
                  <c:v>Contract Lead time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TIME'!$J$5:$J$14</c:f>
              <c:numCache>
                <c:formatCode>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F4-4F0A-A0C7-632B0BD1A878}"/>
            </c:ext>
          </c:extLst>
        </c:ser>
        <c:ser>
          <c:idx val="1"/>
          <c:order val="1"/>
          <c:tx>
            <c:strRef>
              <c:f>'LEAD TIME'!$K$4</c:f>
              <c:strCache>
                <c:ptCount val="1"/>
                <c:pt idx="0">
                  <c:v>Real Lead time</c:v>
                </c:pt>
              </c:strCache>
            </c:strRef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TIME'!$K$5:$K$14</c:f>
              <c:numCache>
                <c:formatCode>0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25</c:v>
                </c:pt>
                <c:pt idx="3">
                  <c:v>43</c:v>
                </c:pt>
                <c:pt idx="4">
                  <c:v>40</c:v>
                </c:pt>
                <c:pt idx="5">
                  <c:v>45</c:v>
                </c:pt>
                <c:pt idx="6">
                  <c:v>41</c:v>
                </c:pt>
                <c:pt idx="7">
                  <c:v>28</c:v>
                </c:pt>
                <c:pt idx="8">
                  <c:v>38</c:v>
                </c:pt>
                <c:pt idx="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F4-4F0A-A0C7-632B0BD1A878}"/>
            </c:ext>
          </c:extLst>
        </c:ser>
        <c:ser>
          <c:idx val="2"/>
          <c:order val="2"/>
          <c:tx>
            <c:v>Average Lead Time</c:v>
          </c:tx>
          <c:spPr>
            <a:ln w="34925" cap="rnd">
              <a:solidFill>
                <a:srgbClr val="FFFF00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TIME'!$P$5:$P$14</c:f>
              <c:numCache>
                <c:formatCode>0</c:formatCode>
                <c:ptCount val="10"/>
                <c:pt idx="0">
                  <c:v>37.4</c:v>
                </c:pt>
                <c:pt idx="1">
                  <c:v>37.4</c:v>
                </c:pt>
                <c:pt idx="2">
                  <c:v>37.4</c:v>
                </c:pt>
                <c:pt idx="3">
                  <c:v>37.4</c:v>
                </c:pt>
                <c:pt idx="4">
                  <c:v>37.4</c:v>
                </c:pt>
                <c:pt idx="5">
                  <c:v>37.4</c:v>
                </c:pt>
                <c:pt idx="6">
                  <c:v>37.4</c:v>
                </c:pt>
                <c:pt idx="7">
                  <c:v>37.4</c:v>
                </c:pt>
                <c:pt idx="8">
                  <c:v>37.4</c:v>
                </c:pt>
                <c:pt idx="9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F4-4F0A-A0C7-632B0BD1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454864"/>
        <c:axId val="1434461104"/>
      </c:lineChart>
      <c:catAx>
        <c:axId val="14344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61104"/>
        <c:crosses val="autoZero"/>
        <c:auto val="1"/>
        <c:lblAlgn val="ctr"/>
        <c:lblOffset val="100"/>
        <c:noMultiLvlLbl val="0"/>
      </c:catAx>
      <c:valAx>
        <c:axId val="14344611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5688"/>
    </a:solidFill>
    <a:ln>
      <a:solidFill>
        <a:sysClr val="window" lastClr="FFFFFF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LEAD TIME </a:t>
            </a:r>
            <a:r>
              <a:rPr lang="en-US" sz="1050"/>
              <a:t>days</a:t>
            </a:r>
            <a:endParaRPr lang="en-US"/>
          </a:p>
        </c:rich>
      </c:tx>
      <c:layout>
        <c:manualLayout>
          <c:xMode val="edge"/>
          <c:yMode val="edge"/>
          <c:x val="0.36756856348885858"/>
          <c:y val="1.0619470506511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7807686419616"/>
          <c:y val="0.14606675359847535"/>
          <c:w val="0.85865874755494342"/>
          <c:h val="0.59906004981861338"/>
        </c:manualLayout>
      </c:layout>
      <c:lineChart>
        <c:grouping val="standard"/>
        <c:varyColors val="0"/>
        <c:ser>
          <c:idx val="0"/>
          <c:order val="0"/>
          <c:tx>
            <c:v>Contract Lead Time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STABLE'!$J$5:$J$14</c:f>
              <c:numCache>
                <c:formatCode>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5-4682-9952-FFA3BA4ADF96}"/>
            </c:ext>
          </c:extLst>
        </c:ser>
        <c:ser>
          <c:idx val="1"/>
          <c:order val="1"/>
          <c:tx>
            <c:v>Real Lead Time</c:v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STABLE'!$K$5:$K$14</c:f>
              <c:numCache>
                <c:formatCode>0</c:formatCode>
                <c:ptCount val="10"/>
                <c:pt idx="0">
                  <c:v>38</c:v>
                </c:pt>
                <c:pt idx="1">
                  <c:v>39</c:v>
                </c:pt>
                <c:pt idx="2">
                  <c:v>37</c:v>
                </c:pt>
                <c:pt idx="3">
                  <c:v>40</c:v>
                </c:pt>
                <c:pt idx="4">
                  <c:v>37</c:v>
                </c:pt>
                <c:pt idx="5">
                  <c:v>39</c:v>
                </c:pt>
                <c:pt idx="6">
                  <c:v>35</c:v>
                </c:pt>
                <c:pt idx="7">
                  <c:v>37</c:v>
                </c:pt>
                <c:pt idx="8">
                  <c:v>37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5-4682-9952-FFA3BA4ADF96}"/>
            </c:ext>
          </c:extLst>
        </c:ser>
        <c:ser>
          <c:idx val="2"/>
          <c:order val="2"/>
          <c:tx>
            <c:v>Average Lead Time</c:v>
          </c:tx>
          <c:spPr>
            <a:ln w="34925" cap="rnd">
              <a:solidFill>
                <a:srgbClr val="FFFF00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STABLE'!$P$5:$P$14</c:f>
              <c:numCache>
                <c:formatCode>0</c:formatCode>
                <c:ptCount val="10"/>
                <c:pt idx="0">
                  <c:v>37.5</c:v>
                </c:pt>
                <c:pt idx="1">
                  <c:v>37.5</c:v>
                </c:pt>
                <c:pt idx="2">
                  <c:v>37.5</c:v>
                </c:pt>
                <c:pt idx="3">
                  <c:v>37.5</c:v>
                </c:pt>
                <c:pt idx="4">
                  <c:v>37.5</c:v>
                </c:pt>
                <c:pt idx="5">
                  <c:v>37.5</c:v>
                </c:pt>
                <c:pt idx="6">
                  <c:v>37.5</c:v>
                </c:pt>
                <c:pt idx="7">
                  <c:v>37.5</c:v>
                </c:pt>
                <c:pt idx="8">
                  <c:v>37.5</c:v>
                </c:pt>
                <c:pt idx="9">
                  <c:v>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5-4682-9952-FFA3BA4AD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454864"/>
        <c:axId val="1434461104"/>
      </c:lineChart>
      <c:catAx>
        <c:axId val="14344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61104"/>
        <c:crosses val="autoZero"/>
        <c:auto val="1"/>
        <c:lblAlgn val="ctr"/>
        <c:lblOffset val="100"/>
        <c:noMultiLvlLbl val="0"/>
      </c:catAx>
      <c:valAx>
        <c:axId val="14344611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5688"/>
    </a:solidFill>
    <a:ln>
      <a:solidFill>
        <a:sysClr val="window" lastClr="FFFFFF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LEAD TIME </a:t>
            </a:r>
            <a:r>
              <a:rPr lang="en-US" sz="1050"/>
              <a:t>days</a:t>
            </a:r>
            <a:endParaRPr lang="en-US"/>
          </a:p>
        </c:rich>
      </c:tx>
      <c:layout>
        <c:manualLayout>
          <c:xMode val="edge"/>
          <c:yMode val="edge"/>
          <c:x val="0.36756856348885858"/>
          <c:y val="1.0619470506511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7807686419616"/>
          <c:y val="0.14606675359847535"/>
          <c:w val="0.85865874755494342"/>
          <c:h val="0.59906004981861338"/>
        </c:manualLayout>
      </c:layout>
      <c:lineChart>
        <c:grouping val="standard"/>
        <c:varyColors val="0"/>
        <c:ser>
          <c:idx val="0"/>
          <c:order val="0"/>
          <c:tx>
            <c:v>Contract Lead Time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 &amp; ACCURATE'!$B$5:$B$14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 &amp; ACCURATE'!$J$5:$J$14</c:f>
              <c:numCache>
                <c:formatCode>0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3-4A7D-987E-47B421D8332B}"/>
            </c:ext>
          </c:extLst>
        </c:ser>
        <c:ser>
          <c:idx val="1"/>
          <c:order val="1"/>
          <c:tx>
            <c:v>Real Lead Time</c:v>
          </c:tx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 &amp; ACCURATE'!$B$5:$B$14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 &amp; ACCURATE'!$K$5:$K$14</c:f>
              <c:numCache>
                <c:formatCode>0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30</c:v>
                </c:pt>
                <c:pt idx="3">
                  <c:v>33</c:v>
                </c:pt>
                <c:pt idx="4">
                  <c:v>30</c:v>
                </c:pt>
                <c:pt idx="5">
                  <c:v>32</c:v>
                </c:pt>
                <c:pt idx="6">
                  <c:v>28</c:v>
                </c:pt>
                <c:pt idx="7">
                  <c:v>30</c:v>
                </c:pt>
                <c:pt idx="8">
                  <c:v>30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3-4A7D-987E-47B421D8332B}"/>
            </c:ext>
          </c:extLst>
        </c:ser>
        <c:ser>
          <c:idx val="2"/>
          <c:order val="2"/>
          <c:tx>
            <c:v>Average Lead Time</c:v>
          </c:tx>
          <c:spPr>
            <a:ln w="34925" cap="rnd">
              <a:solidFill>
                <a:srgbClr val="FFFF00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'LEAD TIME STABLE &amp; ACCURATE'!$B$5:$B$14</c:f>
              <c:strCache>
                <c:ptCount val="10"/>
                <c:pt idx="0">
                  <c:v>Order 1</c:v>
                </c:pt>
                <c:pt idx="1">
                  <c:v>Order 2</c:v>
                </c:pt>
                <c:pt idx="2">
                  <c:v>Order 3</c:v>
                </c:pt>
                <c:pt idx="3">
                  <c:v>Order 4</c:v>
                </c:pt>
                <c:pt idx="4">
                  <c:v>Order 5</c:v>
                </c:pt>
                <c:pt idx="5">
                  <c:v>Order 6</c:v>
                </c:pt>
                <c:pt idx="6">
                  <c:v>Order 7</c:v>
                </c:pt>
                <c:pt idx="7">
                  <c:v>Order 8</c:v>
                </c:pt>
                <c:pt idx="8">
                  <c:v>Order 9</c:v>
                </c:pt>
                <c:pt idx="9">
                  <c:v>Order 10</c:v>
                </c:pt>
              </c:strCache>
            </c:strRef>
          </c:cat>
          <c:val>
            <c:numRef>
              <c:f>'LEAD TIME STABLE &amp; ACCURATE'!$P$5:$P$14</c:f>
              <c:numCache>
                <c:formatCode>0</c:formatCode>
                <c:ptCount val="10"/>
                <c:pt idx="0">
                  <c:v>30.5</c:v>
                </c:pt>
                <c:pt idx="1">
                  <c:v>30.5</c:v>
                </c:pt>
                <c:pt idx="2">
                  <c:v>30.5</c:v>
                </c:pt>
                <c:pt idx="3">
                  <c:v>30.5</c:v>
                </c:pt>
                <c:pt idx="4">
                  <c:v>30.5</c:v>
                </c:pt>
                <c:pt idx="5">
                  <c:v>30.5</c:v>
                </c:pt>
                <c:pt idx="6">
                  <c:v>30.5</c:v>
                </c:pt>
                <c:pt idx="7">
                  <c:v>30.5</c:v>
                </c:pt>
                <c:pt idx="8">
                  <c:v>30.5</c:v>
                </c:pt>
                <c:pt idx="9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D3-4A7D-987E-47B421D8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454864"/>
        <c:axId val="1434461104"/>
      </c:lineChart>
      <c:catAx>
        <c:axId val="14344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61104"/>
        <c:crosses val="autoZero"/>
        <c:auto val="1"/>
        <c:lblAlgn val="ctr"/>
        <c:lblOffset val="100"/>
        <c:noMultiLvlLbl val="0"/>
      </c:catAx>
      <c:valAx>
        <c:axId val="1434461104"/>
        <c:scaling>
          <c:orientation val="minMax"/>
          <c:max val="45"/>
          <c:min val="2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5688"/>
    </a:solidFill>
    <a:ln>
      <a:solidFill>
        <a:sysClr val="window" lastClr="FFFFFF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abcsupplychain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abcsupplychain.com/" TargetMode="Externa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abcsupplychain.com/" TargetMode="Externa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136888</xdr:colOff>
      <xdr:row>3</xdr:row>
      <xdr:rowOff>13549</xdr:rowOff>
    </xdr:from>
    <xdr:to>
      <xdr:col>14</xdr:col>
      <xdr:colOff>1856161</xdr:colOff>
      <xdr:row>14</xdr:row>
      <xdr:rowOff>132831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B83488-C0D9-4B94-9E58-0C63CFB7B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114299</xdr:colOff>
      <xdr:row>0</xdr:row>
      <xdr:rowOff>63582</xdr:rowOff>
    </xdr:from>
    <xdr:to>
      <xdr:col>8</xdr:col>
      <xdr:colOff>505822</xdr:colOff>
      <xdr:row>1</xdr:row>
      <xdr:rowOff>117535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95E26B-A7D0-4C89-AE59-3DB080F443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89" t="35073" r="23101" b="39075"/>
        <a:stretch/>
      </xdr:blipFill>
      <xdr:spPr>
        <a:xfrm>
          <a:off x="3606799" y="63582"/>
          <a:ext cx="1885951" cy="57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475403</xdr:colOff>
      <xdr:row>8</xdr:row>
      <xdr:rowOff>8890</xdr:rowOff>
    </xdr:from>
    <xdr:to>
      <xdr:col>8</xdr:col>
      <xdr:colOff>243157</xdr:colOff>
      <xdr:row>21</xdr:row>
      <xdr:rowOff>39272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B4914-8ABF-4A0C-912C-EDCBF740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228600</xdr:colOff>
      <xdr:row>0</xdr:row>
      <xdr:rowOff>12700</xdr:rowOff>
    </xdr:from>
    <xdr:to>
      <xdr:col>8</xdr:col>
      <xdr:colOff>571501</xdr:colOff>
      <xdr:row>1</xdr:row>
      <xdr:rowOff>67923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5388E0-D3E7-4122-89AF-EDAE79C7B7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89" t="35073" r="23101" b="39075"/>
        <a:stretch/>
      </xdr:blipFill>
      <xdr:spPr>
        <a:xfrm>
          <a:off x="3721100" y="12700"/>
          <a:ext cx="1885951" cy="575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475403</xdr:colOff>
      <xdr:row>8</xdr:row>
      <xdr:rowOff>8890</xdr:rowOff>
    </xdr:from>
    <xdr:to>
      <xdr:col>8</xdr:col>
      <xdr:colOff>243157</xdr:colOff>
      <xdr:row>21</xdr:row>
      <xdr:rowOff>39272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FA9F43-BBD5-4D4B-B43A-F147D96BF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133350</xdr:colOff>
      <xdr:row>0</xdr:row>
      <xdr:rowOff>31750</xdr:rowOff>
    </xdr:from>
    <xdr:to>
      <xdr:col>8</xdr:col>
      <xdr:colOff>615951</xdr:colOff>
      <xdr:row>1</xdr:row>
      <xdr:rowOff>86973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AB0E7B-6B93-4E68-96E5-1BAAE365E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89" t="35073" r="23101" b="39075"/>
        <a:stretch/>
      </xdr:blipFill>
      <xdr:spPr>
        <a:xfrm>
          <a:off x="3625850" y="31750"/>
          <a:ext cx="1885951" cy="57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976-3737-48BC-A590-642BFA277609}">
  <sheetPr>
    <tabColor rgb="FF92D050"/>
  </sheetPr>
  <dimension ref="B1:Q17"/>
  <sheetViews>
    <sheetView showGridLines="0" tabSelected="1" topLeftCell="D1" zoomScaleNormal="100" workbookViewId="0">
      <selection activeCell="N3" sqref="N3"/>
    </sheetView>
  </sheetViews>
  <sheetFormatPr defaultColWidth="10.81640625" defaultRowHeight="14.5" x14ac:dyDescent="0.35"/>
  <cols>
    <col min="1" max="1" width="9.6328125" style="1" customWidth="1"/>
    <col min="2" max="2" width="7.453125" style="1" customWidth="1"/>
    <col min="3" max="3" width="8" style="1" customWidth="1"/>
    <col min="4" max="4" width="7.81640625" style="1" bestFit="1" customWidth="1"/>
    <col min="5" max="5" width="9.81640625" style="1" bestFit="1" customWidth="1"/>
    <col min="6" max="6" width="8.90625" style="1" bestFit="1" customWidth="1"/>
    <col min="7" max="7" width="8.6328125" style="1" customWidth="1"/>
    <col min="8" max="8" width="13" style="1" customWidth="1"/>
    <col min="9" max="9" width="12.08984375" style="1" customWidth="1"/>
    <col min="10" max="10" width="9.1796875" style="1" customWidth="1"/>
    <col min="11" max="11" width="9.08984375" style="1" customWidth="1"/>
    <col min="12" max="12" width="8.54296875" style="1" customWidth="1"/>
    <col min="13" max="13" width="10.81640625" style="1"/>
    <col min="14" max="14" width="17.453125" style="1" customWidth="1"/>
    <col min="15" max="15" width="26.6328125" style="1" customWidth="1"/>
    <col min="16" max="16" width="3.90625" style="1" customWidth="1"/>
    <col min="17" max="17" width="21.54296875" style="1" bestFit="1" customWidth="1"/>
    <col min="18" max="16384" width="10.81640625" style="1"/>
  </cols>
  <sheetData>
    <row r="1" spans="2:17" ht="41" customHeight="1" x14ac:dyDescent="0.55000000000000004">
      <c r="B1" s="8" t="s">
        <v>24</v>
      </c>
      <c r="C1" s="8"/>
      <c r="D1" s="8"/>
    </row>
    <row r="3" spans="2:17" x14ac:dyDescent="0.35">
      <c r="H3" s="4">
        <v>30</v>
      </c>
    </row>
    <row r="4" spans="2:17" s="13" customFormat="1" ht="29" x14ac:dyDescent="0.35">
      <c r="B4" s="10" t="s">
        <v>1</v>
      </c>
      <c r="C4" s="12" t="s">
        <v>15</v>
      </c>
      <c r="D4" s="12" t="s">
        <v>18</v>
      </c>
      <c r="E4" s="11" t="s">
        <v>12</v>
      </c>
      <c r="F4" s="10" t="s">
        <v>13</v>
      </c>
      <c r="G4" s="10" t="s">
        <v>14</v>
      </c>
      <c r="H4" s="10" t="s">
        <v>17</v>
      </c>
      <c r="I4" s="10" t="s">
        <v>19</v>
      </c>
      <c r="J4" s="10" t="s">
        <v>20</v>
      </c>
      <c r="K4" s="10" t="s">
        <v>21</v>
      </c>
      <c r="L4" s="10" t="s">
        <v>22</v>
      </c>
      <c r="P4" s="25"/>
    </row>
    <row r="5" spans="2:17" x14ac:dyDescent="0.35">
      <c r="B5" s="15" t="s">
        <v>2</v>
      </c>
      <c r="C5" s="15" t="s">
        <v>16</v>
      </c>
      <c r="D5" s="15" t="s">
        <v>23</v>
      </c>
      <c r="E5" s="19">
        <v>44562</v>
      </c>
      <c r="F5" s="18">
        <v>1000</v>
      </c>
      <c r="G5" s="16">
        <f>F5*10</f>
        <v>10000</v>
      </c>
      <c r="H5" s="19">
        <f>E5+$H$3</f>
        <v>44592</v>
      </c>
      <c r="I5" s="19">
        <v>44592</v>
      </c>
      <c r="J5" s="17">
        <f>H5-E5</f>
        <v>30</v>
      </c>
      <c r="K5" s="17">
        <f t="shared" ref="K5:K14" si="0">I5-E5</f>
        <v>30</v>
      </c>
      <c r="L5" s="20">
        <f>K5-J5</f>
        <v>0</v>
      </c>
      <c r="P5" s="23">
        <f>$K$15</f>
        <v>37.4</v>
      </c>
      <c r="Q5" s="6"/>
    </row>
    <row r="6" spans="2:17" x14ac:dyDescent="0.35">
      <c r="B6" s="15" t="s">
        <v>3</v>
      </c>
      <c r="C6" s="15" t="s">
        <v>16</v>
      </c>
      <c r="D6" s="15" t="s">
        <v>23</v>
      </c>
      <c r="E6" s="19">
        <v>44593</v>
      </c>
      <c r="F6" s="18">
        <v>1000</v>
      </c>
      <c r="G6" s="16">
        <f t="shared" ref="G6:G14" si="1">F6*10</f>
        <v>10000</v>
      </c>
      <c r="H6" s="19">
        <f t="shared" ref="H6:H14" si="2">E6+$H$3</f>
        <v>44623</v>
      </c>
      <c r="I6" s="19">
        <v>44633</v>
      </c>
      <c r="J6" s="17">
        <f t="shared" ref="J6:J14" si="3">H6-E6</f>
        <v>30</v>
      </c>
      <c r="K6" s="17">
        <f t="shared" si="0"/>
        <v>40</v>
      </c>
      <c r="L6" s="20">
        <f t="shared" ref="L6:L14" si="4">K6-J6</f>
        <v>10</v>
      </c>
      <c r="P6" s="23">
        <f t="shared" ref="P6:P14" si="5">$K$15</f>
        <v>37.4</v>
      </c>
      <c r="Q6" s="6"/>
    </row>
    <row r="7" spans="2:17" x14ac:dyDescent="0.35">
      <c r="B7" s="15" t="s">
        <v>4</v>
      </c>
      <c r="C7" s="15" t="s">
        <v>16</v>
      </c>
      <c r="D7" s="15" t="s">
        <v>23</v>
      </c>
      <c r="E7" s="19">
        <v>44621</v>
      </c>
      <c r="F7" s="18">
        <v>3000</v>
      </c>
      <c r="G7" s="16">
        <f t="shared" si="1"/>
        <v>30000</v>
      </c>
      <c r="H7" s="19">
        <f t="shared" si="2"/>
        <v>44651</v>
      </c>
      <c r="I7" s="19">
        <v>44646</v>
      </c>
      <c r="J7" s="17">
        <f t="shared" si="3"/>
        <v>30</v>
      </c>
      <c r="K7" s="17">
        <f t="shared" si="0"/>
        <v>25</v>
      </c>
      <c r="L7" s="20">
        <f t="shared" si="4"/>
        <v>-5</v>
      </c>
      <c r="P7" s="23">
        <f t="shared" si="5"/>
        <v>37.4</v>
      </c>
      <c r="Q7" s="6"/>
    </row>
    <row r="8" spans="2:17" x14ac:dyDescent="0.35">
      <c r="B8" s="15" t="s">
        <v>5</v>
      </c>
      <c r="C8" s="15" t="s">
        <v>16</v>
      </c>
      <c r="D8" s="15" t="s">
        <v>23</v>
      </c>
      <c r="E8" s="19">
        <v>44652</v>
      </c>
      <c r="F8" s="18">
        <v>100</v>
      </c>
      <c r="G8" s="16">
        <f t="shared" si="1"/>
        <v>1000</v>
      </c>
      <c r="H8" s="19">
        <f t="shared" si="2"/>
        <v>44682</v>
      </c>
      <c r="I8" s="19">
        <v>44695</v>
      </c>
      <c r="J8" s="17">
        <f t="shared" si="3"/>
        <v>30</v>
      </c>
      <c r="K8" s="17">
        <f t="shared" si="0"/>
        <v>43</v>
      </c>
      <c r="L8" s="20">
        <f t="shared" si="4"/>
        <v>13</v>
      </c>
      <c r="P8" s="23">
        <f t="shared" si="5"/>
        <v>37.4</v>
      </c>
      <c r="Q8" s="6"/>
    </row>
    <row r="9" spans="2:17" x14ac:dyDescent="0.35">
      <c r="B9" s="15" t="s">
        <v>6</v>
      </c>
      <c r="C9" s="15" t="s">
        <v>16</v>
      </c>
      <c r="D9" s="15" t="s">
        <v>23</v>
      </c>
      <c r="E9" s="19">
        <v>44682</v>
      </c>
      <c r="F9" s="18">
        <v>500</v>
      </c>
      <c r="G9" s="16">
        <f t="shared" si="1"/>
        <v>5000</v>
      </c>
      <c r="H9" s="19">
        <f t="shared" si="2"/>
        <v>44712</v>
      </c>
      <c r="I9" s="19">
        <v>44722</v>
      </c>
      <c r="J9" s="17">
        <f t="shared" si="3"/>
        <v>30</v>
      </c>
      <c r="K9" s="17">
        <f t="shared" si="0"/>
        <v>40</v>
      </c>
      <c r="L9" s="20">
        <f t="shared" si="4"/>
        <v>10</v>
      </c>
      <c r="P9" s="23">
        <f t="shared" si="5"/>
        <v>37.4</v>
      </c>
      <c r="Q9" s="6"/>
    </row>
    <row r="10" spans="2:17" x14ac:dyDescent="0.35">
      <c r="B10" s="15" t="s">
        <v>7</v>
      </c>
      <c r="C10" s="15" t="s">
        <v>16</v>
      </c>
      <c r="D10" s="15" t="s">
        <v>23</v>
      </c>
      <c r="E10" s="19">
        <v>44713</v>
      </c>
      <c r="F10" s="18">
        <v>5000</v>
      </c>
      <c r="G10" s="16">
        <f t="shared" si="1"/>
        <v>50000</v>
      </c>
      <c r="H10" s="19">
        <f t="shared" si="2"/>
        <v>44743</v>
      </c>
      <c r="I10" s="19">
        <v>44758</v>
      </c>
      <c r="J10" s="17">
        <f t="shared" si="3"/>
        <v>30</v>
      </c>
      <c r="K10" s="17">
        <f t="shared" si="0"/>
        <v>45</v>
      </c>
      <c r="L10" s="20">
        <f t="shared" si="4"/>
        <v>15</v>
      </c>
      <c r="P10" s="23">
        <f t="shared" si="5"/>
        <v>37.4</v>
      </c>
      <c r="Q10" s="6"/>
    </row>
    <row r="11" spans="2:17" x14ac:dyDescent="0.35">
      <c r="B11" s="15" t="s">
        <v>8</v>
      </c>
      <c r="C11" s="15" t="s">
        <v>16</v>
      </c>
      <c r="D11" s="15" t="s">
        <v>23</v>
      </c>
      <c r="E11" s="19">
        <v>44743</v>
      </c>
      <c r="F11" s="18">
        <v>300</v>
      </c>
      <c r="G11" s="16">
        <f t="shared" si="1"/>
        <v>3000</v>
      </c>
      <c r="H11" s="19">
        <f t="shared" si="2"/>
        <v>44773</v>
      </c>
      <c r="I11" s="19">
        <v>44784</v>
      </c>
      <c r="J11" s="17">
        <f t="shared" si="3"/>
        <v>30</v>
      </c>
      <c r="K11" s="17">
        <f t="shared" si="0"/>
        <v>41</v>
      </c>
      <c r="L11" s="20">
        <f t="shared" si="4"/>
        <v>11</v>
      </c>
      <c r="P11" s="23">
        <f t="shared" si="5"/>
        <v>37.4</v>
      </c>
      <c r="Q11" s="6"/>
    </row>
    <row r="12" spans="2:17" x14ac:dyDescent="0.35">
      <c r="B12" s="15" t="s">
        <v>9</v>
      </c>
      <c r="C12" s="15" t="s">
        <v>16</v>
      </c>
      <c r="D12" s="15" t="s">
        <v>23</v>
      </c>
      <c r="E12" s="19">
        <v>44774</v>
      </c>
      <c r="F12" s="18">
        <v>500</v>
      </c>
      <c r="G12" s="16">
        <f t="shared" si="1"/>
        <v>5000</v>
      </c>
      <c r="H12" s="19">
        <f t="shared" si="2"/>
        <v>44804</v>
      </c>
      <c r="I12" s="19">
        <v>44802</v>
      </c>
      <c r="J12" s="17">
        <f t="shared" si="3"/>
        <v>30</v>
      </c>
      <c r="K12" s="17">
        <f t="shared" si="0"/>
        <v>28</v>
      </c>
      <c r="L12" s="20">
        <f t="shared" si="4"/>
        <v>-2</v>
      </c>
      <c r="P12" s="23">
        <f t="shared" si="5"/>
        <v>37.4</v>
      </c>
      <c r="Q12" s="6"/>
    </row>
    <row r="13" spans="2:17" x14ac:dyDescent="0.35">
      <c r="B13" s="15" t="s">
        <v>10</v>
      </c>
      <c r="C13" s="15" t="s">
        <v>16</v>
      </c>
      <c r="D13" s="15" t="s">
        <v>23</v>
      </c>
      <c r="E13" s="19">
        <v>44805</v>
      </c>
      <c r="F13" s="18">
        <v>1000</v>
      </c>
      <c r="G13" s="16">
        <f t="shared" si="1"/>
        <v>10000</v>
      </c>
      <c r="H13" s="19">
        <f t="shared" si="2"/>
        <v>44835</v>
      </c>
      <c r="I13" s="19">
        <v>44843</v>
      </c>
      <c r="J13" s="17">
        <f t="shared" si="3"/>
        <v>30</v>
      </c>
      <c r="K13" s="17">
        <f t="shared" si="0"/>
        <v>38</v>
      </c>
      <c r="L13" s="20">
        <f t="shared" si="4"/>
        <v>8</v>
      </c>
      <c r="P13" s="23">
        <f t="shared" si="5"/>
        <v>37.4</v>
      </c>
      <c r="Q13" s="6"/>
    </row>
    <row r="14" spans="2:17" x14ac:dyDescent="0.35">
      <c r="B14" s="15" t="s">
        <v>11</v>
      </c>
      <c r="C14" s="15" t="s">
        <v>16</v>
      </c>
      <c r="D14" s="15" t="s">
        <v>23</v>
      </c>
      <c r="E14" s="19">
        <v>44835</v>
      </c>
      <c r="F14" s="18">
        <v>1000</v>
      </c>
      <c r="G14" s="16">
        <f t="shared" si="1"/>
        <v>10000</v>
      </c>
      <c r="H14" s="19">
        <f t="shared" si="2"/>
        <v>44865</v>
      </c>
      <c r="I14" s="19">
        <v>44879</v>
      </c>
      <c r="J14" s="17">
        <f t="shared" si="3"/>
        <v>30</v>
      </c>
      <c r="K14" s="17">
        <f t="shared" si="0"/>
        <v>44</v>
      </c>
      <c r="L14" s="20">
        <f t="shared" si="4"/>
        <v>14</v>
      </c>
      <c r="P14" s="23">
        <f t="shared" si="5"/>
        <v>37.4</v>
      </c>
      <c r="Q14" s="6"/>
    </row>
    <row r="15" spans="2:17" x14ac:dyDescent="0.35">
      <c r="B15" s="2" t="s">
        <v>0</v>
      </c>
      <c r="C15" s="2"/>
      <c r="D15" s="2"/>
      <c r="E15" s="9"/>
      <c r="F15" s="3"/>
      <c r="G15" s="3"/>
      <c r="H15" s="3"/>
      <c r="I15" s="3"/>
      <c r="J15" s="14">
        <f>AVERAGE(J5:J14)</f>
        <v>30</v>
      </c>
      <c r="K15" s="21">
        <f>AVERAGE(K5:K14)</f>
        <v>37.4</v>
      </c>
      <c r="L15" s="22">
        <f>AVERAGE(L5:L14)</f>
        <v>7.4</v>
      </c>
    </row>
    <row r="16" spans="2:17" x14ac:dyDescent="0.35">
      <c r="K16" s="5" t="s">
        <v>25</v>
      </c>
    </row>
    <row r="17" spans="5:12" x14ac:dyDescent="0.35">
      <c r="E17" s="7"/>
      <c r="F17" s="7"/>
      <c r="G17" s="7"/>
      <c r="H17" s="7"/>
      <c r="I17" s="7"/>
      <c r="J17" s="7"/>
      <c r="K17" s="7"/>
      <c r="L17" s="7"/>
    </row>
  </sheetData>
  <conditionalFormatting sqref="L5:L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64B7-F81E-4B8C-89D4-7134C110FB7C}">
  <sheetPr>
    <tabColor theme="9" tint="0.79998168889431442"/>
  </sheetPr>
  <dimension ref="B1:Q17"/>
  <sheetViews>
    <sheetView showGridLines="0" topLeftCell="A2" zoomScale="120" zoomScaleNormal="120" workbookViewId="0">
      <selection activeCell="P12" sqref="P12"/>
    </sheetView>
  </sheetViews>
  <sheetFormatPr defaultColWidth="10.81640625" defaultRowHeight="14.5" x14ac:dyDescent="0.35"/>
  <cols>
    <col min="1" max="1" width="9.6328125" style="1" customWidth="1"/>
    <col min="2" max="3" width="7.453125" style="1" customWidth="1"/>
    <col min="4" max="4" width="7.81640625" style="1" bestFit="1" customWidth="1"/>
    <col min="5" max="5" width="9.81640625" style="1" bestFit="1" customWidth="1"/>
    <col min="6" max="6" width="8.90625" style="1" bestFit="1" customWidth="1"/>
    <col min="7" max="7" width="8.6328125" style="1" customWidth="1"/>
    <col min="8" max="8" width="13.81640625" style="1" customWidth="1"/>
    <col min="9" max="9" width="12.36328125" style="1" customWidth="1"/>
    <col min="10" max="10" width="9.1796875" style="1" customWidth="1"/>
    <col min="11" max="11" width="9.08984375" style="1" customWidth="1"/>
    <col min="12" max="12" width="8.54296875" style="1" customWidth="1"/>
    <col min="13" max="13" width="10.81640625" style="1"/>
    <col min="14" max="14" width="2.81640625" style="1" bestFit="1" customWidth="1"/>
    <col min="15" max="15" width="18.90625" style="1" bestFit="1" customWidth="1"/>
    <col min="16" max="16" width="4.54296875" style="1" customWidth="1"/>
    <col min="17" max="17" width="21.54296875" style="1" bestFit="1" customWidth="1"/>
    <col min="18" max="16384" width="10.81640625" style="1"/>
  </cols>
  <sheetData>
    <row r="1" spans="2:17" ht="41" customHeight="1" x14ac:dyDescent="0.55000000000000004">
      <c r="B1" s="8" t="s">
        <v>24</v>
      </c>
      <c r="C1" s="8"/>
      <c r="D1" s="8"/>
    </row>
    <row r="3" spans="2:17" x14ac:dyDescent="0.35">
      <c r="H3" s="4">
        <v>30</v>
      </c>
    </row>
    <row r="4" spans="2:17" s="13" customFormat="1" ht="33.5" customHeight="1" x14ac:dyDescent="0.35">
      <c r="B4" s="10" t="s">
        <v>1</v>
      </c>
      <c r="C4" s="12" t="s">
        <v>15</v>
      </c>
      <c r="D4" s="12" t="s">
        <v>18</v>
      </c>
      <c r="E4" s="11" t="s">
        <v>12</v>
      </c>
      <c r="F4" s="10" t="s">
        <v>13</v>
      </c>
      <c r="G4" s="10" t="s">
        <v>14</v>
      </c>
      <c r="H4" s="10" t="s">
        <v>17</v>
      </c>
      <c r="I4" s="10" t="s">
        <v>19</v>
      </c>
      <c r="J4" s="10" t="s">
        <v>20</v>
      </c>
      <c r="K4" s="10" t="s">
        <v>21</v>
      </c>
      <c r="L4" s="10" t="s">
        <v>22</v>
      </c>
    </row>
    <row r="5" spans="2:17" x14ac:dyDescent="0.35">
      <c r="B5" s="15" t="s">
        <v>2</v>
      </c>
      <c r="C5" s="15" t="s">
        <v>16</v>
      </c>
      <c r="D5" s="15" t="s">
        <v>23</v>
      </c>
      <c r="E5" s="19">
        <v>44562</v>
      </c>
      <c r="F5" s="18">
        <v>1000</v>
      </c>
      <c r="G5" s="16">
        <f>F5*10</f>
        <v>10000</v>
      </c>
      <c r="H5" s="19">
        <f>E5+$H$3</f>
        <v>44592</v>
      </c>
      <c r="I5" s="19">
        <v>44600</v>
      </c>
      <c r="J5" s="17">
        <f>H5-E5</f>
        <v>30</v>
      </c>
      <c r="K5" s="17">
        <f t="shared" ref="K5:K14" si="0">I5-E5</f>
        <v>38</v>
      </c>
      <c r="L5" s="20">
        <f>K5-J5</f>
        <v>8</v>
      </c>
      <c r="P5" s="23">
        <f>$K$15</f>
        <v>37.5</v>
      </c>
      <c r="Q5" s="6"/>
    </row>
    <row r="6" spans="2:17" x14ac:dyDescent="0.35">
      <c r="B6" s="15" t="s">
        <v>3</v>
      </c>
      <c r="C6" s="15" t="s">
        <v>16</v>
      </c>
      <c r="D6" s="15" t="s">
        <v>23</v>
      </c>
      <c r="E6" s="19">
        <v>44593</v>
      </c>
      <c r="F6" s="18">
        <v>1000</v>
      </c>
      <c r="G6" s="16">
        <f t="shared" ref="G6:G14" si="1">F6*10</f>
        <v>10000</v>
      </c>
      <c r="H6" s="19">
        <f t="shared" ref="H6:H14" si="2">E6+$H$3</f>
        <v>44623</v>
      </c>
      <c r="I6" s="19">
        <v>44632</v>
      </c>
      <c r="J6" s="17">
        <f t="shared" ref="J6:J14" si="3">H6-E6</f>
        <v>30</v>
      </c>
      <c r="K6" s="17">
        <f t="shared" si="0"/>
        <v>39</v>
      </c>
      <c r="L6" s="20">
        <f t="shared" ref="L6:L14" si="4">K6-J6</f>
        <v>9</v>
      </c>
      <c r="P6" s="23">
        <f t="shared" ref="P6:P15" si="5">$K$15</f>
        <v>37.5</v>
      </c>
      <c r="Q6" s="6"/>
    </row>
    <row r="7" spans="2:17" x14ac:dyDescent="0.35">
      <c r="B7" s="15" t="s">
        <v>4</v>
      </c>
      <c r="C7" s="15" t="s">
        <v>16</v>
      </c>
      <c r="D7" s="15" t="s">
        <v>23</v>
      </c>
      <c r="E7" s="19">
        <v>44621</v>
      </c>
      <c r="F7" s="18">
        <v>3000</v>
      </c>
      <c r="G7" s="16">
        <f t="shared" si="1"/>
        <v>30000</v>
      </c>
      <c r="H7" s="19">
        <f t="shared" si="2"/>
        <v>44651</v>
      </c>
      <c r="I7" s="19">
        <v>44658</v>
      </c>
      <c r="J7" s="17">
        <f t="shared" si="3"/>
        <v>30</v>
      </c>
      <c r="K7" s="17">
        <f t="shared" si="0"/>
        <v>37</v>
      </c>
      <c r="L7" s="20">
        <f t="shared" si="4"/>
        <v>7</v>
      </c>
      <c r="P7" s="23">
        <f t="shared" si="5"/>
        <v>37.5</v>
      </c>
      <c r="Q7" s="6"/>
    </row>
    <row r="8" spans="2:17" x14ac:dyDescent="0.35">
      <c r="B8" s="15" t="s">
        <v>5</v>
      </c>
      <c r="C8" s="15" t="s">
        <v>16</v>
      </c>
      <c r="D8" s="15" t="s">
        <v>23</v>
      </c>
      <c r="E8" s="19">
        <v>44652</v>
      </c>
      <c r="F8" s="18">
        <v>100</v>
      </c>
      <c r="G8" s="16">
        <f t="shared" si="1"/>
        <v>1000</v>
      </c>
      <c r="H8" s="19">
        <f t="shared" si="2"/>
        <v>44682</v>
      </c>
      <c r="I8" s="19">
        <v>44692</v>
      </c>
      <c r="J8" s="17">
        <f t="shared" si="3"/>
        <v>30</v>
      </c>
      <c r="K8" s="17">
        <f t="shared" si="0"/>
        <v>40</v>
      </c>
      <c r="L8" s="20">
        <f t="shared" si="4"/>
        <v>10</v>
      </c>
      <c r="P8" s="23">
        <f t="shared" si="5"/>
        <v>37.5</v>
      </c>
      <c r="Q8" s="6"/>
    </row>
    <row r="9" spans="2:17" x14ac:dyDescent="0.35">
      <c r="B9" s="15" t="s">
        <v>6</v>
      </c>
      <c r="C9" s="15" t="s">
        <v>16</v>
      </c>
      <c r="D9" s="15" t="s">
        <v>23</v>
      </c>
      <c r="E9" s="19">
        <v>44682</v>
      </c>
      <c r="F9" s="18">
        <v>500</v>
      </c>
      <c r="G9" s="16">
        <f t="shared" si="1"/>
        <v>5000</v>
      </c>
      <c r="H9" s="19">
        <f t="shared" si="2"/>
        <v>44712</v>
      </c>
      <c r="I9" s="19">
        <v>44719</v>
      </c>
      <c r="J9" s="17">
        <f t="shared" si="3"/>
        <v>30</v>
      </c>
      <c r="K9" s="17">
        <f t="shared" si="0"/>
        <v>37</v>
      </c>
      <c r="L9" s="20">
        <f t="shared" si="4"/>
        <v>7</v>
      </c>
      <c r="P9" s="23">
        <f t="shared" si="5"/>
        <v>37.5</v>
      </c>
      <c r="Q9" s="6"/>
    </row>
    <row r="10" spans="2:17" x14ac:dyDescent="0.35">
      <c r="B10" s="15" t="s">
        <v>7</v>
      </c>
      <c r="C10" s="15" t="s">
        <v>16</v>
      </c>
      <c r="D10" s="15" t="s">
        <v>23</v>
      </c>
      <c r="E10" s="19">
        <v>44713</v>
      </c>
      <c r="F10" s="18">
        <v>5000</v>
      </c>
      <c r="G10" s="16">
        <f t="shared" si="1"/>
        <v>50000</v>
      </c>
      <c r="H10" s="19">
        <f t="shared" si="2"/>
        <v>44743</v>
      </c>
      <c r="I10" s="19">
        <v>44752</v>
      </c>
      <c r="J10" s="17">
        <f t="shared" si="3"/>
        <v>30</v>
      </c>
      <c r="K10" s="17">
        <f t="shared" si="0"/>
        <v>39</v>
      </c>
      <c r="L10" s="20">
        <f t="shared" si="4"/>
        <v>9</v>
      </c>
      <c r="P10" s="23">
        <f t="shared" si="5"/>
        <v>37.5</v>
      </c>
      <c r="Q10" s="6"/>
    </row>
    <row r="11" spans="2:17" x14ac:dyDescent="0.35">
      <c r="B11" s="15" t="s">
        <v>8</v>
      </c>
      <c r="C11" s="15" t="s">
        <v>16</v>
      </c>
      <c r="D11" s="15" t="s">
        <v>23</v>
      </c>
      <c r="E11" s="19">
        <v>44743</v>
      </c>
      <c r="F11" s="18">
        <v>300</v>
      </c>
      <c r="G11" s="16">
        <f t="shared" si="1"/>
        <v>3000</v>
      </c>
      <c r="H11" s="19">
        <f t="shared" si="2"/>
        <v>44773</v>
      </c>
      <c r="I11" s="19">
        <v>44778</v>
      </c>
      <c r="J11" s="17">
        <f t="shared" si="3"/>
        <v>30</v>
      </c>
      <c r="K11" s="17">
        <f t="shared" si="0"/>
        <v>35</v>
      </c>
      <c r="L11" s="20">
        <f t="shared" si="4"/>
        <v>5</v>
      </c>
      <c r="P11" s="23">
        <f t="shared" si="5"/>
        <v>37.5</v>
      </c>
      <c r="Q11" s="6"/>
    </row>
    <row r="12" spans="2:17" x14ac:dyDescent="0.35">
      <c r="B12" s="15" t="s">
        <v>9</v>
      </c>
      <c r="C12" s="15" t="s">
        <v>16</v>
      </c>
      <c r="D12" s="15" t="s">
        <v>23</v>
      </c>
      <c r="E12" s="19">
        <v>44774</v>
      </c>
      <c r="F12" s="18">
        <v>500</v>
      </c>
      <c r="G12" s="16">
        <f t="shared" si="1"/>
        <v>5000</v>
      </c>
      <c r="H12" s="19">
        <f t="shared" si="2"/>
        <v>44804</v>
      </c>
      <c r="I12" s="19">
        <v>44811</v>
      </c>
      <c r="J12" s="17">
        <f t="shared" si="3"/>
        <v>30</v>
      </c>
      <c r="K12" s="17">
        <f t="shared" si="0"/>
        <v>37</v>
      </c>
      <c r="L12" s="20">
        <f t="shared" si="4"/>
        <v>7</v>
      </c>
      <c r="P12" s="23">
        <f t="shared" si="5"/>
        <v>37.5</v>
      </c>
      <c r="Q12" s="6"/>
    </row>
    <row r="13" spans="2:17" x14ac:dyDescent="0.35">
      <c r="B13" s="15" t="s">
        <v>10</v>
      </c>
      <c r="C13" s="15" t="s">
        <v>16</v>
      </c>
      <c r="D13" s="15" t="s">
        <v>23</v>
      </c>
      <c r="E13" s="19">
        <v>44805</v>
      </c>
      <c r="F13" s="18">
        <v>1000</v>
      </c>
      <c r="G13" s="16">
        <f t="shared" si="1"/>
        <v>10000</v>
      </c>
      <c r="H13" s="19">
        <f t="shared" si="2"/>
        <v>44835</v>
      </c>
      <c r="I13" s="19">
        <v>44842</v>
      </c>
      <c r="J13" s="17">
        <f t="shared" si="3"/>
        <v>30</v>
      </c>
      <c r="K13" s="17">
        <f t="shared" si="0"/>
        <v>37</v>
      </c>
      <c r="L13" s="20">
        <f t="shared" si="4"/>
        <v>7</v>
      </c>
      <c r="P13" s="23">
        <f t="shared" si="5"/>
        <v>37.5</v>
      </c>
      <c r="Q13" s="6"/>
    </row>
    <row r="14" spans="2:17" x14ac:dyDescent="0.35">
      <c r="B14" s="15" t="s">
        <v>11</v>
      </c>
      <c r="C14" s="15" t="s">
        <v>16</v>
      </c>
      <c r="D14" s="15" t="s">
        <v>23</v>
      </c>
      <c r="E14" s="19">
        <v>44835</v>
      </c>
      <c r="F14" s="18">
        <v>1000</v>
      </c>
      <c r="G14" s="16">
        <f t="shared" si="1"/>
        <v>10000</v>
      </c>
      <c r="H14" s="19">
        <f t="shared" si="2"/>
        <v>44865</v>
      </c>
      <c r="I14" s="19">
        <v>44871</v>
      </c>
      <c r="J14" s="17">
        <f t="shared" si="3"/>
        <v>30</v>
      </c>
      <c r="K14" s="17">
        <f t="shared" si="0"/>
        <v>36</v>
      </c>
      <c r="L14" s="20">
        <f t="shared" si="4"/>
        <v>6</v>
      </c>
      <c r="P14" s="23">
        <f t="shared" si="5"/>
        <v>37.5</v>
      </c>
      <c r="Q14" s="6"/>
    </row>
    <row r="15" spans="2:17" x14ac:dyDescent="0.35">
      <c r="B15" s="2" t="s">
        <v>0</v>
      </c>
      <c r="C15" s="2"/>
      <c r="D15" s="2"/>
      <c r="E15" s="9"/>
      <c r="F15" s="3"/>
      <c r="G15" s="3"/>
      <c r="H15" s="3"/>
      <c r="I15" s="3"/>
      <c r="J15" s="14">
        <f>AVERAGE(J5:J14)</f>
        <v>30</v>
      </c>
      <c r="K15" s="21">
        <f>AVERAGE(K5:K14)</f>
        <v>37.5</v>
      </c>
      <c r="L15" s="22">
        <f>AVERAGE(L5:L14)</f>
        <v>7.5</v>
      </c>
      <c r="P15" s="23">
        <f t="shared" si="5"/>
        <v>37.5</v>
      </c>
    </row>
    <row r="16" spans="2:17" x14ac:dyDescent="0.35">
      <c r="K16" s="5" t="s">
        <v>25</v>
      </c>
    </row>
    <row r="17" spans="5:12" x14ac:dyDescent="0.35">
      <c r="E17" s="7"/>
      <c r="F17" s="7"/>
      <c r="G17" s="7"/>
      <c r="H17" s="7"/>
      <c r="I17" s="7"/>
      <c r="J17" s="7"/>
      <c r="K17" s="7"/>
      <c r="L17" s="7"/>
    </row>
  </sheetData>
  <conditionalFormatting sqref="L5:L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666F-6144-47EC-BA31-B3F0D7F20FE3}">
  <sheetPr>
    <tabColor theme="9" tint="0.79998168889431442"/>
  </sheetPr>
  <dimension ref="B1:Q17"/>
  <sheetViews>
    <sheetView showGridLines="0" zoomScale="120" zoomScaleNormal="120" workbookViewId="0">
      <selection activeCell="P12" sqref="P12"/>
    </sheetView>
  </sheetViews>
  <sheetFormatPr defaultColWidth="10.81640625" defaultRowHeight="14.5" x14ac:dyDescent="0.35"/>
  <cols>
    <col min="1" max="1" width="9.6328125" style="1" customWidth="1"/>
    <col min="2" max="3" width="7.453125" style="1" customWidth="1"/>
    <col min="4" max="4" width="7.81640625" style="1" bestFit="1" customWidth="1"/>
    <col min="5" max="5" width="9.81640625" style="1" bestFit="1" customWidth="1"/>
    <col min="6" max="6" width="8.90625" style="1" bestFit="1" customWidth="1"/>
    <col min="7" max="7" width="8.6328125" style="1" customWidth="1"/>
    <col min="8" max="8" width="11.81640625" style="1" bestFit="1" customWidth="1"/>
    <col min="9" max="9" width="11.81640625" style="1" customWidth="1"/>
    <col min="10" max="10" width="9.6328125" style="1" customWidth="1"/>
    <col min="11" max="11" width="9.1796875" style="1" customWidth="1"/>
    <col min="12" max="12" width="8.54296875" style="1" customWidth="1"/>
    <col min="13" max="13" width="10.81640625" style="1"/>
    <col min="14" max="14" width="20" style="1" customWidth="1"/>
    <col min="15" max="15" width="18.90625" style="1" bestFit="1" customWidth="1"/>
    <col min="16" max="16" width="19.90625" style="1" bestFit="1" customWidth="1"/>
    <col min="17" max="17" width="21.54296875" style="1" bestFit="1" customWidth="1"/>
    <col min="18" max="16384" width="10.81640625" style="1"/>
  </cols>
  <sheetData>
    <row r="1" spans="2:17" ht="41" customHeight="1" x14ac:dyDescent="0.55000000000000004">
      <c r="B1" s="8" t="s">
        <v>24</v>
      </c>
      <c r="C1" s="8"/>
      <c r="D1" s="8"/>
    </row>
    <row r="3" spans="2:17" x14ac:dyDescent="0.35">
      <c r="H3" s="4">
        <v>30</v>
      </c>
    </row>
    <row r="4" spans="2:17" s="13" customFormat="1" ht="33.5" customHeight="1" x14ac:dyDescent="0.35">
      <c r="B4" s="10" t="s">
        <v>1</v>
      </c>
      <c r="C4" s="12" t="s">
        <v>15</v>
      </c>
      <c r="D4" s="12" t="s">
        <v>18</v>
      </c>
      <c r="E4" s="11" t="s">
        <v>12</v>
      </c>
      <c r="F4" s="10" t="s">
        <v>13</v>
      </c>
      <c r="G4" s="10" t="s">
        <v>14</v>
      </c>
      <c r="H4" s="10" t="s">
        <v>17</v>
      </c>
      <c r="I4" s="10" t="s">
        <v>19</v>
      </c>
      <c r="J4" s="10" t="s">
        <v>20</v>
      </c>
      <c r="K4" s="10" t="s">
        <v>21</v>
      </c>
      <c r="L4" s="10" t="s">
        <v>22</v>
      </c>
    </row>
    <row r="5" spans="2:17" x14ac:dyDescent="0.35">
      <c r="B5" s="15" t="s">
        <v>2</v>
      </c>
      <c r="C5" s="15" t="s">
        <v>16</v>
      </c>
      <c r="D5" s="15" t="s">
        <v>23</v>
      </c>
      <c r="E5" s="19">
        <v>44562</v>
      </c>
      <c r="F5" s="18">
        <v>1000</v>
      </c>
      <c r="G5" s="16">
        <f>F5*10</f>
        <v>10000</v>
      </c>
      <c r="H5" s="19">
        <f>E5+$H$3</f>
        <v>44592</v>
      </c>
      <c r="I5" s="19">
        <v>44600</v>
      </c>
      <c r="J5" s="17">
        <f>H5-E5</f>
        <v>30</v>
      </c>
      <c r="K5" s="17">
        <v>31</v>
      </c>
      <c r="L5" s="20">
        <f>K5-J5</f>
        <v>1</v>
      </c>
      <c r="M5" s="24"/>
      <c r="P5" s="23">
        <f>$K$15</f>
        <v>30.5</v>
      </c>
      <c r="Q5" s="6">
        <v>30</v>
      </c>
    </row>
    <row r="6" spans="2:17" x14ac:dyDescent="0.35">
      <c r="B6" s="15" t="s">
        <v>3</v>
      </c>
      <c r="C6" s="15" t="s">
        <v>16</v>
      </c>
      <c r="D6" s="15" t="s">
        <v>23</v>
      </c>
      <c r="E6" s="19">
        <v>44593</v>
      </c>
      <c r="F6" s="18">
        <v>1000</v>
      </c>
      <c r="G6" s="16">
        <f t="shared" ref="G6:G14" si="0">F6*10</f>
        <v>10000</v>
      </c>
      <c r="H6" s="19">
        <f t="shared" ref="H6:H14" si="1">E6+$H$3</f>
        <v>44623</v>
      </c>
      <c r="I6" s="19">
        <v>44632</v>
      </c>
      <c r="J6" s="17">
        <f>H6-E6</f>
        <v>30</v>
      </c>
      <c r="K6" s="17">
        <v>32</v>
      </c>
      <c r="L6" s="20">
        <f t="shared" ref="L6:L14" si="2">K6-J6</f>
        <v>2</v>
      </c>
      <c r="M6" s="24"/>
      <c r="P6" s="23">
        <f t="shared" ref="P6:P14" si="3">$K$15</f>
        <v>30.5</v>
      </c>
      <c r="Q6" s="6">
        <v>40</v>
      </c>
    </row>
    <row r="7" spans="2:17" x14ac:dyDescent="0.35">
      <c r="B7" s="15" t="s">
        <v>4</v>
      </c>
      <c r="C7" s="15" t="s">
        <v>16</v>
      </c>
      <c r="D7" s="15" t="s">
        <v>23</v>
      </c>
      <c r="E7" s="19">
        <v>44621</v>
      </c>
      <c r="F7" s="18">
        <v>3000</v>
      </c>
      <c r="G7" s="16">
        <f t="shared" si="0"/>
        <v>30000</v>
      </c>
      <c r="H7" s="19">
        <f t="shared" si="1"/>
        <v>44651</v>
      </c>
      <c r="I7" s="19">
        <v>44658</v>
      </c>
      <c r="J7" s="17">
        <f t="shared" ref="J7:J14" si="4">H7-E7</f>
        <v>30</v>
      </c>
      <c r="K7" s="17">
        <v>30</v>
      </c>
      <c r="L7" s="20">
        <f t="shared" si="2"/>
        <v>0</v>
      </c>
      <c r="M7" s="24"/>
      <c r="P7" s="23">
        <f t="shared" si="3"/>
        <v>30.5</v>
      </c>
      <c r="Q7" s="6">
        <v>25</v>
      </c>
    </row>
    <row r="8" spans="2:17" x14ac:dyDescent="0.35">
      <c r="B8" s="15" t="s">
        <v>5</v>
      </c>
      <c r="C8" s="15" t="s">
        <v>16</v>
      </c>
      <c r="D8" s="15" t="s">
        <v>23</v>
      </c>
      <c r="E8" s="19">
        <v>44652</v>
      </c>
      <c r="F8" s="18">
        <v>100</v>
      </c>
      <c r="G8" s="16">
        <f t="shared" si="0"/>
        <v>1000</v>
      </c>
      <c r="H8" s="19">
        <f t="shared" si="1"/>
        <v>44682</v>
      </c>
      <c r="I8" s="19">
        <v>44692</v>
      </c>
      <c r="J8" s="17">
        <f t="shared" si="4"/>
        <v>30</v>
      </c>
      <c r="K8" s="17">
        <v>33</v>
      </c>
      <c r="L8" s="20">
        <f t="shared" si="2"/>
        <v>3</v>
      </c>
      <c r="M8" s="24"/>
      <c r="P8" s="23">
        <f t="shared" si="3"/>
        <v>30.5</v>
      </c>
      <c r="Q8" s="6">
        <f t="shared" ref="Q8:Q14" ca="1" si="5">RANDBETWEEN(25,45)</f>
        <v>32</v>
      </c>
    </row>
    <row r="9" spans="2:17" x14ac:dyDescent="0.35">
      <c r="B9" s="15" t="s">
        <v>6</v>
      </c>
      <c r="C9" s="15" t="s">
        <v>16</v>
      </c>
      <c r="D9" s="15" t="s">
        <v>23</v>
      </c>
      <c r="E9" s="19">
        <v>44682</v>
      </c>
      <c r="F9" s="18">
        <v>500</v>
      </c>
      <c r="G9" s="16">
        <f t="shared" si="0"/>
        <v>5000</v>
      </c>
      <c r="H9" s="19">
        <f t="shared" si="1"/>
        <v>44712</v>
      </c>
      <c r="I9" s="19">
        <v>44719</v>
      </c>
      <c r="J9" s="17">
        <f t="shared" si="4"/>
        <v>30</v>
      </c>
      <c r="K9" s="17">
        <v>30</v>
      </c>
      <c r="L9" s="20">
        <f t="shared" si="2"/>
        <v>0</v>
      </c>
      <c r="M9" s="24"/>
      <c r="P9" s="23">
        <f t="shared" si="3"/>
        <v>30.5</v>
      </c>
      <c r="Q9" s="6">
        <f t="shared" ca="1" si="5"/>
        <v>28</v>
      </c>
    </row>
    <row r="10" spans="2:17" x14ac:dyDescent="0.35">
      <c r="B10" s="15" t="s">
        <v>7</v>
      </c>
      <c r="C10" s="15" t="s">
        <v>16</v>
      </c>
      <c r="D10" s="15" t="s">
        <v>23</v>
      </c>
      <c r="E10" s="19">
        <v>44713</v>
      </c>
      <c r="F10" s="18">
        <v>5000</v>
      </c>
      <c r="G10" s="16">
        <f t="shared" si="0"/>
        <v>50000</v>
      </c>
      <c r="H10" s="19">
        <f t="shared" si="1"/>
        <v>44743</v>
      </c>
      <c r="I10" s="19">
        <v>44752</v>
      </c>
      <c r="J10" s="17">
        <f t="shared" si="4"/>
        <v>30</v>
      </c>
      <c r="K10" s="17">
        <v>32</v>
      </c>
      <c r="L10" s="20">
        <f t="shared" si="2"/>
        <v>2</v>
      </c>
      <c r="M10" s="24"/>
      <c r="P10" s="23">
        <f t="shared" si="3"/>
        <v>30.5</v>
      </c>
      <c r="Q10" s="6">
        <f t="shared" ca="1" si="5"/>
        <v>28</v>
      </c>
    </row>
    <row r="11" spans="2:17" x14ac:dyDescent="0.35">
      <c r="B11" s="15" t="s">
        <v>8</v>
      </c>
      <c r="C11" s="15" t="s">
        <v>16</v>
      </c>
      <c r="D11" s="15" t="s">
        <v>23</v>
      </c>
      <c r="E11" s="19">
        <v>44743</v>
      </c>
      <c r="F11" s="18">
        <v>300</v>
      </c>
      <c r="G11" s="16">
        <f t="shared" si="0"/>
        <v>3000</v>
      </c>
      <c r="H11" s="19">
        <f t="shared" si="1"/>
        <v>44773</v>
      </c>
      <c r="I11" s="19">
        <v>44778</v>
      </c>
      <c r="J11" s="17">
        <f t="shared" si="4"/>
        <v>30</v>
      </c>
      <c r="K11" s="17">
        <v>28</v>
      </c>
      <c r="L11" s="20">
        <f t="shared" si="2"/>
        <v>-2</v>
      </c>
      <c r="M11" s="24"/>
      <c r="P11" s="23">
        <f t="shared" si="3"/>
        <v>30.5</v>
      </c>
      <c r="Q11" s="6">
        <f t="shared" ca="1" si="5"/>
        <v>34</v>
      </c>
    </row>
    <row r="12" spans="2:17" x14ac:dyDescent="0.35">
      <c r="B12" s="15" t="s">
        <v>9</v>
      </c>
      <c r="C12" s="15" t="s">
        <v>16</v>
      </c>
      <c r="D12" s="15" t="s">
        <v>23</v>
      </c>
      <c r="E12" s="19">
        <v>44774</v>
      </c>
      <c r="F12" s="18">
        <v>500</v>
      </c>
      <c r="G12" s="16">
        <f t="shared" si="0"/>
        <v>5000</v>
      </c>
      <c r="H12" s="19">
        <f t="shared" si="1"/>
        <v>44804</v>
      </c>
      <c r="I12" s="19">
        <v>44811</v>
      </c>
      <c r="J12" s="17">
        <f t="shared" si="4"/>
        <v>30</v>
      </c>
      <c r="K12" s="17">
        <v>30</v>
      </c>
      <c r="L12" s="20">
        <f t="shared" si="2"/>
        <v>0</v>
      </c>
      <c r="M12" s="24"/>
      <c r="P12" s="23">
        <f t="shared" si="3"/>
        <v>30.5</v>
      </c>
      <c r="Q12" s="6">
        <f t="shared" ca="1" si="5"/>
        <v>39</v>
      </c>
    </row>
    <row r="13" spans="2:17" x14ac:dyDescent="0.35">
      <c r="B13" s="15" t="s">
        <v>10</v>
      </c>
      <c r="C13" s="15" t="s">
        <v>16</v>
      </c>
      <c r="D13" s="15" t="s">
        <v>23</v>
      </c>
      <c r="E13" s="19">
        <v>44805</v>
      </c>
      <c r="F13" s="18">
        <v>1000</v>
      </c>
      <c r="G13" s="16">
        <f t="shared" si="0"/>
        <v>10000</v>
      </c>
      <c r="H13" s="19">
        <f t="shared" si="1"/>
        <v>44835</v>
      </c>
      <c r="I13" s="19">
        <v>44842</v>
      </c>
      <c r="J13" s="17">
        <f t="shared" si="4"/>
        <v>30</v>
      </c>
      <c r="K13" s="17">
        <v>30</v>
      </c>
      <c r="L13" s="20">
        <f t="shared" si="2"/>
        <v>0</v>
      </c>
      <c r="M13" s="24"/>
      <c r="P13" s="23">
        <f t="shared" si="3"/>
        <v>30.5</v>
      </c>
      <c r="Q13" s="6">
        <f t="shared" ca="1" si="5"/>
        <v>36</v>
      </c>
    </row>
    <row r="14" spans="2:17" x14ac:dyDescent="0.35">
      <c r="B14" s="15" t="s">
        <v>11</v>
      </c>
      <c r="C14" s="15" t="s">
        <v>16</v>
      </c>
      <c r="D14" s="15" t="s">
        <v>23</v>
      </c>
      <c r="E14" s="19">
        <v>44835</v>
      </c>
      <c r="F14" s="18">
        <v>1000</v>
      </c>
      <c r="G14" s="16">
        <f t="shared" si="0"/>
        <v>10000</v>
      </c>
      <c r="H14" s="19">
        <f t="shared" si="1"/>
        <v>44865</v>
      </c>
      <c r="I14" s="19">
        <v>44871</v>
      </c>
      <c r="J14" s="17">
        <f t="shared" si="4"/>
        <v>30</v>
      </c>
      <c r="K14" s="17">
        <v>29</v>
      </c>
      <c r="L14" s="20">
        <f t="shared" si="2"/>
        <v>-1</v>
      </c>
      <c r="M14" s="24"/>
      <c r="P14" s="23">
        <f t="shared" si="3"/>
        <v>30.5</v>
      </c>
      <c r="Q14" s="6">
        <f t="shared" ca="1" si="5"/>
        <v>40</v>
      </c>
    </row>
    <row r="15" spans="2:17" x14ac:dyDescent="0.35">
      <c r="B15" s="2" t="s">
        <v>0</v>
      </c>
      <c r="C15" s="2"/>
      <c r="D15" s="2"/>
      <c r="E15" s="9"/>
      <c r="F15" s="3"/>
      <c r="G15" s="3"/>
      <c r="H15" s="3"/>
      <c r="I15" s="3"/>
      <c r="J15" s="14">
        <f>AVERAGE(J5:J14)</f>
        <v>30</v>
      </c>
      <c r="K15" s="21">
        <f>AVERAGE(K5:K14)</f>
        <v>30.5</v>
      </c>
      <c r="L15" s="22">
        <f>AVERAGE(L5:L14)</f>
        <v>0.5</v>
      </c>
    </row>
    <row r="16" spans="2:17" x14ac:dyDescent="0.35">
      <c r="K16" s="5" t="s">
        <v>25</v>
      </c>
    </row>
    <row r="17" spans="5:12" x14ac:dyDescent="0.35">
      <c r="E17" s="7"/>
      <c r="F17" s="7"/>
      <c r="G17" s="7"/>
      <c r="H17" s="7"/>
      <c r="I17" s="7"/>
      <c r="J17" s="7"/>
      <c r="K17" s="7"/>
      <c r="L17" s="7"/>
    </row>
  </sheetData>
  <conditionalFormatting sqref="L5:L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 TIME</vt:lpstr>
      <vt:lpstr>LEAD TIME STABLE</vt:lpstr>
      <vt:lpstr>LEAD TIME STABLE &amp; 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edouardthieuleux</dc:creator>
  <cp:lastModifiedBy>Banerjee, Ankit</cp:lastModifiedBy>
  <dcterms:created xsi:type="dcterms:W3CDTF">2020-11-30T12:57:44Z</dcterms:created>
  <dcterms:modified xsi:type="dcterms:W3CDTF">2023-04-30T15:22:23Z</dcterms:modified>
</cp:coreProperties>
</file>