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ERJ7\Desktop\DA\Courses\YouTube\AbcSupplyChain\Supply-Chain-KPI-Service-Calculation\"/>
    </mc:Choice>
  </mc:AlternateContent>
  <xr:revisionPtr revIDLastSave="0" documentId="13_ncr:1_{8ED217F9-6B25-4F49-B44C-0CBD4EEDF7DC}" xr6:coauthVersionLast="47" xr6:coauthVersionMax="47" xr10:uidLastSave="{00000000-0000-0000-0000-000000000000}"/>
  <bookViews>
    <workbookView xWindow="-110" yWindow="-110" windowWidth="19420" windowHeight="10300" activeTab="1" xr2:uid="{BD4FD98E-67B3-446E-9EF7-BD38D523DEB2}"/>
  </bookViews>
  <sheets>
    <sheet name="Availability rate" sheetId="1" r:id="rId1"/>
    <sheet name="Service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4" i="2"/>
  <c r="H6" i="2"/>
  <c r="H7" i="2"/>
  <c r="H8" i="2"/>
  <c r="H9" i="2"/>
  <c r="H10" i="2"/>
  <c r="H12" i="2"/>
  <c r="H13" i="2"/>
  <c r="H4" i="2"/>
  <c r="E3" i="1" l="1"/>
  <c r="E5" i="1"/>
  <c r="I5" i="2" l="1"/>
  <c r="I6" i="2"/>
  <c r="I7" i="2"/>
  <c r="I8" i="2"/>
  <c r="I9" i="2"/>
  <c r="I10" i="2"/>
  <c r="I11" i="2"/>
  <c r="I12" i="2"/>
  <c r="J12" i="2" s="1"/>
  <c r="I13" i="2"/>
  <c r="G4" i="2"/>
  <c r="J4" i="2" s="1"/>
  <c r="F14" i="2"/>
  <c r="E14" i="2"/>
  <c r="H14" i="2" s="1"/>
  <c r="E11" i="2"/>
  <c r="E4" i="1"/>
  <c r="E6" i="1"/>
  <c r="E7" i="1"/>
  <c r="E8" i="1"/>
  <c r="E9" i="1"/>
  <c r="E10" i="1"/>
  <c r="E11" i="1"/>
  <c r="E12" i="1"/>
  <c r="D14" i="2"/>
  <c r="C14" i="2"/>
  <c r="G13" i="2"/>
  <c r="J13" i="2" s="1"/>
  <c r="G12" i="2"/>
  <c r="G11" i="2"/>
  <c r="G10" i="2"/>
  <c r="J10" i="2" s="1"/>
  <c r="G9" i="2"/>
  <c r="J9" i="2" s="1"/>
  <c r="G8" i="2"/>
  <c r="G7" i="2"/>
  <c r="G6" i="2"/>
  <c r="J6" i="2" s="1"/>
  <c r="G5" i="2"/>
  <c r="D13" i="1"/>
  <c r="J8" i="2" l="1"/>
  <c r="J7" i="2"/>
  <c r="H11" i="2"/>
  <c r="J11" i="2" s="1"/>
  <c r="H5" i="2"/>
  <c r="J5" i="2" s="1"/>
  <c r="G14" i="2"/>
  <c r="J14" i="2" s="1"/>
  <c r="E13" i="1"/>
</calcChain>
</file>

<file path=xl/sharedStrings.xml><?xml version="1.0" encoding="utf-8"?>
<sst xmlns="http://schemas.openxmlformats.org/spreadsheetml/2006/main" count="57" uniqueCount="37">
  <si>
    <t>TOTAL</t>
  </si>
  <si>
    <t>DIF</t>
  </si>
  <si>
    <t>Status</t>
  </si>
  <si>
    <t>Availability rate</t>
  </si>
  <si>
    <t>Active</t>
  </si>
  <si>
    <t>Discontinued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</si>
  <si>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</si>
  <si>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</si>
  <si>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</si>
  <si>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</si>
  <si>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</si>
  <si>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</si>
  <si>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</si>
  <si>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</si>
  <si>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</si>
  <si>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</si>
  <si>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</si>
  <si>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Available Stock</t>
  </si>
  <si>
    <t>Qty ordered</t>
  </si>
  <si>
    <t>Qty supplied</t>
  </si>
  <si>
    <t>Qty delivered on time</t>
  </si>
  <si>
    <t>DOQ</t>
  </si>
  <si>
    <t>DOT</t>
  </si>
  <si>
    <t>%Quantity</t>
  </si>
  <si>
    <t>%Quality</t>
  </si>
  <si>
    <t>%On Time</t>
  </si>
  <si>
    <t>%Service</t>
  </si>
  <si>
    <t>DIFOT</t>
  </si>
  <si>
    <t>attention, pas la moyenne</t>
  </si>
  <si>
    <t>Quality Issues</t>
  </si>
  <si>
    <r>
      <rPr>
        <b/>
        <sz val="11"/>
        <color theme="1"/>
        <rFont val="Calibri"/>
        <family val="2"/>
        <scheme val="minor"/>
      </rPr>
      <t>DIF</t>
    </r>
    <r>
      <rPr>
        <sz val="11"/>
        <color theme="1"/>
        <rFont val="Calibri"/>
        <family val="2"/>
        <scheme val="minor"/>
      </rPr>
      <t xml:space="preserve"> : Delivered In Full</t>
    </r>
  </si>
  <si>
    <r>
      <rPr>
        <b/>
        <sz val="11"/>
        <color theme="1"/>
        <rFont val="Calibri"/>
        <family val="2"/>
        <scheme val="minor"/>
      </rPr>
      <t>DOQ</t>
    </r>
    <r>
      <rPr>
        <sz val="11"/>
        <color theme="1"/>
        <rFont val="Calibri"/>
        <family val="2"/>
        <scheme val="minor"/>
      </rPr>
      <t xml:space="preserve"> : Delivered on Quality</t>
    </r>
  </si>
  <si>
    <r>
      <rPr>
        <b/>
        <sz val="11"/>
        <color theme="1"/>
        <rFont val="Calibri"/>
        <family val="2"/>
        <scheme val="minor"/>
      </rPr>
      <t>DOT</t>
    </r>
    <r>
      <rPr>
        <sz val="11"/>
        <color theme="1"/>
        <rFont val="Calibri"/>
        <family val="2"/>
        <scheme val="minor"/>
      </rPr>
      <t xml:space="preserve"> : Delivery on Time</t>
    </r>
  </si>
  <si>
    <r>
      <rPr>
        <b/>
        <sz val="11"/>
        <color theme="1"/>
        <rFont val="Calibri"/>
        <family val="2"/>
        <scheme val="minor"/>
      </rPr>
      <t>DIFOT</t>
    </r>
    <r>
      <rPr>
        <sz val="11"/>
        <color theme="1"/>
        <rFont val="Calibri"/>
        <family val="2"/>
        <scheme val="minor"/>
      </rPr>
      <t xml:space="preserve"> : Delivery in Full on Time
</t>
    </r>
    <r>
      <rPr>
        <b/>
        <i/>
        <sz val="11"/>
        <color theme="1"/>
        <rFont val="Century Gothic"/>
        <family val="2"/>
      </rPr>
      <t>DIFOT</t>
    </r>
    <r>
      <rPr>
        <i/>
        <sz val="11"/>
        <color theme="1"/>
        <rFont val="Century Gothic"/>
        <family val="2"/>
      </rPr>
      <t xml:space="preserve"> = DIF x DOQ x DOT</t>
    </r>
  </si>
  <si>
    <t>=0.97 x 0.95 x 0.86</t>
  </si>
  <si>
    <t>Suppose DIF = 97% , DOQ = 95% and DOT = 86%</t>
  </si>
  <si>
    <t>DIFOT =0.79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</si>
</sst>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568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688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5" fillId="2" borderId="1" xfId="1" applyFont="1" applyFill="1" applyBorder="1"/>
    <xf numFmtId="0" fontId="5" fillId="2" borderId="1" xfId="1" applyFont="1" applyFill="1" applyBorder="1" applyAlignment="1">
      <alignment horizontal="center"/>
    </xf>
    <xf numFmtId="0" fontId="3" fillId="3" borderId="1" xfId="1" applyFont="1" applyFill="1" applyBorder="1"/>
    <xf numFmtId="0" fontId="3" fillId="3" borderId="1" xfId="1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9" fontId="5" fillId="2" borderId="1" xfId="1" applyNumberFormat="1" applyFont="1" applyFill="1" applyBorder="1" applyAlignment="1">
      <alignment horizontal="center"/>
    </xf>
    <xf numFmtId="0" fontId="3" fillId="3" borderId="0" xfId="0" applyFont="1" applyFill="1"/>
    <xf numFmtId="0" fontId="3" fillId="3" borderId="0" xfId="1" applyFont="1" applyFill="1"/>
    <xf numFmtId="0" fontId="2" fillId="3" borderId="0" xfId="1" applyFont="1" applyFill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3" fillId="3" borderId="1" xfId="1" applyFont="1" applyFill="1" applyBorder="1" applyAlignment="1">
      <alignment horizontal="left"/>
    </xf>
    <xf numFmtId="9" fontId="3" fillId="3" borderId="1" xfId="2" applyFont="1" applyFill="1" applyBorder="1"/>
    <xf numFmtId="0" fontId="5" fillId="2" borderId="1" xfId="1" applyFont="1" applyFill="1" applyBorder="1" applyAlignment="1">
      <alignment horizontal="left"/>
    </xf>
    <xf numFmtId="9" fontId="5" fillId="2" borderId="1" xfId="1" applyNumberFormat="1" applyFont="1" applyFill="1" applyBorder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9" fontId="0" fillId="3" borderId="0" xfId="0" applyNumberFormat="1" applyFill="1"/>
    <xf numFmtId="0" fontId="9" fillId="3" borderId="1" xfId="1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/>
    <xf numFmtId="9" fontId="0" fillId="4" borderId="0" xfId="6" quotePrefix="1" applyFont="1" applyFill="1"/>
  </cellXfs>
  <cellStyles count="7">
    <cellStyle name="Lien hypertexte 2" xfId="3" xr:uid="{80315EC5-14D6-40CB-8EE1-0FA67C2AA2AC}"/>
    <cellStyle name="Lien hypertexte 3" xfId="5" xr:uid="{07A7E599-D456-449A-8C2C-430179F68CF3}"/>
    <cellStyle name="Normal" xfId="0" builtinId="0"/>
    <cellStyle name="Normal 2" xfId="1" xr:uid="{64E0FEC1-C36C-46B4-A120-ED32FC1710CA}"/>
    <cellStyle name="Normal 3" xfId="4" xr:uid="{D23FD17C-CA73-492C-A9C2-70C9BDE26E11}"/>
    <cellStyle name="Percent" xfId="6" builtinId="5"/>
    <cellStyle name="Percent 2" xfId="2" xr:uid="{40059014-D095-42D8-80AF-89E1F7C29A98}"/>
  </cellStyles>
  <dxfs count="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3EDC-BAAF-4DAB-8BA9-DD8809D4CA67}">
  <sheetPr>
    <tabColor rgb="FF92D050"/>
  </sheetPr>
  <dimension ref="B1:E13"/>
  <sheetViews>
    <sheetView showGridLines="0" zoomScaleNormal="100" workbookViewId="0">
      <selection activeCell="E9" sqref="E9"/>
    </sheetView>
  </sheetViews>
  <sheetFormatPr defaultColWidth="10.81640625" defaultRowHeight="14.5" x14ac:dyDescent="0.35"/>
  <cols>
    <col min="1" max="1" width="36.81640625" style="1" customWidth="1"/>
    <col min="2" max="2" width="10.81640625" style="1"/>
    <col min="3" max="3" width="13.26953125" style="1" customWidth="1"/>
    <col min="4" max="4" width="16.453125" style="1" customWidth="1"/>
    <col min="5" max="5" width="21.81640625" style="1" customWidth="1"/>
    <col min="6" max="16384" width="10.81640625" style="1"/>
  </cols>
  <sheetData>
    <row r="1" spans="2:5" ht="43.5" customHeight="1" x14ac:dyDescent="0.35"/>
    <row r="2" spans="2:5" x14ac:dyDescent="0.35">
      <c r="B2" s="2" t="s">
        <v>6</v>
      </c>
      <c r="C2" s="2" t="s">
        <v>2</v>
      </c>
      <c r="D2" s="3" t="s">
        <v>17</v>
      </c>
      <c r="E2" s="3" t="s">
        <v>3</v>
      </c>
    </row>
    <row r="3" spans="2:5" x14ac:dyDescent="0.35">
      <c r="B3" s="4" t="s">
        <v>7</v>
      </c>
      <c r="C3" s="4" t="s">
        <v>4</v>
      </c>
      <c r="D3" s="5">
        <v>10</v>
      </c>
      <c r="E3" s="6">
        <f>IF(C3="Active",IF(D3&gt;0,1,0),"-")</f>
        <v>1</v>
      </c>
    </row>
    <row r="4" spans="2:5" x14ac:dyDescent="0.35">
      <c r="B4" s="4" t="s">
        <v>8</v>
      </c>
      <c r="C4" s="4" t="s">
        <v>4</v>
      </c>
      <c r="D4" s="5">
        <v>0</v>
      </c>
      <c r="E4" s="6">
        <f t="shared" ref="E4:E12" si="0">IF(C4="Active",IF(D4&gt;0,1,0),"-")</f>
        <v>0</v>
      </c>
    </row>
    <row r="5" spans="2:5" x14ac:dyDescent="0.35">
      <c r="B5" s="4" t="s">
        <v>9</v>
      </c>
      <c r="C5" s="4" t="s">
        <v>4</v>
      </c>
      <c r="D5" s="5">
        <v>2</v>
      </c>
      <c r="E5" s="6">
        <f>IF(C5="Active",IF(D5&gt;0,1,0),"-")</f>
        <v>1</v>
      </c>
    </row>
    <row r="6" spans="2:5" x14ac:dyDescent="0.35">
      <c r="B6" s="4" t="s">
        <v>10</v>
      </c>
      <c r="C6" s="4" t="s">
        <v>4</v>
      </c>
      <c r="D6" s="5">
        <v>3</v>
      </c>
      <c r="E6" s="6">
        <f t="shared" si="0"/>
        <v>1</v>
      </c>
    </row>
    <row r="7" spans="2:5" x14ac:dyDescent="0.35">
      <c r="B7" s="4" t="s">
        <v>11</v>
      </c>
      <c r="C7" s="4" t="s">
        <v>4</v>
      </c>
      <c r="D7" s="5">
        <v>4</v>
      </c>
      <c r="E7" s="6">
        <f t="shared" si="0"/>
        <v>1</v>
      </c>
    </row>
    <row r="8" spans="2:5" x14ac:dyDescent="0.35">
      <c r="B8" s="4" t="s">
        <v>12</v>
      </c>
      <c r="C8" s="4" t="s">
        <v>4</v>
      </c>
      <c r="D8" s="5">
        <v>0</v>
      </c>
      <c r="E8" s="6">
        <f t="shared" si="0"/>
        <v>0</v>
      </c>
    </row>
    <row r="9" spans="2:5" x14ac:dyDescent="0.35">
      <c r="B9" s="4" t="s">
        <v>13</v>
      </c>
      <c r="C9" s="21" t="s">
        <v>5</v>
      </c>
      <c r="D9" s="5">
        <v>0</v>
      </c>
      <c r="E9" s="6" t="str">
        <f t="shared" si="0"/>
        <v>-</v>
      </c>
    </row>
    <row r="10" spans="2:5" x14ac:dyDescent="0.35">
      <c r="B10" s="4" t="s">
        <v>14</v>
      </c>
      <c r="C10" s="21" t="s">
        <v>5</v>
      </c>
      <c r="D10" s="5">
        <v>10</v>
      </c>
      <c r="E10" s="6" t="str">
        <f t="shared" si="0"/>
        <v>-</v>
      </c>
    </row>
    <row r="11" spans="2:5" x14ac:dyDescent="0.35">
      <c r="B11" s="4" t="s">
        <v>15</v>
      </c>
      <c r="C11" s="4" t="s">
        <v>4</v>
      </c>
      <c r="D11" s="5">
        <v>8</v>
      </c>
      <c r="E11" s="6">
        <f t="shared" si="0"/>
        <v>1</v>
      </c>
    </row>
    <row r="12" spans="2:5" x14ac:dyDescent="0.35">
      <c r="B12" s="4" t="s">
        <v>16</v>
      </c>
      <c r="C12" s="4" t="s">
        <v>4</v>
      </c>
      <c r="D12" s="5">
        <v>45</v>
      </c>
      <c r="E12" s="6">
        <f t="shared" si="0"/>
        <v>1</v>
      </c>
    </row>
    <row r="13" spans="2:5" x14ac:dyDescent="0.35">
      <c r="B13" s="2" t="s">
        <v>0</v>
      </c>
      <c r="C13" s="2"/>
      <c r="D13" s="3">
        <f>SUM(D3:D12)</f>
        <v>82</v>
      </c>
      <c r="E13" s="7">
        <f>AVERAGE(E3:E12)</f>
        <v>0.75</v>
      </c>
    </row>
  </sheetData>
  <phoneticPr fontId="4" type="noConversion"/>
  <conditionalFormatting sqref="E3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5D1F-9722-410D-BF38-7E2AC2AA4EEF}">
  <sheetPr>
    <tabColor rgb="FF92D050"/>
  </sheetPr>
  <dimension ref="A1:L15"/>
  <sheetViews>
    <sheetView tabSelected="1" topLeftCell="B1" zoomScaleNormal="100" workbookViewId="0">
      <selection activeCell="L16" sqref="L16"/>
    </sheetView>
  </sheetViews>
  <sheetFormatPr defaultColWidth="10.81640625" defaultRowHeight="14.5" outlineLevelCol="1" x14ac:dyDescent="0.35"/>
  <cols>
    <col min="1" max="1" width="28.81640625" style="1" customWidth="1"/>
    <col min="2" max="2" width="10.81640625" style="1"/>
    <col min="3" max="3" width="8.81640625" style="1" customWidth="1"/>
    <col min="4" max="4" width="10.81640625" style="1"/>
    <col min="5" max="5" width="9.7265625" style="1" customWidth="1" outlineLevel="1"/>
    <col min="6" max="6" width="12.453125" style="1" customWidth="1" outlineLevel="1"/>
    <col min="7" max="7" width="10.81640625" style="1"/>
    <col min="8" max="10" width="10.81640625" style="1" customWidth="1" outlineLevel="1"/>
    <col min="11" max="11" width="10.81640625" style="1"/>
    <col min="12" max="12" width="40.90625" style="1" bestFit="1" customWidth="1"/>
    <col min="13" max="16384" width="10.81640625" style="1"/>
  </cols>
  <sheetData>
    <row r="1" spans="1:12" x14ac:dyDescent="0.35">
      <c r="A1" s="8"/>
      <c r="B1" s="8"/>
      <c r="C1" s="8"/>
      <c r="D1" s="8"/>
      <c r="E1" s="8"/>
      <c r="F1" s="8"/>
      <c r="G1" s="8"/>
      <c r="H1" s="8"/>
    </row>
    <row r="2" spans="1:12" ht="18" customHeight="1" x14ac:dyDescent="0.35">
      <c r="A2" s="8"/>
      <c r="B2" s="9"/>
      <c r="C2" s="11"/>
      <c r="D2" s="11"/>
      <c r="E2" s="11"/>
      <c r="F2" s="11"/>
      <c r="G2" s="10" t="s">
        <v>1</v>
      </c>
      <c r="H2" s="18" t="s">
        <v>21</v>
      </c>
      <c r="I2" s="18" t="s">
        <v>22</v>
      </c>
      <c r="J2" s="18" t="s">
        <v>27</v>
      </c>
    </row>
    <row r="3" spans="1:12" ht="29" x14ac:dyDescent="0.35">
      <c r="A3" s="8"/>
      <c r="B3" s="12" t="s">
        <v>7</v>
      </c>
      <c r="C3" s="12" t="s">
        <v>18</v>
      </c>
      <c r="D3" s="12" t="s">
        <v>19</v>
      </c>
      <c r="E3" s="12" t="s">
        <v>29</v>
      </c>
      <c r="F3" s="12" t="s">
        <v>20</v>
      </c>
      <c r="G3" s="19" t="s">
        <v>23</v>
      </c>
      <c r="H3" s="19" t="s">
        <v>24</v>
      </c>
      <c r="I3" s="19" t="s">
        <v>25</v>
      </c>
      <c r="J3" s="19" t="s">
        <v>26</v>
      </c>
    </row>
    <row r="4" spans="1:12" x14ac:dyDescent="0.35">
      <c r="A4" s="8"/>
      <c r="B4" s="4" t="s">
        <v>7</v>
      </c>
      <c r="C4" s="13">
        <v>100</v>
      </c>
      <c r="D4" s="13">
        <v>100</v>
      </c>
      <c r="E4" s="13">
        <v>0</v>
      </c>
      <c r="F4" s="13">
        <v>100</v>
      </c>
      <c r="G4" s="14">
        <f>D4/C4</f>
        <v>1</v>
      </c>
      <c r="H4" s="14">
        <f>IFERROR(1-E4/D4,"-")</f>
        <v>1</v>
      </c>
      <c r="I4" s="14">
        <f t="shared" ref="I4:I14" si="0">IFERROR(F4/D4,"-")</f>
        <v>1</v>
      </c>
      <c r="J4" s="14">
        <f>IFERROR(G4*H4*I4,0)</f>
        <v>1</v>
      </c>
      <c r="L4" s="22" t="s">
        <v>30</v>
      </c>
    </row>
    <row r="5" spans="1:12" x14ac:dyDescent="0.35">
      <c r="A5" s="8"/>
      <c r="B5" s="4" t="s">
        <v>8</v>
      </c>
      <c r="C5" s="13">
        <v>200</v>
      </c>
      <c r="D5" s="13">
        <v>100</v>
      </c>
      <c r="E5" s="13">
        <v>0</v>
      </c>
      <c r="F5" s="13">
        <v>100</v>
      </c>
      <c r="G5" s="14">
        <f t="shared" ref="G5:G14" si="1">D5/C5</f>
        <v>0.5</v>
      </c>
      <c r="H5" s="14">
        <f t="shared" ref="H5:H14" si="2">IFERROR(1-E5/D5,"-")</f>
        <v>1</v>
      </c>
      <c r="I5" s="14">
        <f t="shared" si="0"/>
        <v>1</v>
      </c>
      <c r="J5" s="14">
        <f t="shared" ref="J5:J14" si="3">IFERROR(G5*H5*I5,0)</f>
        <v>0.5</v>
      </c>
      <c r="L5" s="22" t="s">
        <v>31</v>
      </c>
    </row>
    <row r="6" spans="1:12" x14ac:dyDescent="0.35">
      <c r="A6" s="8"/>
      <c r="B6" s="4" t="s">
        <v>9</v>
      </c>
      <c r="C6" s="13">
        <v>100</v>
      </c>
      <c r="D6" s="13">
        <v>100</v>
      </c>
      <c r="E6" s="13">
        <v>50</v>
      </c>
      <c r="F6" s="13">
        <v>100</v>
      </c>
      <c r="G6" s="14">
        <f t="shared" si="1"/>
        <v>1</v>
      </c>
      <c r="H6" s="14">
        <f t="shared" si="2"/>
        <v>0.5</v>
      </c>
      <c r="I6" s="14">
        <f t="shared" si="0"/>
        <v>1</v>
      </c>
      <c r="J6" s="14">
        <f t="shared" si="3"/>
        <v>0.5</v>
      </c>
      <c r="L6" s="22" t="s">
        <v>32</v>
      </c>
    </row>
    <row r="7" spans="1:12" ht="29" x14ac:dyDescent="0.35">
      <c r="A7" s="8"/>
      <c r="B7" s="4" t="s">
        <v>10</v>
      </c>
      <c r="C7" s="13">
        <v>100</v>
      </c>
      <c r="D7" s="13">
        <v>100</v>
      </c>
      <c r="E7" s="13">
        <v>0</v>
      </c>
      <c r="F7" s="13">
        <v>0</v>
      </c>
      <c r="G7" s="14">
        <f t="shared" si="1"/>
        <v>1</v>
      </c>
      <c r="H7" s="14">
        <f t="shared" si="2"/>
        <v>1</v>
      </c>
      <c r="I7" s="14">
        <f t="shared" si="0"/>
        <v>0</v>
      </c>
      <c r="J7" s="14">
        <f t="shared" si="3"/>
        <v>0</v>
      </c>
      <c r="L7" s="23" t="s">
        <v>33</v>
      </c>
    </row>
    <row r="8" spans="1:12" x14ac:dyDescent="0.35">
      <c r="A8" s="8"/>
      <c r="B8" s="4" t="s">
        <v>11</v>
      </c>
      <c r="C8" s="13">
        <v>200</v>
      </c>
      <c r="D8" s="13">
        <v>0</v>
      </c>
      <c r="E8" s="13">
        <v>0</v>
      </c>
      <c r="F8" s="13">
        <v>0</v>
      </c>
      <c r="G8" s="14">
        <f t="shared" si="1"/>
        <v>0</v>
      </c>
      <c r="H8" s="14" t="str">
        <f t="shared" si="2"/>
        <v>-</v>
      </c>
      <c r="I8" s="14" t="str">
        <f t="shared" si="0"/>
        <v>-</v>
      </c>
      <c r="J8" s="14">
        <f t="shared" si="3"/>
        <v>0</v>
      </c>
      <c r="L8" s="24" t="s">
        <v>35</v>
      </c>
    </row>
    <row r="9" spans="1:12" x14ac:dyDescent="0.35">
      <c r="A9" s="8"/>
      <c r="B9" s="4" t="s">
        <v>12</v>
      </c>
      <c r="C9" s="13">
        <v>600</v>
      </c>
      <c r="D9" s="13">
        <v>580</v>
      </c>
      <c r="E9" s="13">
        <v>30</v>
      </c>
      <c r="F9" s="13">
        <v>500</v>
      </c>
      <c r="G9" s="14">
        <f t="shared" si="1"/>
        <v>0.96666666666666667</v>
      </c>
      <c r="H9" s="14">
        <f t="shared" si="2"/>
        <v>0.94827586206896552</v>
      </c>
      <c r="I9" s="14">
        <f t="shared" si="0"/>
        <v>0.86206896551724133</v>
      </c>
      <c r="J9" s="14">
        <f t="shared" si="3"/>
        <v>0.79022988505747116</v>
      </c>
      <c r="L9" s="24" t="s">
        <v>34</v>
      </c>
    </row>
    <row r="10" spans="1:12" x14ac:dyDescent="0.35">
      <c r="A10" s="8"/>
      <c r="B10" s="4" t="s">
        <v>13</v>
      </c>
      <c r="C10" s="13">
        <v>85</v>
      </c>
      <c r="D10" s="13">
        <v>85</v>
      </c>
      <c r="E10" s="13">
        <v>5</v>
      </c>
      <c r="F10" s="13">
        <v>85</v>
      </c>
      <c r="G10" s="14">
        <f t="shared" si="1"/>
        <v>1</v>
      </c>
      <c r="H10" s="14">
        <f t="shared" si="2"/>
        <v>0.94117647058823528</v>
      </c>
      <c r="I10" s="14">
        <f t="shared" si="0"/>
        <v>1</v>
      </c>
      <c r="J10" s="14">
        <f t="shared" si="3"/>
        <v>0.94117647058823528</v>
      </c>
      <c r="L10" s="25" t="s">
        <v>36</v>
      </c>
    </row>
    <row r="11" spans="1:12" x14ac:dyDescent="0.35">
      <c r="A11" s="8"/>
      <c r="B11" s="4" t="s">
        <v>14</v>
      </c>
      <c r="C11" s="13">
        <v>100</v>
      </c>
      <c r="D11" s="13">
        <v>0</v>
      </c>
      <c r="E11" s="13">
        <f t="shared" ref="E11" si="4">D11</f>
        <v>0</v>
      </c>
      <c r="F11" s="13">
        <v>0</v>
      </c>
      <c r="G11" s="14">
        <f t="shared" si="1"/>
        <v>0</v>
      </c>
      <c r="H11" s="14" t="str">
        <f t="shared" si="2"/>
        <v>-</v>
      </c>
      <c r="I11" s="14" t="str">
        <f t="shared" si="0"/>
        <v>-</v>
      </c>
      <c r="J11" s="14">
        <f t="shared" si="3"/>
        <v>0</v>
      </c>
    </row>
    <row r="12" spans="1:12" x14ac:dyDescent="0.35">
      <c r="A12" s="8"/>
      <c r="B12" s="4" t="s">
        <v>15</v>
      </c>
      <c r="C12" s="13">
        <v>80</v>
      </c>
      <c r="D12" s="13">
        <v>80</v>
      </c>
      <c r="E12" s="13">
        <v>30</v>
      </c>
      <c r="F12" s="13">
        <v>0</v>
      </c>
      <c r="G12" s="14">
        <f t="shared" si="1"/>
        <v>1</v>
      </c>
      <c r="H12" s="14">
        <f t="shared" si="2"/>
        <v>0.625</v>
      </c>
      <c r="I12" s="14">
        <f t="shared" si="0"/>
        <v>0</v>
      </c>
      <c r="J12" s="14">
        <f t="shared" si="3"/>
        <v>0</v>
      </c>
    </row>
    <row r="13" spans="1:12" x14ac:dyDescent="0.35">
      <c r="A13" s="8"/>
      <c r="B13" s="4" t="s">
        <v>16</v>
      </c>
      <c r="C13" s="13">
        <v>60</v>
      </c>
      <c r="D13" s="13">
        <v>60</v>
      </c>
      <c r="E13" s="13">
        <v>0</v>
      </c>
      <c r="F13" s="13">
        <v>60</v>
      </c>
      <c r="G13" s="14">
        <f t="shared" si="1"/>
        <v>1</v>
      </c>
      <c r="H13" s="14">
        <f t="shared" si="2"/>
        <v>1</v>
      </c>
      <c r="I13" s="14">
        <f t="shared" si="0"/>
        <v>1</v>
      </c>
      <c r="J13" s="14">
        <f t="shared" si="3"/>
        <v>1</v>
      </c>
    </row>
    <row r="14" spans="1:12" x14ac:dyDescent="0.35">
      <c r="A14" s="8"/>
      <c r="B14" s="2" t="s">
        <v>0</v>
      </c>
      <c r="C14" s="15">
        <f>SUM(C4:C13)</f>
        <v>1625</v>
      </c>
      <c r="D14" s="15">
        <f>SUM(D4:D13)</f>
        <v>1205</v>
      </c>
      <c r="E14" s="15">
        <f t="shared" ref="E14:F14" si="5">SUM(E4:E13)</f>
        <v>115</v>
      </c>
      <c r="F14" s="15">
        <f t="shared" si="5"/>
        <v>945</v>
      </c>
      <c r="G14" s="16">
        <f t="shared" si="1"/>
        <v>0.74153846153846159</v>
      </c>
      <c r="H14" s="16">
        <f t="shared" si="2"/>
        <v>0.9045643153526971</v>
      </c>
      <c r="I14" s="16">
        <f t="shared" si="0"/>
        <v>0.78423236514522821</v>
      </c>
      <c r="J14" s="16">
        <f t="shared" si="3"/>
        <v>0.52603894031279919</v>
      </c>
      <c r="K14" s="20"/>
    </row>
    <row r="15" spans="1:12" x14ac:dyDescent="0.35">
      <c r="A15" s="8"/>
      <c r="B15" s="8"/>
      <c r="C15" s="8"/>
      <c r="D15" s="8"/>
      <c r="E15" s="8"/>
      <c r="F15" s="8"/>
      <c r="G15" s="17" t="s">
        <v>28</v>
      </c>
      <c r="H15" s="8"/>
    </row>
  </sheetData>
  <dataConsolidate/>
  <phoneticPr fontId="4" type="noConversion"/>
  <conditionalFormatting sqref="G4:G13">
    <cfRule type="cellIs" dxfId="6" priority="5" stopIfTrue="1" operator="lessThan">
      <formula>1</formula>
    </cfRule>
  </conditionalFormatting>
  <conditionalFormatting sqref="H4:H13">
    <cfRule type="cellIs" dxfId="5" priority="4" stopIfTrue="1" operator="lessThan">
      <formula>1</formula>
    </cfRule>
  </conditionalFormatting>
  <conditionalFormatting sqref="I4:I13">
    <cfRule type="cellIs" dxfId="4" priority="3" stopIfTrue="1" operator="lessThan">
      <formula>1</formula>
    </cfRule>
  </conditionalFormatting>
  <conditionalFormatting sqref="J4:J13">
    <cfRule type="cellIs" dxfId="3" priority="2" stopIfTrue="1" operator="lessThan">
      <formula>1</formula>
    </cfRule>
  </conditionalFormatting>
  <conditionalFormatting sqref="G4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 rate</vt:lpstr>
      <vt:lpstr>Service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Banerjee, Ankit</cp:lastModifiedBy>
  <dcterms:created xsi:type="dcterms:W3CDTF">2020-11-30T12:57:44Z</dcterms:created>
  <dcterms:modified xsi:type="dcterms:W3CDTF">2023-04-29T17:49:17Z</dcterms:modified>
</cp:coreProperties>
</file>