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BANERJ7\Desktop\DA\Time-Series-Analysis\"/>
    </mc:Choice>
  </mc:AlternateContent>
  <xr:revisionPtr revIDLastSave="0" documentId="13_ncr:1_{7468FF7E-2A3F-42E5-812E-6BD27AD18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E6" i="1" l="1"/>
  <c r="E7" i="1"/>
  <c r="E8" i="1"/>
  <c r="E9" i="1"/>
  <c r="E10" i="1"/>
  <c r="E11" i="1"/>
  <c r="E12" i="1"/>
  <c r="E13" i="1"/>
  <c r="E14" i="1"/>
  <c r="E15" i="1"/>
  <c r="E16" i="1"/>
  <c r="E17" i="1"/>
  <c r="E5" i="1"/>
  <c r="F7" i="1" l="1"/>
  <c r="G7" i="1" s="1"/>
  <c r="F5" i="1"/>
  <c r="G5" i="1" s="1"/>
  <c r="F15" i="1"/>
  <c r="G15" i="1" s="1"/>
  <c r="F13" i="1"/>
  <c r="G13" i="1" s="1"/>
  <c r="F10" i="1"/>
  <c r="G10" i="1" s="1"/>
  <c r="F6" i="1"/>
  <c r="G6" i="1" s="1"/>
  <c r="F9" i="1"/>
  <c r="G9" i="1" s="1"/>
  <c r="F16" i="1"/>
  <c r="G16" i="1" s="1"/>
  <c r="F12" i="1"/>
  <c r="G12" i="1" s="1"/>
  <c r="F8" i="1"/>
  <c r="G8" i="1" s="1"/>
  <c r="F11" i="1"/>
  <c r="G11" i="1" s="1"/>
  <c r="O15" i="1" s="1" a="1"/>
  <c r="O15" i="1" s="1"/>
  <c r="H3" i="1" s="1"/>
  <c r="I3" i="1" s="1"/>
  <c r="F14" i="1"/>
  <c r="G14" i="1" s="1"/>
  <c r="H19" i="1" l="1"/>
  <c r="H8" i="1"/>
  <c r="I8" i="1" s="1"/>
  <c r="H7" i="1"/>
  <c r="I7" i="1" s="1"/>
  <c r="H9" i="1"/>
  <c r="I9" i="1" s="1"/>
  <c r="H11" i="1"/>
  <c r="I11" i="1" s="1"/>
  <c r="H22" i="1"/>
  <c r="H12" i="1"/>
  <c r="I12" i="1" s="1"/>
  <c r="H13" i="1"/>
  <c r="I13" i="1" s="1"/>
  <c r="H14" i="1"/>
  <c r="I14" i="1" s="1"/>
  <c r="H6" i="1"/>
  <c r="I6" i="1" s="1"/>
  <c r="H15" i="1"/>
  <c r="I15" i="1" s="1"/>
  <c r="H20" i="1"/>
  <c r="H17" i="1"/>
  <c r="I17" i="1" s="1"/>
  <c r="H21" i="1"/>
  <c r="H4" i="1"/>
  <c r="I4" i="1" s="1"/>
  <c r="H16" i="1"/>
  <c r="I16" i="1" s="1"/>
  <c r="H18" i="1"/>
  <c r="I18" i="1" s="1"/>
  <c r="H5" i="1"/>
  <c r="I5" i="1" s="1"/>
  <c r="H10" i="1"/>
  <c r="I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<sst xmlns="http://schemas.openxmlformats.org/spreadsheetml/2006/main" count="54" uniqueCount="50">
  <si>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Year</t>
  </si>
  <si>
    <t>Year 1</t>
  </si>
  <si>
    <t>Quarter</t>
  </si>
  <si>
    <t>Sales(1000s)</t>
  </si>
  <si>
    <t>Yt</t>
  </si>
  <si>
    <t>MA (4)</t>
  </si>
  <si>
    <t>CMA</t>
  </si>
  <si>
    <t>baseline</t>
  </si>
  <si>
    <t>Yt / CMA</t>
  </si>
  <si>
    <t>St * It</t>
  </si>
  <si>
    <t>Year 2</t>
  </si>
  <si>
    <t>Year 3</t>
  </si>
  <si>
    <t>year 4</t>
  </si>
  <si>
    <t>St</t>
  </si>
  <si>
    <t>Seasonality</t>
  </si>
  <si>
    <t>Trend</t>
  </si>
  <si>
    <t># In Classic MultiplicatIve Model, Time series value at time t = St * It * Tt
# St : Seasonality
# It : Irregularity
# Tt : Trend
# So, we calculate Seasonal and Irregular components by :
# St * It = Yt / CMA
# Yt : Actual Sales
# MA : Moving Average	
# CMA : Centered Moving Average</t>
  </si>
  <si>
    <t>Avg. (Respective Quarter)</t>
  </si>
  <si>
    <t>Year 5</t>
  </si>
  <si>
    <t>?</t>
  </si>
  <si>
    <t>Yt / St</t>
  </si>
  <si>
    <t>De-Seasonalize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</si>
  <si>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</si>
  <si>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</si>
  <si>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</si>
  <si>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</si>
  <si>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</si>
  <si>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</si>
  <si>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</si>
  <si>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</si>
  <si>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</si>
  <si>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</si>
  <si>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</si>
  <si>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</si>
  <si>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</si>
  <si>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</si>
  <si>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</si>
  <si>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</si>
  <si>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</si>
  <si>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</si>
  <si>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</si>
  <si>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</si>
  <si>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</si>
  <si>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</si>
  <si>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</si>
  <si>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</si>
  <si>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</si>
  <si>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</t>
  </si>
  <si>
    <t>Intercept + Slope * time code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</si>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</sst>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1" fillId="2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E1" workbookViewId="0">
      <selection activeCell="K11" sqref="K11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1.0898437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2" bestFit="1" customWidth="1"/>
    <col min="9" max="9" width="13.453125" bestFit="1" customWidth="1"/>
    <col min="10" max="12" width="14.453125" customWidth="1"/>
    <col min="15" max="15" width="10.1796875" bestFit="1" customWidth="1"/>
  </cols>
  <sheetData>
    <row r="1" spans="1:17" ht="50" customHeight="1" x14ac:dyDescent="0.35">
      <c r="D1" s="2" t="s">
        <v>4</v>
      </c>
      <c r="F1" s="2" t="s">
        <v>7</v>
      </c>
      <c r="G1" s="2" t="s">
        <v>8</v>
      </c>
      <c r="H1" s="11" t="s">
        <v>17</v>
      </c>
      <c r="I1" s="8" t="s">
        <v>20</v>
      </c>
      <c r="J1" s="11" t="s">
        <v>48</v>
      </c>
      <c r="K1" s="11" t="s">
        <v>49</v>
      </c>
      <c r="L1" s="11"/>
    </row>
    <row r="2" spans="1:17" x14ac:dyDescent="0.35">
      <c r="A2" t="s">
        <v>47</v>
      </c>
      <c r="B2" s="3" t="s">
        <v>0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9</v>
      </c>
      <c r="H2" s="8" t="s">
        <v>13</v>
      </c>
      <c r="I2" s="8" t="s">
        <v>21</v>
      </c>
      <c r="J2" s="8" t="s">
        <v>15</v>
      </c>
      <c r="K2" s="8"/>
      <c r="L2" s="8"/>
      <c r="N2" s="10" t="s">
        <v>16</v>
      </c>
      <c r="O2" s="10"/>
      <c r="P2" s="10"/>
      <c r="Q2" s="10"/>
    </row>
    <row r="3" spans="1:17" x14ac:dyDescent="0.35">
      <c r="A3">
        <v>1</v>
      </c>
      <c r="B3" s="3" t="s">
        <v>1</v>
      </c>
      <c r="C3" s="4">
        <v>1</v>
      </c>
      <c r="D3" s="4">
        <v>2.8</v>
      </c>
      <c r="E3" s="7"/>
      <c r="F3" s="7"/>
      <c r="G3" s="7"/>
      <c r="H3" s="9">
        <f>VLOOKUP(C3,$N$14:$O$18,2,0)</f>
        <v>0.90280120614706016</v>
      </c>
      <c r="I3" s="1">
        <f>D3/H3</f>
        <v>3.1014579742862005</v>
      </c>
      <c r="J3" s="7">
        <f>Sheet2!$B$17+(Sheet2!$B$18*A3)</f>
        <v>0.33072723717915276</v>
      </c>
      <c r="K3" s="7"/>
      <c r="L3" s="7"/>
      <c r="N3" s="10"/>
      <c r="O3" s="10"/>
      <c r="P3" s="10"/>
      <c r="Q3" s="10"/>
    </row>
    <row r="4" spans="1:17" x14ac:dyDescent="0.35">
      <c r="A4">
        <v>2</v>
      </c>
      <c r="B4" s="4"/>
      <c r="C4" s="4">
        <v>2</v>
      </c>
      <c r="D4" s="4">
        <v>2.1</v>
      </c>
      <c r="E4" s="7"/>
      <c r="F4" s="7"/>
      <c r="G4" s="7"/>
      <c r="H4" s="9">
        <f t="shared" ref="H4:H22" si="0">VLOOKUP(C4,$N$14:$O$18,2,0)</f>
        <v>0.76756849560579388</v>
      </c>
      <c r="I4" s="1">
        <f t="shared" ref="I4:I22" si="1">D4/H4</f>
        <v>2.7359121850651271</v>
      </c>
      <c r="J4" s="7">
        <f>Sheet2!$B$17+(Sheet2!$B$18*A4)</f>
        <v>1.5472710029064265</v>
      </c>
      <c r="K4" s="7"/>
      <c r="L4" s="7"/>
      <c r="N4" s="10"/>
      <c r="O4" s="10"/>
      <c r="P4" s="10"/>
      <c r="Q4" s="10"/>
    </row>
    <row r="5" spans="1:17" x14ac:dyDescent="0.35">
      <c r="A5">
        <v>3</v>
      </c>
      <c r="B5" s="4"/>
      <c r="C5" s="4">
        <v>3</v>
      </c>
      <c r="D5" s="4">
        <v>4</v>
      </c>
      <c r="E5" s="5">
        <f>AVERAGE(D3:D6)</f>
        <v>3.35</v>
      </c>
      <c r="F5" s="5">
        <f>AVERAGE(E5:E6)</f>
        <v>3.4749999999999996</v>
      </c>
      <c r="G5" s="6">
        <f>D5/F5</f>
        <v>1.1510791366906477</v>
      </c>
      <c r="H5" s="9">
        <f t="shared" si="0"/>
        <v>1.1385871231102145</v>
      </c>
      <c r="I5" s="1">
        <f t="shared" si="1"/>
        <v>3.5131259776357076</v>
      </c>
      <c r="J5" s="7">
        <f>Sheet2!$B$17+(Sheet2!$B$18*A5)</f>
        <v>2.7638147686337002</v>
      </c>
      <c r="K5" s="7"/>
      <c r="L5" s="7"/>
      <c r="N5" s="10"/>
      <c r="O5" s="10"/>
      <c r="P5" s="10"/>
      <c r="Q5" s="10"/>
    </row>
    <row r="6" spans="1:17" x14ac:dyDescent="0.35">
      <c r="A6">
        <v>4</v>
      </c>
      <c r="B6" s="4"/>
      <c r="C6" s="4">
        <v>4</v>
      </c>
      <c r="D6" s="4">
        <v>4.5</v>
      </c>
      <c r="E6" s="5">
        <f t="shared" ref="E6:E17" si="2">AVERAGE(D4:D7)</f>
        <v>3.5999999999999996</v>
      </c>
      <c r="F6" s="5">
        <f t="shared" ref="F6:F16" si="3">AVERAGE(E6:E7)</f>
        <v>3.7374999999999998</v>
      </c>
      <c r="G6" s="6">
        <f t="shared" ref="G6:G16" si="4">D6/F6</f>
        <v>1.2040133779264215</v>
      </c>
      <c r="H6" s="9">
        <f t="shared" si="0"/>
        <v>1.2100841711559609</v>
      </c>
      <c r="I6" s="1">
        <f t="shared" si="1"/>
        <v>3.7187495773135111</v>
      </c>
      <c r="J6" s="7">
        <f>Sheet2!$B$17+(Sheet2!$B$18*A6)</f>
        <v>3.980358534360974</v>
      </c>
      <c r="K6" s="7"/>
      <c r="L6" s="7"/>
      <c r="N6" s="10"/>
      <c r="O6" s="10"/>
      <c r="P6" s="10"/>
      <c r="Q6" s="10"/>
    </row>
    <row r="7" spans="1:17" x14ac:dyDescent="0.35">
      <c r="A7">
        <v>5</v>
      </c>
      <c r="B7" s="3" t="s">
        <v>10</v>
      </c>
      <c r="C7" s="4">
        <v>1</v>
      </c>
      <c r="D7" s="4">
        <v>3.8</v>
      </c>
      <c r="E7" s="5">
        <f t="shared" si="2"/>
        <v>3.875</v>
      </c>
      <c r="F7" s="5">
        <f t="shared" si="3"/>
        <v>3.9750000000000001</v>
      </c>
      <c r="G7" s="6">
        <f t="shared" si="4"/>
        <v>0.9559748427672955</v>
      </c>
      <c r="H7" s="9">
        <f t="shared" si="0"/>
        <v>0.90280120614706016</v>
      </c>
      <c r="I7" s="1">
        <f t="shared" si="1"/>
        <v>4.2091215365312724</v>
      </c>
      <c r="J7" s="7">
        <f>Sheet2!$B$17+(Sheet2!$B$18*A7)</f>
        <v>5.1969023000882473</v>
      </c>
      <c r="K7" s="7"/>
      <c r="L7" s="7"/>
      <c r="N7" s="10"/>
      <c r="O7" s="10"/>
      <c r="P7" s="10"/>
      <c r="Q7" s="10"/>
    </row>
    <row r="8" spans="1:17" x14ac:dyDescent="0.35">
      <c r="A8">
        <v>6</v>
      </c>
      <c r="B8" s="4"/>
      <c r="C8" s="4">
        <v>2</v>
      </c>
      <c r="D8" s="4">
        <v>3.2</v>
      </c>
      <c r="E8" s="5">
        <f t="shared" si="2"/>
        <v>4.0750000000000002</v>
      </c>
      <c r="F8" s="5">
        <f t="shared" si="3"/>
        <v>4.1875</v>
      </c>
      <c r="G8" s="6">
        <f t="shared" si="4"/>
        <v>0.76417910447761195</v>
      </c>
      <c r="H8" s="9">
        <f t="shared" si="0"/>
        <v>0.76756849560579388</v>
      </c>
      <c r="I8" s="1">
        <f t="shared" si="1"/>
        <v>4.1690090439087655</v>
      </c>
      <c r="J8" s="7">
        <f>Sheet2!$B$17+(Sheet2!$B$18*A8)</f>
        <v>6.4134460658155215</v>
      </c>
      <c r="K8" s="7"/>
      <c r="L8" s="7"/>
      <c r="N8" s="10"/>
      <c r="O8" s="10"/>
      <c r="P8" s="10"/>
      <c r="Q8" s="10"/>
    </row>
    <row r="9" spans="1:17" x14ac:dyDescent="0.35">
      <c r="A9">
        <v>7</v>
      </c>
      <c r="B9" s="4"/>
      <c r="C9" s="4">
        <v>3</v>
      </c>
      <c r="D9" s="4">
        <v>4.8</v>
      </c>
      <c r="E9" s="5">
        <f t="shared" si="2"/>
        <v>4.3000000000000007</v>
      </c>
      <c r="F9" s="5">
        <f t="shared" si="3"/>
        <v>4.3250000000000002</v>
      </c>
      <c r="G9" s="6">
        <f t="shared" si="4"/>
        <v>1.1098265895953756</v>
      </c>
      <c r="H9" s="9">
        <f t="shared" si="0"/>
        <v>1.1385871231102145</v>
      </c>
      <c r="I9" s="1">
        <f t="shared" si="1"/>
        <v>4.2157511731628485</v>
      </c>
      <c r="J9" s="7">
        <f>Sheet2!$B$17+(Sheet2!$B$18*A9)</f>
        <v>7.6299898315427956</v>
      </c>
      <c r="K9" s="7"/>
      <c r="L9" s="7"/>
      <c r="N9" s="10"/>
      <c r="O9" s="10"/>
      <c r="P9" s="10"/>
      <c r="Q9" s="10"/>
    </row>
    <row r="10" spans="1:17" x14ac:dyDescent="0.35">
      <c r="A10">
        <v>8</v>
      </c>
      <c r="B10" s="4"/>
      <c r="C10" s="4">
        <v>4</v>
      </c>
      <c r="D10" s="4">
        <v>5.4</v>
      </c>
      <c r="E10" s="5">
        <f t="shared" si="2"/>
        <v>4.3499999999999996</v>
      </c>
      <c r="F10" s="5">
        <f t="shared" si="3"/>
        <v>4.4000000000000004</v>
      </c>
      <c r="G10" s="6">
        <f t="shared" si="4"/>
        <v>1.2272727272727273</v>
      </c>
      <c r="H10" s="9">
        <f t="shared" si="0"/>
        <v>1.2100841711559609</v>
      </c>
      <c r="I10" s="1">
        <f t="shared" si="1"/>
        <v>4.4624994927762138</v>
      </c>
      <c r="J10" s="7">
        <f>Sheet2!$B$17+(Sheet2!$B$18*A10)</f>
        <v>8.8465335972700689</v>
      </c>
      <c r="K10" s="7"/>
      <c r="L10" s="7"/>
      <c r="N10" s="10"/>
      <c r="O10" s="10"/>
      <c r="P10" s="10"/>
      <c r="Q10" s="10"/>
    </row>
    <row r="11" spans="1:17" x14ac:dyDescent="0.35">
      <c r="A11">
        <v>9</v>
      </c>
      <c r="B11" s="3" t="s">
        <v>11</v>
      </c>
      <c r="C11" s="4">
        <v>1</v>
      </c>
      <c r="D11" s="4">
        <v>4</v>
      </c>
      <c r="E11" s="5">
        <f t="shared" si="2"/>
        <v>4.45</v>
      </c>
      <c r="F11" s="5">
        <f t="shared" si="3"/>
        <v>4.5374999999999996</v>
      </c>
      <c r="G11" s="6">
        <f t="shared" si="4"/>
        <v>0.88154269972451793</v>
      </c>
      <c r="H11" s="9">
        <f t="shared" si="0"/>
        <v>0.90280120614706016</v>
      </c>
      <c r="I11" s="1">
        <f t="shared" si="1"/>
        <v>4.4306542489802867</v>
      </c>
      <c r="J11" s="7">
        <f>Sheet2!$B$17+(Sheet2!$B$18*A11)</f>
        <v>10.063077362997342</v>
      </c>
      <c r="K11" s="7"/>
      <c r="L11" s="7"/>
      <c r="N11" s="10"/>
      <c r="O11" s="10"/>
      <c r="P11" s="10"/>
      <c r="Q11" s="10"/>
    </row>
    <row r="12" spans="1:17" x14ac:dyDescent="0.35">
      <c r="A12">
        <v>10</v>
      </c>
      <c r="B12" s="4"/>
      <c r="C12" s="4">
        <v>2</v>
      </c>
      <c r="D12" s="4">
        <v>3.6</v>
      </c>
      <c r="E12" s="5">
        <f t="shared" si="2"/>
        <v>4.625</v>
      </c>
      <c r="F12" s="5">
        <f t="shared" si="3"/>
        <v>4.6749999999999998</v>
      </c>
      <c r="G12" s="6">
        <f t="shared" si="4"/>
        <v>0.77005347593582896</v>
      </c>
      <c r="H12" s="9">
        <f t="shared" si="0"/>
        <v>0.76756849560579388</v>
      </c>
      <c r="I12" s="1">
        <f t="shared" si="1"/>
        <v>4.6901351743973612</v>
      </c>
      <c r="J12" s="7">
        <f>Sheet2!$B$17+(Sheet2!$B$18*A12)</f>
        <v>11.279621128724616</v>
      </c>
      <c r="K12" s="7"/>
      <c r="L12" s="7"/>
      <c r="N12" s="10"/>
      <c r="O12" s="10"/>
      <c r="P12" s="10"/>
      <c r="Q12" s="10"/>
    </row>
    <row r="13" spans="1:17" x14ac:dyDescent="0.35">
      <c r="A13">
        <v>11</v>
      </c>
      <c r="B13" s="4"/>
      <c r="C13" s="4">
        <v>3</v>
      </c>
      <c r="D13" s="4">
        <v>5.5</v>
      </c>
      <c r="E13" s="5">
        <f t="shared" si="2"/>
        <v>4.7249999999999996</v>
      </c>
      <c r="F13" s="5">
        <f t="shared" si="3"/>
        <v>4.7624999999999993</v>
      </c>
      <c r="G13" s="6">
        <f t="shared" si="4"/>
        <v>1.1548556430446195</v>
      </c>
      <c r="H13" s="9">
        <f t="shared" si="0"/>
        <v>1.1385871231102145</v>
      </c>
      <c r="I13" s="1">
        <f t="shared" si="1"/>
        <v>4.8305482192490983</v>
      </c>
      <c r="J13" s="7">
        <f>Sheet2!$B$17+(Sheet2!$B$18*A13)</f>
        <v>12.496164894451891</v>
      </c>
      <c r="K13" s="7"/>
      <c r="L13" s="7"/>
    </row>
    <row r="14" spans="1:17" x14ac:dyDescent="0.35">
      <c r="A14">
        <v>12</v>
      </c>
      <c r="B14" s="4"/>
      <c r="C14" s="4">
        <v>4</v>
      </c>
      <c r="D14" s="4">
        <v>5.8</v>
      </c>
      <c r="E14" s="5">
        <f t="shared" si="2"/>
        <v>4.8</v>
      </c>
      <c r="F14" s="5">
        <f t="shared" si="3"/>
        <v>4.8375000000000004</v>
      </c>
      <c r="G14" s="6">
        <f t="shared" si="4"/>
        <v>1.1989664082687337</v>
      </c>
      <c r="H14" s="9">
        <f t="shared" si="0"/>
        <v>1.2100841711559609</v>
      </c>
      <c r="I14" s="1">
        <f t="shared" si="1"/>
        <v>4.7930550107596366</v>
      </c>
      <c r="J14" s="7">
        <f>Sheet2!$B$17+(Sheet2!$B$18*A14)</f>
        <v>13.712708660179164</v>
      </c>
      <c r="K14" s="7"/>
      <c r="L14" s="7"/>
      <c r="O14" t="s">
        <v>14</v>
      </c>
    </row>
    <row r="15" spans="1:17" x14ac:dyDescent="0.35">
      <c r="A15">
        <v>13</v>
      </c>
      <c r="B15" s="3" t="s">
        <v>12</v>
      </c>
      <c r="C15" s="4">
        <v>1</v>
      </c>
      <c r="D15" s="4">
        <v>4.3</v>
      </c>
      <c r="E15" s="5">
        <f t="shared" si="2"/>
        <v>4.875</v>
      </c>
      <c r="F15" s="5">
        <f t="shared" si="3"/>
        <v>4.9375</v>
      </c>
      <c r="G15" s="6">
        <f t="shared" si="4"/>
        <v>0.87088607594936707</v>
      </c>
      <c r="H15" s="9">
        <f t="shared" si="0"/>
        <v>0.90280120614706016</v>
      </c>
      <c r="I15" s="1">
        <f t="shared" si="1"/>
        <v>4.7629533176538086</v>
      </c>
      <c r="J15" s="7">
        <f>Sheet2!$B$17+(Sheet2!$B$18*A15)</f>
        <v>14.929252425906437</v>
      </c>
      <c r="K15" s="7"/>
      <c r="L15" s="7"/>
      <c r="N15">
        <v>1</v>
      </c>
      <c r="O15" cm="1">
        <f t="array" ref="O15:O18">AVERAGEIF(C3:C18,N15:N18,G3:G18)</f>
        <v>0.90280120614706016</v>
      </c>
    </row>
    <row r="16" spans="1:17" x14ac:dyDescent="0.35">
      <c r="A16">
        <v>14</v>
      </c>
      <c r="B16" s="4"/>
      <c r="C16" s="4">
        <v>2</v>
      </c>
      <c r="D16" s="4">
        <v>3.9</v>
      </c>
      <c r="E16" s="5">
        <f t="shared" si="2"/>
        <v>5</v>
      </c>
      <c r="F16" s="5">
        <f t="shared" si="3"/>
        <v>5.0750000000000002</v>
      </c>
      <c r="G16" s="6">
        <f t="shared" si="4"/>
        <v>0.76847290640394084</v>
      </c>
      <c r="H16" s="9">
        <f t="shared" si="0"/>
        <v>0.76756849560579388</v>
      </c>
      <c r="I16" s="1">
        <f t="shared" si="1"/>
        <v>5.0809797722638077</v>
      </c>
      <c r="J16" s="7">
        <f>Sheet2!$B$17+(Sheet2!$B$18*A16)</f>
        <v>16.145796191633714</v>
      </c>
      <c r="K16" s="7"/>
      <c r="L16" s="7"/>
      <c r="N16">
        <v>2</v>
      </c>
      <c r="O16">
        <v>0.76756849560579388</v>
      </c>
    </row>
    <row r="17" spans="1:15" x14ac:dyDescent="0.35">
      <c r="A17">
        <v>15</v>
      </c>
      <c r="B17" s="4"/>
      <c r="C17" s="4">
        <v>3</v>
      </c>
      <c r="D17" s="4">
        <v>6</v>
      </c>
      <c r="E17" s="5">
        <f t="shared" si="2"/>
        <v>5.15</v>
      </c>
      <c r="F17" s="7"/>
      <c r="G17" s="7"/>
      <c r="H17" s="9">
        <f t="shared" si="0"/>
        <v>1.1385871231102145</v>
      </c>
      <c r="I17" s="1">
        <f t="shared" si="1"/>
        <v>5.2696889664535611</v>
      </c>
      <c r="J17" s="7">
        <f>Sheet2!$B$17+(Sheet2!$B$18*A17)</f>
        <v>17.362339957360987</v>
      </c>
      <c r="K17" s="7"/>
      <c r="L17" s="7"/>
      <c r="N17">
        <v>3</v>
      </c>
      <c r="O17">
        <v>1.1385871231102145</v>
      </c>
    </row>
    <row r="18" spans="1:15" x14ac:dyDescent="0.35">
      <c r="A18">
        <v>16</v>
      </c>
      <c r="B18" s="4"/>
      <c r="C18" s="4">
        <v>4</v>
      </c>
      <c r="D18" s="4">
        <v>6.4</v>
      </c>
      <c r="E18" s="7"/>
      <c r="F18" s="7"/>
      <c r="G18" s="7"/>
      <c r="H18" s="9">
        <f t="shared" si="0"/>
        <v>1.2100841711559609</v>
      </c>
      <c r="I18" s="1">
        <f t="shared" si="1"/>
        <v>5.288888287734772</v>
      </c>
      <c r="J18" s="7">
        <f>Sheet2!$B$17+(Sheet2!$B$18*A18)</f>
        <v>18.578883723088261</v>
      </c>
      <c r="K18" s="7"/>
      <c r="L18" s="7"/>
      <c r="N18">
        <v>4</v>
      </c>
      <c r="O18">
        <v>1.2100841711559609</v>
      </c>
    </row>
    <row r="19" spans="1:15" x14ac:dyDescent="0.35">
      <c r="A19">
        <v>17</v>
      </c>
      <c r="B19" s="2" t="s">
        <v>18</v>
      </c>
      <c r="C19" s="4">
        <v>1</v>
      </c>
      <c r="D19" t="s">
        <v>19</v>
      </c>
      <c r="H19" s="9">
        <f t="shared" si="0"/>
        <v>0.90280120614706016</v>
      </c>
      <c r="I19" s="1"/>
      <c r="J19" s="7">
        <f>Sheet2!$B$17+(Sheet2!$B$18*A19)</f>
        <v>19.795427488815534</v>
      </c>
      <c r="K19" s="7"/>
      <c r="L19" s="7"/>
    </row>
    <row r="20" spans="1:15" x14ac:dyDescent="0.35">
      <c r="A20">
        <v>18</v>
      </c>
      <c r="B20" s="4"/>
      <c r="C20" s="4">
        <v>2</v>
      </c>
      <c r="D20" t="s">
        <v>19</v>
      </c>
      <c r="H20" s="9">
        <f t="shared" si="0"/>
        <v>0.76756849560579388</v>
      </c>
      <c r="I20" s="1"/>
      <c r="J20" s="7">
        <f>Sheet2!$B$17+(Sheet2!$B$18*A20)</f>
        <v>21.011971254542807</v>
      </c>
      <c r="K20" s="7"/>
      <c r="L20" s="7"/>
    </row>
    <row r="21" spans="1:15" x14ac:dyDescent="0.35">
      <c r="A21">
        <v>19</v>
      </c>
      <c r="B21" s="4"/>
      <c r="C21" s="4">
        <v>3</v>
      </c>
      <c r="D21" t="s">
        <v>19</v>
      </c>
      <c r="H21" s="9">
        <f t="shared" si="0"/>
        <v>1.1385871231102145</v>
      </c>
      <c r="I21" s="1"/>
      <c r="J21" s="7">
        <f>Sheet2!$B$17+(Sheet2!$B$18*A21)</f>
        <v>22.228515020270081</v>
      </c>
      <c r="K21" s="7"/>
      <c r="L21" s="7"/>
    </row>
    <row r="22" spans="1:15" x14ac:dyDescent="0.35">
      <c r="A22">
        <v>20</v>
      </c>
      <c r="B22" s="4"/>
      <c r="C22" s="4">
        <v>4</v>
      </c>
      <c r="D22" t="s">
        <v>19</v>
      </c>
      <c r="H22" s="9">
        <f t="shared" si="0"/>
        <v>1.2100841711559609</v>
      </c>
      <c r="I22" s="1"/>
      <c r="J22" s="7">
        <f>Sheet2!$B$17+(Sheet2!$B$18*A22)</f>
        <v>23.445058785997354</v>
      </c>
      <c r="K22" s="7"/>
      <c r="L22" s="7"/>
    </row>
  </sheetData>
  <mergeCells count="1">
    <mergeCell ref="N2:Q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4FD-2D8D-4B7A-8BBA-58CC44DFDA63}">
  <dimension ref="A1:I18"/>
  <sheetViews>
    <sheetView workbookViewId="0">
      <selection activeCell="E9" sqref="E9"/>
    </sheetView>
  </sheetViews>
  <sheetFormatPr defaultRowHeight="14.5" x14ac:dyDescent="0.35"/>
  <cols>
    <col min="2" max="2" width="12.453125" bestFit="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s="12" t="s">
        <v>24</v>
      </c>
      <c r="B4" s="12">
        <v>0.75222362776337459</v>
      </c>
    </row>
    <row r="5" spans="1:9" x14ac:dyDescent="0.35">
      <c r="A5" s="12" t="s">
        <v>25</v>
      </c>
      <c r="B5" s="12">
        <v>0.56584038616549193</v>
      </c>
    </row>
    <row r="6" spans="1:9" x14ac:dyDescent="0.35">
      <c r="A6" s="12" t="s">
        <v>26</v>
      </c>
      <c r="B6" s="12">
        <v>0.53482898517731281</v>
      </c>
    </row>
    <row r="7" spans="1:9" x14ac:dyDescent="0.35">
      <c r="A7" s="12" t="s">
        <v>27</v>
      </c>
      <c r="B7" s="12">
        <v>0.82154960920330411</v>
      </c>
    </row>
    <row r="8" spans="1:9" ht="15" thickBot="1" x14ac:dyDescent="0.4">
      <c r="A8" s="13" t="s">
        <v>28</v>
      </c>
      <c r="B8" s="13">
        <v>16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s="12" t="s">
        <v>30</v>
      </c>
      <c r="B12" s="12">
        <v>1</v>
      </c>
      <c r="C12" s="12">
        <v>12.315162354650578</v>
      </c>
      <c r="D12" s="12">
        <v>12.315162354650578</v>
      </c>
      <c r="E12" s="12">
        <v>18.246205206310332</v>
      </c>
      <c r="F12" s="12">
        <v>7.750693451796767E-4</v>
      </c>
    </row>
    <row r="13" spans="1:9" x14ac:dyDescent="0.35">
      <c r="A13" s="12" t="s">
        <v>31</v>
      </c>
      <c r="B13" s="12">
        <v>14</v>
      </c>
      <c r="C13" s="12">
        <v>9.449212645349423</v>
      </c>
      <c r="D13" s="12">
        <v>0.67494376038210169</v>
      </c>
      <c r="E13" s="12"/>
      <c r="F13" s="12"/>
    </row>
    <row r="14" spans="1:9" ht="15" thickBot="1" x14ac:dyDescent="0.4">
      <c r="A14" s="13" t="s">
        <v>32</v>
      </c>
      <c r="B14" s="13">
        <v>15</v>
      </c>
      <c r="C14" s="13">
        <v>21.764375000000001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s="12" t="s">
        <v>33</v>
      </c>
      <c r="B17" s="12">
        <v>-0.88581652854812098</v>
      </c>
      <c r="C17" s="12">
        <v>1.250043664831052</v>
      </c>
      <c r="D17" s="12">
        <v>-0.70862846912459043</v>
      </c>
      <c r="E17" s="12">
        <v>0.49018720831561136</v>
      </c>
      <c r="F17" s="12">
        <v>-3.5668935401937469</v>
      </c>
      <c r="G17" s="12">
        <v>1.795260483097505</v>
      </c>
      <c r="H17" s="12">
        <v>-3.5668935401937469</v>
      </c>
      <c r="I17" s="12">
        <v>1.795260483097505</v>
      </c>
    </row>
    <row r="18" spans="1:9" ht="15" thickBot="1" x14ac:dyDescent="0.4">
      <c r="A18" s="13" t="s">
        <v>46</v>
      </c>
      <c r="B18" s="13">
        <v>1.2165437657272737</v>
      </c>
      <c r="C18" s="13">
        <v>0.28480096733747218</v>
      </c>
      <c r="D18" s="13">
        <v>4.2715577025612479</v>
      </c>
      <c r="E18" s="13">
        <v>7.7506934517967811E-4</v>
      </c>
      <c r="F18" s="13">
        <v>0.60570644227574999</v>
      </c>
      <c r="G18" s="13">
        <v>1.8273810891787976</v>
      </c>
      <c r="H18" s="13">
        <v>0.60570644227574999</v>
      </c>
      <c r="I18" s="13">
        <v>1.8273810891787976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Ankit</dc:creator>
  <cp:lastModifiedBy>Banerjee, Ankit</cp:lastModifiedBy>
  <dcterms:created xsi:type="dcterms:W3CDTF">2015-06-05T18:17:20Z</dcterms:created>
  <dcterms:modified xsi:type="dcterms:W3CDTF">2023-04-23T10:40:41Z</dcterms:modified>
</cp:coreProperties>
</file>