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4215cc41a0b0685/Documents/"/>
    </mc:Choice>
  </mc:AlternateContent>
  <xr:revisionPtr revIDLastSave="1" documentId="8_{2521C22F-99B2-488B-BEC8-030352282A01}" xr6:coauthVersionLast="47" xr6:coauthVersionMax="47" xr10:uidLastSave="{EE184EBA-F6CE-43D2-BED4-9CBF0BF778FC}"/>
  <bookViews>
    <workbookView xWindow="-108" yWindow="-108" windowWidth="23256" windowHeight="12456" xr2:uid="{C4DE103F-D548-407C-AAE8-4836782CC04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3" i="1" l="1"/>
  <c r="H24" i="1"/>
  <c r="H22" i="1"/>
  <c r="G3" i="1"/>
  <c r="O4" i="1"/>
  <c r="O6" i="1"/>
  <c r="O7" i="1"/>
  <c r="O8" i="1"/>
  <c r="O9" i="1"/>
  <c r="O10" i="1"/>
  <c r="O3" i="1"/>
  <c r="I4" i="1"/>
  <c r="I5" i="1"/>
  <c r="I6" i="1"/>
  <c r="I7" i="1"/>
  <c r="I8" i="1"/>
  <c r="I9" i="1"/>
  <c r="I10" i="1"/>
  <c r="H4" i="1"/>
  <c r="H5" i="1"/>
  <c r="H6" i="1"/>
  <c r="H7" i="1"/>
  <c r="H8" i="1"/>
  <c r="H9" i="1"/>
  <c r="H10" i="1"/>
  <c r="G4" i="1"/>
  <c r="G5" i="1"/>
  <c r="G6" i="1"/>
  <c r="G7" i="1"/>
  <c r="G8" i="1"/>
  <c r="G9" i="1"/>
  <c r="G10" i="1"/>
  <c r="F4" i="1"/>
  <c r="F5" i="1"/>
  <c r="J5" i="1" s="1"/>
  <c r="M5" i="1" s="1"/>
  <c r="N5" i="1" s="1"/>
  <c r="F6" i="1"/>
  <c r="J6" i="1" s="1"/>
  <c r="M6" i="1" s="1"/>
  <c r="N6" i="1" s="1"/>
  <c r="F7" i="1"/>
  <c r="F8" i="1"/>
  <c r="F9" i="1"/>
  <c r="J9" i="1" s="1"/>
  <c r="M9" i="1" s="1"/>
  <c r="N9" i="1" s="1"/>
  <c r="F10" i="1"/>
  <c r="J10" i="1" s="1"/>
  <c r="M10" i="1" s="1"/>
  <c r="N10" i="1" s="1"/>
  <c r="E4" i="1"/>
  <c r="E5" i="1"/>
  <c r="E6" i="1"/>
  <c r="E7" i="1"/>
  <c r="J7" i="1" s="1"/>
  <c r="M7" i="1" s="1"/>
  <c r="N7" i="1" s="1"/>
  <c r="E8" i="1"/>
  <c r="J8" i="1" s="1"/>
  <c r="M8" i="1" s="1"/>
  <c r="N8" i="1" s="1"/>
  <c r="E9" i="1"/>
  <c r="E10" i="1"/>
  <c r="I3" i="1"/>
  <c r="H3" i="1"/>
  <c r="F3" i="1"/>
  <c r="E3" i="1"/>
  <c r="J4" i="1" l="1"/>
  <c r="M4" i="1" s="1"/>
  <c r="N4" i="1" s="1"/>
  <c r="J3" i="1"/>
  <c r="M3" i="1" s="1"/>
  <c r="N3" i="1" s="1"/>
  <c r="O5" i="1" s="1"/>
</calcChain>
</file>

<file path=xl/sharedStrings.xml><?xml version="1.0" encoding="utf-8"?>
<sst xmlns="http://schemas.openxmlformats.org/spreadsheetml/2006/main" count="40" uniqueCount="38">
  <si>
    <t>Sr.No</t>
  </si>
  <si>
    <t>Emp_Name</t>
  </si>
  <si>
    <t>Emp_ID</t>
  </si>
  <si>
    <t>Basic_Salary</t>
  </si>
  <si>
    <t>TA @12%</t>
  </si>
  <si>
    <t>DA @95%</t>
  </si>
  <si>
    <t>HRA @25%</t>
  </si>
  <si>
    <t>PF @15%</t>
  </si>
  <si>
    <t>Med @4%</t>
  </si>
  <si>
    <t>Gross Salary</t>
  </si>
  <si>
    <t>Total No. of Days</t>
  </si>
  <si>
    <t>No. of Day Attended</t>
  </si>
  <si>
    <t>Per Day Slary</t>
  </si>
  <si>
    <t>Total Salary</t>
  </si>
  <si>
    <t>Ankit</t>
  </si>
  <si>
    <t>E123</t>
  </si>
  <si>
    <t>Eployee Salary</t>
  </si>
  <si>
    <t>Hariansh</t>
  </si>
  <si>
    <t>E696</t>
  </si>
  <si>
    <t>Shreyash</t>
  </si>
  <si>
    <t>E160</t>
  </si>
  <si>
    <t>Rohit</t>
  </si>
  <si>
    <t>Priyanshu</t>
  </si>
  <si>
    <t>Gaurang</t>
  </si>
  <si>
    <t>Utkarsh</t>
  </si>
  <si>
    <t>Abhishek</t>
  </si>
  <si>
    <t>E666</t>
  </si>
  <si>
    <t>E357</t>
  </si>
  <si>
    <t>E789</t>
  </si>
  <si>
    <t>E645</t>
  </si>
  <si>
    <t>E321</t>
  </si>
  <si>
    <t>Status</t>
  </si>
  <si>
    <t>Physics</t>
  </si>
  <si>
    <t>Maths</t>
  </si>
  <si>
    <t>P/F</t>
  </si>
  <si>
    <t>Name</t>
  </si>
  <si>
    <t>Shreyas</t>
  </si>
  <si>
    <t>Student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</si>
</sst>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2" xfId="0" applyBorder="1"/>
    <xf numFmtId="0" fontId="1" fillId="2" borderId="2" xfId="0" applyFont="1" applyFill="1" applyBorder="1"/>
    <xf numFmtId="0" fontId="0" fillId="0" borderId="2" xfId="0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3" borderId="2" xfId="0" applyFont="1" applyFill="1" applyBorder="1" applyAlignment="1"/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5A5F6-D8EA-45F8-AF6F-AA8380A81866}">
  <dimension ref="A1:O24"/>
  <sheetViews>
    <sheetView tabSelected="1" topLeftCell="A13" workbookViewId="0">
      <selection activeCell="F37" sqref="F37"/>
    </sheetView>
  </sheetViews>
  <sheetFormatPr defaultColWidth="11.88671875" defaultRowHeight="14.4" x14ac:dyDescent="0.3"/>
  <cols>
    <col min="11" max="11" width="15.44140625" bestFit="1" customWidth="1"/>
    <col min="12" max="12" width="18.44140625" bestFit="1" customWidth="1"/>
  </cols>
  <sheetData>
    <row r="1" spans="1:15" ht="18" x14ac:dyDescent="0.35">
      <c r="A1" s="3"/>
      <c r="B1" s="3"/>
      <c r="C1" s="3"/>
      <c r="D1" s="3"/>
      <c r="E1" s="6" t="s">
        <v>16</v>
      </c>
      <c r="F1" s="7"/>
      <c r="G1" s="7"/>
      <c r="H1" s="7"/>
      <c r="I1" s="8"/>
      <c r="J1" s="5"/>
      <c r="K1" s="5"/>
      <c r="L1" s="5"/>
      <c r="M1" s="5"/>
      <c r="N1" s="3"/>
    </row>
    <row r="2" spans="1:15" x14ac:dyDescent="0.3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13</v>
      </c>
      <c r="O2" s="9" t="s">
        <v>31</v>
      </c>
    </row>
    <row r="3" spans="1:15" x14ac:dyDescent="0.3">
      <c r="A3" s="3">
        <v>1</v>
      </c>
      <c r="B3" s="3" t="s">
        <v>14</v>
      </c>
      <c r="C3" s="3" t="s">
        <v>15</v>
      </c>
      <c r="D3" s="3">
        <v>15000</v>
      </c>
      <c r="E3" s="3">
        <f>D3*12/100</f>
        <v>1800</v>
      </c>
      <c r="F3" s="3">
        <f>D3*95/100</f>
        <v>14250</v>
      </c>
      <c r="G3" s="3">
        <f>D3*25/100</f>
        <v>3750</v>
      </c>
      <c r="H3" s="3">
        <f>D3*15/100</f>
        <v>2250</v>
      </c>
      <c r="I3" s="3">
        <f>D3*4/100</f>
        <v>600</v>
      </c>
      <c r="J3" s="3">
        <f>D3+E3+F3+G3-H3+I3</f>
        <v>33150</v>
      </c>
      <c r="K3" s="3">
        <v>30</v>
      </c>
      <c r="L3" s="3">
        <v>28</v>
      </c>
      <c r="M3" s="3">
        <f>J3/30</f>
        <v>1105</v>
      </c>
      <c r="N3" s="3">
        <f>M3*L3</f>
        <v>30940</v>
      </c>
      <c r="O3" s="3" t="str">
        <f>IF(N1&gt;15000,"High","Low")</f>
        <v>Low</v>
      </c>
    </row>
    <row r="4" spans="1:15" x14ac:dyDescent="0.3">
      <c r="A4" s="3">
        <v>2</v>
      </c>
      <c r="B4" s="3" t="s">
        <v>17</v>
      </c>
      <c r="C4" s="3" t="s">
        <v>18</v>
      </c>
      <c r="D4" s="3">
        <v>10000</v>
      </c>
      <c r="E4" s="3">
        <f t="shared" ref="E4:E15" si="0">D4*12/100</f>
        <v>1200</v>
      </c>
      <c r="F4" s="3">
        <f t="shared" ref="F4:F15" si="1">D4*95/100</f>
        <v>9500</v>
      </c>
      <c r="G4" s="3">
        <f t="shared" ref="G4:G15" si="2">D4*25/100</f>
        <v>2500</v>
      </c>
      <c r="H4" s="3">
        <f t="shared" ref="H4:H15" si="3">D4*15/100</f>
        <v>1500</v>
      </c>
      <c r="I4" s="3">
        <f t="shared" ref="I4:I15" si="4">D4*4/100</f>
        <v>400</v>
      </c>
      <c r="J4" s="3">
        <f t="shared" ref="J4:J15" si="5">D4+E4+F4+G4-H4+I4</f>
        <v>22100</v>
      </c>
      <c r="K4" s="3">
        <v>30</v>
      </c>
      <c r="L4" s="3">
        <v>25</v>
      </c>
      <c r="M4" s="3">
        <f t="shared" ref="M4:M15" si="6">J4/30</f>
        <v>736.66666666666663</v>
      </c>
      <c r="N4" s="3">
        <f t="shared" ref="N4:N15" si="7">M4*L4</f>
        <v>18416.666666666664</v>
      </c>
      <c r="O4" s="3" t="str">
        <f t="shared" ref="O4:O10" si="8">IF(N2&gt;15000,"High","Low")</f>
        <v>High</v>
      </c>
    </row>
    <row r="5" spans="1:15" x14ac:dyDescent="0.3">
      <c r="A5" s="3">
        <v>3</v>
      </c>
      <c r="B5" s="3" t="s">
        <v>19</v>
      </c>
      <c r="C5" s="3" t="s">
        <v>20</v>
      </c>
      <c r="D5" s="3">
        <v>12000</v>
      </c>
      <c r="E5" s="3">
        <f t="shared" si="0"/>
        <v>1440</v>
      </c>
      <c r="F5" s="3">
        <f t="shared" si="1"/>
        <v>11400</v>
      </c>
      <c r="G5" s="3">
        <f t="shared" si="2"/>
        <v>3000</v>
      </c>
      <c r="H5" s="3">
        <f t="shared" si="3"/>
        <v>1800</v>
      </c>
      <c r="I5" s="3">
        <f t="shared" si="4"/>
        <v>480</v>
      </c>
      <c r="J5" s="3">
        <f t="shared" si="5"/>
        <v>26520</v>
      </c>
      <c r="K5" s="3">
        <v>30</v>
      </c>
      <c r="L5" s="3">
        <v>27</v>
      </c>
      <c r="M5" s="3">
        <f t="shared" si="6"/>
        <v>884</v>
      </c>
      <c r="N5" s="3">
        <f t="shared" si="7"/>
        <v>23868</v>
      </c>
      <c r="O5" s="3" t="str">
        <f t="shared" si="8"/>
        <v>High</v>
      </c>
    </row>
    <row r="6" spans="1:15" x14ac:dyDescent="0.3">
      <c r="A6" s="3">
        <v>4</v>
      </c>
      <c r="B6" s="3" t="s">
        <v>21</v>
      </c>
      <c r="C6" s="3" t="s">
        <v>26</v>
      </c>
      <c r="D6" s="3">
        <v>13300</v>
      </c>
      <c r="E6" s="3">
        <f t="shared" si="0"/>
        <v>1596</v>
      </c>
      <c r="F6" s="3">
        <f t="shared" si="1"/>
        <v>12635</v>
      </c>
      <c r="G6" s="3">
        <f t="shared" si="2"/>
        <v>3325</v>
      </c>
      <c r="H6" s="3">
        <f t="shared" si="3"/>
        <v>1995</v>
      </c>
      <c r="I6" s="3">
        <f t="shared" si="4"/>
        <v>532</v>
      </c>
      <c r="J6" s="3">
        <f t="shared" si="5"/>
        <v>29393</v>
      </c>
      <c r="K6" s="3">
        <v>30</v>
      </c>
      <c r="L6" s="3">
        <v>30</v>
      </c>
      <c r="M6" s="3">
        <f t="shared" si="6"/>
        <v>979.76666666666665</v>
      </c>
      <c r="N6" s="3">
        <f t="shared" si="7"/>
        <v>29393</v>
      </c>
      <c r="O6" s="3" t="str">
        <f t="shared" si="8"/>
        <v>High</v>
      </c>
    </row>
    <row r="7" spans="1:15" x14ac:dyDescent="0.3">
      <c r="A7" s="3">
        <v>5</v>
      </c>
      <c r="B7" s="3" t="s">
        <v>22</v>
      </c>
      <c r="C7" s="3" t="s">
        <v>27</v>
      </c>
      <c r="D7" s="3">
        <v>20000</v>
      </c>
      <c r="E7" s="3">
        <f t="shared" si="0"/>
        <v>2400</v>
      </c>
      <c r="F7" s="3">
        <f t="shared" si="1"/>
        <v>19000</v>
      </c>
      <c r="G7" s="3">
        <f t="shared" si="2"/>
        <v>5000</v>
      </c>
      <c r="H7" s="3">
        <f t="shared" si="3"/>
        <v>3000</v>
      </c>
      <c r="I7" s="3">
        <f t="shared" si="4"/>
        <v>800</v>
      </c>
      <c r="J7" s="3">
        <f t="shared" si="5"/>
        <v>44200</v>
      </c>
      <c r="K7" s="3">
        <v>30</v>
      </c>
      <c r="L7" s="3">
        <v>29</v>
      </c>
      <c r="M7" s="3">
        <f t="shared" si="6"/>
        <v>1473.3333333333333</v>
      </c>
      <c r="N7" s="3">
        <f t="shared" si="7"/>
        <v>42726.666666666664</v>
      </c>
      <c r="O7" s="3" t="str">
        <f t="shared" si="8"/>
        <v>High</v>
      </c>
    </row>
    <row r="8" spans="1:15" x14ac:dyDescent="0.3">
      <c r="A8" s="3">
        <v>6</v>
      </c>
      <c r="B8" s="3" t="s">
        <v>23</v>
      </c>
      <c r="C8" s="3" t="s">
        <v>28</v>
      </c>
      <c r="D8" s="3">
        <v>6000</v>
      </c>
      <c r="E8" s="3">
        <f t="shared" si="0"/>
        <v>720</v>
      </c>
      <c r="F8" s="3">
        <f t="shared" si="1"/>
        <v>5700</v>
      </c>
      <c r="G8" s="3">
        <f t="shared" si="2"/>
        <v>1500</v>
      </c>
      <c r="H8" s="3">
        <f t="shared" si="3"/>
        <v>900</v>
      </c>
      <c r="I8" s="3">
        <f t="shared" si="4"/>
        <v>240</v>
      </c>
      <c r="J8" s="3">
        <f t="shared" si="5"/>
        <v>13260</v>
      </c>
      <c r="K8" s="3">
        <v>30</v>
      </c>
      <c r="L8" s="3">
        <v>30</v>
      </c>
      <c r="M8" s="3">
        <f t="shared" si="6"/>
        <v>442</v>
      </c>
      <c r="N8" s="3">
        <f t="shared" si="7"/>
        <v>13260</v>
      </c>
      <c r="O8" s="3" t="str">
        <f t="shared" si="8"/>
        <v>High</v>
      </c>
    </row>
    <row r="9" spans="1:15" x14ac:dyDescent="0.3">
      <c r="A9" s="3">
        <v>7</v>
      </c>
      <c r="B9" s="3" t="s">
        <v>24</v>
      </c>
      <c r="C9" s="3" t="s">
        <v>29</v>
      </c>
      <c r="D9" s="3">
        <v>12300</v>
      </c>
      <c r="E9" s="3">
        <f t="shared" si="0"/>
        <v>1476</v>
      </c>
      <c r="F9" s="3">
        <f t="shared" si="1"/>
        <v>11685</v>
      </c>
      <c r="G9" s="3">
        <f t="shared" si="2"/>
        <v>3075</v>
      </c>
      <c r="H9" s="3">
        <f t="shared" si="3"/>
        <v>1845</v>
      </c>
      <c r="I9" s="3">
        <f t="shared" si="4"/>
        <v>492</v>
      </c>
      <c r="J9" s="3">
        <f t="shared" si="5"/>
        <v>27183</v>
      </c>
      <c r="K9" s="3">
        <v>30</v>
      </c>
      <c r="L9" s="3">
        <v>26</v>
      </c>
      <c r="M9" s="3">
        <f t="shared" si="6"/>
        <v>906.1</v>
      </c>
      <c r="N9" s="3">
        <f t="shared" si="7"/>
        <v>23558.600000000002</v>
      </c>
      <c r="O9" s="3" t="str">
        <f t="shared" si="8"/>
        <v>High</v>
      </c>
    </row>
    <row r="10" spans="1:15" x14ac:dyDescent="0.3">
      <c r="A10" s="3">
        <v>8</v>
      </c>
      <c r="B10" s="3" t="s">
        <v>25</v>
      </c>
      <c r="C10" s="3" t="s">
        <v>30</v>
      </c>
      <c r="D10" s="3">
        <v>15322</v>
      </c>
      <c r="E10" s="3">
        <f t="shared" si="0"/>
        <v>1838.64</v>
      </c>
      <c r="F10" s="3">
        <f t="shared" si="1"/>
        <v>14555.9</v>
      </c>
      <c r="G10" s="3">
        <f t="shared" si="2"/>
        <v>3830.5</v>
      </c>
      <c r="H10" s="3">
        <f t="shared" si="3"/>
        <v>2298.3000000000002</v>
      </c>
      <c r="I10" s="3">
        <f t="shared" si="4"/>
        <v>612.88</v>
      </c>
      <c r="J10" s="3">
        <f t="shared" si="5"/>
        <v>33861.619999999995</v>
      </c>
      <c r="K10" s="3">
        <v>30</v>
      </c>
      <c r="L10" s="3">
        <v>28</v>
      </c>
      <c r="M10" s="3">
        <f t="shared" si="6"/>
        <v>1128.7206666666666</v>
      </c>
      <c r="N10" s="3">
        <f t="shared" si="7"/>
        <v>31604.178666666667</v>
      </c>
      <c r="O10" s="3" t="str">
        <f t="shared" si="8"/>
        <v>Low</v>
      </c>
    </row>
    <row r="11" spans="1:15" x14ac:dyDescent="0.3">
      <c r="A11" s="3">
        <v>9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1"/>
    </row>
    <row r="12" spans="1:15" x14ac:dyDescent="0.3">
      <c r="A12" s="3">
        <v>10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1"/>
    </row>
    <row r="13" spans="1:15" x14ac:dyDescent="0.3">
      <c r="A13" s="3">
        <v>11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1"/>
    </row>
    <row r="14" spans="1:15" x14ac:dyDescent="0.3">
      <c r="A14" s="3">
        <v>12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1"/>
    </row>
    <row r="15" spans="1:15" x14ac:dyDescent="0.3">
      <c r="A15" s="3">
        <v>13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1"/>
    </row>
    <row r="20" spans="5:8" x14ac:dyDescent="0.3">
      <c r="E20" s="10" t="s">
        <v>37</v>
      </c>
      <c r="F20" s="10"/>
      <c r="G20" s="10"/>
      <c r="H20" s="10"/>
    </row>
    <row r="21" spans="5:8" x14ac:dyDescent="0.3">
      <c r="E21" s="2" t="s">
        <v>35</v>
      </c>
      <c r="F21" s="2" t="s">
        <v>32</v>
      </c>
      <c r="G21" s="2" t="s">
        <v>33</v>
      </c>
      <c r="H21" s="2" t="s">
        <v>34</v>
      </c>
    </row>
    <row r="22" spans="5:8" x14ac:dyDescent="0.3">
      <c r="E22" s="1" t="s">
        <v>14</v>
      </c>
      <c r="F22" s="1">
        <v>60</v>
      </c>
      <c r="G22" s="1">
        <v>40</v>
      </c>
      <c r="H22" s="1" t="str">
        <f>IF(OR(G22&lt;40,F22&lt;40),"Fail","Pass")</f>
        <v>Pass</v>
      </c>
    </row>
    <row r="23" spans="5:8" x14ac:dyDescent="0.3">
      <c r="E23" s="1" t="s">
        <v>17</v>
      </c>
      <c r="F23" s="1">
        <v>55</v>
      </c>
      <c r="G23" s="1">
        <v>25</v>
      </c>
      <c r="H23" s="1" t="str">
        <f t="shared" ref="H23:H24" si="9">IF(OR(G23&lt;40,F23&lt;40),"Fail","Pass")</f>
        <v>Fail</v>
      </c>
    </row>
    <row r="24" spans="5:8" x14ac:dyDescent="0.3">
      <c r="E24" s="1" t="s">
        <v>36</v>
      </c>
      <c r="F24" s="1">
        <v>35</v>
      </c>
      <c r="G24" s="1">
        <v>55</v>
      </c>
      <c r="H24" s="1" t="str">
        <f t="shared" si="9"/>
        <v>Fail</v>
      </c>
    </row>
  </sheetData>
  <mergeCells count="2">
    <mergeCell ref="E1:I1"/>
    <mergeCell ref="E20:H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ankit kumar</dc:creator>
  <cp:lastModifiedBy>ankit kumar</cp:lastModifiedBy>
  <dcterms:created xsi:type="dcterms:W3CDTF">2024-03-11T06:32:37Z</dcterms:created>
  <dcterms:modified xsi:type="dcterms:W3CDTF">2024-03-11T15:36:10Z</dcterms:modified>
</cp:coreProperties>
</file>