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"/>
    </mc:Choice>
  </mc:AlternateContent>
  <bookViews>
    <workbookView xWindow="0" yWindow="0" windowWidth="20460" windowHeight="7095" activeTab="2"/>
  </bookViews>
  <sheets>
    <sheet name="Product &amp; Features" sheetId="3" r:id="rId1"/>
    <sheet name="Weight Card &amp; Comparison Matrix" sheetId="1" r:id="rId2"/>
    <sheet name="features weights" sheetId="2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C8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<sst xmlns="http://schemas.openxmlformats.org/spreadsheetml/2006/main" count="1241" uniqueCount="71">
  <si>
    <t>Brand</t>
  </si>
  <si>
    <t>City</t>
  </si>
  <si>
    <t>Menu_Item</t>
  </si>
  <si>
    <t>Price_INR</t>
  </si>
  <si>
    <t>Customer_Rating</t>
  </si>
  <si>
    <t>Calories</t>
  </si>
  <si>
    <t>Delivery_Time_Min</t>
  </si>
  <si>
    <t>Daily_Sales</t>
  </si>
  <si>
    <t>Wow! Momo</t>
  </si>
  <si>
    <t>Lucknow</t>
  </si>
  <si>
    <t>Delhi</t>
  </si>
  <si>
    <t>Bangalore</t>
  </si>
  <si>
    <t>Chennai</t>
  </si>
  <si>
    <t>Kolkata</t>
  </si>
  <si>
    <t>Ahmedabad</t>
  </si>
  <si>
    <t>Mumbai</t>
  </si>
  <si>
    <t>Pune</t>
  </si>
  <si>
    <t>Jaipur</t>
  </si>
  <si>
    <t>Hyderabad</t>
  </si>
  <si>
    <t>Veg Pizza</t>
  </si>
  <si>
    <t>Chicken Momo</t>
  </si>
  <si>
    <t>Paneer King</t>
  </si>
  <si>
    <t>Fries</t>
  </si>
  <si>
    <t>Zinger Burger</t>
  </si>
  <si>
    <t>Momo Burger</t>
  </si>
  <si>
    <t>Tandoori Momo</t>
  </si>
  <si>
    <t>Taco Mexicana</t>
  </si>
  <si>
    <t>Chicken Pizza</t>
  </si>
  <si>
    <t>Veg Maharaja Mac</t>
  </si>
  <si>
    <t>Whopper</t>
  </si>
  <si>
    <t>Rice Bowl</t>
  </si>
  <si>
    <t>McAloo Tikki</t>
  </si>
  <si>
    <t>Chicken Bucket</t>
  </si>
  <si>
    <t>Veg Strips</t>
  </si>
  <si>
    <t>Garlic Bread</t>
  </si>
  <si>
    <t>McSpicy Chicken</t>
  </si>
  <si>
    <t>Veg Momo</t>
  </si>
  <si>
    <t>Chicken Fries</t>
  </si>
  <si>
    <t>Veggie Burger</t>
  </si>
  <si>
    <t>price_score</t>
  </si>
  <si>
    <t>Cust_rating_score</t>
  </si>
  <si>
    <t>Delivery_time_score</t>
  </si>
  <si>
    <t>Features</t>
  </si>
  <si>
    <t>weight(%)</t>
  </si>
  <si>
    <t>price</t>
  </si>
  <si>
    <t>Customer rating</t>
  </si>
  <si>
    <t>Daily_sales_score</t>
  </si>
  <si>
    <t>Calories_score</t>
  </si>
  <si>
    <t>Delivery time</t>
  </si>
  <si>
    <t>Daily sales</t>
  </si>
  <si>
    <t xml:space="preserve">Total </t>
  </si>
  <si>
    <t>weight_score</t>
  </si>
  <si>
    <t xml:space="preserve">Domino's </t>
  </si>
  <si>
    <t xml:space="preserve">Burger King </t>
  </si>
  <si>
    <t xml:space="preserve">McDonald's </t>
  </si>
  <si>
    <t xml:space="preserve">KFC </t>
  </si>
  <si>
    <t>Delivery_speed_category</t>
  </si>
  <si>
    <t>Cust_rating_category</t>
  </si>
  <si>
    <t>Customer Rating Category</t>
  </si>
  <si>
    <r>
      <t>Poor</t>
    </r>
    <r>
      <rPr>
        <sz val="11"/>
        <color theme="1"/>
        <rFont val="Calibri"/>
        <family val="2"/>
        <scheme val="minor"/>
      </rPr>
      <t xml:space="preserve"> (&lt; 3)</t>
    </r>
  </si>
  <si>
    <r>
      <t>Average</t>
    </r>
    <r>
      <rPr>
        <sz val="11"/>
        <color theme="1"/>
        <rFont val="Calibri"/>
        <family val="2"/>
        <scheme val="minor"/>
      </rPr>
      <t xml:space="preserve"> (3 to 4)</t>
    </r>
  </si>
  <si>
    <r>
      <t>Excellent</t>
    </r>
    <r>
      <rPr>
        <sz val="11"/>
        <color theme="1"/>
        <rFont val="Calibri"/>
        <family val="2"/>
        <scheme val="minor"/>
      </rPr>
      <t xml:space="preserve"> (&gt; 4)</t>
    </r>
  </si>
  <si>
    <t>Delivery Speed Category</t>
  </si>
  <si>
    <r>
      <t>Fast</t>
    </r>
    <r>
      <rPr>
        <sz val="11"/>
        <color theme="1"/>
        <rFont val="Calibri"/>
        <family val="2"/>
        <scheme val="minor"/>
      </rPr>
      <t xml:space="preserve"> (≤ 30 min)</t>
    </r>
  </si>
  <si>
    <r>
      <t>Moderate</t>
    </r>
    <r>
      <rPr>
        <sz val="11"/>
        <color theme="1"/>
        <rFont val="Calibri"/>
        <family val="2"/>
        <scheme val="minor"/>
      </rPr>
      <t xml:space="preserve"> (31–45 min)</t>
    </r>
  </si>
  <si>
    <r>
      <t>Slow</t>
    </r>
    <r>
      <rPr>
        <sz val="11"/>
        <color theme="1"/>
        <rFont val="Calibri"/>
        <family val="2"/>
        <scheme val="minor"/>
      </rPr>
      <t xml:space="preserve"> (&gt; 45 min)</t>
    </r>
  </si>
  <si>
    <t>Domino's India</t>
  </si>
  <si>
    <t>Burger King India</t>
  </si>
  <si>
    <t>McDonald's India</t>
  </si>
  <si>
    <t>KFC India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</si>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</sst>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 applyBorder="1"/>
    <xf numFmtId="0" fontId="1" fillId="0" borderId="0" xfId="0" applyFont="1" applyBorder="1"/>
    <xf numFmtId="0" fontId="0" fillId="0" borderId="0" xfId="0" applyBorder="1"/>
    <xf numFmtId="0" fontId="1" fillId="0" borderId="3" xfId="0" applyFont="1" applyBorder="1"/>
    <xf numFmtId="0" fontId="1" fillId="2" borderId="0" xfId="0" applyFont="1" applyFill="1" applyBorder="1"/>
    <xf numFmtId="9" fontId="0" fillId="0" borderId="0" xfId="0" applyNumberFormat="1" applyBorder="1"/>
    <xf numFmtId="0" fontId="0" fillId="0" borderId="3" xfId="0" applyBorder="1"/>
    <xf numFmtId="9" fontId="1" fillId="0" borderId="3" xfId="0" applyNumberFormat="1" applyFont="1" applyBorder="1"/>
    <xf numFmtId="0" fontId="0" fillId="0" borderId="0" xfId="0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01" totalsRowShown="0" headerRowDxfId="0" headerRowBorderDxfId="1" tableBorderDxfId="2">
  <autoFilter ref="A1:H201"/>
  <tableColumns count="8">
    <tableColumn id="1" name="Brand"/>
    <tableColumn id="2" name="City"/>
    <tableColumn id="3" name="Menu_Item"/>
    <tableColumn id="4" name="Price_INR"/>
    <tableColumn id="5" name="Customer_Rating"/>
    <tableColumn id="6" name="Calories"/>
    <tableColumn id="7" name="Delivery_Time_Min"/>
    <tableColumn id="8" name="Daily_Sal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L9" sqref="L9"/>
    </sheetView>
  </sheetViews>
  <sheetFormatPr defaultRowHeight="15" x14ac:dyDescent="0.25"/>
  <cols>
    <col min="1" max="1" width="16.140625" bestFit="1" customWidth="1"/>
    <col min="2" max="2" width="11.7109375" bestFit="1" customWidth="1"/>
    <col min="3" max="3" width="17.28515625" bestFit="1" customWidth="1"/>
    <col min="4" max="4" width="14.140625" bestFit="1" customWidth="1"/>
    <col min="5" max="5" width="18.28515625" customWidth="1"/>
    <col min="6" max="6" width="12.7109375" bestFit="1" customWidth="1"/>
    <col min="7" max="7" width="23.28515625" bestFit="1" customWidth="1"/>
    <col min="8" max="8" width="15.5703125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15" t="s">
        <v>66</v>
      </c>
      <c r="B2" s="15" t="s">
        <v>9</v>
      </c>
      <c r="C2" s="15" t="s">
        <v>19</v>
      </c>
      <c r="D2" s="15">
        <v>229.18</v>
      </c>
      <c r="E2" s="15">
        <v>2.7</v>
      </c>
      <c r="F2" s="15">
        <v>433</v>
      </c>
      <c r="G2" s="15">
        <v>29</v>
      </c>
      <c r="H2" s="15">
        <v>247</v>
      </c>
    </row>
    <row r="3" spans="1:8" x14ac:dyDescent="0.25">
      <c r="A3" s="15" t="s">
        <v>8</v>
      </c>
      <c r="B3" s="15" t="s">
        <v>10</v>
      </c>
      <c r="C3" s="15" t="s">
        <v>20</v>
      </c>
      <c r="D3" s="15">
        <v>118.41</v>
      </c>
      <c r="E3" s="15">
        <v>4</v>
      </c>
      <c r="F3" s="15">
        <v>673</v>
      </c>
      <c r="G3" s="15">
        <v>35</v>
      </c>
      <c r="H3" s="15">
        <v>293</v>
      </c>
    </row>
    <row r="4" spans="1:8" x14ac:dyDescent="0.25">
      <c r="A4" s="15" t="s">
        <v>67</v>
      </c>
      <c r="B4" s="15" t="s">
        <v>9</v>
      </c>
      <c r="C4" s="15" t="s">
        <v>21</v>
      </c>
      <c r="D4" s="15">
        <v>232.5</v>
      </c>
      <c r="E4" s="15">
        <v>3.9</v>
      </c>
      <c r="F4" s="15">
        <v>643</v>
      </c>
      <c r="G4" s="15">
        <v>52</v>
      </c>
      <c r="H4" s="15">
        <v>136</v>
      </c>
    </row>
    <row r="5" spans="1:8" x14ac:dyDescent="0.25">
      <c r="A5" s="15" t="s">
        <v>68</v>
      </c>
      <c r="B5" s="15" t="s">
        <v>11</v>
      </c>
      <c r="C5" s="15" t="s">
        <v>22</v>
      </c>
      <c r="D5" s="15">
        <v>129.97</v>
      </c>
      <c r="E5" s="15">
        <v>4.9000000000000004</v>
      </c>
      <c r="F5" s="15">
        <v>591</v>
      </c>
      <c r="G5" s="15">
        <v>45</v>
      </c>
      <c r="H5" s="15">
        <v>80</v>
      </c>
    </row>
    <row r="6" spans="1:8" x14ac:dyDescent="0.25">
      <c r="A6" s="15" t="s">
        <v>69</v>
      </c>
      <c r="B6" s="15" t="s">
        <v>12</v>
      </c>
      <c r="C6" s="15" t="s">
        <v>23</v>
      </c>
      <c r="D6" s="15">
        <v>125.22</v>
      </c>
      <c r="E6" s="15">
        <v>2.5</v>
      </c>
      <c r="F6" s="15">
        <v>440</v>
      </c>
      <c r="G6" s="15">
        <v>47</v>
      </c>
      <c r="H6" s="15">
        <v>61</v>
      </c>
    </row>
    <row r="7" spans="1:8" x14ac:dyDescent="0.25">
      <c r="A7" s="15" t="s">
        <v>8</v>
      </c>
      <c r="B7" s="15" t="s">
        <v>10</v>
      </c>
      <c r="C7" s="15" t="s">
        <v>24</v>
      </c>
      <c r="D7" s="15">
        <v>259.33999999999997</v>
      </c>
      <c r="E7" s="15">
        <v>5</v>
      </c>
      <c r="F7" s="15">
        <v>393</v>
      </c>
      <c r="G7" s="15">
        <v>49</v>
      </c>
      <c r="H7" s="15">
        <v>185</v>
      </c>
    </row>
    <row r="8" spans="1:8" x14ac:dyDescent="0.25">
      <c r="A8" s="15" t="s">
        <v>8</v>
      </c>
      <c r="B8" s="15" t="s">
        <v>13</v>
      </c>
      <c r="C8" s="15" t="s">
        <v>20</v>
      </c>
      <c r="D8" s="15">
        <v>120.31</v>
      </c>
      <c r="E8" s="15">
        <v>2.9</v>
      </c>
      <c r="F8" s="15">
        <v>558</v>
      </c>
      <c r="G8" s="15">
        <v>52</v>
      </c>
      <c r="H8" s="15">
        <v>154</v>
      </c>
    </row>
    <row r="9" spans="1:8" x14ac:dyDescent="0.25">
      <c r="A9" s="15" t="s">
        <v>8</v>
      </c>
      <c r="B9" s="15" t="s">
        <v>14</v>
      </c>
      <c r="C9" s="15" t="s">
        <v>25</v>
      </c>
      <c r="D9" s="15">
        <v>332.97</v>
      </c>
      <c r="E9" s="15">
        <v>3.4</v>
      </c>
      <c r="F9" s="15">
        <v>545</v>
      </c>
      <c r="G9" s="15">
        <v>38</v>
      </c>
      <c r="H9" s="15">
        <v>162</v>
      </c>
    </row>
    <row r="10" spans="1:8" x14ac:dyDescent="0.25">
      <c r="A10" s="15" t="s">
        <v>66</v>
      </c>
      <c r="B10" s="15" t="s">
        <v>15</v>
      </c>
      <c r="C10" s="15" t="s">
        <v>26</v>
      </c>
      <c r="D10" s="15">
        <v>209.97</v>
      </c>
      <c r="E10" s="15">
        <v>4.5999999999999996</v>
      </c>
      <c r="F10" s="15">
        <v>452</v>
      </c>
      <c r="G10" s="15">
        <v>24</v>
      </c>
      <c r="H10" s="15">
        <v>258</v>
      </c>
    </row>
    <row r="11" spans="1:8" x14ac:dyDescent="0.25">
      <c r="A11" s="15" t="s">
        <v>66</v>
      </c>
      <c r="B11" s="15" t="s">
        <v>10</v>
      </c>
      <c r="C11" s="15" t="s">
        <v>27</v>
      </c>
      <c r="D11" s="15">
        <v>332.37</v>
      </c>
      <c r="E11" s="15">
        <v>4.4000000000000004</v>
      </c>
      <c r="F11" s="15">
        <v>222</v>
      </c>
      <c r="G11" s="15">
        <v>35</v>
      </c>
      <c r="H11" s="15">
        <v>290</v>
      </c>
    </row>
    <row r="12" spans="1:8" x14ac:dyDescent="0.25">
      <c r="A12" s="15" t="s">
        <v>68</v>
      </c>
      <c r="B12" s="15" t="s">
        <v>9</v>
      </c>
      <c r="C12" s="15" t="s">
        <v>28</v>
      </c>
      <c r="D12" s="15">
        <v>164.55</v>
      </c>
      <c r="E12" s="15">
        <v>4.8</v>
      </c>
      <c r="F12" s="15">
        <v>734</v>
      </c>
      <c r="G12" s="15">
        <v>55</v>
      </c>
      <c r="H12" s="15">
        <v>170</v>
      </c>
    </row>
    <row r="13" spans="1:8" x14ac:dyDescent="0.25">
      <c r="A13" s="15" t="s">
        <v>69</v>
      </c>
      <c r="B13" s="15" t="s">
        <v>9</v>
      </c>
      <c r="C13" s="15" t="s">
        <v>23</v>
      </c>
      <c r="D13" s="15">
        <v>285.52999999999997</v>
      </c>
      <c r="E13" s="15">
        <v>3.8</v>
      </c>
      <c r="F13" s="15">
        <v>398</v>
      </c>
      <c r="G13" s="15">
        <v>43</v>
      </c>
      <c r="H13" s="15">
        <v>64</v>
      </c>
    </row>
    <row r="14" spans="1:8" x14ac:dyDescent="0.25">
      <c r="A14" s="15" t="s">
        <v>67</v>
      </c>
      <c r="B14" s="15" t="s">
        <v>12</v>
      </c>
      <c r="C14" s="15" t="s">
        <v>29</v>
      </c>
      <c r="D14" s="15">
        <v>171.14</v>
      </c>
      <c r="E14" s="15">
        <v>2.6</v>
      </c>
      <c r="F14" s="15">
        <v>406</v>
      </c>
      <c r="G14" s="15">
        <v>53</v>
      </c>
      <c r="H14" s="15">
        <v>165</v>
      </c>
    </row>
    <row r="15" spans="1:8" x14ac:dyDescent="0.25">
      <c r="A15" s="15" t="s">
        <v>69</v>
      </c>
      <c r="B15" s="15" t="s">
        <v>13</v>
      </c>
      <c r="C15" s="15" t="s">
        <v>30</v>
      </c>
      <c r="D15" s="15">
        <v>246.75</v>
      </c>
      <c r="E15" s="15">
        <v>4.7</v>
      </c>
      <c r="F15" s="15">
        <v>307</v>
      </c>
      <c r="G15" s="15">
        <v>44</v>
      </c>
      <c r="H15" s="15">
        <v>112</v>
      </c>
    </row>
    <row r="16" spans="1:8" x14ac:dyDescent="0.25">
      <c r="A16" s="15" t="s">
        <v>68</v>
      </c>
      <c r="B16" s="15" t="s">
        <v>12</v>
      </c>
      <c r="C16" s="15" t="s">
        <v>28</v>
      </c>
      <c r="D16" s="15">
        <v>174.65</v>
      </c>
      <c r="E16" s="15">
        <v>3.2</v>
      </c>
      <c r="F16" s="15">
        <v>287</v>
      </c>
      <c r="G16" s="15">
        <v>21</v>
      </c>
      <c r="H16" s="15">
        <v>119</v>
      </c>
    </row>
    <row r="17" spans="1:8" x14ac:dyDescent="0.25">
      <c r="A17" s="15" t="s">
        <v>68</v>
      </c>
      <c r="B17" s="15" t="s">
        <v>14</v>
      </c>
      <c r="C17" s="15" t="s">
        <v>28</v>
      </c>
      <c r="D17" s="15">
        <v>329.44</v>
      </c>
      <c r="E17" s="15">
        <v>3.2</v>
      </c>
      <c r="F17" s="15">
        <v>263</v>
      </c>
      <c r="G17" s="15">
        <v>43</v>
      </c>
      <c r="H17" s="15">
        <v>140</v>
      </c>
    </row>
    <row r="18" spans="1:8" x14ac:dyDescent="0.25">
      <c r="A18" s="15" t="s">
        <v>68</v>
      </c>
      <c r="B18" s="15" t="s">
        <v>16</v>
      </c>
      <c r="C18" s="15" t="s">
        <v>31</v>
      </c>
      <c r="D18" s="15">
        <v>177.48</v>
      </c>
      <c r="E18" s="15">
        <v>3.5</v>
      </c>
      <c r="F18" s="15">
        <v>624</v>
      </c>
      <c r="G18" s="15">
        <v>22</v>
      </c>
      <c r="H18" s="15">
        <v>238</v>
      </c>
    </row>
    <row r="19" spans="1:8" x14ac:dyDescent="0.25">
      <c r="A19" s="15" t="s">
        <v>66</v>
      </c>
      <c r="B19" s="15" t="s">
        <v>10</v>
      </c>
      <c r="C19" s="15" t="s">
        <v>19</v>
      </c>
      <c r="D19" s="15">
        <v>149.5</v>
      </c>
      <c r="E19" s="15">
        <v>2.8</v>
      </c>
      <c r="F19" s="15">
        <v>658</v>
      </c>
      <c r="G19" s="15">
        <v>55</v>
      </c>
      <c r="H19" s="15">
        <v>128</v>
      </c>
    </row>
    <row r="20" spans="1:8" x14ac:dyDescent="0.25">
      <c r="A20" s="15" t="s">
        <v>68</v>
      </c>
      <c r="B20" s="15" t="s">
        <v>13</v>
      </c>
      <c r="C20" s="15" t="s">
        <v>28</v>
      </c>
      <c r="D20" s="15">
        <v>335.94</v>
      </c>
      <c r="E20" s="15">
        <v>2.5</v>
      </c>
      <c r="F20" s="15">
        <v>258</v>
      </c>
      <c r="G20" s="15">
        <v>42</v>
      </c>
      <c r="H20" s="15">
        <v>288</v>
      </c>
    </row>
    <row r="21" spans="1:8" x14ac:dyDescent="0.25">
      <c r="A21" s="15" t="s">
        <v>69</v>
      </c>
      <c r="B21" s="15" t="s">
        <v>15</v>
      </c>
      <c r="C21" s="15" t="s">
        <v>32</v>
      </c>
      <c r="D21" s="15">
        <v>133.56</v>
      </c>
      <c r="E21" s="15">
        <v>4</v>
      </c>
      <c r="F21" s="15">
        <v>778</v>
      </c>
      <c r="G21" s="15">
        <v>38</v>
      </c>
      <c r="H21" s="15">
        <v>276</v>
      </c>
    </row>
    <row r="22" spans="1:8" x14ac:dyDescent="0.25">
      <c r="A22" s="15" t="s">
        <v>69</v>
      </c>
      <c r="B22" s="15" t="s">
        <v>17</v>
      </c>
      <c r="C22" s="15" t="s">
        <v>33</v>
      </c>
      <c r="D22" s="15">
        <v>185.7</v>
      </c>
      <c r="E22" s="15">
        <v>4.0999999999999996</v>
      </c>
      <c r="F22" s="15">
        <v>459</v>
      </c>
      <c r="G22" s="15">
        <v>59</v>
      </c>
      <c r="H22" s="15">
        <v>258</v>
      </c>
    </row>
    <row r="23" spans="1:8" x14ac:dyDescent="0.25">
      <c r="A23" s="15" t="s">
        <v>66</v>
      </c>
      <c r="B23" s="15" t="s">
        <v>14</v>
      </c>
      <c r="C23" s="15" t="s">
        <v>27</v>
      </c>
      <c r="D23" s="15">
        <v>302.31</v>
      </c>
      <c r="E23" s="15">
        <v>4.0999999999999996</v>
      </c>
      <c r="F23" s="15">
        <v>612</v>
      </c>
      <c r="G23" s="15">
        <v>48</v>
      </c>
      <c r="H23" s="15">
        <v>120</v>
      </c>
    </row>
    <row r="24" spans="1:8" x14ac:dyDescent="0.25">
      <c r="A24" s="15" t="s">
        <v>68</v>
      </c>
      <c r="B24" s="15" t="s">
        <v>13</v>
      </c>
      <c r="C24" s="15" t="s">
        <v>31</v>
      </c>
      <c r="D24" s="15">
        <v>124.71</v>
      </c>
      <c r="E24" s="15">
        <v>4.4000000000000004</v>
      </c>
      <c r="F24" s="15">
        <v>445</v>
      </c>
      <c r="G24" s="15">
        <v>54</v>
      </c>
      <c r="H24" s="15">
        <v>110</v>
      </c>
    </row>
    <row r="25" spans="1:8" x14ac:dyDescent="0.25">
      <c r="A25" s="15" t="s">
        <v>69</v>
      </c>
      <c r="B25" s="15" t="s">
        <v>9</v>
      </c>
      <c r="C25" s="15" t="s">
        <v>30</v>
      </c>
      <c r="D25" s="15">
        <v>340.05</v>
      </c>
      <c r="E25" s="15">
        <v>4.5999999999999996</v>
      </c>
      <c r="F25" s="15">
        <v>652</v>
      </c>
      <c r="G25" s="15">
        <v>43</v>
      </c>
      <c r="H25" s="15">
        <v>215</v>
      </c>
    </row>
    <row r="26" spans="1:8" x14ac:dyDescent="0.25">
      <c r="A26" s="15" t="s">
        <v>8</v>
      </c>
      <c r="B26" s="15" t="s">
        <v>13</v>
      </c>
      <c r="C26" s="15" t="s">
        <v>25</v>
      </c>
      <c r="D26" s="15">
        <v>272.29000000000002</v>
      </c>
      <c r="E26" s="15">
        <v>3.8</v>
      </c>
      <c r="F26" s="15">
        <v>769</v>
      </c>
      <c r="G26" s="15">
        <v>33</v>
      </c>
      <c r="H26" s="15">
        <v>272</v>
      </c>
    </row>
    <row r="27" spans="1:8" x14ac:dyDescent="0.25">
      <c r="A27" s="15" t="s">
        <v>67</v>
      </c>
      <c r="B27" s="15" t="s">
        <v>15</v>
      </c>
      <c r="C27" s="15" t="s">
        <v>21</v>
      </c>
      <c r="D27" s="15">
        <v>277.88</v>
      </c>
      <c r="E27" s="15">
        <v>3.3</v>
      </c>
      <c r="F27" s="15">
        <v>297</v>
      </c>
      <c r="G27" s="15">
        <v>21</v>
      </c>
      <c r="H27" s="15">
        <v>65</v>
      </c>
    </row>
    <row r="28" spans="1:8" x14ac:dyDescent="0.25">
      <c r="A28" s="15" t="s">
        <v>66</v>
      </c>
      <c r="B28" s="15" t="s">
        <v>14</v>
      </c>
      <c r="C28" s="15" t="s">
        <v>34</v>
      </c>
      <c r="D28" s="15">
        <v>333.3</v>
      </c>
      <c r="E28" s="15">
        <v>3.4</v>
      </c>
      <c r="F28" s="15">
        <v>566</v>
      </c>
      <c r="G28" s="15">
        <v>42</v>
      </c>
      <c r="H28" s="15">
        <v>128</v>
      </c>
    </row>
    <row r="29" spans="1:8" x14ac:dyDescent="0.25">
      <c r="A29" s="15" t="s">
        <v>68</v>
      </c>
      <c r="B29" s="15" t="s">
        <v>15</v>
      </c>
      <c r="C29" s="15" t="s">
        <v>22</v>
      </c>
      <c r="D29" s="15">
        <v>347.07</v>
      </c>
      <c r="E29" s="15">
        <v>2.6</v>
      </c>
      <c r="F29" s="15">
        <v>548</v>
      </c>
      <c r="G29" s="15">
        <v>26</v>
      </c>
      <c r="H29" s="15">
        <v>261</v>
      </c>
    </row>
    <row r="30" spans="1:8" x14ac:dyDescent="0.25">
      <c r="A30" s="15" t="s">
        <v>68</v>
      </c>
      <c r="B30" s="15" t="s">
        <v>17</v>
      </c>
      <c r="C30" s="15" t="s">
        <v>31</v>
      </c>
      <c r="D30" s="15">
        <v>267.57</v>
      </c>
      <c r="E30" s="15">
        <v>3.7</v>
      </c>
      <c r="F30" s="15">
        <v>485</v>
      </c>
      <c r="G30" s="15">
        <v>41</v>
      </c>
      <c r="H30" s="15">
        <v>277</v>
      </c>
    </row>
    <row r="31" spans="1:8" x14ac:dyDescent="0.25">
      <c r="A31" s="15" t="s">
        <v>67</v>
      </c>
      <c r="B31" s="15" t="s">
        <v>12</v>
      </c>
      <c r="C31" s="15" t="s">
        <v>21</v>
      </c>
      <c r="D31" s="15">
        <v>269.75</v>
      </c>
      <c r="E31" s="15">
        <v>5</v>
      </c>
      <c r="F31" s="15">
        <v>239</v>
      </c>
      <c r="G31" s="15">
        <v>41</v>
      </c>
      <c r="H31" s="15">
        <v>300</v>
      </c>
    </row>
    <row r="32" spans="1:8" x14ac:dyDescent="0.25">
      <c r="A32" s="15" t="s">
        <v>8</v>
      </c>
      <c r="B32" s="15" t="s">
        <v>14</v>
      </c>
      <c r="C32" s="15" t="s">
        <v>25</v>
      </c>
      <c r="D32" s="15">
        <v>99.6</v>
      </c>
      <c r="E32" s="15">
        <v>3.7</v>
      </c>
      <c r="F32" s="15">
        <v>404</v>
      </c>
      <c r="G32" s="15">
        <v>49</v>
      </c>
      <c r="H32" s="15">
        <v>121</v>
      </c>
    </row>
    <row r="33" spans="1:8" x14ac:dyDescent="0.25">
      <c r="A33" s="15" t="s">
        <v>69</v>
      </c>
      <c r="B33" s="15" t="s">
        <v>14</v>
      </c>
      <c r="C33" s="15" t="s">
        <v>23</v>
      </c>
      <c r="D33" s="15">
        <v>187.36</v>
      </c>
      <c r="E33" s="15">
        <v>2.7</v>
      </c>
      <c r="F33" s="15">
        <v>374</v>
      </c>
      <c r="G33" s="15">
        <v>21</v>
      </c>
      <c r="H33" s="15">
        <v>186</v>
      </c>
    </row>
    <row r="34" spans="1:8" x14ac:dyDescent="0.25">
      <c r="A34" s="15" t="s">
        <v>68</v>
      </c>
      <c r="B34" s="15" t="s">
        <v>14</v>
      </c>
      <c r="C34" s="15" t="s">
        <v>35</v>
      </c>
      <c r="D34" s="15">
        <v>259.44</v>
      </c>
      <c r="E34" s="15">
        <v>4.3</v>
      </c>
      <c r="F34" s="15">
        <v>217</v>
      </c>
      <c r="G34" s="15">
        <v>31</v>
      </c>
      <c r="H34" s="15">
        <v>71</v>
      </c>
    </row>
    <row r="35" spans="1:8" x14ac:dyDescent="0.25">
      <c r="A35" s="15" t="s">
        <v>66</v>
      </c>
      <c r="B35" s="15" t="s">
        <v>13</v>
      </c>
      <c r="C35" s="15" t="s">
        <v>27</v>
      </c>
      <c r="D35" s="15">
        <v>79.45</v>
      </c>
      <c r="E35" s="15">
        <v>3.8</v>
      </c>
      <c r="F35" s="15">
        <v>570</v>
      </c>
      <c r="G35" s="15">
        <v>56</v>
      </c>
      <c r="H35" s="15">
        <v>56</v>
      </c>
    </row>
    <row r="36" spans="1:8" x14ac:dyDescent="0.25">
      <c r="A36" s="15" t="s">
        <v>8</v>
      </c>
      <c r="B36" s="15" t="s">
        <v>16</v>
      </c>
      <c r="C36" s="15" t="s">
        <v>20</v>
      </c>
      <c r="D36" s="15">
        <v>335.76</v>
      </c>
      <c r="E36" s="15">
        <v>3.6</v>
      </c>
      <c r="F36" s="15">
        <v>701</v>
      </c>
      <c r="G36" s="15">
        <v>33</v>
      </c>
      <c r="H36" s="15">
        <v>232</v>
      </c>
    </row>
    <row r="37" spans="1:8" x14ac:dyDescent="0.25">
      <c r="A37" s="15" t="s">
        <v>8</v>
      </c>
      <c r="B37" s="15" t="s">
        <v>16</v>
      </c>
      <c r="C37" s="15" t="s">
        <v>36</v>
      </c>
      <c r="D37" s="15">
        <v>124.87</v>
      </c>
      <c r="E37" s="15">
        <v>3.8</v>
      </c>
      <c r="F37" s="15">
        <v>712</v>
      </c>
      <c r="G37" s="15">
        <v>53</v>
      </c>
      <c r="H37" s="15">
        <v>93</v>
      </c>
    </row>
    <row r="38" spans="1:8" x14ac:dyDescent="0.25">
      <c r="A38" s="15" t="s">
        <v>66</v>
      </c>
      <c r="B38" s="15" t="s">
        <v>10</v>
      </c>
      <c r="C38" s="15" t="s">
        <v>34</v>
      </c>
      <c r="D38" s="15">
        <v>287</v>
      </c>
      <c r="E38" s="15">
        <v>3</v>
      </c>
      <c r="F38" s="15">
        <v>203</v>
      </c>
      <c r="G38" s="15">
        <v>31</v>
      </c>
      <c r="H38" s="15">
        <v>160</v>
      </c>
    </row>
    <row r="39" spans="1:8" x14ac:dyDescent="0.25">
      <c r="A39" s="15" t="s">
        <v>66</v>
      </c>
      <c r="B39" s="15" t="s">
        <v>17</v>
      </c>
      <c r="C39" s="15" t="s">
        <v>19</v>
      </c>
      <c r="D39" s="15">
        <v>81.790000000000006</v>
      </c>
      <c r="E39" s="15">
        <v>2.8</v>
      </c>
      <c r="F39" s="15">
        <v>673</v>
      </c>
      <c r="G39" s="15">
        <v>40</v>
      </c>
      <c r="H39" s="15">
        <v>260</v>
      </c>
    </row>
    <row r="40" spans="1:8" x14ac:dyDescent="0.25">
      <c r="A40" s="15" t="s">
        <v>67</v>
      </c>
      <c r="B40" s="15" t="s">
        <v>15</v>
      </c>
      <c r="C40" s="15" t="s">
        <v>29</v>
      </c>
      <c r="D40" s="15">
        <v>142.78</v>
      </c>
      <c r="E40" s="15">
        <v>4.8</v>
      </c>
      <c r="F40" s="15">
        <v>505</v>
      </c>
      <c r="G40" s="15">
        <v>32</v>
      </c>
      <c r="H40" s="15">
        <v>114</v>
      </c>
    </row>
    <row r="41" spans="1:8" x14ac:dyDescent="0.25">
      <c r="A41" s="15" t="s">
        <v>8</v>
      </c>
      <c r="B41" s="15" t="s">
        <v>17</v>
      </c>
      <c r="C41" s="15" t="s">
        <v>36</v>
      </c>
      <c r="D41" s="15">
        <v>193.95</v>
      </c>
      <c r="E41" s="15">
        <v>3.8</v>
      </c>
      <c r="F41" s="15">
        <v>321</v>
      </c>
      <c r="G41" s="15">
        <v>50</v>
      </c>
      <c r="H41" s="15">
        <v>299</v>
      </c>
    </row>
    <row r="42" spans="1:8" x14ac:dyDescent="0.25">
      <c r="A42" s="15" t="s">
        <v>66</v>
      </c>
      <c r="B42" s="15" t="s">
        <v>10</v>
      </c>
      <c r="C42" s="15" t="s">
        <v>19</v>
      </c>
      <c r="D42" s="15">
        <v>336.65</v>
      </c>
      <c r="E42" s="15">
        <v>3.5</v>
      </c>
      <c r="F42" s="15">
        <v>603</v>
      </c>
      <c r="G42" s="15">
        <v>36</v>
      </c>
      <c r="H42" s="15">
        <v>144</v>
      </c>
    </row>
    <row r="43" spans="1:8" x14ac:dyDescent="0.25">
      <c r="A43" s="15" t="s">
        <v>67</v>
      </c>
      <c r="B43" s="15" t="s">
        <v>12</v>
      </c>
      <c r="C43" s="15" t="s">
        <v>37</v>
      </c>
      <c r="D43" s="15">
        <v>265.81</v>
      </c>
      <c r="E43" s="15">
        <v>4.8</v>
      </c>
      <c r="F43" s="15">
        <v>769</v>
      </c>
      <c r="G43" s="15">
        <v>34</v>
      </c>
      <c r="H43" s="15">
        <v>135</v>
      </c>
    </row>
    <row r="44" spans="1:8" x14ac:dyDescent="0.25">
      <c r="A44" s="15" t="s">
        <v>69</v>
      </c>
      <c r="B44" s="15" t="s">
        <v>16</v>
      </c>
      <c r="C44" s="15" t="s">
        <v>23</v>
      </c>
      <c r="D44" s="15">
        <v>325.68</v>
      </c>
      <c r="E44" s="15">
        <v>3.1</v>
      </c>
      <c r="F44" s="15">
        <v>671</v>
      </c>
      <c r="G44" s="15">
        <v>56</v>
      </c>
      <c r="H44" s="15">
        <v>215</v>
      </c>
    </row>
    <row r="45" spans="1:8" x14ac:dyDescent="0.25">
      <c r="A45" s="15" t="s">
        <v>67</v>
      </c>
      <c r="B45" s="15" t="s">
        <v>13</v>
      </c>
      <c r="C45" s="15" t="s">
        <v>37</v>
      </c>
      <c r="D45" s="15">
        <v>339.13</v>
      </c>
      <c r="E45" s="15">
        <v>2.7</v>
      </c>
      <c r="F45" s="15">
        <v>230</v>
      </c>
      <c r="G45" s="15">
        <v>23</v>
      </c>
      <c r="H45" s="15">
        <v>231</v>
      </c>
    </row>
    <row r="46" spans="1:8" x14ac:dyDescent="0.25">
      <c r="A46" s="15" t="s">
        <v>66</v>
      </c>
      <c r="B46" s="15" t="s">
        <v>13</v>
      </c>
      <c r="C46" s="15" t="s">
        <v>19</v>
      </c>
      <c r="D46" s="15">
        <v>340.12</v>
      </c>
      <c r="E46" s="15">
        <v>4.4000000000000004</v>
      </c>
      <c r="F46" s="15">
        <v>704</v>
      </c>
      <c r="G46" s="15">
        <v>53</v>
      </c>
      <c r="H46" s="15">
        <v>57</v>
      </c>
    </row>
    <row r="47" spans="1:8" x14ac:dyDescent="0.25">
      <c r="A47" s="15" t="s">
        <v>69</v>
      </c>
      <c r="B47" s="15" t="s">
        <v>10</v>
      </c>
      <c r="C47" s="15" t="s">
        <v>32</v>
      </c>
      <c r="D47" s="15">
        <v>92.46</v>
      </c>
      <c r="E47" s="15">
        <v>4.0999999999999996</v>
      </c>
      <c r="F47" s="15">
        <v>656</v>
      </c>
      <c r="G47" s="15">
        <v>40</v>
      </c>
      <c r="H47" s="15">
        <v>156</v>
      </c>
    </row>
    <row r="48" spans="1:8" x14ac:dyDescent="0.25">
      <c r="A48" s="15" t="s">
        <v>67</v>
      </c>
      <c r="B48" s="15" t="s">
        <v>9</v>
      </c>
      <c r="C48" s="15" t="s">
        <v>21</v>
      </c>
      <c r="D48" s="15">
        <v>257.99</v>
      </c>
      <c r="E48" s="15">
        <v>3.9</v>
      </c>
      <c r="F48" s="15">
        <v>237</v>
      </c>
      <c r="G48" s="15">
        <v>48</v>
      </c>
      <c r="H48" s="15">
        <v>277</v>
      </c>
    </row>
    <row r="49" spans="1:8" x14ac:dyDescent="0.25">
      <c r="A49" s="15" t="s">
        <v>8</v>
      </c>
      <c r="B49" s="15" t="s">
        <v>14</v>
      </c>
      <c r="C49" s="15" t="s">
        <v>24</v>
      </c>
      <c r="D49" s="15">
        <v>331.24</v>
      </c>
      <c r="E49" s="15">
        <v>3.4</v>
      </c>
      <c r="F49" s="15">
        <v>323</v>
      </c>
      <c r="G49" s="15">
        <v>49</v>
      </c>
      <c r="H49" s="15">
        <v>190</v>
      </c>
    </row>
    <row r="50" spans="1:8" x14ac:dyDescent="0.25">
      <c r="A50" s="15" t="s">
        <v>69</v>
      </c>
      <c r="B50" s="15" t="s">
        <v>17</v>
      </c>
      <c r="C50" s="15" t="s">
        <v>33</v>
      </c>
      <c r="D50" s="15">
        <v>185.63</v>
      </c>
      <c r="E50" s="15">
        <v>3.2</v>
      </c>
      <c r="F50" s="15">
        <v>737</v>
      </c>
      <c r="G50" s="15">
        <v>31</v>
      </c>
      <c r="H50" s="15">
        <v>236</v>
      </c>
    </row>
    <row r="51" spans="1:8" x14ac:dyDescent="0.25">
      <c r="A51" s="15" t="s">
        <v>69</v>
      </c>
      <c r="B51" s="15" t="s">
        <v>16</v>
      </c>
      <c r="C51" s="15" t="s">
        <v>33</v>
      </c>
      <c r="D51" s="15">
        <v>258.95</v>
      </c>
      <c r="E51" s="15">
        <v>3.3</v>
      </c>
      <c r="F51" s="15">
        <v>311</v>
      </c>
      <c r="G51" s="15">
        <v>43</v>
      </c>
      <c r="H51" s="15">
        <v>134</v>
      </c>
    </row>
    <row r="52" spans="1:8" x14ac:dyDescent="0.25">
      <c r="A52" s="15" t="s">
        <v>69</v>
      </c>
      <c r="B52" s="15" t="s">
        <v>11</v>
      </c>
      <c r="C52" s="15" t="s">
        <v>23</v>
      </c>
      <c r="D52" s="15">
        <v>333.39</v>
      </c>
      <c r="E52" s="15">
        <v>3.3</v>
      </c>
      <c r="F52" s="15">
        <v>635</v>
      </c>
      <c r="G52" s="15">
        <v>37</v>
      </c>
      <c r="H52" s="15">
        <v>97</v>
      </c>
    </row>
    <row r="53" spans="1:8" x14ac:dyDescent="0.25">
      <c r="A53" s="15" t="s">
        <v>67</v>
      </c>
      <c r="B53" s="15" t="s">
        <v>12</v>
      </c>
      <c r="C53" s="15" t="s">
        <v>21</v>
      </c>
      <c r="D53" s="15">
        <v>228.99</v>
      </c>
      <c r="E53" s="15">
        <v>3.5</v>
      </c>
      <c r="F53" s="15">
        <v>241</v>
      </c>
      <c r="G53" s="15">
        <v>39</v>
      </c>
      <c r="H53" s="15">
        <v>225</v>
      </c>
    </row>
    <row r="54" spans="1:8" x14ac:dyDescent="0.25">
      <c r="A54" s="15" t="s">
        <v>69</v>
      </c>
      <c r="B54" s="15" t="s">
        <v>16</v>
      </c>
      <c r="C54" s="15" t="s">
        <v>32</v>
      </c>
      <c r="D54" s="15">
        <v>138.82</v>
      </c>
      <c r="E54" s="15">
        <v>4.2</v>
      </c>
      <c r="F54" s="15">
        <v>641</v>
      </c>
      <c r="G54" s="15">
        <v>55</v>
      </c>
      <c r="H54" s="15">
        <v>147</v>
      </c>
    </row>
    <row r="55" spans="1:8" x14ac:dyDescent="0.25">
      <c r="A55" s="15" t="s">
        <v>69</v>
      </c>
      <c r="B55" s="15" t="s">
        <v>16</v>
      </c>
      <c r="C55" s="15" t="s">
        <v>32</v>
      </c>
      <c r="D55" s="15">
        <v>224.18</v>
      </c>
      <c r="E55" s="15">
        <v>4.5999999999999996</v>
      </c>
      <c r="F55" s="15">
        <v>669</v>
      </c>
      <c r="G55" s="15">
        <v>41</v>
      </c>
      <c r="H55" s="15">
        <v>113</v>
      </c>
    </row>
    <row r="56" spans="1:8" x14ac:dyDescent="0.25">
      <c r="A56" s="15" t="s">
        <v>67</v>
      </c>
      <c r="B56" s="15" t="s">
        <v>9</v>
      </c>
      <c r="C56" s="15" t="s">
        <v>38</v>
      </c>
      <c r="D56" s="15">
        <v>246.3</v>
      </c>
      <c r="E56" s="15">
        <v>4.5999999999999996</v>
      </c>
      <c r="F56" s="15">
        <v>407</v>
      </c>
      <c r="G56" s="15">
        <v>57</v>
      </c>
      <c r="H56" s="15">
        <v>177</v>
      </c>
    </row>
    <row r="57" spans="1:8" x14ac:dyDescent="0.25">
      <c r="A57" s="15" t="s">
        <v>69</v>
      </c>
      <c r="B57" s="15" t="s">
        <v>17</v>
      </c>
      <c r="C57" s="15" t="s">
        <v>23</v>
      </c>
      <c r="D57" s="15">
        <v>170.25</v>
      </c>
      <c r="E57" s="15">
        <v>3.7</v>
      </c>
      <c r="F57" s="15">
        <v>560</v>
      </c>
      <c r="G57" s="15">
        <v>44</v>
      </c>
      <c r="H57" s="15">
        <v>221</v>
      </c>
    </row>
    <row r="58" spans="1:8" x14ac:dyDescent="0.25">
      <c r="A58" s="15" t="s">
        <v>8</v>
      </c>
      <c r="B58" s="15" t="s">
        <v>18</v>
      </c>
      <c r="C58" s="15" t="s">
        <v>25</v>
      </c>
      <c r="D58" s="15">
        <v>270.22000000000003</v>
      </c>
      <c r="E58" s="15">
        <v>5</v>
      </c>
      <c r="F58" s="15">
        <v>264</v>
      </c>
      <c r="G58" s="15">
        <v>31</v>
      </c>
      <c r="H58" s="15">
        <v>259</v>
      </c>
    </row>
    <row r="59" spans="1:8" x14ac:dyDescent="0.25">
      <c r="A59" s="15" t="s">
        <v>67</v>
      </c>
      <c r="B59" s="15" t="s">
        <v>9</v>
      </c>
      <c r="C59" s="15" t="s">
        <v>29</v>
      </c>
      <c r="D59" s="15">
        <v>195.77</v>
      </c>
      <c r="E59" s="15">
        <v>3.1</v>
      </c>
      <c r="F59" s="15">
        <v>268</v>
      </c>
      <c r="G59" s="15">
        <v>27</v>
      </c>
      <c r="H59" s="15">
        <v>238</v>
      </c>
    </row>
    <row r="60" spans="1:8" x14ac:dyDescent="0.25">
      <c r="A60" s="15" t="s">
        <v>8</v>
      </c>
      <c r="B60" s="15" t="s">
        <v>18</v>
      </c>
      <c r="C60" s="15" t="s">
        <v>20</v>
      </c>
      <c r="D60" s="15">
        <v>272.45999999999998</v>
      </c>
      <c r="E60" s="15">
        <v>3.3</v>
      </c>
      <c r="F60" s="15">
        <v>511</v>
      </c>
      <c r="G60" s="15">
        <v>33</v>
      </c>
      <c r="H60" s="15">
        <v>242</v>
      </c>
    </row>
    <row r="61" spans="1:8" x14ac:dyDescent="0.25">
      <c r="A61" s="15" t="s">
        <v>66</v>
      </c>
      <c r="B61" s="15" t="s">
        <v>11</v>
      </c>
      <c r="C61" s="15" t="s">
        <v>27</v>
      </c>
      <c r="D61" s="15">
        <v>195.46</v>
      </c>
      <c r="E61" s="15">
        <v>4.5999999999999996</v>
      </c>
      <c r="F61" s="15">
        <v>777</v>
      </c>
      <c r="G61" s="15">
        <v>49</v>
      </c>
      <c r="H61" s="15">
        <v>215</v>
      </c>
    </row>
    <row r="62" spans="1:8" x14ac:dyDescent="0.25">
      <c r="A62" s="15" t="s">
        <v>66</v>
      </c>
      <c r="B62" s="15" t="s">
        <v>15</v>
      </c>
      <c r="C62" s="15" t="s">
        <v>34</v>
      </c>
      <c r="D62" s="15">
        <v>89.28</v>
      </c>
      <c r="E62" s="15">
        <v>4.7</v>
      </c>
      <c r="F62" s="15">
        <v>800</v>
      </c>
      <c r="G62" s="15">
        <v>52</v>
      </c>
      <c r="H62" s="15">
        <v>178</v>
      </c>
    </row>
    <row r="63" spans="1:8" x14ac:dyDescent="0.25">
      <c r="A63" s="15" t="s">
        <v>68</v>
      </c>
      <c r="B63" s="15" t="s">
        <v>11</v>
      </c>
      <c r="C63" s="15" t="s">
        <v>28</v>
      </c>
      <c r="D63" s="15">
        <v>203.48</v>
      </c>
      <c r="E63" s="15">
        <v>4.9000000000000004</v>
      </c>
      <c r="F63" s="15">
        <v>797</v>
      </c>
      <c r="G63" s="15">
        <v>57</v>
      </c>
      <c r="H63" s="15">
        <v>151</v>
      </c>
    </row>
    <row r="64" spans="1:8" x14ac:dyDescent="0.25">
      <c r="A64" s="15" t="s">
        <v>67</v>
      </c>
      <c r="B64" s="15" t="s">
        <v>14</v>
      </c>
      <c r="C64" s="15" t="s">
        <v>21</v>
      </c>
      <c r="D64" s="15">
        <v>157.32</v>
      </c>
      <c r="E64" s="15">
        <v>4.5999999999999996</v>
      </c>
      <c r="F64" s="15">
        <v>615</v>
      </c>
      <c r="G64" s="15">
        <v>49</v>
      </c>
      <c r="H64" s="15">
        <v>88</v>
      </c>
    </row>
    <row r="65" spans="1:8" x14ac:dyDescent="0.25">
      <c r="A65" s="15" t="s">
        <v>67</v>
      </c>
      <c r="B65" s="15" t="s">
        <v>16</v>
      </c>
      <c r="C65" s="15" t="s">
        <v>21</v>
      </c>
      <c r="D65" s="15">
        <v>76.959999999999994</v>
      </c>
      <c r="E65" s="15">
        <v>2.8</v>
      </c>
      <c r="F65" s="15">
        <v>595</v>
      </c>
      <c r="G65" s="15">
        <v>41</v>
      </c>
      <c r="H65" s="15">
        <v>71</v>
      </c>
    </row>
    <row r="66" spans="1:8" x14ac:dyDescent="0.25">
      <c r="A66" s="15" t="s">
        <v>68</v>
      </c>
      <c r="B66" s="15" t="s">
        <v>9</v>
      </c>
      <c r="C66" s="15" t="s">
        <v>35</v>
      </c>
      <c r="D66" s="15">
        <v>206.67</v>
      </c>
      <c r="E66" s="15">
        <v>4</v>
      </c>
      <c r="F66" s="15">
        <v>314</v>
      </c>
      <c r="G66" s="15">
        <v>45</v>
      </c>
      <c r="H66" s="15">
        <v>173</v>
      </c>
    </row>
    <row r="67" spans="1:8" x14ac:dyDescent="0.25">
      <c r="A67" s="15" t="s">
        <v>66</v>
      </c>
      <c r="B67" s="15" t="s">
        <v>18</v>
      </c>
      <c r="C67" s="15" t="s">
        <v>34</v>
      </c>
      <c r="D67" s="15">
        <v>219.57</v>
      </c>
      <c r="E67" s="15">
        <v>3</v>
      </c>
      <c r="F67" s="15">
        <v>614</v>
      </c>
      <c r="G67" s="15">
        <v>27</v>
      </c>
      <c r="H67" s="15">
        <v>66</v>
      </c>
    </row>
    <row r="68" spans="1:8" x14ac:dyDescent="0.25">
      <c r="A68" s="15" t="s">
        <v>67</v>
      </c>
      <c r="B68" s="15" t="s">
        <v>14</v>
      </c>
      <c r="C68" s="15" t="s">
        <v>37</v>
      </c>
      <c r="D68" s="15">
        <v>75.89</v>
      </c>
      <c r="E68" s="15">
        <v>3.8</v>
      </c>
      <c r="F68" s="15">
        <v>567</v>
      </c>
      <c r="G68" s="15">
        <v>58</v>
      </c>
      <c r="H68" s="15">
        <v>210</v>
      </c>
    </row>
    <row r="69" spans="1:8" x14ac:dyDescent="0.25">
      <c r="A69" s="15" t="s">
        <v>68</v>
      </c>
      <c r="B69" s="15" t="s">
        <v>12</v>
      </c>
      <c r="C69" s="15" t="s">
        <v>22</v>
      </c>
      <c r="D69" s="15">
        <v>79.680000000000007</v>
      </c>
      <c r="E69" s="15">
        <v>3.7</v>
      </c>
      <c r="F69" s="15">
        <v>450</v>
      </c>
      <c r="G69" s="15">
        <v>21</v>
      </c>
      <c r="H69" s="15">
        <v>124</v>
      </c>
    </row>
    <row r="70" spans="1:8" x14ac:dyDescent="0.25">
      <c r="A70" s="15" t="s">
        <v>66</v>
      </c>
      <c r="B70" s="15" t="s">
        <v>15</v>
      </c>
      <c r="C70" s="15" t="s">
        <v>27</v>
      </c>
      <c r="D70" s="15">
        <v>239.19</v>
      </c>
      <c r="E70" s="15">
        <v>2.6</v>
      </c>
      <c r="F70" s="15">
        <v>428</v>
      </c>
      <c r="G70" s="15">
        <v>27</v>
      </c>
      <c r="H70" s="15">
        <v>146</v>
      </c>
    </row>
    <row r="71" spans="1:8" x14ac:dyDescent="0.25">
      <c r="A71" s="15" t="s">
        <v>8</v>
      </c>
      <c r="B71" s="15" t="s">
        <v>18</v>
      </c>
      <c r="C71" s="15" t="s">
        <v>36</v>
      </c>
      <c r="D71" s="15">
        <v>114.6</v>
      </c>
      <c r="E71" s="15">
        <v>2.8</v>
      </c>
      <c r="F71" s="15">
        <v>776</v>
      </c>
      <c r="G71" s="15">
        <v>53</v>
      </c>
      <c r="H71" s="15">
        <v>96</v>
      </c>
    </row>
    <row r="72" spans="1:8" x14ac:dyDescent="0.25">
      <c r="A72" s="15" t="s">
        <v>66</v>
      </c>
      <c r="B72" s="15" t="s">
        <v>13</v>
      </c>
      <c r="C72" s="15" t="s">
        <v>27</v>
      </c>
      <c r="D72" s="15">
        <v>201.32</v>
      </c>
      <c r="E72" s="15">
        <v>3.2</v>
      </c>
      <c r="F72" s="15">
        <v>349</v>
      </c>
      <c r="G72" s="15">
        <v>59</v>
      </c>
      <c r="H72" s="15">
        <v>241</v>
      </c>
    </row>
    <row r="73" spans="1:8" x14ac:dyDescent="0.25">
      <c r="A73" s="15" t="s">
        <v>67</v>
      </c>
      <c r="B73" s="15" t="s">
        <v>17</v>
      </c>
      <c r="C73" s="15" t="s">
        <v>38</v>
      </c>
      <c r="D73" s="15">
        <v>246.7</v>
      </c>
      <c r="E73" s="15">
        <v>4.8</v>
      </c>
      <c r="F73" s="15">
        <v>212</v>
      </c>
      <c r="G73" s="15">
        <v>31</v>
      </c>
      <c r="H73" s="15">
        <v>149</v>
      </c>
    </row>
    <row r="74" spans="1:8" x14ac:dyDescent="0.25">
      <c r="A74" s="15" t="s">
        <v>68</v>
      </c>
      <c r="B74" s="15" t="s">
        <v>12</v>
      </c>
      <c r="C74" s="15" t="s">
        <v>35</v>
      </c>
      <c r="D74" s="15">
        <v>325.44</v>
      </c>
      <c r="E74" s="15">
        <v>3.1</v>
      </c>
      <c r="F74" s="15">
        <v>560</v>
      </c>
      <c r="G74" s="15">
        <v>31</v>
      </c>
      <c r="H74" s="15">
        <v>181</v>
      </c>
    </row>
    <row r="75" spans="1:8" x14ac:dyDescent="0.25">
      <c r="A75" s="15" t="s">
        <v>66</v>
      </c>
      <c r="B75" s="15" t="s">
        <v>17</v>
      </c>
      <c r="C75" s="15" t="s">
        <v>26</v>
      </c>
      <c r="D75" s="15">
        <v>239.29</v>
      </c>
      <c r="E75" s="15">
        <v>3.6</v>
      </c>
      <c r="F75" s="15">
        <v>390</v>
      </c>
      <c r="G75" s="15">
        <v>50</v>
      </c>
      <c r="H75" s="15">
        <v>113</v>
      </c>
    </row>
    <row r="76" spans="1:8" x14ac:dyDescent="0.25">
      <c r="A76" s="15" t="s">
        <v>67</v>
      </c>
      <c r="B76" s="15" t="s">
        <v>16</v>
      </c>
      <c r="C76" s="15" t="s">
        <v>37</v>
      </c>
      <c r="D76" s="15">
        <v>295.13</v>
      </c>
      <c r="E76" s="15">
        <v>4.5</v>
      </c>
      <c r="F76" s="15">
        <v>659</v>
      </c>
      <c r="G76" s="15">
        <v>50</v>
      </c>
      <c r="H76" s="15">
        <v>196</v>
      </c>
    </row>
    <row r="77" spans="1:8" x14ac:dyDescent="0.25">
      <c r="A77" s="15" t="s">
        <v>66</v>
      </c>
      <c r="B77" s="15" t="s">
        <v>14</v>
      </c>
      <c r="C77" s="15" t="s">
        <v>34</v>
      </c>
      <c r="D77" s="15">
        <v>315.17</v>
      </c>
      <c r="E77" s="15">
        <v>3.9</v>
      </c>
      <c r="F77" s="15">
        <v>248</v>
      </c>
      <c r="G77" s="15">
        <v>40</v>
      </c>
      <c r="H77" s="15">
        <v>251</v>
      </c>
    </row>
    <row r="78" spans="1:8" x14ac:dyDescent="0.25">
      <c r="A78" s="15" t="s">
        <v>66</v>
      </c>
      <c r="B78" s="15" t="s">
        <v>13</v>
      </c>
      <c r="C78" s="15" t="s">
        <v>19</v>
      </c>
      <c r="D78" s="15">
        <v>342.8</v>
      </c>
      <c r="E78" s="15">
        <v>4.5999999999999996</v>
      </c>
      <c r="F78" s="15">
        <v>559</v>
      </c>
      <c r="G78" s="15">
        <v>28</v>
      </c>
      <c r="H78" s="15">
        <v>74</v>
      </c>
    </row>
    <row r="79" spans="1:8" x14ac:dyDescent="0.25">
      <c r="A79" s="15" t="s">
        <v>67</v>
      </c>
      <c r="B79" s="15" t="s">
        <v>9</v>
      </c>
      <c r="C79" s="15" t="s">
        <v>37</v>
      </c>
      <c r="D79" s="15">
        <v>306.7</v>
      </c>
      <c r="E79" s="15">
        <v>4.0999999999999996</v>
      </c>
      <c r="F79" s="15">
        <v>787</v>
      </c>
      <c r="G79" s="15">
        <v>25</v>
      </c>
      <c r="H79" s="15">
        <v>265</v>
      </c>
    </row>
    <row r="80" spans="1:8" x14ac:dyDescent="0.25">
      <c r="A80" s="15" t="s">
        <v>68</v>
      </c>
      <c r="B80" s="15" t="s">
        <v>15</v>
      </c>
      <c r="C80" s="15" t="s">
        <v>22</v>
      </c>
      <c r="D80" s="15">
        <v>244.97</v>
      </c>
      <c r="E80" s="15">
        <v>4.3</v>
      </c>
      <c r="F80" s="15">
        <v>410</v>
      </c>
      <c r="G80" s="15">
        <v>55</v>
      </c>
      <c r="H80" s="15">
        <v>57</v>
      </c>
    </row>
    <row r="81" spans="1:8" x14ac:dyDescent="0.25">
      <c r="A81" s="15" t="s">
        <v>69</v>
      </c>
      <c r="B81" s="15" t="s">
        <v>10</v>
      </c>
      <c r="C81" s="15" t="s">
        <v>32</v>
      </c>
      <c r="D81" s="15">
        <v>327.35000000000002</v>
      </c>
      <c r="E81" s="15">
        <v>2.9</v>
      </c>
      <c r="F81" s="15">
        <v>275</v>
      </c>
      <c r="G81" s="15">
        <v>26</v>
      </c>
      <c r="H81" s="15">
        <v>62</v>
      </c>
    </row>
    <row r="82" spans="1:8" x14ac:dyDescent="0.25">
      <c r="A82" s="15" t="s">
        <v>8</v>
      </c>
      <c r="B82" s="15" t="s">
        <v>15</v>
      </c>
      <c r="C82" s="15" t="s">
        <v>25</v>
      </c>
      <c r="D82" s="15">
        <v>163.68</v>
      </c>
      <c r="E82" s="15">
        <v>4.7</v>
      </c>
      <c r="F82" s="15">
        <v>430</v>
      </c>
      <c r="G82" s="15">
        <v>22</v>
      </c>
      <c r="H82" s="15">
        <v>136</v>
      </c>
    </row>
    <row r="83" spans="1:8" x14ac:dyDescent="0.25">
      <c r="A83" s="15" t="s">
        <v>66</v>
      </c>
      <c r="B83" s="15" t="s">
        <v>11</v>
      </c>
      <c r="C83" s="15" t="s">
        <v>19</v>
      </c>
      <c r="D83" s="15">
        <v>170.88</v>
      </c>
      <c r="E83" s="15">
        <v>4.4000000000000004</v>
      </c>
      <c r="F83" s="15">
        <v>360</v>
      </c>
      <c r="G83" s="15">
        <v>55</v>
      </c>
      <c r="H83" s="15">
        <v>154</v>
      </c>
    </row>
    <row r="84" spans="1:8" x14ac:dyDescent="0.25">
      <c r="A84" s="15" t="s">
        <v>67</v>
      </c>
      <c r="B84" s="15" t="s">
        <v>17</v>
      </c>
      <c r="C84" s="15" t="s">
        <v>38</v>
      </c>
      <c r="D84" s="15">
        <v>186.56</v>
      </c>
      <c r="E84" s="15">
        <v>3.4</v>
      </c>
      <c r="F84" s="15">
        <v>670</v>
      </c>
      <c r="G84" s="15">
        <v>58</v>
      </c>
      <c r="H84" s="15">
        <v>270</v>
      </c>
    </row>
    <row r="85" spans="1:8" x14ac:dyDescent="0.25">
      <c r="A85" s="15" t="s">
        <v>8</v>
      </c>
      <c r="B85" s="15" t="s">
        <v>10</v>
      </c>
      <c r="C85" s="15" t="s">
        <v>20</v>
      </c>
      <c r="D85" s="15">
        <v>314.16000000000003</v>
      </c>
      <c r="E85" s="15">
        <v>4.4000000000000004</v>
      </c>
      <c r="F85" s="15">
        <v>695</v>
      </c>
      <c r="G85" s="15">
        <v>57</v>
      </c>
      <c r="H85" s="15">
        <v>185</v>
      </c>
    </row>
    <row r="86" spans="1:8" x14ac:dyDescent="0.25">
      <c r="A86" s="15" t="s">
        <v>68</v>
      </c>
      <c r="B86" s="15" t="s">
        <v>11</v>
      </c>
      <c r="C86" s="15" t="s">
        <v>22</v>
      </c>
      <c r="D86" s="15">
        <v>126.01</v>
      </c>
      <c r="E86" s="15">
        <v>4.4000000000000004</v>
      </c>
      <c r="F86" s="15">
        <v>478</v>
      </c>
      <c r="G86" s="15">
        <v>44</v>
      </c>
      <c r="H86" s="15">
        <v>100</v>
      </c>
    </row>
    <row r="87" spans="1:8" x14ac:dyDescent="0.25">
      <c r="A87" s="15" t="s">
        <v>68</v>
      </c>
      <c r="B87" s="15" t="s">
        <v>12</v>
      </c>
      <c r="C87" s="15" t="s">
        <v>22</v>
      </c>
      <c r="D87" s="15">
        <v>229.81</v>
      </c>
      <c r="E87" s="15">
        <v>4.5</v>
      </c>
      <c r="F87" s="15">
        <v>674</v>
      </c>
      <c r="G87" s="15">
        <v>45</v>
      </c>
      <c r="H87" s="15">
        <v>160</v>
      </c>
    </row>
    <row r="88" spans="1:8" x14ac:dyDescent="0.25">
      <c r="A88" s="15" t="s">
        <v>66</v>
      </c>
      <c r="B88" s="15" t="s">
        <v>9</v>
      </c>
      <c r="C88" s="15" t="s">
        <v>34</v>
      </c>
      <c r="D88" s="15">
        <v>167.36</v>
      </c>
      <c r="E88" s="15">
        <v>4.3</v>
      </c>
      <c r="F88" s="15">
        <v>662</v>
      </c>
      <c r="G88" s="15">
        <v>46</v>
      </c>
      <c r="H88" s="15">
        <v>236</v>
      </c>
    </row>
    <row r="89" spans="1:8" x14ac:dyDescent="0.25">
      <c r="A89" s="15" t="s">
        <v>67</v>
      </c>
      <c r="B89" s="15" t="s">
        <v>11</v>
      </c>
      <c r="C89" s="15" t="s">
        <v>37</v>
      </c>
      <c r="D89" s="15">
        <v>345.09</v>
      </c>
      <c r="E89" s="15">
        <v>3.4</v>
      </c>
      <c r="F89" s="15">
        <v>437</v>
      </c>
      <c r="G89" s="15">
        <v>58</v>
      </c>
      <c r="H89" s="15">
        <v>228</v>
      </c>
    </row>
    <row r="90" spans="1:8" x14ac:dyDescent="0.25">
      <c r="A90" s="15" t="s">
        <v>68</v>
      </c>
      <c r="B90" s="15" t="s">
        <v>17</v>
      </c>
      <c r="C90" s="15" t="s">
        <v>31</v>
      </c>
      <c r="D90" s="15">
        <v>99.4</v>
      </c>
      <c r="E90" s="15">
        <v>3.9</v>
      </c>
      <c r="F90" s="15">
        <v>440</v>
      </c>
      <c r="G90" s="15">
        <v>35</v>
      </c>
      <c r="H90" s="15">
        <v>268</v>
      </c>
    </row>
    <row r="91" spans="1:8" x14ac:dyDescent="0.25">
      <c r="A91" s="15" t="s">
        <v>66</v>
      </c>
      <c r="B91" s="15" t="s">
        <v>13</v>
      </c>
      <c r="C91" s="15" t="s">
        <v>27</v>
      </c>
      <c r="D91" s="15">
        <v>334.19</v>
      </c>
      <c r="E91" s="15">
        <v>4.4000000000000004</v>
      </c>
      <c r="F91" s="15">
        <v>737</v>
      </c>
      <c r="G91" s="15">
        <v>28</v>
      </c>
      <c r="H91" s="15">
        <v>157</v>
      </c>
    </row>
    <row r="92" spans="1:8" x14ac:dyDescent="0.25">
      <c r="A92" s="15" t="s">
        <v>66</v>
      </c>
      <c r="B92" s="15" t="s">
        <v>18</v>
      </c>
      <c r="C92" s="15" t="s">
        <v>27</v>
      </c>
      <c r="D92" s="15">
        <v>216.73</v>
      </c>
      <c r="E92" s="15">
        <v>4.0999999999999996</v>
      </c>
      <c r="F92" s="15">
        <v>486</v>
      </c>
      <c r="G92" s="15">
        <v>51</v>
      </c>
      <c r="H92" s="15">
        <v>120</v>
      </c>
    </row>
    <row r="93" spans="1:8" x14ac:dyDescent="0.25">
      <c r="A93" s="15" t="s">
        <v>69</v>
      </c>
      <c r="B93" s="15" t="s">
        <v>11</v>
      </c>
      <c r="C93" s="15" t="s">
        <v>23</v>
      </c>
      <c r="D93" s="15">
        <v>232.36</v>
      </c>
      <c r="E93" s="15">
        <v>2.8</v>
      </c>
      <c r="F93" s="15">
        <v>653</v>
      </c>
      <c r="G93" s="15">
        <v>46</v>
      </c>
      <c r="H93" s="15">
        <v>254</v>
      </c>
    </row>
    <row r="94" spans="1:8" x14ac:dyDescent="0.25">
      <c r="A94" s="15" t="s">
        <v>67</v>
      </c>
      <c r="B94" s="15" t="s">
        <v>9</v>
      </c>
      <c r="C94" s="15" t="s">
        <v>38</v>
      </c>
      <c r="D94" s="15">
        <v>256.45</v>
      </c>
      <c r="E94" s="15">
        <v>4.8</v>
      </c>
      <c r="F94" s="15">
        <v>687</v>
      </c>
      <c r="G94" s="15">
        <v>42</v>
      </c>
      <c r="H94" s="15">
        <v>269</v>
      </c>
    </row>
    <row r="95" spans="1:8" x14ac:dyDescent="0.25">
      <c r="A95" s="15" t="s">
        <v>66</v>
      </c>
      <c r="B95" s="15" t="s">
        <v>13</v>
      </c>
      <c r="C95" s="15" t="s">
        <v>27</v>
      </c>
      <c r="D95" s="15">
        <v>160.37</v>
      </c>
      <c r="E95" s="15">
        <v>2.9</v>
      </c>
      <c r="F95" s="15">
        <v>476</v>
      </c>
      <c r="G95" s="15">
        <v>54</v>
      </c>
      <c r="H95" s="15">
        <v>85</v>
      </c>
    </row>
    <row r="96" spans="1:8" x14ac:dyDescent="0.25">
      <c r="A96" s="15" t="s">
        <v>66</v>
      </c>
      <c r="B96" s="15" t="s">
        <v>14</v>
      </c>
      <c r="C96" s="15" t="s">
        <v>26</v>
      </c>
      <c r="D96" s="15">
        <v>337.05</v>
      </c>
      <c r="E96" s="15">
        <v>3.5</v>
      </c>
      <c r="F96" s="15">
        <v>378</v>
      </c>
      <c r="G96" s="15">
        <v>24</v>
      </c>
      <c r="H96" s="15">
        <v>281</v>
      </c>
    </row>
    <row r="97" spans="1:8" x14ac:dyDescent="0.25">
      <c r="A97" s="15" t="s">
        <v>67</v>
      </c>
      <c r="B97" s="15" t="s">
        <v>16</v>
      </c>
      <c r="C97" s="15" t="s">
        <v>37</v>
      </c>
      <c r="D97" s="15">
        <v>324.79000000000002</v>
      </c>
      <c r="E97" s="15">
        <v>2.7</v>
      </c>
      <c r="F97" s="15">
        <v>781</v>
      </c>
      <c r="G97" s="15">
        <v>52</v>
      </c>
      <c r="H97" s="15">
        <v>267</v>
      </c>
    </row>
    <row r="98" spans="1:8" x14ac:dyDescent="0.25">
      <c r="A98" s="15" t="s">
        <v>8</v>
      </c>
      <c r="B98" s="15" t="s">
        <v>9</v>
      </c>
      <c r="C98" s="15" t="s">
        <v>24</v>
      </c>
      <c r="D98" s="15">
        <v>158.54</v>
      </c>
      <c r="E98" s="15">
        <v>3.1</v>
      </c>
      <c r="F98" s="15">
        <v>606</v>
      </c>
      <c r="G98" s="15">
        <v>22</v>
      </c>
      <c r="H98" s="15">
        <v>226</v>
      </c>
    </row>
    <row r="99" spans="1:8" x14ac:dyDescent="0.25">
      <c r="A99" s="15" t="s">
        <v>69</v>
      </c>
      <c r="B99" s="15" t="s">
        <v>9</v>
      </c>
      <c r="C99" s="15" t="s">
        <v>32</v>
      </c>
      <c r="D99" s="15">
        <v>145.83000000000001</v>
      </c>
      <c r="E99" s="15">
        <v>3.5</v>
      </c>
      <c r="F99" s="15">
        <v>532</v>
      </c>
      <c r="G99" s="15">
        <v>32</v>
      </c>
      <c r="H99" s="15">
        <v>254</v>
      </c>
    </row>
    <row r="100" spans="1:8" x14ac:dyDescent="0.25">
      <c r="A100" s="15" t="s">
        <v>66</v>
      </c>
      <c r="B100" s="15" t="s">
        <v>16</v>
      </c>
      <c r="C100" s="15" t="s">
        <v>19</v>
      </c>
      <c r="D100" s="15">
        <v>112.96</v>
      </c>
      <c r="E100" s="15">
        <v>2.7</v>
      </c>
      <c r="F100" s="15">
        <v>315</v>
      </c>
      <c r="G100" s="15">
        <v>20</v>
      </c>
      <c r="H100" s="15">
        <v>226</v>
      </c>
    </row>
    <row r="101" spans="1:8" x14ac:dyDescent="0.25">
      <c r="A101" s="15" t="s">
        <v>8</v>
      </c>
      <c r="B101" s="15" t="s">
        <v>16</v>
      </c>
      <c r="C101" s="15" t="s">
        <v>25</v>
      </c>
      <c r="D101" s="15">
        <v>171.89</v>
      </c>
      <c r="E101" s="15">
        <v>3</v>
      </c>
      <c r="F101" s="15">
        <v>247</v>
      </c>
      <c r="G101" s="15">
        <v>21</v>
      </c>
      <c r="H101" s="15">
        <v>83</v>
      </c>
    </row>
    <row r="102" spans="1:8" x14ac:dyDescent="0.25">
      <c r="A102" s="15" t="s">
        <v>69</v>
      </c>
      <c r="B102" s="15" t="s">
        <v>13</v>
      </c>
      <c r="C102" s="15" t="s">
        <v>32</v>
      </c>
      <c r="D102" s="15">
        <v>222.51</v>
      </c>
      <c r="E102" s="15">
        <v>3</v>
      </c>
      <c r="F102" s="15">
        <v>335</v>
      </c>
      <c r="G102" s="15">
        <v>38</v>
      </c>
      <c r="H102" s="15">
        <v>232</v>
      </c>
    </row>
    <row r="103" spans="1:8" x14ac:dyDescent="0.25">
      <c r="A103" s="15" t="s">
        <v>68</v>
      </c>
      <c r="B103" s="15" t="s">
        <v>11</v>
      </c>
      <c r="C103" s="15" t="s">
        <v>35</v>
      </c>
      <c r="D103" s="15">
        <v>349.85</v>
      </c>
      <c r="E103" s="15">
        <v>2.7</v>
      </c>
      <c r="F103" s="15">
        <v>542</v>
      </c>
      <c r="G103" s="15">
        <v>53</v>
      </c>
      <c r="H103" s="15">
        <v>215</v>
      </c>
    </row>
    <row r="104" spans="1:8" x14ac:dyDescent="0.25">
      <c r="A104" s="15" t="s">
        <v>8</v>
      </c>
      <c r="B104" s="15" t="s">
        <v>11</v>
      </c>
      <c r="C104" s="15" t="s">
        <v>24</v>
      </c>
      <c r="D104" s="15">
        <v>143.22</v>
      </c>
      <c r="E104" s="15">
        <v>2.8</v>
      </c>
      <c r="F104" s="15">
        <v>700</v>
      </c>
      <c r="G104" s="15">
        <v>31</v>
      </c>
      <c r="H104" s="15">
        <v>243</v>
      </c>
    </row>
    <row r="105" spans="1:8" x14ac:dyDescent="0.25">
      <c r="A105" s="15" t="s">
        <v>66</v>
      </c>
      <c r="B105" s="15" t="s">
        <v>16</v>
      </c>
      <c r="C105" s="15" t="s">
        <v>19</v>
      </c>
      <c r="D105" s="15">
        <v>274.10000000000002</v>
      </c>
      <c r="E105" s="15">
        <v>4.0999999999999996</v>
      </c>
      <c r="F105" s="15">
        <v>219</v>
      </c>
      <c r="G105" s="15">
        <v>37</v>
      </c>
      <c r="H105" s="15">
        <v>197</v>
      </c>
    </row>
    <row r="106" spans="1:8" x14ac:dyDescent="0.25">
      <c r="A106" s="15" t="s">
        <v>69</v>
      </c>
      <c r="B106" s="15" t="s">
        <v>17</v>
      </c>
      <c r="C106" s="15" t="s">
        <v>33</v>
      </c>
      <c r="D106" s="15">
        <v>89.98</v>
      </c>
      <c r="E106" s="15">
        <v>2.9</v>
      </c>
      <c r="F106" s="15">
        <v>754</v>
      </c>
      <c r="G106" s="15">
        <v>49</v>
      </c>
      <c r="H106" s="15">
        <v>179</v>
      </c>
    </row>
    <row r="107" spans="1:8" x14ac:dyDescent="0.25">
      <c r="A107" s="15" t="s">
        <v>67</v>
      </c>
      <c r="B107" s="15" t="s">
        <v>10</v>
      </c>
      <c r="C107" s="15" t="s">
        <v>21</v>
      </c>
      <c r="D107" s="15">
        <v>91.45</v>
      </c>
      <c r="E107" s="15">
        <v>4</v>
      </c>
      <c r="F107" s="15">
        <v>721</v>
      </c>
      <c r="G107" s="15">
        <v>21</v>
      </c>
      <c r="H107" s="15">
        <v>151</v>
      </c>
    </row>
    <row r="108" spans="1:8" x14ac:dyDescent="0.25">
      <c r="A108" s="15" t="s">
        <v>68</v>
      </c>
      <c r="B108" s="15" t="s">
        <v>11</v>
      </c>
      <c r="C108" s="15" t="s">
        <v>31</v>
      </c>
      <c r="D108" s="15">
        <v>92.26</v>
      </c>
      <c r="E108" s="15">
        <v>2.8</v>
      </c>
      <c r="F108" s="15">
        <v>428</v>
      </c>
      <c r="G108" s="15">
        <v>56</v>
      </c>
      <c r="H108" s="15">
        <v>300</v>
      </c>
    </row>
    <row r="109" spans="1:8" x14ac:dyDescent="0.25">
      <c r="A109" s="15" t="s">
        <v>67</v>
      </c>
      <c r="B109" s="15" t="s">
        <v>13</v>
      </c>
      <c r="C109" s="15" t="s">
        <v>37</v>
      </c>
      <c r="D109" s="15">
        <v>329.47</v>
      </c>
      <c r="E109" s="15">
        <v>4.8</v>
      </c>
      <c r="F109" s="15">
        <v>403</v>
      </c>
      <c r="G109" s="15">
        <v>26</v>
      </c>
      <c r="H109" s="15">
        <v>121</v>
      </c>
    </row>
    <row r="110" spans="1:8" x14ac:dyDescent="0.25">
      <c r="A110" s="15" t="s">
        <v>67</v>
      </c>
      <c r="B110" s="15" t="s">
        <v>13</v>
      </c>
      <c r="C110" s="15" t="s">
        <v>21</v>
      </c>
      <c r="D110" s="15">
        <v>253.27</v>
      </c>
      <c r="E110" s="15">
        <v>4.3</v>
      </c>
      <c r="F110" s="15">
        <v>489</v>
      </c>
      <c r="G110" s="15">
        <v>41</v>
      </c>
      <c r="H110" s="15">
        <v>58</v>
      </c>
    </row>
    <row r="111" spans="1:8" x14ac:dyDescent="0.25">
      <c r="A111" s="15" t="s">
        <v>8</v>
      </c>
      <c r="B111" s="15" t="s">
        <v>11</v>
      </c>
      <c r="C111" s="15" t="s">
        <v>20</v>
      </c>
      <c r="D111" s="15">
        <v>309.61</v>
      </c>
      <c r="E111" s="15">
        <v>3.6</v>
      </c>
      <c r="F111" s="15">
        <v>245</v>
      </c>
      <c r="G111" s="15">
        <v>41</v>
      </c>
      <c r="H111" s="15">
        <v>135</v>
      </c>
    </row>
    <row r="112" spans="1:8" x14ac:dyDescent="0.25">
      <c r="A112" s="15" t="s">
        <v>8</v>
      </c>
      <c r="B112" s="15" t="s">
        <v>11</v>
      </c>
      <c r="C112" s="15" t="s">
        <v>24</v>
      </c>
      <c r="D112" s="15">
        <v>321.13</v>
      </c>
      <c r="E112" s="15">
        <v>2.7</v>
      </c>
      <c r="F112" s="15">
        <v>667</v>
      </c>
      <c r="G112" s="15">
        <v>23</v>
      </c>
      <c r="H112" s="15">
        <v>196</v>
      </c>
    </row>
    <row r="113" spans="1:8" x14ac:dyDescent="0.25">
      <c r="A113" s="15" t="s">
        <v>66</v>
      </c>
      <c r="B113" s="15" t="s">
        <v>9</v>
      </c>
      <c r="C113" s="15" t="s">
        <v>34</v>
      </c>
      <c r="D113" s="15">
        <v>154.21</v>
      </c>
      <c r="E113" s="15">
        <v>4.5999999999999996</v>
      </c>
      <c r="F113" s="15">
        <v>503</v>
      </c>
      <c r="G113" s="15">
        <v>21</v>
      </c>
      <c r="H113" s="15">
        <v>197</v>
      </c>
    </row>
    <row r="114" spans="1:8" x14ac:dyDescent="0.25">
      <c r="A114" s="15" t="s">
        <v>67</v>
      </c>
      <c r="B114" s="15" t="s">
        <v>17</v>
      </c>
      <c r="C114" s="15" t="s">
        <v>37</v>
      </c>
      <c r="D114" s="15">
        <v>341.29</v>
      </c>
      <c r="E114" s="15">
        <v>3</v>
      </c>
      <c r="F114" s="15">
        <v>315</v>
      </c>
      <c r="G114" s="15">
        <v>31</v>
      </c>
      <c r="H114" s="15">
        <v>173</v>
      </c>
    </row>
    <row r="115" spans="1:8" x14ac:dyDescent="0.25">
      <c r="A115" s="15" t="s">
        <v>66</v>
      </c>
      <c r="B115" s="15" t="s">
        <v>16</v>
      </c>
      <c r="C115" s="15" t="s">
        <v>27</v>
      </c>
      <c r="D115" s="15">
        <v>273.49</v>
      </c>
      <c r="E115" s="15">
        <v>3.1</v>
      </c>
      <c r="F115" s="15">
        <v>781</v>
      </c>
      <c r="G115" s="15">
        <v>55</v>
      </c>
      <c r="H115" s="15">
        <v>277</v>
      </c>
    </row>
    <row r="116" spans="1:8" x14ac:dyDescent="0.25">
      <c r="A116" s="15" t="s">
        <v>68</v>
      </c>
      <c r="B116" s="15" t="s">
        <v>9</v>
      </c>
      <c r="C116" s="15" t="s">
        <v>31</v>
      </c>
      <c r="D116" s="15">
        <v>78.209999999999994</v>
      </c>
      <c r="E116" s="15">
        <v>3</v>
      </c>
      <c r="F116" s="15">
        <v>429</v>
      </c>
      <c r="G116" s="15">
        <v>46</v>
      </c>
      <c r="H116" s="15">
        <v>285</v>
      </c>
    </row>
    <row r="117" spans="1:8" x14ac:dyDescent="0.25">
      <c r="A117" s="15" t="s">
        <v>67</v>
      </c>
      <c r="B117" s="15" t="s">
        <v>16</v>
      </c>
      <c r="C117" s="15" t="s">
        <v>37</v>
      </c>
      <c r="D117" s="15">
        <v>141.13999999999999</v>
      </c>
      <c r="E117" s="15">
        <v>2.6</v>
      </c>
      <c r="F117" s="15">
        <v>428</v>
      </c>
      <c r="G117" s="15">
        <v>53</v>
      </c>
      <c r="H117" s="15">
        <v>230</v>
      </c>
    </row>
    <row r="118" spans="1:8" x14ac:dyDescent="0.25">
      <c r="A118" s="15" t="s">
        <v>68</v>
      </c>
      <c r="B118" s="15" t="s">
        <v>18</v>
      </c>
      <c r="C118" s="15" t="s">
        <v>22</v>
      </c>
      <c r="D118" s="15">
        <v>97.48</v>
      </c>
      <c r="E118" s="15">
        <v>3.5</v>
      </c>
      <c r="F118" s="15">
        <v>596</v>
      </c>
      <c r="G118" s="15">
        <v>46</v>
      </c>
      <c r="H118" s="15">
        <v>117</v>
      </c>
    </row>
    <row r="119" spans="1:8" x14ac:dyDescent="0.25">
      <c r="A119" s="15" t="s">
        <v>8</v>
      </c>
      <c r="B119" s="15" t="s">
        <v>15</v>
      </c>
      <c r="C119" s="15" t="s">
        <v>20</v>
      </c>
      <c r="D119" s="15">
        <v>164.15</v>
      </c>
      <c r="E119" s="15">
        <v>4.2</v>
      </c>
      <c r="F119" s="15">
        <v>208</v>
      </c>
      <c r="G119" s="15">
        <v>55</v>
      </c>
      <c r="H119" s="15">
        <v>298</v>
      </c>
    </row>
    <row r="120" spans="1:8" x14ac:dyDescent="0.25">
      <c r="A120" s="15" t="s">
        <v>66</v>
      </c>
      <c r="B120" s="15" t="s">
        <v>9</v>
      </c>
      <c r="C120" s="15" t="s">
        <v>34</v>
      </c>
      <c r="D120" s="15">
        <v>307.44</v>
      </c>
      <c r="E120" s="15">
        <v>4.7</v>
      </c>
      <c r="F120" s="15">
        <v>389</v>
      </c>
      <c r="G120" s="15">
        <v>41</v>
      </c>
      <c r="H120" s="15">
        <v>125</v>
      </c>
    </row>
    <row r="121" spans="1:8" x14ac:dyDescent="0.25">
      <c r="A121" s="15" t="s">
        <v>69</v>
      </c>
      <c r="B121" s="15" t="s">
        <v>12</v>
      </c>
      <c r="C121" s="15" t="s">
        <v>32</v>
      </c>
      <c r="D121" s="15">
        <v>159.13</v>
      </c>
      <c r="E121" s="15">
        <v>2.7</v>
      </c>
      <c r="F121" s="15">
        <v>293</v>
      </c>
      <c r="G121" s="15">
        <v>56</v>
      </c>
      <c r="H121" s="15">
        <v>140</v>
      </c>
    </row>
    <row r="122" spans="1:8" x14ac:dyDescent="0.25">
      <c r="A122" s="15" t="s">
        <v>68</v>
      </c>
      <c r="B122" s="15" t="s">
        <v>11</v>
      </c>
      <c r="C122" s="15" t="s">
        <v>22</v>
      </c>
      <c r="D122" s="15">
        <v>345.07</v>
      </c>
      <c r="E122" s="15">
        <v>3.4</v>
      </c>
      <c r="F122" s="15">
        <v>217</v>
      </c>
      <c r="G122" s="15">
        <v>57</v>
      </c>
      <c r="H122" s="15">
        <v>210</v>
      </c>
    </row>
    <row r="123" spans="1:8" x14ac:dyDescent="0.25">
      <c r="A123" s="15" t="s">
        <v>8</v>
      </c>
      <c r="B123" s="15" t="s">
        <v>13</v>
      </c>
      <c r="C123" s="15" t="s">
        <v>24</v>
      </c>
      <c r="D123" s="15">
        <v>295.87</v>
      </c>
      <c r="E123" s="15">
        <v>3.6</v>
      </c>
      <c r="F123" s="15">
        <v>692</v>
      </c>
      <c r="G123" s="15">
        <v>57</v>
      </c>
      <c r="H123" s="15">
        <v>188</v>
      </c>
    </row>
    <row r="124" spans="1:8" x14ac:dyDescent="0.25">
      <c r="A124" s="15" t="s">
        <v>67</v>
      </c>
      <c r="B124" s="15" t="s">
        <v>12</v>
      </c>
      <c r="C124" s="15" t="s">
        <v>29</v>
      </c>
      <c r="D124" s="15">
        <v>222.23</v>
      </c>
      <c r="E124" s="15">
        <v>4.9000000000000004</v>
      </c>
      <c r="F124" s="15">
        <v>274</v>
      </c>
      <c r="G124" s="15">
        <v>37</v>
      </c>
      <c r="H124" s="15">
        <v>296</v>
      </c>
    </row>
    <row r="125" spans="1:8" x14ac:dyDescent="0.25">
      <c r="A125" s="15" t="s">
        <v>8</v>
      </c>
      <c r="B125" s="15" t="s">
        <v>14</v>
      </c>
      <c r="C125" s="15" t="s">
        <v>24</v>
      </c>
      <c r="D125" s="15">
        <v>95.54</v>
      </c>
      <c r="E125" s="15">
        <v>3.3</v>
      </c>
      <c r="F125" s="15">
        <v>277</v>
      </c>
      <c r="G125" s="15">
        <v>27</v>
      </c>
      <c r="H125" s="15">
        <v>113</v>
      </c>
    </row>
    <row r="126" spans="1:8" x14ac:dyDescent="0.25">
      <c r="A126" s="15" t="s">
        <v>8</v>
      </c>
      <c r="B126" s="15" t="s">
        <v>13</v>
      </c>
      <c r="C126" s="15" t="s">
        <v>24</v>
      </c>
      <c r="D126" s="15">
        <v>276.58999999999997</v>
      </c>
      <c r="E126" s="15">
        <v>2.9</v>
      </c>
      <c r="F126" s="15">
        <v>390</v>
      </c>
      <c r="G126" s="15">
        <v>28</v>
      </c>
      <c r="H126" s="15">
        <v>211</v>
      </c>
    </row>
    <row r="127" spans="1:8" x14ac:dyDescent="0.25">
      <c r="A127" s="15" t="s">
        <v>8</v>
      </c>
      <c r="B127" s="15" t="s">
        <v>18</v>
      </c>
      <c r="C127" s="15" t="s">
        <v>25</v>
      </c>
      <c r="D127" s="15">
        <v>168</v>
      </c>
      <c r="E127" s="15">
        <v>4.5</v>
      </c>
      <c r="F127" s="15">
        <v>714</v>
      </c>
      <c r="G127" s="15">
        <v>51</v>
      </c>
      <c r="H127" s="15">
        <v>257</v>
      </c>
    </row>
    <row r="128" spans="1:8" x14ac:dyDescent="0.25">
      <c r="A128" s="15" t="s">
        <v>69</v>
      </c>
      <c r="B128" s="15" t="s">
        <v>17</v>
      </c>
      <c r="C128" s="15" t="s">
        <v>30</v>
      </c>
      <c r="D128" s="15">
        <v>161.88999999999999</v>
      </c>
      <c r="E128" s="15">
        <v>4.2</v>
      </c>
      <c r="F128" s="15">
        <v>751</v>
      </c>
      <c r="G128" s="15">
        <v>33</v>
      </c>
      <c r="H128" s="15">
        <v>288</v>
      </c>
    </row>
    <row r="129" spans="1:8" x14ac:dyDescent="0.25">
      <c r="A129" s="15" t="s">
        <v>67</v>
      </c>
      <c r="B129" s="15" t="s">
        <v>13</v>
      </c>
      <c r="C129" s="15" t="s">
        <v>38</v>
      </c>
      <c r="D129" s="15">
        <v>327.07</v>
      </c>
      <c r="E129" s="15">
        <v>3.3</v>
      </c>
      <c r="F129" s="15">
        <v>388</v>
      </c>
      <c r="G129" s="15">
        <v>38</v>
      </c>
      <c r="H129" s="15">
        <v>83</v>
      </c>
    </row>
    <row r="130" spans="1:8" x14ac:dyDescent="0.25">
      <c r="A130" s="15" t="s">
        <v>68</v>
      </c>
      <c r="B130" s="15" t="s">
        <v>9</v>
      </c>
      <c r="C130" s="15" t="s">
        <v>31</v>
      </c>
      <c r="D130" s="15">
        <v>328.61</v>
      </c>
      <c r="E130" s="15">
        <v>3.6</v>
      </c>
      <c r="F130" s="15">
        <v>278</v>
      </c>
      <c r="G130" s="15">
        <v>44</v>
      </c>
      <c r="H130" s="15">
        <v>239</v>
      </c>
    </row>
    <row r="131" spans="1:8" x14ac:dyDescent="0.25">
      <c r="A131" s="15" t="s">
        <v>69</v>
      </c>
      <c r="B131" s="15" t="s">
        <v>10</v>
      </c>
      <c r="C131" s="15" t="s">
        <v>32</v>
      </c>
      <c r="D131" s="15">
        <v>88.2</v>
      </c>
      <c r="E131" s="15">
        <v>3.2</v>
      </c>
      <c r="F131" s="15">
        <v>799</v>
      </c>
      <c r="G131" s="15">
        <v>51</v>
      </c>
      <c r="H131" s="15">
        <v>208</v>
      </c>
    </row>
    <row r="132" spans="1:8" x14ac:dyDescent="0.25">
      <c r="A132" s="15" t="s">
        <v>8</v>
      </c>
      <c r="B132" s="15" t="s">
        <v>17</v>
      </c>
      <c r="C132" s="15" t="s">
        <v>36</v>
      </c>
      <c r="D132" s="15">
        <v>268.23</v>
      </c>
      <c r="E132" s="15">
        <v>3.3</v>
      </c>
      <c r="F132" s="15">
        <v>466</v>
      </c>
      <c r="G132" s="15">
        <v>24</v>
      </c>
      <c r="H132" s="15">
        <v>181</v>
      </c>
    </row>
    <row r="133" spans="1:8" x14ac:dyDescent="0.25">
      <c r="A133" s="15" t="s">
        <v>68</v>
      </c>
      <c r="B133" s="15" t="s">
        <v>17</v>
      </c>
      <c r="C133" s="15" t="s">
        <v>22</v>
      </c>
      <c r="D133" s="15">
        <v>228.27</v>
      </c>
      <c r="E133" s="15">
        <v>4.7</v>
      </c>
      <c r="F133" s="15">
        <v>524</v>
      </c>
      <c r="G133" s="15">
        <v>38</v>
      </c>
      <c r="H133" s="15">
        <v>74</v>
      </c>
    </row>
    <row r="134" spans="1:8" x14ac:dyDescent="0.25">
      <c r="A134" s="15" t="s">
        <v>67</v>
      </c>
      <c r="B134" s="15" t="s">
        <v>18</v>
      </c>
      <c r="C134" s="15" t="s">
        <v>37</v>
      </c>
      <c r="D134" s="15">
        <v>323.48</v>
      </c>
      <c r="E134" s="15">
        <v>3.3</v>
      </c>
      <c r="F134" s="15">
        <v>458</v>
      </c>
      <c r="G134" s="15">
        <v>28</v>
      </c>
      <c r="H134" s="15">
        <v>51</v>
      </c>
    </row>
    <row r="135" spans="1:8" x14ac:dyDescent="0.25">
      <c r="A135" s="15" t="s">
        <v>67</v>
      </c>
      <c r="B135" s="15" t="s">
        <v>13</v>
      </c>
      <c r="C135" s="15" t="s">
        <v>21</v>
      </c>
      <c r="D135" s="15">
        <v>230.82</v>
      </c>
      <c r="E135" s="15">
        <v>4.2</v>
      </c>
      <c r="F135" s="15">
        <v>598</v>
      </c>
      <c r="G135" s="15">
        <v>24</v>
      </c>
      <c r="H135" s="15">
        <v>101</v>
      </c>
    </row>
    <row r="136" spans="1:8" x14ac:dyDescent="0.25">
      <c r="A136" s="15" t="s">
        <v>8</v>
      </c>
      <c r="B136" s="15" t="s">
        <v>12</v>
      </c>
      <c r="C136" s="15" t="s">
        <v>20</v>
      </c>
      <c r="D136" s="15">
        <v>117.02</v>
      </c>
      <c r="E136" s="15">
        <v>4.3</v>
      </c>
      <c r="F136" s="15">
        <v>453</v>
      </c>
      <c r="G136" s="15">
        <v>50</v>
      </c>
      <c r="H136" s="15">
        <v>79</v>
      </c>
    </row>
    <row r="137" spans="1:8" x14ac:dyDescent="0.25">
      <c r="A137" s="15" t="s">
        <v>67</v>
      </c>
      <c r="B137" s="15" t="s">
        <v>11</v>
      </c>
      <c r="C137" s="15" t="s">
        <v>21</v>
      </c>
      <c r="D137" s="15">
        <v>348.04</v>
      </c>
      <c r="E137" s="15">
        <v>4.5</v>
      </c>
      <c r="F137" s="15">
        <v>683</v>
      </c>
      <c r="G137" s="15">
        <v>34</v>
      </c>
      <c r="H137" s="15">
        <v>200</v>
      </c>
    </row>
    <row r="138" spans="1:8" x14ac:dyDescent="0.25">
      <c r="A138" s="15" t="s">
        <v>8</v>
      </c>
      <c r="B138" s="15" t="s">
        <v>18</v>
      </c>
      <c r="C138" s="15" t="s">
        <v>36</v>
      </c>
      <c r="D138" s="15">
        <v>273.54000000000002</v>
      </c>
      <c r="E138" s="15">
        <v>5</v>
      </c>
      <c r="F138" s="15">
        <v>444</v>
      </c>
      <c r="G138" s="15">
        <v>35</v>
      </c>
      <c r="H138" s="15">
        <v>55</v>
      </c>
    </row>
    <row r="139" spans="1:8" x14ac:dyDescent="0.25">
      <c r="A139" s="15" t="s">
        <v>66</v>
      </c>
      <c r="B139" s="15" t="s">
        <v>14</v>
      </c>
      <c r="C139" s="15" t="s">
        <v>27</v>
      </c>
      <c r="D139" s="15">
        <v>217</v>
      </c>
      <c r="E139" s="15">
        <v>4.2</v>
      </c>
      <c r="F139" s="15">
        <v>457</v>
      </c>
      <c r="G139" s="15">
        <v>50</v>
      </c>
      <c r="H139" s="15">
        <v>219</v>
      </c>
    </row>
    <row r="140" spans="1:8" x14ac:dyDescent="0.25">
      <c r="A140" s="15" t="s">
        <v>66</v>
      </c>
      <c r="B140" s="15" t="s">
        <v>18</v>
      </c>
      <c r="C140" s="15" t="s">
        <v>19</v>
      </c>
      <c r="D140" s="15">
        <v>195.69</v>
      </c>
      <c r="E140" s="15">
        <v>4.8</v>
      </c>
      <c r="F140" s="15">
        <v>709</v>
      </c>
      <c r="G140" s="15">
        <v>43</v>
      </c>
      <c r="H140" s="15">
        <v>156</v>
      </c>
    </row>
    <row r="141" spans="1:8" x14ac:dyDescent="0.25">
      <c r="A141" s="15" t="s">
        <v>67</v>
      </c>
      <c r="B141" s="15" t="s">
        <v>15</v>
      </c>
      <c r="C141" s="15" t="s">
        <v>21</v>
      </c>
      <c r="D141" s="15">
        <v>343.44</v>
      </c>
      <c r="E141" s="15">
        <v>4.2</v>
      </c>
      <c r="F141" s="15">
        <v>624</v>
      </c>
      <c r="G141" s="15">
        <v>32</v>
      </c>
      <c r="H141" s="15">
        <v>276</v>
      </c>
    </row>
    <row r="142" spans="1:8" x14ac:dyDescent="0.25">
      <c r="A142" s="15" t="s">
        <v>68</v>
      </c>
      <c r="B142" s="15" t="s">
        <v>13</v>
      </c>
      <c r="C142" s="15" t="s">
        <v>35</v>
      </c>
      <c r="D142" s="15">
        <v>257.31</v>
      </c>
      <c r="E142" s="15">
        <v>4.3</v>
      </c>
      <c r="F142" s="15">
        <v>711</v>
      </c>
      <c r="G142" s="15">
        <v>59</v>
      </c>
      <c r="H142" s="15">
        <v>273</v>
      </c>
    </row>
    <row r="143" spans="1:8" x14ac:dyDescent="0.25">
      <c r="A143" s="15" t="s">
        <v>67</v>
      </c>
      <c r="B143" s="15" t="s">
        <v>14</v>
      </c>
      <c r="C143" s="15" t="s">
        <v>38</v>
      </c>
      <c r="D143" s="15">
        <v>121.03</v>
      </c>
      <c r="E143" s="15">
        <v>4.8</v>
      </c>
      <c r="F143" s="15">
        <v>380</v>
      </c>
      <c r="G143" s="15">
        <v>32</v>
      </c>
      <c r="H143" s="15">
        <v>290</v>
      </c>
    </row>
    <row r="144" spans="1:8" x14ac:dyDescent="0.25">
      <c r="A144" s="15" t="s">
        <v>68</v>
      </c>
      <c r="B144" s="15" t="s">
        <v>13</v>
      </c>
      <c r="C144" s="15" t="s">
        <v>35</v>
      </c>
      <c r="D144" s="15">
        <v>109.98</v>
      </c>
      <c r="E144" s="15">
        <v>2.8</v>
      </c>
      <c r="F144" s="15">
        <v>283</v>
      </c>
      <c r="G144" s="15">
        <v>48</v>
      </c>
      <c r="H144" s="15">
        <v>196</v>
      </c>
    </row>
    <row r="145" spans="1:8" x14ac:dyDescent="0.25">
      <c r="A145" s="15" t="s">
        <v>68</v>
      </c>
      <c r="B145" s="15" t="s">
        <v>17</v>
      </c>
      <c r="C145" s="15" t="s">
        <v>22</v>
      </c>
      <c r="D145" s="15">
        <v>152.81</v>
      </c>
      <c r="E145" s="15">
        <v>5</v>
      </c>
      <c r="F145" s="15">
        <v>288</v>
      </c>
      <c r="G145" s="15">
        <v>50</v>
      </c>
      <c r="H145" s="15">
        <v>183</v>
      </c>
    </row>
    <row r="146" spans="1:8" x14ac:dyDescent="0.25">
      <c r="A146" s="15" t="s">
        <v>67</v>
      </c>
      <c r="B146" s="15" t="s">
        <v>11</v>
      </c>
      <c r="C146" s="15" t="s">
        <v>29</v>
      </c>
      <c r="D146" s="15">
        <v>119.33</v>
      </c>
      <c r="E146" s="15">
        <v>2.8</v>
      </c>
      <c r="F146" s="15">
        <v>776</v>
      </c>
      <c r="G146" s="15">
        <v>38</v>
      </c>
      <c r="H146" s="15">
        <v>215</v>
      </c>
    </row>
    <row r="147" spans="1:8" x14ac:dyDescent="0.25">
      <c r="A147" s="15" t="s">
        <v>8</v>
      </c>
      <c r="B147" s="15" t="s">
        <v>17</v>
      </c>
      <c r="C147" s="15" t="s">
        <v>20</v>
      </c>
      <c r="D147" s="15">
        <v>251.63</v>
      </c>
      <c r="E147" s="15">
        <v>2.5</v>
      </c>
      <c r="F147" s="15">
        <v>688</v>
      </c>
      <c r="G147" s="15">
        <v>22</v>
      </c>
      <c r="H147" s="15">
        <v>274</v>
      </c>
    </row>
    <row r="148" spans="1:8" x14ac:dyDescent="0.25">
      <c r="A148" s="15" t="s">
        <v>66</v>
      </c>
      <c r="B148" s="15" t="s">
        <v>10</v>
      </c>
      <c r="C148" s="15" t="s">
        <v>19</v>
      </c>
      <c r="D148" s="15">
        <v>158.59</v>
      </c>
      <c r="E148" s="15">
        <v>3.3</v>
      </c>
      <c r="F148" s="15">
        <v>216</v>
      </c>
      <c r="G148" s="15">
        <v>44</v>
      </c>
      <c r="H148" s="15">
        <v>228</v>
      </c>
    </row>
    <row r="149" spans="1:8" x14ac:dyDescent="0.25">
      <c r="A149" s="15" t="s">
        <v>69</v>
      </c>
      <c r="B149" s="15" t="s">
        <v>16</v>
      </c>
      <c r="C149" s="15" t="s">
        <v>23</v>
      </c>
      <c r="D149" s="15">
        <v>191.69</v>
      </c>
      <c r="E149" s="15">
        <v>2.9</v>
      </c>
      <c r="F149" s="15">
        <v>786</v>
      </c>
      <c r="G149" s="15">
        <v>34</v>
      </c>
      <c r="H149" s="15">
        <v>101</v>
      </c>
    </row>
    <row r="150" spans="1:8" x14ac:dyDescent="0.25">
      <c r="A150" s="15" t="s">
        <v>67</v>
      </c>
      <c r="B150" s="15" t="s">
        <v>9</v>
      </c>
      <c r="C150" s="15" t="s">
        <v>21</v>
      </c>
      <c r="D150" s="15">
        <v>150.22999999999999</v>
      </c>
      <c r="E150" s="15">
        <v>2.5</v>
      </c>
      <c r="F150" s="15">
        <v>714</v>
      </c>
      <c r="G150" s="15">
        <v>60</v>
      </c>
      <c r="H150" s="15">
        <v>81</v>
      </c>
    </row>
    <row r="151" spans="1:8" x14ac:dyDescent="0.25">
      <c r="A151" s="15" t="s">
        <v>66</v>
      </c>
      <c r="B151" s="15" t="s">
        <v>17</v>
      </c>
      <c r="C151" s="15" t="s">
        <v>19</v>
      </c>
      <c r="D151" s="15">
        <v>154.07</v>
      </c>
      <c r="E151" s="15">
        <v>3</v>
      </c>
      <c r="F151" s="15">
        <v>434</v>
      </c>
      <c r="G151" s="15">
        <v>34</v>
      </c>
      <c r="H151" s="15">
        <v>252</v>
      </c>
    </row>
    <row r="152" spans="1:8" x14ac:dyDescent="0.25">
      <c r="A152" s="15" t="s">
        <v>66</v>
      </c>
      <c r="B152" s="15" t="s">
        <v>17</v>
      </c>
      <c r="C152" s="15" t="s">
        <v>34</v>
      </c>
      <c r="D152" s="15">
        <v>139.01</v>
      </c>
      <c r="E152" s="15">
        <v>3.8</v>
      </c>
      <c r="F152" s="15">
        <v>275</v>
      </c>
      <c r="G152" s="15">
        <v>25</v>
      </c>
      <c r="H152" s="15">
        <v>218</v>
      </c>
    </row>
    <row r="153" spans="1:8" x14ac:dyDescent="0.25">
      <c r="A153" s="15" t="s">
        <v>68</v>
      </c>
      <c r="B153" s="15" t="s">
        <v>15</v>
      </c>
      <c r="C153" s="15" t="s">
        <v>28</v>
      </c>
      <c r="D153" s="15">
        <v>308.43</v>
      </c>
      <c r="E153" s="15">
        <v>4.7</v>
      </c>
      <c r="F153" s="15">
        <v>564</v>
      </c>
      <c r="G153" s="15">
        <v>29</v>
      </c>
      <c r="H153" s="15">
        <v>150</v>
      </c>
    </row>
    <row r="154" spans="1:8" x14ac:dyDescent="0.25">
      <c r="A154" s="15" t="s">
        <v>66</v>
      </c>
      <c r="B154" s="15" t="s">
        <v>17</v>
      </c>
      <c r="C154" s="15" t="s">
        <v>26</v>
      </c>
      <c r="D154" s="15">
        <v>89.66</v>
      </c>
      <c r="E154" s="15">
        <v>3.6</v>
      </c>
      <c r="F154" s="15">
        <v>299</v>
      </c>
      <c r="G154" s="15">
        <v>60</v>
      </c>
      <c r="H154" s="15">
        <v>250</v>
      </c>
    </row>
    <row r="155" spans="1:8" x14ac:dyDescent="0.25">
      <c r="A155" s="15" t="s">
        <v>66</v>
      </c>
      <c r="B155" s="15" t="s">
        <v>13</v>
      </c>
      <c r="C155" s="15" t="s">
        <v>34</v>
      </c>
      <c r="D155" s="15">
        <v>93.79</v>
      </c>
      <c r="E155" s="15">
        <v>2.9</v>
      </c>
      <c r="F155" s="15">
        <v>682</v>
      </c>
      <c r="G155" s="15">
        <v>52</v>
      </c>
      <c r="H155" s="15">
        <v>76</v>
      </c>
    </row>
    <row r="156" spans="1:8" x14ac:dyDescent="0.25">
      <c r="A156" s="15" t="s">
        <v>8</v>
      </c>
      <c r="B156" s="15" t="s">
        <v>18</v>
      </c>
      <c r="C156" s="15" t="s">
        <v>20</v>
      </c>
      <c r="D156" s="15">
        <v>347.44</v>
      </c>
      <c r="E156" s="15">
        <v>4.3</v>
      </c>
      <c r="F156" s="15">
        <v>768</v>
      </c>
      <c r="G156" s="15">
        <v>21</v>
      </c>
      <c r="H156" s="15">
        <v>158</v>
      </c>
    </row>
    <row r="157" spans="1:8" x14ac:dyDescent="0.25">
      <c r="A157" s="15" t="s">
        <v>69</v>
      </c>
      <c r="B157" s="15" t="s">
        <v>10</v>
      </c>
      <c r="C157" s="15" t="s">
        <v>30</v>
      </c>
      <c r="D157" s="15">
        <v>250.81</v>
      </c>
      <c r="E157" s="15">
        <v>4.7</v>
      </c>
      <c r="F157" s="15">
        <v>457</v>
      </c>
      <c r="G157" s="15">
        <v>25</v>
      </c>
      <c r="H157" s="15">
        <v>66</v>
      </c>
    </row>
    <row r="158" spans="1:8" x14ac:dyDescent="0.25">
      <c r="A158" s="15" t="s">
        <v>66</v>
      </c>
      <c r="B158" s="15" t="s">
        <v>13</v>
      </c>
      <c r="C158" s="15" t="s">
        <v>27</v>
      </c>
      <c r="D158" s="15">
        <v>140.66999999999999</v>
      </c>
      <c r="E158" s="15">
        <v>3.3</v>
      </c>
      <c r="F158" s="15">
        <v>776</v>
      </c>
      <c r="G158" s="15">
        <v>35</v>
      </c>
      <c r="H158" s="15">
        <v>203</v>
      </c>
    </row>
    <row r="159" spans="1:8" x14ac:dyDescent="0.25">
      <c r="A159" s="15" t="s">
        <v>68</v>
      </c>
      <c r="B159" s="15" t="s">
        <v>15</v>
      </c>
      <c r="C159" s="15" t="s">
        <v>31</v>
      </c>
      <c r="D159" s="15">
        <v>337.47</v>
      </c>
      <c r="E159" s="15">
        <v>4.8</v>
      </c>
      <c r="F159" s="15">
        <v>215</v>
      </c>
      <c r="G159" s="15">
        <v>42</v>
      </c>
      <c r="H159" s="15">
        <v>248</v>
      </c>
    </row>
    <row r="160" spans="1:8" x14ac:dyDescent="0.25">
      <c r="A160" s="15" t="s">
        <v>69</v>
      </c>
      <c r="B160" s="15" t="s">
        <v>14</v>
      </c>
      <c r="C160" s="15" t="s">
        <v>23</v>
      </c>
      <c r="D160" s="15">
        <v>151.94999999999999</v>
      </c>
      <c r="E160" s="15">
        <v>5</v>
      </c>
      <c r="F160" s="15">
        <v>622</v>
      </c>
      <c r="G160" s="15">
        <v>33</v>
      </c>
      <c r="H160" s="15">
        <v>104</v>
      </c>
    </row>
    <row r="161" spans="1:8" x14ac:dyDescent="0.25">
      <c r="A161" s="15" t="s">
        <v>8</v>
      </c>
      <c r="B161" s="15" t="s">
        <v>12</v>
      </c>
      <c r="C161" s="15" t="s">
        <v>24</v>
      </c>
      <c r="D161" s="15">
        <v>234.54</v>
      </c>
      <c r="E161" s="15">
        <v>4</v>
      </c>
      <c r="F161" s="15">
        <v>280</v>
      </c>
      <c r="G161" s="15">
        <v>22</v>
      </c>
      <c r="H161" s="15">
        <v>129</v>
      </c>
    </row>
    <row r="162" spans="1:8" x14ac:dyDescent="0.25">
      <c r="A162" s="15" t="s">
        <v>66</v>
      </c>
      <c r="B162" s="15" t="s">
        <v>14</v>
      </c>
      <c r="C162" s="15" t="s">
        <v>26</v>
      </c>
      <c r="D162" s="15">
        <v>159.11000000000001</v>
      </c>
      <c r="E162" s="15">
        <v>3.7</v>
      </c>
      <c r="F162" s="15">
        <v>612</v>
      </c>
      <c r="G162" s="15">
        <v>38</v>
      </c>
      <c r="H162" s="15">
        <v>69</v>
      </c>
    </row>
    <row r="163" spans="1:8" x14ac:dyDescent="0.25">
      <c r="A163" s="15" t="s">
        <v>8</v>
      </c>
      <c r="B163" s="15" t="s">
        <v>13</v>
      </c>
      <c r="C163" s="15" t="s">
        <v>24</v>
      </c>
      <c r="D163" s="15">
        <v>329.91</v>
      </c>
      <c r="E163" s="15">
        <v>3.2</v>
      </c>
      <c r="F163" s="15">
        <v>702</v>
      </c>
      <c r="G163" s="15">
        <v>56</v>
      </c>
      <c r="H163" s="15">
        <v>54</v>
      </c>
    </row>
    <row r="164" spans="1:8" x14ac:dyDescent="0.25">
      <c r="A164" s="15" t="s">
        <v>8</v>
      </c>
      <c r="B164" s="15" t="s">
        <v>16</v>
      </c>
      <c r="C164" s="15" t="s">
        <v>20</v>
      </c>
      <c r="D164" s="15">
        <v>292</v>
      </c>
      <c r="E164" s="15">
        <v>3.2</v>
      </c>
      <c r="F164" s="15">
        <v>738</v>
      </c>
      <c r="G164" s="15">
        <v>26</v>
      </c>
      <c r="H164" s="15">
        <v>74</v>
      </c>
    </row>
    <row r="165" spans="1:8" x14ac:dyDescent="0.25">
      <c r="A165" s="15" t="s">
        <v>68</v>
      </c>
      <c r="B165" s="15" t="s">
        <v>10</v>
      </c>
      <c r="C165" s="15" t="s">
        <v>35</v>
      </c>
      <c r="D165" s="15">
        <v>317.27</v>
      </c>
      <c r="E165" s="15">
        <v>3.4</v>
      </c>
      <c r="F165" s="15">
        <v>249</v>
      </c>
      <c r="G165" s="15">
        <v>41</v>
      </c>
      <c r="H165" s="15">
        <v>56</v>
      </c>
    </row>
    <row r="166" spans="1:8" x14ac:dyDescent="0.25">
      <c r="A166" s="15" t="s">
        <v>66</v>
      </c>
      <c r="B166" s="15" t="s">
        <v>9</v>
      </c>
      <c r="C166" s="15" t="s">
        <v>34</v>
      </c>
      <c r="D166" s="15">
        <v>305.49</v>
      </c>
      <c r="E166" s="15">
        <v>3.1</v>
      </c>
      <c r="F166" s="15">
        <v>737</v>
      </c>
      <c r="G166" s="15">
        <v>34</v>
      </c>
      <c r="H166" s="15">
        <v>95</v>
      </c>
    </row>
    <row r="167" spans="1:8" x14ac:dyDescent="0.25">
      <c r="A167" s="15" t="s">
        <v>8</v>
      </c>
      <c r="B167" s="15" t="s">
        <v>15</v>
      </c>
      <c r="C167" s="15" t="s">
        <v>24</v>
      </c>
      <c r="D167" s="15">
        <v>129.44999999999999</v>
      </c>
      <c r="E167" s="15">
        <v>2.7</v>
      </c>
      <c r="F167" s="15">
        <v>597</v>
      </c>
      <c r="G167" s="15">
        <v>54</v>
      </c>
      <c r="H167" s="15">
        <v>164</v>
      </c>
    </row>
    <row r="168" spans="1:8" x14ac:dyDescent="0.25">
      <c r="A168" s="15" t="s">
        <v>67</v>
      </c>
      <c r="B168" s="15" t="s">
        <v>18</v>
      </c>
      <c r="C168" s="15" t="s">
        <v>29</v>
      </c>
      <c r="D168" s="15">
        <v>225.22</v>
      </c>
      <c r="E168" s="15">
        <v>3.1</v>
      </c>
      <c r="F168" s="15">
        <v>451</v>
      </c>
      <c r="G168" s="15">
        <v>27</v>
      </c>
      <c r="H168" s="15">
        <v>180</v>
      </c>
    </row>
    <row r="169" spans="1:8" x14ac:dyDescent="0.25">
      <c r="A169" s="15" t="s">
        <v>8</v>
      </c>
      <c r="B169" s="15" t="s">
        <v>18</v>
      </c>
      <c r="C169" s="15" t="s">
        <v>25</v>
      </c>
      <c r="D169" s="15">
        <v>161.88</v>
      </c>
      <c r="E169" s="15">
        <v>4.9000000000000004</v>
      </c>
      <c r="F169" s="15">
        <v>521</v>
      </c>
      <c r="G169" s="15">
        <v>20</v>
      </c>
      <c r="H169" s="15">
        <v>290</v>
      </c>
    </row>
    <row r="170" spans="1:8" x14ac:dyDescent="0.25">
      <c r="A170" s="15" t="s">
        <v>8</v>
      </c>
      <c r="B170" s="15" t="s">
        <v>18</v>
      </c>
      <c r="C170" s="15" t="s">
        <v>24</v>
      </c>
      <c r="D170" s="15">
        <v>284.66000000000003</v>
      </c>
      <c r="E170" s="15">
        <v>3.1</v>
      </c>
      <c r="F170" s="15">
        <v>320</v>
      </c>
      <c r="G170" s="15">
        <v>45</v>
      </c>
      <c r="H170" s="15">
        <v>192</v>
      </c>
    </row>
    <row r="171" spans="1:8" x14ac:dyDescent="0.25">
      <c r="A171" s="15" t="s">
        <v>67</v>
      </c>
      <c r="B171" s="15" t="s">
        <v>9</v>
      </c>
      <c r="C171" s="15" t="s">
        <v>38</v>
      </c>
      <c r="D171" s="15">
        <v>173.22</v>
      </c>
      <c r="E171" s="15">
        <v>3.7</v>
      </c>
      <c r="F171" s="15">
        <v>663</v>
      </c>
      <c r="G171" s="15">
        <v>51</v>
      </c>
      <c r="H171" s="15">
        <v>68</v>
      </c>
    </row>
    <row r="172" spans="1:8" x14ac:dyDescent="0.25">
      <c r="A172" s="15" t="s">
        <v>67</v>
      </c>
      <c r="B172" s="15" t="s">
        <v>15</v>
      </c>
      <c r="C172" s="15" t="s">
        <v>37</v>
      </c>
      <c r="D172" s="15">
        <v>229.9</v>
      </c>
      <c r="E172" s="15">
        <v>3.3</v>
      </c>
      <c r="F172" s="15">
        <v>474</v>
      </c>
      <c r="G172" s="15">
        <v>47</v>
      </c>
      <c r="H172" s="15">
        <v>265</v>
      </c>
    </row>
    <row r="173" spans="1:8" x14ac:dyDescent="0.25">
      <c r="A173" s="15" t="s">
        <v>66</v>
      </c>
      <c r="B173" s="15" t="s">
        <v>16</v>
      </c>
      <c r="C173" s="15" t="s">
        <v>19</v>
      </c>
      <c r="D173" s="15">
        <v>196.76</v>
      </c>
      <c r="E173" s="15">
        <v>2.8</v>
      </c>
      <c r="F173" s="15">
        <v>448</v>
      </c>
      <c r="G173" s="15">
        <v>30</v>
      </c>
      <c r="H173" s="15">
        <v>152</v>
      </c>
    </row>
    <row r="174" spans="1:8" x14ac:dyDescent="0.25">
      <c r="A174" s="15" t="s">
        <v>68</v>
      </c>
      <c r="B174" s="15" t="s">
        <v>15</v>
      </c>
      <c r="C174" s="15" t="s">
        <v>35</v>
      </c>
      <c r="D174" s="15">
        <v>211.53</v>
      </c>
      <c r="E174" s="15">
        <v>3.1</v>
      </c>
      <c r="F174" s="15">
        <v>562</v>
      </c>
      <c r="G174" s="15">
        <v>31</v>
      </c>
      <c r="H174" s="15">
        <v>207</v>
      </c>
    </row>
    <row r="175" spans="1:8" x14ac:dyDescent="0.25">
      <c r="A175" s="15" t="s">
        <v>68</v>
      </c>
      <c r="B175" s="15" t="s">
        <v>10</v>
      </c>
      <c r="C175" s="15" t="s">
        <v>22</v>
      </c>
      <c r="D175" s="15">
        <v>258.51</v>
      </c>
      <c r="E175" s="15">
        <v>5</v>
      </c>
      <c r="F175" s="15">
        <v>204</v>
      </c>
      <c r="G175" s="15">
        <v>27</v>
      </c>
      <c r="H175" s="15">
        <v>116</v>
      </c>
    </row>
    <row r="176" spans="1:8" x14ac:dyDescent="0.25">
      <c r="A176" s="15" t="s">
        <v>8</v>
      </c>
      <c r="B176" s="15" t="s">
        <v>18</v>
      </c>
      <c r="C176" s="15" t="s">
        <v>36</v>
      </c>
      <c r="D176" s="15">
        <v>197.73</v>
      </c>
      <c r="E176" s="15">
        <v>3.5</v>
      </c>
      <c r="F176" s="15">
        <v>209</v>
      </c>
      <c r="G176" s="15">
        <v>60</v>
      </c>
      <c r="H176" s="15">
        <v>74</v>
      </c>
    </row>
    <row r="177" spans="1:8" x14ac:dyDescent="0.25">
      <c r="A177" s="15" t="s">
        <v>69</v>
      </c>
      <c r="B177" s="15" t="s">
        <v>12</v>
      </c>
      <c r="C177" s="15" t="s">
        <v>32</v>
      </c>
      <c r="D177" s="15">
        <v>315.25</v>
      </c>
      <c r="E177" s="15">
        <v>4</v>
      </c>
      <c r="F177" s="15">
        <v>665</v>
      </c>
      <c r="G177" s="15">
        <v>43</v>
      </c>
      <c r="H177" s="15">
        <v>182</v>
      </c>
    </row>
    <row r="178" spans="1:8" x14ac:dyDescent="0.25">
      <c r="A178" s="15" t="s">
        <v>68</v>
      </c>
      <c r="B178" s="15" t="s">
        <v>11</v>
      </c>
      <c r="C178" s="15" t="s">
        <v>28</v>
      </c>
      <c r="D178" s="15">
        <v>167.37</v>
      </c>
      <c r="E178" s="15">
        <v>3.7</v>
      </c>
      <c r="F178" s="15">
        <v>271</v>
      </c>
      <c r="G178" s="15">
        <v>29</v>
      </c>
      <c r="H178" s="15">
        <v>210</v>
      </c>
    </row>
    <row r="179" spans="1:8" x14ac:dyDescent="0.25">
      <c r="A179" s="15" t="s">
        <v>68</v>
      </c>
      <c r="B179" s="15" t="s">
        <v>15</v>
      </c>
      <c r="C179" s="15" t="s">
        <v>28</v>
      </c>
      <c r="D179" s="15">
        <v>203.74</v>
      </c>
      <c r="E179" s="15">
        <v>4.3</v>
      </c>
      <c r="F179" s="15">
        <v>527</v>
      </c>
      <c r="G179" s="15">
        <v>44</v>
      </c>
      <c r="H179" s="15">
        <v>133</v>
      </c>
    </row>
    <row r="180" spans="1:8" x14ac:dyDescent="0.25">
      <c r="A180" s="15" t="s">
        <v>68</v>
      </c>
      <c r="B180" s="15" t="s">
        <v>14</v>
      </c>
      <c r="C180" s="15" t="s">
        <v>35</v>
      </c>
      <c r="D180" s="15">
        <v>93.63</v>
      </c>
      <c r="E180" s="15">
        <v>2.7</v>
      </c>
      <c r="F180" s="15">
        <v>649</v>
      </c>
      <c r="G180" s="15">
        <v>30</v>
      </c>
      <c r="H180" s="15">
        <v>123</v>
      </c>
    </row>
    <row r="181" spans="1:8" x14ac:dyDescent="0.25">
      <c r="A181" s="15" t="s">
        <v>66</v>
      </c>
      <c r="B181" s="15" t="s">
        <v>16</v>
      </c>
      <c r="C181" s="15" t="s">
        <v>34</v>
      </c>
      <c r="D181" s="15">
        <v>228.74</v>
      </c>
      <c r="E181" s="15">
        <v>4.2</v>
      </c>
      <c r="F181" s="15">
        <v>343</v>
      </c>
      <c r="G181" s="15">
        <v>27</v>
      </c>
      <c r="H181" s="15">
        <v>175</v>
      </c>
    </row>
    <row r="182" spans="1:8" x14ac:dyDescent="0.25">
      <c r="A182" s="15" t="s">
        <v>66</v>
      </c>
      <c r="B182" s="15" t="s">
        <v>17</v>
      </c>
      <c r="C182" s="15" t="s">
        <v>27</v>
      </c>
      <c r="D182" s="15">
        <v>256.23</v>
      </c>
      <c r="E182" s="15">
        <v>3</v>
      </c>
      <c r="F182" s="15">
        <v>431</v>
      </c>
      <c r="G182" s="15">
        <v>37</v>
      </c>
      <c r="H182" s="15">
        <v>271</v>
      </c>
    </row>
    <row r="183" spans="1:8" x14ac:dyDescent="0.25">
      <c r="A183" s="15" t="s">
        <v>8</v>
      </c>
      <c r="B183" s="15" t="s">
        <v>10</v>
      </c>
      <c r="C183" s="15" t="s">
        <v>20</v>
      </c>
      <c r="D183" s="15">
        <v>128.35</v>
      </c>
      <c r="E183" s="15">
        <v>2.9</v>
      </c>
      <c r="F183" s="15">
        <v>586</v>
      </c>
      <c r="G183" s="15">
        <v>36</v>
      </c>
      <c r="H183" s="15">
        <v>226</v>
      </c>
    </row>
    <row r="184" spans="1:8" x14ac:dyDescent="0.25">
      <c r="A184" s="15" t="s">
        <v>66</v>
      </c>
      <c r="B184" s="15" t="s">
        <v>9</v>
      </c>
      <c r="C184" s="15" t="s">
        <v>34</v>
      </c>
      <c r="D184" s="15">
        <v>206.2</v>
      </c>
      <c r="E184" s="15">
        <v>3.9</v>
      </c>
      <c r="F184" s="15">
        <v>304</v>
      </c>
      <c r="G184" s="15">
        <v>41</v>
      </c>
      <c r="H184" s="15">
        <v>266</v>
      </c>
    </row>
    <row r="185" spans="1:8" x14ac:dyDescent="0.25">
      <c r="A185" s="15" t="s">
        <v>69</v>
      </c>
      <c r="B185" s="15" t="s">
        <v>15</v>
      </c>
      <c r="C185" s="15" t="s">
        <v>32</v>
      </c>
      <c r="D185" s="15">
        <v>129.44999999999999</v>
      </c>
      <c r="E185" s="15">
        <v>3.8</v>
      </c>
      <c r="F185" s="15">
        <v>754</v>
      </c>
      <c r="G185" s="15">
        <v>53</v>
      </c>
      <c r="H185" s="15">
        <v>167</v>
      </c>
    </row>
    <row r="186" spans="1:8" x14ac:dyDescent="0.25">
      <c r="A186" s="15" t="s">
        <v>67</v>
      </c>
      <c r="B186" s="15" t="s">
        <v>18</v>
      </c>
      <c r="C186" s="15" t="s">
        <v>21</v>
      </c>
      <c r="D186" s="15">
        <v>235.71</v>
      </c>
      <c r="E186" s="15">
        <v>3.5</v>
      </c>
      <c r="F186" s="15">
        <v>290</v>
      </c>
      <c r="G186" s="15">
        <v>22</v>
      </c>
      <c r="H186" s="15">
        <v>179</v>
      </c>
    </row>
    <row r="187" spans="1:8" x14ac:dyDescent="0.25">
      <c r="A187" s="15" t="s">
        <v>69</v>
      </c>
      <c r="B187" s="15" t="s">
        <v>9</v>
      </c>
      <c r="C187" s="15" t="s">
        <v>30</v>
      </c>
      <c r="D187" s="15">
        <v>105.45</v>
      </c>
      <c r="E187" s="15">
        <v>3.4</v>
      </c>
      <c r="F187" s="15">
        <v>471</v>
      </c>
      <c r="G187" s="15">
        <v>54</v>
      </c>
      <c r="H187" s="15">
        <v>123</v>
      </c>
    </row>
    <row r="188" spans="1:8" x14ac:dyDescent="0.25">
      <c r="A188" s="15" t="s">
        <v>8</v>
      </c>
      <c r="B188" s="15" t="s">
        <v>17</v>
      </c>
      <c r="C188" s="15" t="s">
        <v>36</v>
      </c>
      <c r="D188" s="15">
        <v>307.26</v>
      </c>
      <c r="E188" s="15">
        <v>3.5</v>
      </c>
      <c r="F188" s="15">
        <v>718</v>
      </c>
      <c r="G188" s="15">
        <v>46</v>
      </c>
      <c r="H188" s="15">
        <v>55</v>
      </c>
    </row>
    <row r="189" spans="1:8" x14ac:dyDescent="0.25">
      <c r="A189" s="15" t="s">
        <v>66</v>
      </c>
      <c r="B189" s="15" t="s">
        <v>18</v>
      </c>
      <c r="C189" s="15" t="s">
        <v>34</v>
      </c>
      <c r="D189" s="15">
        <v>132.91</v>
      </c>
      <c r="E189" s="15">
        <v>4.0999999999999996</v>
      </c>
      <c r="F189" s="15">
        <v>447</v>
      </c>
      <c r="G189" s="15">
        <v>44</v>
      </c>
      <c r="H189" s="15">
        <v>103</v>
      </c>
    </row>
    <row r="190" spans="1:8" x14ac:dyDescent="0.25">
      <c r="A190" s="15" t="s">
        <v>68</v>
      </c>
      <c r="B190" s="15" t="s">
        <v>16</v>
      </c>
      <c r="C190" s="15" t="s">
        <v>28</v>
      </c>
      <c r="D190" s="15">
        <v>322.45</v>
      </c>
      <c r="E190" s="15">
        <v>3.4</v>
      </c>
      <c r="F190" s="15">
        <v>719</v>
      </c>
      <c r="G190" s="15">
        <v>26</v>
      </c>
      <c r="H190" s="15">
        <v>130</v>
      </c>
    </row>
    <row r="191" spans="1:8" x14ac:dyDescent="0.25">
      <c r="A191" s="15" t="s">
        <v>68</v>
      </c>
      <c r="B191" s="15" t="s">
        <v>11</v>
      </c>
      <c r="C191" s="15" t="s">
        <v>22</v>
      </c>
      <c r="D191" s="15">
        <v>305.56</v>
      </c>
      <c r="E191" s="15">
        <v>4.5</v>
      </c>
      <c r="F191" s="15">
        <v>312</v>
      </c>
      <c r="G191" s="15">
        <v>44</v>
      </c>
      <c r="H191" s="15">
        <v>232</v>
      </c>
    </row>
    <row r="192" spans="1:8" x14ac:dyDescent="0.25">
      <c r="A192" s="15" t="s">
        <v>8</v>
      </c>
      <c r="B192" s="15" t="s">
        <v>14</v>
      </c>
      <c r="C192" s="15" t="s">
        <v>36</v>
      </c>
      <c r="D192" s="15">
        <v>115.04</v>
      </c>
      <c r="E192" s="15">
        <v>4.5</v>
      </c>
      <c r="F192" s="15">
        <v>487</v>
      </c>
      <c r="G192" s="15">
        <v>20</v>
      </c>
      <c r="H192" s="15">
        <v>155</v>
      </c>
    </row>
    <row r="193" spans="1:8" x14ac:dyDescent="0.25">
      <c r="A193" s="15" t="s">
        <v>67</v>
      </c>
      <c r="B193" s="15" t="s">
        <v>10</v>
      </c>
      <c r="C193" s="15" t="s">
        <v>29</v>
      </c>
      <c r="D193" s="15">
        <v>206.77</v>
      </c>
      <c r="E193" s="15">
        <v>2.7</v>
      </c>
      <c r="F193" s="15">
        <v>377</v>
      </c>
      <c r="G193" s="15">
        <v>35</v>
      </c>
      <c r="H193" s="15">
        <v>244</v>
      </c>
    </row>
    <row r="194" spans="1:8" x14ac:dyDescent="0.25">
      <c r="A194" s="15" t="s">
        <v>67</v>
      </c>
      <c r="B194" s="15" t="s">
        <v>10</v>
      </c>
      <c r="C194" s="15" t="s">
        <v>37</v>
      </c>
      <c r="D194" s="15">
        <v>71.010000000000005</v>
      </c>
      <c r="E194" s="15">
        <v>2.9</v>
      </c>
      <c r="F194" s="15">
        <v>323</v>
      </c>
      <c r="G194" s="15">
        <v>20</v>
      </c>
      <c r="H194" s="15">
        <v>181</v>
      </c>
    </row>
    <row r="195" spans="1:8" x14ac:dyDescent="0.25">
      <c r="A195" s="15" t="s">
        <v>67</v>
      </c>
      <c r="B195" s="15" t="s">
        <v>12</v>
      </c>
      <c r="C195" s="15" t="s">
        <v>37</v>
      </c>
      <c r="D195" s="15">
        <v>289.63</v>
      </c>
      <c r="E195" s="15">
        <v>4.2</v>
      </c>
      <c r="F195" s="15">
        <v>493</v>
      </c>
      <c r="G195" s="15">
        <v>21</v>
      </c>
      <c r="H195" s="15">
        <v>148</v>
      </c>
    </row>
    <row r="196" spans="1:8" x14ac:dyDescent="0.25">
      <c r="A196" s="15" t="s">
        <v>66</v>
      </c>
      <c r="B196" s="15" t="s">
        <v>15</v>
      </c>
      <c r="C196" s="15" t="s">
        <v>19</v>
      </c>
      <c r="D196" s="15">
        <v>293.58</v>
      </c>
      <c r="E196" s="15">
        <v>4.3</v>
      </c>
      <c r="F196" s="15">
        <v>310</v>
      </c>
      <c r="G196" s="15">
        <v>59</v>
      </c>
      <c r="H196" s="15">
        <v>104</v>
      </c>
    </row>
    <row r="197" spans="1:8" x14ac:dyDescent="0.25">
      <c r="A197" s="15" t="s">
        <v>8</v>
      </c>
      <c r="B197" s="15" t="s">
        <v>14</v>
      </c>
      <c r="C197" s="15" t="s">
        <v>25</v>
      </c>
      <c r="D197" s="15">
        <v>265.58</v>
      </c>
      <c r="E197" s="15">
        <v>3.6</v>
      </c>
      <c r="F197" s="15">
        <v>485</v>
      </c>
      <c r="G197" s="15">
        <v>31</v>
      </c>
      <c r="H197" s="15">
        <v>71</v>
      </c>
    </row>
    <row r="198" spans="1:8" x14ac:dyDescent="0.25">
      <c r="A198" s="15" t="s">
        <v>69</v>
      </c>
      <c r="B198" s="15" t="s">
        <v>16</v>
      </c>
      <c r="C198" s="15" t="s">
        <v>30</v>
      </c>
      <c r="D198" s="15">
        <v>185.55</v>
      </c>
      <c r="E198" s="15">
        <v>3</v>
      </c>
      <c r="F198" s="15">
        <v>439</v>
      </c>
      <c r="G198" s="15">
        <v>44</v>
      </c>
      <c r="H198" s="15">
        <v>174</v>
      </c>
    </row>
    <row r="199" spans="1:8" x14ac:dyDescent="0.25">
      <c r="A199" s="15" t="s">
        <v>68</v>
      </c>
      <c r="B199" s="15" t="s">
        <v>17</v>
      </c>
      <c r="C199" s="15" t="s">
        <v>31</v>
      </c>
      <c r="D199" s="15">
        <v>342.37</v>
      </c>
      <c r="E199" s="15">
        <v>3.3</v>
      </c>
      <c r="F199" s="15">
        <v>778</v>
      </c>
      <c r="G199" s="15">
        <v>60</v>
      </c>
      <c r="H199" s="15">
        <v>295</v>
      </c>
    </row>
    <row r="200" spans="1:8" x14ac:dyDescent="0.25">
      <c r="A200" s="15" t="s">
        <v>69</v>
      </c>
      <c r="B200" s="15" t="s">
        <v>9</v>
      </c>
      <c r="C200" s="15" t="s">
        <v>30</v>
      </c>
      <c r="D200" s="15">
        <v>142.28</v>
      </c>
      <c r="E200" s="15">
        <v>2.9</v>
      </c>
      <c r="F200" s="15">
        <v>521</v>
      </c>
      <c r="G200" s="15">
        <v>44</v>
      </c>
      <c r="H200" s="15">
        <v>294</v>
      </c>
    </row>
    <row r="201" spans="1:8" x14ac:dyDescent="0.25">
      <c r="A201" s="15" t="s">
        <v>66</v>
      </c>
      <c r="B201" s="15" t="s">
        <v>12</v>
      </c>
      <c r="C201" s="15" t="s">
        <v>34</v>
      </c>
      <c r="D201" s="15">
        <v>246.69</v>
      </c>
      <c r="E201" s="15">
        <v>4.5</v>
      </c>
      <c r="F201" s="15">
        <v>257</v>
      </c>
      <c r="G201" s="15">
        <v>52</v>
      </c>
      <c r="H201" s="15"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zoomScale="80" zoomScaleNormal="80" workbookViewId="0">
      <selection activeCell="Q12" sqref="Q12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5.85546875" customWidth="1"/>
    <col min="4" max="4" width="9.5703125" bestFit="1" customWidth="1"/>
    <col min="5" max="5" width="16.28515625" bestFit="1" customWidth="1"/>
    <col min="6" max="6" width="19.85546875" bestFit="1" customWidth="1"/>
    <col min="7" max="7" width="8.140625" bestFit="1" customWidth="1"/>
    <col min="8" max="8" width="18.7109375" bestFit="1" customWidth="1"/>
    <col min="9" max="9" width="23.85546875" bestFit="1" customWidth="1"/>
    <col min="10" max="10" width="10.85546875" customWidth="1"/>
    <col min="11" max="11" width="11.42578125" customWidth="1"/>
    <col min="12" max="12" width="16" customWidth="1"/>
    <col min="13" max="13" width="14.140625" customWidth="1"/>
    <col min="14" max="14" width="19.5703125" bestFit="1" customWidth="1"/>
    <col min="15" max="15" width="16.42578125" customWidth="1"/>
    <col min="16" max="16" width="12.8554687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57</v>
      </c>
      <c r="G1" s="5" t="s">
        <v>5</v>
      </c>
      <c r="H1" s="5" t="s">
        <v>6</v>
      </c>
      <c r="I1" s="5" t="s">
        <v>56</v>
      </c>
      <c r="J1" s="5" t="s">
        <v>7</v>
      </c>
      <c r="K1" s="6" t="s">
        <v>39</v>
      </c>
      <c r="L1" s="6" t="s">
        <v>40</v>
      </c>
      <c r="M1" s="6" t="s">
        <v>47</v>
      </c>
      <c r="N1" s="6" t="s">
        <v>41</v>
      </c>
      <c r="O1" s="6" t="s">
        <v>46</v>
      </c>
      <c r="P1" s="6" t="s">
        <v>51</v>
      </c>
    </row>
    <row r="2" spans="1:17" x14ac:dyDescent="0.25">
      <c r="A2" t="s">
        <v>52</v>
      </c>
      <c r="B2" t="s">
        <v>9</v>
      </c>
      <c r="C2" t="s">
        <v>19</v>
      </c>
      <c r="D2">
        <v>229.18</v>
      </c>
      <c r="E2">
        <v>2.7</v>
      </c>
      <c r="F2" t="str">
        <f>IF(E2&lt;=3,"Poor",IF(E2&lt;=4,"Average","Excellent"))</f>
        <v>Poor</v>
      </c>
      <c r="G2">
        <v>433</v>
      </c>
      <c r="H2">
        <v>29</v>
      </c>
      <c r="I2" t="str">
        <f>IF(H2&lt;=30,"Fast",IF(H2&lt;=45,"Moderate","Slow"))</f>
        <v>Fast</v>
      </c>
      <c r="J2">
        <v>247</v>
      </c>
      <c r="K2" s="1">
        <f t="shared" ref="K2:K33" si="0">(((MAX($D$2:$D$201)-D2)/(MAX($D$2:$D$201)-MIN($D$2:$D$201)))*4+1)*0.2</f>
        <v>0.54620570936737922</v>
      </c>
      <c r="L2" s="2">
        <f t="shared" ref="L2:L33" si="1">((E2-MIN($E$2:$E$201))/(MAX($E$2:$E$201)-MIN($E$2:$E$201))*4+1)*0.2</f>
        <v>0.26400000000000007</v>
      </c>
      <c r="M2" s="2">
        <f>(((MAX($G$2:$G$201)-G2)/(MAX($G$2:$G$201)-MIN($G$2:$G$201)))*4+1)*0.1</f>
        <v>0.34589614740368513</v>
      </c>
      <c r="N2" s="3">
        <f>(((MAX($H$2:$H$201)-H2)/(MAX($H$2:$H$201)-MIN($H$2:$H$201)))*4+1)*0.2</f>
        <v>0.82</v>
      </c>
      <c r="O2" s="2">
        <f>(((MAX($J$2:$J$201)-J2)/(MAX($J$2:$J$201)-MIN($J$2:$J$201)))*4+1)*0.3</f>
        <v>0.55542168674698789</v>
      </c>
      <c r="P2" s="4">
        <f>K2+L2+M2+N2+O2</f>
        <v>2.5315235435180519</v>
      </c>
    </row>
    <row r="3" spans="1:17" x14ac:dyDescent="0.25">
      <c r="A3" t="s">
        <v>8</v>
      </c>
      <c r="B3" t="s">
        <v>10</v>
      </c>
      <c r="C3" t="s">
        <v>20</v>
      </c>
      <c r="D3">
        <v>118.41</v>
      </c>
      <c r="E3">
        <v>4</v>
      </c>
      <c r="F3" t="str">
        <f t="shared" ref="F3:F66" si="2">IF(E3&lt;=3,"Poor",IF(E3&lt;=4,"Average","Excellent"))</f>
        <v>Average</v>
      </c>
      <c r="G3">
        <v>673</v>
      </c>
      <c r="H3">
        <v>35</v>
      </c>
      <c r="I3" t="str">
        <f t="shared" ref="I3:I66" si="3">IF(H3&lt;=30,"Fast",IF(H3&lt;=45,"Moderate","Slow"))</f>
        <v>Moderate</v>
      </c>
      <c r="J3">
        <v>293</v>
      </c>
      <c r="K3" s="1">
        <f t="shared" si="0"/>
        <v>0.86400803328073439</v>
      </c>
      <c r="L3" s="2">
        <f t="shared" si="1"/>
        <v>0.68</v>
      </c>
      <c r="M3" s="2">
        <f t="shared" ref="M3:M66" si="4">(((MAX($G$2:$G$201)-G3)/(MAX($G$2:$G$201)-MIN($G$2:$G$201)))*4+1)*0.1</f>
        <v>0.18509212730318259</v>
      </c>
      <c r="N3" s="3">
        <f t="shared" ref="N3:N66" si="5">(((MAX($H$2:$H$201)-H3)/(MAX($H$2:$H$201)-MIN($H$2:$H$201)))*4+1)*0.2</f>
        <v>0.70000000000000007</v>
      </c>
      <c r="O3" s="2">
        <f t="shared" ref="O3:O66" si="6">(((MAX($J$2:$J$201)-J3)/(MAX($J$2:$J$201)-MIN($J$2:$J$201)))*4+1)*0.3</f>
        <v>0.33373493975903618</v>
      </c>
      <c r="P3" s="4">
        <f t="shared" ref="P3:P66" si="7">K3+L3+M3+N3+O3</f>
        <v>2.7628351003429534</v>
      </c>
    </row>
    <row r="4" spans="1:17" x14ac:dyDescent="0.25">
      <c r="A4" t="s">
        <v>53</v>
      </c>
      <c r="B4" t="s">
        <v>9</v>
      </c>
      <c r="C4" t="s">
        <v>21</v>
      </c>
      <c r="D4">
        <v>232.5</v>
      </c>
      <c r="E4">
        <v>3.9</v>
      </c>
      <c r="F4" t="str">
        <f t="shared" si="2"/>
        <v>Average</v>
      </c>
      <c r="G4">
        <v>643</v>
      </c>
      <c r="H4">
        <v>52</v>
      </c>
      <c r="I4" t="str">
        <f t="shared" si="3"/>
        <v>Slow</v>
      </c>
      <c r="J4">
        <v>136</v>
      </c>
      <c r="K4" s="1">
        <f t="shared" si="0"/>
        <v>0.53668053363936308</v>
      </c>
      <c r="L4" s="2">
        <f t="shared" si="1"/>
        <v>0.64800000000000002</v>
      </c>
      <c r="M4" s="2">
        <f t="shared" si="4"/>
        <v>0.20519262981574543</v>
      </c>
      <c r="N4" s="3">
        <f t="shared" si="5"/>
        <v>0.36000000000000004</v>
      </c>
      <c r="O4" s="2">
        <f t="shared" si="6"/>
        <v>1.0903614457831325</v>
      </c>
      <c r="P4" s="4">
        <f t="shared" si="7"/>
        <v>2.8402346092382409</v>
      </c>
    </row>
    <row r="5" spans="1:17" x14ac:dyDescent="0.25">
      <c r="A5" t="s">
        <v>54</v>
      </c>
      <c r="B5" t="s">
        <v>11</v>
      </c>
      <c r="C5" t="s">
        <v>22</v>
      </c>
      <c r="D5">
        <v>129.97</v>
      </c>
      <c r="E5">
        <v>4.9000000000000004</v>
      </c>
      <c r="F5" t="str">
        <f t="shared" si="2"/>
        <v>Excellent</v>
      </c>
      <c r="G5">
        <v>591</v>
      </c>
      <c r="H5">
        <v>45</v>
      </c>
      <c r="I5" t="str">
        <f t="shared" si="3"/>
        <v>Moderate</v>
      </c>
      <c r="J5">
        <v>80</v>
      </c>
      <c r="K5" s="1">
        <f t="shared" si="0"/>
        <v>0.83084205996270277</v>
      </c>
      <c r="L5" s="2">
        <f t="shared" si="1"/>
        <v>0.96800000000000019</v>
      </c>
      <c r="M5" s="2">
        <f t="shared" si="4"/>
        <v>0.24003350083752092</v>
      </c>
      <c r="N5" s="3">
        <f t="shared" si="5"/>
        <v>0.5</v>
      </c>
      <c r="O5" s="2">
        <f t="shared" si="6"/>
        <v>1.3602409638554216</v>
      </c>
      <c r="P5" s="4">
        <f t="shared" si="7"/>
        <v>3.8991165246556454</v>
      </c>
    </row>
    <row r="6" spans="1:17" x14ac:dyDescent="0.25">
      <c r="A6" t="s">
        <v>55</v>
      </c>
      <c r="B6" t="s">
        <v>12</v>
      </c>
      <c r="C6" t="s">
        <v>23</v>
      </c>
      <c r="D6">
        <v>125.22</v>
      </c>
      <c r="E6">
        <v>2.5</v>
      </c>
      <c r="F6" t="str">
        <f t="shared" si="2"/>
        <v>Poor</v>
      </c>
      <c r="G6">
        <v>440</v>
      </c>
      <c r="H6">
        <v>47</v>
      </c>
      <c r="I6" t="str">
        <f t="shared" si="3"/>
        <v>Slow</v>
      </c>
      <c r="J6">
        <v>61</v>
      </c>
      <c r="K6" s="1">
        <f t="shared" si="0"/>
        <v>0.84446994692296651</v>
      </c>
      <c r="L6" s="2">
        <f t="shared" si="1"/>
        <v>0.2</v>
      </c>
      <c r="M6" s="2">
        <f t="shared" si="4"/>
        <v>0.34120603015075379</v>
      </c>
      <c r="N6" s="3">
        <f t="shared" si="5"/>
        <v>0.45999999999999996</v>
      </c>
      <c r="O6" s="2">
        <f t="shared" si="6"/>
        <v>1.4518072289156625</v>
      </c>
      <c r="P6" s="4">
        <f t="shared" si="7"/>
        <v>3.2974832059893826</v>
      </c>
    </row>
    <row r="7" spans="1:17" x14ac:dyDescent="0.25">
      <c r="A7" t="s">
        <v>8</v>
      </c>
      <c r="B7" t="s">
        <v>10</v>
      </c>
      <c r="C7" t="s">
        <v>24</v>
      </c>
      <c r="D7">
        <v>259.33999999999997</v>
      </c>
      <c r="E7">
        <v>5</v>
      </c>
      <c r="F7" t="str">
        <f t="shared" si="2"/>
        <v>Excellent</v>
      </c>
      <c r="G7">
        <v>393</v>
      </c>
      <c r="H7">
        <v>49</v>
      </c>
      <c r="I7" t="str">
        <f t="shared" si="3"/>
        <v>Slow</v>
      </c>
      <c r="J7">
        <v>185</v>
      </c>
      <c r="K7" s="1">
        <f t="shared" si="0"/>
        <v>0.45967579974178752</v>
      </c>
      <c r="L7" s="2">
        <f t="shared" si="1"/>
        <v>1</v>
      </c>
      <c r="M7" s="2">
        <f t="shared" si="4"/>
        <v>0.37269681742043553</v>
      </c>
      <c r="N7" s="3">
        <f t="shared" si="5"/>
        <v>0.42000000000000004</v>
      </c>
      <c r="O7" s="2">
        <f t="shared" si="6"/>
        <v>0.85421686746987946</v>
      </c>
      <c r="P7" s="4">
        <f t="shared" si="7"/>
        <v>3.1065894846321025</v>
      </c>
    </row>
    <row r="8" spans="1:17" x14ac:dyDescent="0.25">
      <c r="A8" t="s">
        <v>8</v>
      </c>
      <c r="B8" t="s">
        <v>13</v>
      </c>
      <c r="C8" t="s">
        <v>20</v>
      </c>
      <c r="D8">
        <v>120.31</v>
      </c>
      <c r="E8">
        <v>2.9</v>
      </c>
      <c r="F8" t="str">
        <f t="shared" si="2"/>
        <v>Poor</v>
      </c>
      <c r="G8">
        <v>558</v>
      </c>
      <c r="H8">
        <v>52</v>
      </c>
      <c r="I8" t="str">
        <f t="shared" si="3"/>
        <v>Slow</v>
      </c>
      <c r="J8">
        <v>154</v>
      </c>
      <c r="K8" s="1">
        <f t="shared" si="0"/>
        <v>0.85855687849662887</v>
      </c>
      <c r="L8" s="2">
        <f t="shared" si="1"/>
        <v>0.32800000000000001</v>
      </c>
      <c r="M8" s="2">
        <f t="shared" si="4"/>
        <v>0.26214405360134008</v>
      </c>
      <c r="N8" s="3">
        <f t="shared" si="5"/>
        <v>0.36000000000000004</v>
      </c>
      <c r="O8" s="2">
        <f t="shared" si="6"/>
        <v>1.0036144578313253</v>
      </c>
      <c r="P8" s="4">
        <f t="shared" si="7"/>
        <v>2.8123153899292945</v>
      </c>
    </row>
    <row r="9" spans="1:17" x14ac:dyDescent="0.25">
      <c r="A9" t="s">
        <v>8</v>
      </c>
      <c r="B9" t="s">
        <v>14</v>
      </c>
      <c r="C9" t="s">
        <v>25</v>
      </c>
      <c r="D9">
        <v>332.97</v>
      </c>
      <c r="E9">
        <v>3.4</v>
      </c>
      <c r="F9" t="str">
        <f t="shared" si="2"/>
        <v>Average</v>
      </c>
      <c r="G9">
        <v>545</v>
      </c>
      <c r="H9">
        <v>38</v>
      </c>
      <c r="I9" t="str">
        <f t="shared" si="3"/>
        <v>Moderate</v>
      </c>
      <c r="J9">
        <v>162</v>
      </c>
      <c r="K9" s="1">
        <f t="shared" si="0"/>
        <v>0.24842920671352747</v>
      </c>
      <c r="L9" s="2">
        <f t="shared" si="1"/>
        <v>0.48799999999999999</v>
      </c>
      <c r="M9" s="2">
        <f t="shared" si="4"/>
        <v>0.27085427135678392</v>
      </c>
      <c r="N9" s="3">
        <f t="shared" si="5"/>
        <v>0.64000000000000012</v>
      </c>
      <c r="O9" s="2">
        <f t="shared" si="6"/>
        <v>0.96506024096385534</v>
      </c>
      <c r="P9" s="4">
        <f t="shared" si="7"/>
        <v>2.6123437190341665</v>
      </c>
    </row>
    <row r="10" spans="1:17" x14ac:dyDescent="0.25">
      <c r="A10" t="s">
        <v>52</v>
      </c>
      <c r="B10" t="s">
        <v>15</v>
      </c>
      <c r="C10" t="s">
        <v>26</v>
      </c>
      <c r="D10">
        <v>209.97</v>
      </c>
      <c r="E10">
        <v>4.5999999999999996</v>
      </c>
      <c r="F10" t="str">
        <f t="shared" si="2"/>
        <v>Excellent</v>
      </c>
      <c r="G10">
        <v>452</v>
      </c>
      <c r="H10">
        <v>24</v>
      </c>
      <c r="I10" t="str">
        <f t="shared" si="3"/>
        <v>Fast</v>
      </c>
      <c r="J10">
        <v>258</v>
      </c>
      <c r="K10" s="1">
        <f t="shared" si="0"/>
        <v>0.60131975326352038</v>
      </c>
      <c r="L10" s="2">
        <f t="shared" si="1"/>
        <v>0.87199999999999989</v>
      </c>
      <c r="M10" s="2">
        <f t="shared" si="4"/>
        <v>0.33316582914572868</v>
      </c>
      <c r="N10" s="3">
        <f t="shared" si="5"/>
        <v>0.91999999999999993</v>
      </c>
      <c r="O10" s="2">
        <f t="shared" si="6"/>
        <v>0.50240963855421683</v>
      </c>
      <c r="P10" s="4">
        <f t="shared" si="7"/>
        <v>3.2288952209634658</v>
      </c>
    </row>
    <row r="11" spans="1:17" x14ac:dyDescent="0.25">
      <c r="A11" t="s">
        <v>52</v>
      </c>
      <c r="B11" t="s">
        <v>10</v>
      </c>
      <c r="C11" t="s">
        <v>27</v>
      </c>
      <c r="D11">
        <v>332.37</v>
      </c>
      <c r="E11">
        <v>4.4000000000000004</v>
      </c>
      <c r="F11" t="str">
        <f t="shared" si="2"/>
        <v>Excellent</v>
      </c>
      <c r="G11">
        <v>222</v>
      </c>
      <c r="H11">
        <v>35</v>
      </c>
      <c r="I11" t="str">
        <f t="shared" si="3"/>
        <v>Moderate</v>
      </c>
      <c r="J11">
        <v>290</v>
      </c>
      <c r="K11" s="1">
        <f t="shared" si="0"/>
        <v>0.25015062401377136</v>
      </c>
      <c r="L11" s="2">
        <f t="shared" si="1"/>
        <v>0.80800000000000027</v>
      </c>
      <c r="M11" s="2">
        <f t="shared" si="4"/>
        <v>0.4872696817420436</v>
      </c>
      <c r="N11" s="3">
        <f t="shared" si="5"/>
        <v>0.70000000000000007</v>
      </c>
      <c r="O11" s="2">
        <f t="shared" si="6"/>
        <v>0.34819277108433733</v>
      </c>
      <c r="P11" s="4">
        <f t="shared" si="7"/>
        <v>2.5936130768401529</v>
      </c>
    </row>
    <row r="12" spans="1:17" x14ac:dyDescent="0.25">
      <c r="A12" t="s">
        <v>54</v>
      </c>
      <c r="B12" t="s">
        <v>9</v>
      </c>
      <c r="C12" t="s">
        <v>28</v>
      </c>
      <c r="D12">
        <v>164.55</v>
      </c>
      <c r="E12">
        <v>4.8</v>
      </c>
      <c r="F12" t="str">
        <f t="shared" si="2"/>
        <v>Excellent</v>
      </c>
      <c r="G12">
        <v>734</v>
      </c>
      <c r="H12">
        <v>55</v>
      </c>
      <c r="I12" t="str">
        <f t="shared" si="3"/>
        <v>Slow</v>
      </c>
      <c r="J12">
        <v>170</v>
      </c>
      <c r="K12" s="1">
        <f t="shared" si="0"/>
        <v>0.73163104289198111</v>
      </c>
      <c r="L12" s="2">
        <f t="shared" si="1"/>
        <v>0.93599999999999994</v>
      </c>
      <c r="M12" s="2">
        <f t="shared" si="4"/>
        <v>0.1442211055276382</v>
      </c>
      <c r="N12" s="3">
        <f t="shared" si="5"/>
        <v>0.30000000000000004</v>
      </c>
      <c r="O12" s="2">
        <f t="shared" si="6"/>
        <v>0.92650602409638561</v>
      </c>
      <c r="P12" s="4">
        <f t="shared" si="7"/>
        <v>3.0383581725160052</v>
      </c>
      <c r="Q12" t="s">
        <v>70</v>
      </c>
    </row>
    <row r="13" spans="1:17" x14ac:dyDescent="0.25">
      <c r="A13" t="s">
        <v>55</v>
      </c>
      <c r="B13" t="s">
        <v>9</v>
      </c>
      <c r="C13" t="s">
        <v>23</v>
      </c>
      <c r="D13">
        <v>285.52999999999997</v>
      </c>
      <c r="E13">
        <v>3.8</v>
      </c>
      <c r="F13" t="str">
        <f t="shared" si="2"/>
        <v>Average</v>
      </c>
      <c r="G13">
        <v>398</v>
      </c>
      <c r="H13">
        <v>43</v>
      </c>
      <c r="I13" t="str">
        <f t="shared" si="3"/>
        <v>Moderate</v>
      </c>
      <c r="J13">
        <v>64</v>
      </c>
      <c r="K13" s="1">
        <f t="shared" si="0"/>
        <v>0.38453593458614271</v>
      </c>
      <c r="L13" s="2">
        <f t="shared" si="1"/>
        <v>0.61599999999999999</v>
      </c>
      <c r="M13" s="2">
        <f t="shared" si="4"/>
        <v>0.36934673366834175</v>
      </c>
      <c r="N13" s="3">
        <f t="shared" si="5"/>
        <v>0.54</v>
      </c>
      <c r="O13" s="2">
        <f t="shared" si="6"/>
        <v>1.4373493975903615</v>
      </c>
      <c r="P13" s="4">
        <f t="shared" si="7"/>
        <v>3.347232065844846</v>
      </c>
    </row>
    <row r="14" spans="1:17" x14ac:dyDescent="0.25">
      <c r="A14" t="s">
        <v>53</v>
      </c>
      <c r="B14" t="s">
        <v>12</v>
      </c>
      <c r="C14" t="s">
        <v>29</v>
      </c>
      <c r="D14">
        <v>171.14</v>
      </c>
      <c r="E14">
        <v>2.6</v>
      </c>
      <c r="F14" t="str">
        <f t="shared" si="2"/>
        <v>Poor</v>
      </c>
      <c r="G14">
        <v>406</v>
      </c>
      <c r="H14">
        <v>53</v>
      </c>
      <c r="I14" t="str">
        <f t="shared" si="3"/>
        <v>Slow</v>
      </c>
      <c r="J14">
        <v>165</v>
      </c>
      <c r="K14" s="1">
        <f t="shared" si="0"/>
        <v>0.71272414287763608</v>
      </c>
      <c r="L14" s="2">
        <f t="shared" si="1"/>
        <v>0.23200000000000004</v>
      </c>
      <c r="M14" s="2">
        <f t="shared" si="4"/>
        <v>0.36398659966499164</v>
      </c>
      <c r="N14" s="3">
        <f t="shared" si="5"/>
        <v>0.34</v>
      </c>
      <c r="O14" s="2">
        <f t="shared" si="6"/>
        <v>0.95060240963855414</v>
      </c>
      <c r="P14" s="4">
        <f t="shared" si="7"/>
        <v>2.5993131521811819</v>
      </c>
    </row>
    <row r="15" spans="1:17" x14ac:dyDescent="0.25">
      <c r="A15" t="s">
        <v>55</v>
      </c>
      <c r="B15" t="s">
        <v>13</v>
      </c>
      <c r="C15" t="s">
        <v>30</v>
      </c>
      <c r="D15">
        <v>246.75</v>
      </c>
      <c r="E15">
        <v>4.7</v>
      </c>
      <c r="F15" t="str">
        <f t="shared" si="2"/>
        <v>Excellent</v>
      </c>
      <c r="G15">
        <v>307</v>
      </c>
      <c r="H15">
        <v>44</v>
      </c>
      <c r="I15" t="str">
        <f t="shared" si="3"/>
        <v>Moderate</v>
      </c>
      <c r="J15">
        <v>112</v>
      </c>
      <c r="K15" s="1">
        <f t="shared" si="0"/>
        <v>0.49579687275857132</v>
      </c>
      <c r="L15" s="2">
        <f t="shared" si="1"/>
        <v>0.90400000000000014</v>
      </c>
      <c r="M15" s="2">
        <f t="shared" si="4"/>
        <v>0.43031825795644885</v>
      </c>
      <c r="N15" s="3">
        <f t="shared" si="5"/>
        <v>0.52</v>
      </c>
      <c r="O15" s="2">
        <f t="shared" si="6"/>
        <v>1.2060240963855422</v>
      </c>
      <c r="P15" s="4">
        <f t="shared" si="7"/>
        <v>3.5561392271005623</v>
      </c>
    </row>
    <row r="16" spans="1:17" x14ac:dyDescent="0.25">
      <c r="A16" t="s">
        <v>54</v>
      </c>
      <c r="B16" t="s">
        <v>12</v>
      </c>
      <c r="C16" t="s">
        <v>28</v>
      </c>
      <c r="D16">
        <v>174.65</v>
      </c>
      <c r="E16">
        <v>3.2</v>
      </c>
      <c r="F16" t="str">
        <f t="shared" si="2"/>
        <v>Average</v>
      </c>
      <c r="G16">
        <v>287</v>
      </c>
      <c r="H16">
        <v>21</v>
      </c>
      <c r="I16" t="str">
        <f t="shared" si="3"/>
        <v>Fast</v>
      </c>
      <c r="J16">
        <v>119</v>
      </c>
      <c r="K16" s="1">
        <f t="shared" si="0"/>
        <v>0.70265385167120931</v>
      </c>
      <c r="L16" s="2">
        <f t="shared" si="1"/>
        <v>0.42400000000000004</v>
      </c>
      <c r="M16" s="2">
        <f t="shared" si="4"/>
        <v>0.44371859296482408</v>
      </c>
      <c r="N16" s="3">
        <f t="shared" si="5"/>
        <v>0.98000000000000009</v>
      </c>
      <c r="O16" s="2">
        <f t="shared" si="6"/>
        <v>1.1722891566265061</v>
      </c>
      <c r="P16" s="4">
        <f t="shared" si="7"/>
        <v>3.7226616012625393</v>
      </c>
    </row>
    <row r="17" spans="1:16" x14ac:dyDescent="0.25">
      <c r="A17" t="s">
        <v>54</v>
      </c>
      <c r="B17" t="s">
        <v>14</v>
      </c>
      <c r="C17" t="s">
        <v>28</v>
      </c>
      <c r="D17">
        <v>329.44</v>
      </c>
      <c r="E17">
        <v>3.2</v>
      </c>
      <c r="F17" t="str">
        <f t="shared" si="2"/>
        <v>Average</v>
      </c>
      <c r="G17">
        <v>263</v>
      </c>
      <c r="H17">
        <v>43</v>
      </c>
      <c r="I17" t="str">
        <f t="shared" si="3"/>
        <v>Moderate</v>
      </c>
      <c r="J17">
        <v>140</v>
      </c>
      <c r="K17" s="1">
        <f t="shared" si="0"/>
        <v>0.25855687849662895</v>
      </c>
      <c r="L17" s="2">
        <f t="shared" si="1"/>
        <v>0.42400000000000004</v>
      </c>
      <c r="M17" s="2">
        <f t="shared" si="4"/>
        <v>0.45979899497487442</v>
      </c>
      <c r="N17" s="3">
        <f t="shared" si="5"/>
        <v>0.54</v>
      </c>
      <c r="O17" s="2">
        <f t="shared" si="6"/>
        <v>1.0710843373493975</v>
      </c>
      <c r="P17" s="4">
        <f t="shared" si="7"/>
        <v>2.7534402108209006</v>
      </c>
    </row>
    <row r="18" spans="1:16" x14ac:dyDescent="0.25">
      <c r="A18" t="s">
        <v>54</v>
      </c>
      <c r="B18" t="s">
        <v>16</v>
      </c>
      <c r="C18" t="s">
        <v>31</v>
      </c>
      <c r="D18">
        <v>177.48</v>
      </c>
      <c r="E18">
        <v>3.5</v>
      </c>
      <c r="F18" t="str">
        <f t="shared" si="2"/>
        <v>Average</v>
      </c>
      <c r="G18">
        <v>624</v>
      </c>
      <c r="H18">
        <v>22</v>
      </c>
      <c r="I18" t="str">
        <f t="shared" si="3"/>
        <v>Fast</v>
      </c>
      <c r="J18">
        <v>238</v>
      </c>
      <c r="K18" s="1">
        <f t="shared" si="0"/>
        <v>0.69453450007172579</v>
      </c>
      <c r="L18" s="2">
        <f t="shared" si="1"/>
        <v>0.52</v>
      </c>
      <c r="M18" s="2">
        <f t="shared" si="4"/>
        <v>0.21792294807370186</v>
      </c>
      <c r="N18" s="3">
        <f t="shared" si="5"/>
        <v>0.96</v>
      </c>
      <c r="O18" s="2">
        <f t="shared" si="6"/>
        <v>0.59879518072289151</v>
      </c>
      <c r="P18" s="4">
        <f t="shared" si="7"/>
        <v>2.9912526288683194</v>
      </c>
    </row>
    <row r="19" spans="1:16" x14ac:dyDescent="0.25">
      <c r="A19" t="s">
        <v>52</v>
      </c>
      <c r="B19" t="s">
        <v>10</v>
      </c>
      <c r="C19" t="s">
        <v>19</v>
      </c>
      <c r="D19">
        <v>149.5</v>
      </c>
      <c r="E19">
        <v>2.8</v>
      </c>
      <c r="F19" t="str">
        <f t="shared" si="2"/>
        <v>Poor</v>
      </c>
      <c r="G19">
        <v>658</v>
      </c>
      <c r="H19">
        <v>55</v>
      </c>
      <c r="I19" t="str">
        <f t="shared" si="3"/>
        <v>Slow</v>
      </c>
      <c r="J19">
        <v>128</v>
      </c>
      <c r="K19" s="1">
        <f t="shared" si="0"/>
        <v>0.7748099268397648</v>
      </c>
      <c r="L19" s="2">
        <f t="shared" si="1"/>
        <v>0.29599999999999999</v>
      </c>
      <c r="M19" s="2">
        <f t="shared" si="4"/>
        <v>0.19514237855946401</v>
      </c>
      <c r="N19" s="3">
        <f t="shared" si="5"/>
        <v>0.30000000000000004</v>
      </c>
      <c r="O19" s="2">
        <f t="shared" si="6"/>
        <v>1.1289156626506025</v>
      </c>
      <c r="P19" s="4">
        <f t="shared" si="7"/>
        <v>2.6948679680498313</v>
      </c>
    </row>
    <row r="20" spans="1:16" x14ac:dyDescent="0.25">
      <c r="A20" t="s">
        <v>54</v>
      </c>
      <c r="B20" t="s">
        <v>13</v>
      </c>
      <c r="C20" t="s">
        <v>28</v>
      </c>
      <c r="D20">
        <v>335.94</v>
      </c>
      <c r="E20">
        <v>2.5</v>
      </c>
      <c r="F20" t="str">
        <f t="shared" si="2"/>
        <v>Poor</v>
      </c>
      <c r="G20">
        <v>258</v>
      </c>
      <c r="H20">
        <v>42</v>
      </c>
      <c r="I20" t="str">
        <f t="shared" si="3"/>
        <v>Moderate</v>
      </c>
      <c r="J20">
        <v>288</v>
      </c>
      <c r="K20" s="1">
        <f t="shared" si="0"/>
        <v>0.23990819107732039</v>
      </c>
      <c r="L20" s="2">
        <f t="shared" si="1"/>
        <v>0.2</v>
      </c>
      <c r="M20" s="2">
        <f t="shared" si="4"/>
        <v>0.4631490787269682</v>
      </c>
      <c r="N20" s="3">
        <f t="shared" si="5"/>
        <v>0.55999999999999994</v>
      </c>
      <c r="O20" s="2">
        <f t="shared" si="6"/>
        <v>0.35783132530120482</v>
      </c>
      <c r="P20" s="4">
        <f t="shared" si="7"/>
        <v>1.8208885951054934</v>
      </c>
    </row>
    <row r="21" spans="1:16" x14ac:dyDescent="0.25">
      <c r="A21" t="s">
        <v>55</v>
      </c>
      <c r="B21" t="s">
        <v>15</v>
      </c>
      <c r="C21" t="s">
        <v>32</v>
      </c>
      <c r="D21">
        <v>133.56</v>
      </c>
      <c r="E21">
        <v>4</v>
      </c>
      <c r="F21" t="str">
        <f t="shared" si="2"/>
        <v>Average</v>
      </c>
      <c r="G21">
        <v>778</v>
      </c>
      <c r="H21">
        <v>38</v>
      </c>
      <c r="I21" t="str">
        <f t="shared" si="3"/>
        <v>Moderate</v>
      </c>
      <c r="J21">
        <v>276</v>
      </c>
      <c r="K21" s="1">
        <f t="shared" si="0"/>
        <v>0.82054224644957685</v>
      </c>
      <c r="L21" s="2">
        <f t="shared" si="1"/>
        <v>0.68</v>
      </c>
      <c r="M21" s="2">
        <f t="shared" si="4"/>
        <v>0.11474036850921272</v>
      </c>
      <c r="N21" s="3">
        <f t="shared" si="5"/>
        <v>0.64000000000000012</v>
      </c>
      <c r="O21" s="2">
        <f t="shared" si="6"/>
        <v>0.41566265060240959</v>
      </c>
      <c r="P21" s="4">
        <f t="shared" si="7"/>
        <v>2.6709452655611994</v>
      </c>
    </row>
    <row r="22" spans="1:16" x14ac:dyDescent="0.25">
      <c r="A22" t="s">
        <v>55</v>
      </c>
      <c r="B22" t="s">
        <v>17</v>
      </c>
      <c r="C22" t="s">
        <v>33</v>
      </c>
      <c r="D22">
        <v>185.7</v>
      </c>
      <c r="E22">
        <v>4.0999999999999996</v>
      </c>
      <c r="F22" t="str">
        <f t="shared" si="2"/>
        <v>Excellent</v>
      </c>
      <c r="G22">
        <v>459</v>
      </c>
      <c r="H22">
        <v>59</v>
      </c>
      <c r="I22" t="str">
        <f t="shared" si="3"/>
        <v>Slow</v>
      </c>
      <c r="J22">
        <v>258</v>
      </c>
      <c r="K22" s="1">
        <f t="shared" si="0"/>
        <v>0.6709510830583848</v>
      </c>
      <c r="L22" s="2">
        <f t="shared" si="1"/>
        <v>0.71199999999999997</v>
      </c>
      <c r="M22" s="2">
        <f t="shared" si="4"/>
        <v>0.32847571189279734</v>
      </c>
      <c r="N22" s="3">
        <f t="shared" si="5"/>
        <v>0.22000000000000003</v>
      </c>
      <c r="O22" s="2">
        <f t="shared" si="6"/>
        <v>0.50240963855421683</v>
      </c>
      <c r="P22" s="4">
        <f t="shared" si="7"/>
        <v>2.433836433505399</v>
      </c>
    </row>
    <row r="23" spans="1:16" x14ac:dyDescent="0.25">
      <c r="A23" t="s">
        <v>52</v>
      </c>
      <c r="B23" t="s">
        <v>14</v>
      </c>
      <c r="C23" t="s">
        <v>27</v>
      </c>
      <c r="D23">
        <v>302.31</v>
      </c>
      <c r="E23">
        <v>4.0999999999999996</v>
      </c>
      <c r="F23" t="str">
        <f t="shared" si="2"/>
        <v>Excellent</v>
      </c>
      <c r="G23">
        <v>612</v>
      </c>
      <c r="H23">
        <v>48</v>
      </c>
      <c r="I23" t="str">
        <f t="shared" si="3"/>
        <v>Slow</v>
      </c>
      <c r="J23">
        <v>120</v>
      </c>
      <c r="K23" s="1">
        <f t="shared" si="0"/>
        <v>0.33639363075598916</v>
      </c>
      <c r="L23" s="2">
        <f t="shared" si="1"/>
        <v>0.71199999999999997</v>
      </c>
      <c r="M23" s="2">
        <f t="shared" si="4"/>
        <v>0.22596314907872697</v>
      </c>
      <c r="N23" s="3">
        <f t="shared" si="5"/>
        <v>0.44000000000000006</v>
      </c>
      <c r="O23" s="2">
        <f t="shared" si="6"/>
        <v>1.1674698795180722</v>
      </c>
      <c r="P23" s="4">
        <f t="shared" si="7"/>
        <v>2.8818266593527886</v>
      </c>
    </row>
    <row r="24" spans="1:16" x14ac:dyDescent="0.25">
      <c r="A24" t="s">
        <v>54</v>
      </c>
      <c r="B24" t="s">
        <v>13</v>
      </c>
      <c r="C24" t="s">
        <v>31</v>
      </c>
      <c r="D24">
        <v>124.71</v>
      </c>
      <c r="E24">
        <v>4.4000000000000004</v>
      </c>
      <c r="F24" t="str">
        <f t="shared" si="2"/>
        <v>Excellent</v>
      </c>
      <c r="G24">
        <v>445</v>
      </c>
      <c r="H24">
        <v>54</v>
      </c>
      <c r="I24" t="str">
        <f t="shared" si="3"/>
        <v>Slow</v>
      </c>
      <c r="J24">
        <v>110</v>
      </c>
      <c r="K24" s="1">
        <f t="shared" si="0"/>
        <v>0.84593315162817406</v>
      </c>
      <c r="L24" s="2">
        <f t="shared" si="1"/>
        <v>0.80800000000000027</v>
      </c>
      <c r="M24" s="2">
        <f t="shared" si="4"/>
        <v>0.33785594639865996</v>
      </c>
      <c r="N24" s="3">
        <f t="shared" si="5"/>
        <v>0.32000000000000006</v>
      </c>
      <c r="O24" s="2">
        <f t="shared" si="6"/>
        <v>1.2156626506024097</v>
      </c>
      <c r="P24" s="4">
        <f t="shared" si="7"/>
        <v>3.527451748629244</v>
      </c>
    </row>
    <row r="25" spans="1:16" x14ac:dyDescent="0.25">
      <c r="A25" t="s">
        <v>55</v>
      </c>
      <c r="B25" t="s">
        <v>9</v>
      </c>
      <c r="C25" t="s">
        <v>30</v>
      </c>
      <c r="D25">
        <v>340.05</v>
      </c>
      <c r="E25">
        <v>4.5999999999999996</v>
      </c>
      <c r="F25" t="str">
        <f t="shared" si="2"/>
        <v>Excellent</v>
      </c>
      <c r="G25">
        <v>652</v>
      </c>
      <c r="H25">
        <v>43</v>
      </c>
      <c r="I25" t="str">
        <f t="shared" si="3"/>
        <v>Moderate</v>
      </c>
      <c r="J25">
        <v>215</v>
      </c>
      <c r="K25" s="1">
        <f t="shared" si="0"/>
        <v>0.22811648257064987</v>
      </c>
      <c r="L25" s="2">
        <f t="shared" si="1"/>
        <v>0.87199999999999989</v>
      </c>
      <c r="M25" s="2">
        <f t="shared" si="4"/>
        <v>0.19916247906197657</v>
      </c>
      <c r="N25" s="3">
        <f t="shared" si="5"/>
        <v>0.54</v>
      </c>
      <c r="O25" s="2">
        <f t="shared" si="6"/>
        <v>0.7096385542168675</v>
      </c>
      <c r="P25" s="4">
        <f t="shared" si="7"/>
        <v>2.5489175158494941</v>
      </c>
    </row>
    <row r="26" spans="1:16" x14ac:dyDescent="0.25">
      <c r="A26" t="s">
        <v>8</v>
      </c>
      <c r="B26" t="s">
        <v>13</v>
      </c>
      <c r="C26" t="s">
        <v>25</v>
      </c>
      <c r="D26">
        <v>272.29000000000002</v>
      </c>
      <c r="E26">
        <v>3.8</v>
      </c>
      <c r="F26" t="str">
        <f t="shared" si="2"/>
        <v>Average</v>
      </c>
      <c r="G26">
        <v>769</v>
      </c>
      <c r="H26">
        <v>33</v>
      </c>
      <c r="I26" t="str">
        <f t="shared" si="3"/>
        <v>Moderate</v>
      </c>
      <c r="J26">
        <v>272</v>
      </c>
      <c r="K26" s="1">
        <f t="shared" si="0"/>
        <v>0.42252187634485722</v>
      </c>
      <c r="L26" s="2">
        <f t="shared" si="1"/>
        <v>0.61599999999999999</v>
      </c>
      <c r="M26" s="2">
        <f t="shared" si="4"/>
        <v>0.12077051926298157</v>
      </c>
      <c r="N26" s="3">
        <f t="shared" si="5"/>
        <v>0.7400000000000001</v>
      </c>
      <c r="O26" s="2">
        <f t="shared" si="6"/>
        <v>0.43493975903614457</v>
      </c>
      <c r="P26" s="4">
        <f t="shared" si="7"/>
        <v>2.3342321546439835</v>
      </c>
    </row>
    <row r="27" spans="1:16" x14ac:dyDescent="0.25">
      <c r="A27" t="s">
        <v>53</v>
      </c>
      <c r="B27" t="s">
        <v>15</v>
      </c>
      <c r="C27" t="s">
        <v>21</v>
      </c>
      <c r="D27">
        <v>277.88</v>
      </c>
      <c r="E27">
        <v>3.3</v>
      </c>
      <c r="F27" t="str">
        <f t="shared" si="2"/>
        <v>Average</v>
      </c>
      <c r="G27">
        <v>297</v>
      </c>
      <c r="H27">
        <v>21</v>
      </c>
      <c r="I27" t="str">
        <f t="shared" si="3"/>
        <v>Fast</v>
      </c>
      <c r="J27">
        <v>65</v>
      </c>
      <c r="K27" s="1">
        <f t="shared" si="0"/>
        <v>0.40648400516425198</v>
      </c>
      <c r="L27" s="2">
        <f t="shared" si="1"/>
        <v>0.45599999999999996</v>
      </c>
      <c r="M27" s="2">
        <f t="shared" si="4"/>
        <v>0.43701842546063646</v>
      </c>
      <c r="N27" s="3">
        <f t="shared" si="5"/>
        <v>0.98000000000000009</v>
      </c>
      <c r="O27" s="2">
        <f t="shared" si="6"/>
        <v>1.4325301204819276</v>
      </c>
      <c r="P27" s="4">
        <f t="shared" si="7"/>
        <v>3.712032551106816</v>
      </c>
    </row>
    <row r="28" spans="1:16" x14ac:dyDescent="0.25">
      <c r="A28" t="s">
        <v>52</v>
      </c>
      <c r="B28" t="s">
        <v>14</v>
      </c>
      <c r="C28" t="s">
        <v>34</v>
      </c>
      <c r="D28">
        <v>333.3</v>
      </c>
      <c r="E28">
        <v>3.4</v>
      </c>
      <c r="F28" t="str">
        <f t="shared" si="2"/>
        <v>Average</v>
      </c>
      <c r="G28">
        <v>566</v>
      </c>
      <c r="H28">
        <v>42</v>
      </c>
      <c r="I28" t="str">
        <f t="shared" si="3"/>
        <v>Moderate</v>
      </c>
      <c r="J28">
        <v>128</v>
      </c>
      <c r="K28" s="1">
        <f t="shared" si="0"/>
        <v>0.24748242719839342</v>
      </c>
      <c r="L28" s="2">
        <f t="shared" si="1"/>
        <v>0.48799999999999999</v>
      </c>
      <c r="M28" s="2">
        <f t="shared" si="4"/>
        <v>0.25678391959798991</v>
      </c>
      <c r="N28" s="3">
        <f t="shared" si="5"/>
        <v>0.55999999999999994</v>
      </c>
      <c r="O28" s="2">
        <f t="shared" si="6"/>
        <v>1.1289156626506025</v>
      </c>
      <c r="P28" s="4">
        <f t="shared" si="7"/>
        <v>2.6811820094469856</v>
      </c>
    </row>
    <row r="29" spans="1:16" x14ac:dyDescent="0.25">
      <c r="A29" t="s">
        <v>54</v>
      </c>
      <c r="B29" t="s">
        <v>15</v>
      </c>
      <c r="C29" t="s">
        <v>22</v>
      </c>
      <c r="D29">
        <v>347.07</v>
      </c>
      <c r="E29">
        <v>2.6</v>
      </c>
      <c r="F29" t="str">
        <f t="shared" si="2"/>
        <v>Poor</v>
      </c>
      <c r="G29">
        <v>548</v>
      </c>
      <c r="H29">
        <v>26</v>
      </c>
      <c r="I29" t="str">
        <f t="shared" si="3"/>
        <v>Fast</v>
      </c>
      <c r="J29">
        <v>261</v>
      </c>
      <c r="K29" s="1">
        <f t="shared" si="0"/>
        <v>0.20797590015779668</v>
      </c>
      <c r="L29" s="2">
        <f t="shared" si="1"/>
        <v>0.23200000000000004</v>
      </c>
      <c r="M29" s="2">
        <f t="shared" si="4"/>
        <v>0.26884422110552769</v>
      </c>
      <c r="N29" s="3">
        <f t="shared" si="5"/>
        <v>0.88000000000000012</v>
      </c>
      <c r="O29" s="2">
        <f t="shared" si="6"/>
        <v>0.48795180722891562</v>
      </c>
      <c r="P29" s="4">
        <f t="shared" si="7"/>
        <v>2.0767719284922403</v>
      </c>
    </row>
    <row r="30" spans="1:16" x14ac:dyDescent="0.25">
      <c r="A30" t="s">
        <v>54</v>
      </c>
      <c r="B30" t="s">
        <v>17</v>
      </c>
      <c r="C30" t="s">
        <v>31</v>
      </c>
      <c r="D30">
        <v>267.57</v>
      </c>
      <c r="E30">
        <v>3.7</v>
      </c>
      <c r="F30" t="str">
        <f t="shared" si="2"/>
        <v>Average</v>
      </c>
      <c r="G30">
        <v>485</v>
      </c>
      <c r="H30">
        <v>41</v>
      </c>
      <c r="I30" t="str">
        <f t="shared" si="3"/>
        <v>Moderate</v>
      </c>
      <c r="J30">
        <v>277</v>
      </c>
      <c r="K30" s="1">
        <f t="shared" si="0"/>
        <v>0.43606369244010906</v>
      </c>
      <c r="L30" s="2">
        <f t="shared" si="1"/>
        <v>0.58400000000000007</v>
      </c>
      <c r="M30" s="2">
        <f t="shared" si="4"/>
        <v>0.31105527638190955</v>
      </c>
      <c r="N30" s="3">
        <f t="shared" si="5"/>
        <v>0.57999999999999996</v>
      </c>
      <c r="O30" s="2">
        <f t="shared" si="6"/>
        <v>0.41084337349397587</v>
      </c>
      <c r="P30" s="4">
        <f t="shared" si="7"/>
        <v>2.3219623423159947</v>
      </c>
    </row>
    <row r="31" spans="1:16" x14ac:dyDescent="0.25">
      <c r="A31" t="s">
        <v>53</v>
      </c>
      <c r="B31" t="s">
        <v>12</v>
      </c>
      <c r="C31" t="s">
        <v>21</v>
      </c>
      <c r="D31">
        <v>269.75</v>
      </c>
      <c r="E31">
        <v>5</v>
      </c>
      <c r="F31" t="str">
        <f t="shared" si="2"/>
        <v>Excellent</v>
      </c>
      <c r="G31">
        <v>239</v>
      </c>
      <c r="H31">
        <v>41</v>
      </c>
      <c r="I31" t="str">
        <f t="shared" si="3"/>
        <v>Moderate</v>
      </c>
      <c r="J31">
        <v>300</v>
      </c>
      <c r="K31" s="1">
        <f t="shared" si="0"/>
        <v>0.42980920958255631</v>
      </c>
      <c r="L31" s="2">
        <f t="shared" si="1"/>
        <v>1</v>
      </c>
      <c r="M31" s="2">
        <f t="shared" si="4"/>
        <v>0.47587939698492465</v>
      </c>
      <c r="N31" s="3">
        <f t="shared" si="5"/>
        <v>0.57999999999999996</v>
      </c>
      <c r="O31" s="2">
        <f t="shared" si="6"/>
        <v>0.3</v>
      </c>
      <c r="P31" s="4">
        <f t="shared" si="7"/>
        <v>2.7856886065674806</v>
      </c>
    </row>
    <row r="32" spans="1:16" x14ac:dyDescent="0.25">
      <c r="A32" t="s">
        <v>8</v>
      </c>
      <c r="B32" t="s">
        <v>14</v>
      </c>
      <c r="C32" t="s">
        <v>25</v>
      </c>
      <c r="D32">
        <v>99.6</v>
      </c>
      <c r="E32">
        <v>3.7</v>
      </c>
      <c r="F32" t="str">
        <f t="shared" si="2"/>
        <v>Average</v>
      </c>
      <c r="G32">
        <v>404</v>
      </c>
      <c r="H32">
        <v>49</v>
      </c>
      <c r="I32" t="str">
        <f t="shared" si="3"/>
        <v>Slow</v>
      </c>
      <c r="J32">
        <v>121</v>
      </c>
      <c r="K32" s="1">
        <f t="shared" si="0"/>
        <v>0.91797446564337981</v>
      </c>
      <c r="L32" s="2">
        <f t="shared" si="1"/>
        <v>0.58400000000000007</v>
      </c>
      <c r="M32" s="2">
        <f t="shared" si="4"/>
        <v>0.36532663316582914</v>
      </c>
      <c r="N32" s="3">
        <f t="shared" si="5"/>
        <v>0.42000000000000004</v>
      </c>
      <c r="O32" s="2">
        <f t="shared" si="6"/>
        <v>1.1626506024096384</v>
      </c>
      <c r="P32" s="4">
        <f t="shared" si="7"/>
        <v>3.4499517012188474</v>
      </c>
    </row>
    <row r="33" spans="1:16" x14ac:dyDescent="0.25">
      <c r="A33" t="s">
        <v>55</v>
      </c>
      <c r="B33" t="s">
        <v>14</v>
      </c>
      <c r="C33" t="s">
        <v>23</v>
      </c>
      <c r="D33">
        <v>187.36</v>
      </c>
      <c r="E33">
        <v>2.7</v>
      </c>
      <c r="F33" t="str">
        <f t="shared" si="2"/>
        <v>Poor</v>
      </c>
      <c r="G33">
        <v>374</v>
      </c>
      <c r="H33">
        <v>21</v>
      </c>
      <c r="I33" t="str">
        <f t="shared" si="3"/>
        <v>Fast</v>
      </c>
      <c r="J33">
        <v>186</v>
      </c>
      <c r="K33" s="1">
        <f t="shared" si="0"/>
        <v>0.66618849519437673</v>
      </c>
      <c r="L33" s="2">
        <f t="shared" si="1"/>
        <v>0.26400000000000007</v>
      </c>
      <c r="M33" s="2">
        <f t="shared" si="4"/>
        <v>0.38542713567839199</v>
      </c>
      <c r="N33" s="3">
        <f t="shared" si="5"/>
        <v>0.98000000000000009</v>
      </c>
      <c r="O33" s="2">
        <f t="shared" si="6"/>
        <v>0.84939759036144569</v>
      </c>
      <c r="P33" s="4">
        <f t="shared" si="7"/>
        <v>3.1450132212342146</v>
      </c>
    </row>
    <row r="34" spans="1:16" x14ac:dyDescent="0.25">
      <c r="A34" t="s">
        <v>54</v>
      </c>
      <c r="B34" t="s">
        <v>14</v>
      </c>
      <c r="C34" t="s">
        <v>35</v>
      </c>
      <c r="D34">
        <v>259.44</v>
      </c>
      <c r="E34">
        <v>4.3</v>
      </c>
      <c r="F34" t="str">
        <f t="shared" si="2"/>
        <v>Excellent</v>
      </c>
      <c r="G34">
        <v>217</v>
      </c>
      <c r="H34">
        <v>31</v>
      </c>
      <c r="I34" t="str">
        <f t="shared" si="3"/>
        <v>Moderate</v>
      </c>
      <c r="J34">
        <v>71</v>
      </c>
      <c r="K34" s="1">
        <f t="shared" ref="K34:K65" si="8">(((MAX($D$2:$D$201)-D34)/(MAX($D$2:$D$201)-MIN($D$2:$D$201)))*4+1)*0.2</f>
        <v>0.45938889685841355</v>
      </c>
      <c r="L34" s="2">
        <f t="shared" ref="L34:L65" si="9">((E34-MIN($E$2:$E$201))/(MAX($E$2:$E$201)-MIN($E$2:$E$201))*4+1)*0.2</f>
        <v>0.77600000000000002</v>
      </c>
      <c r="M34" s="2">
        <f t="shared" si="4"/>
        <v>0.49061976549413738</v>
      </c>
      <c r="N34" s="3">
        <f t="shared" si="5"/>
        <v>0.78</v>
      </c>
      <c r="O34" s="2">
        <f t="shared" si="6"/>
        <v>1.4036144578313252</v>
      </c>
      <c r="P34" s="4">
        <f t="shared" si="7"/>
        <v>3.909623120183876</v>
      </c>
    </row>
    <row r="35" spans="1:16" x14ac:dyDescent="0.25">
      <c r="A35" t="s">
        <v>52</v>
      </c>
      <c r="B35" t="s">
        <v>13</v>
      </c>
      <c r="C35" t="s">
        <v>27</v>
      </c>
      <c r="D35">
        <v>79.45</v>
      </c>
      <c r="E35">
        <v>3.8</v>
      </c>
      <c r="F35" t="str">
        <f t="shared" si="2"/>
        <v>Average</v>
      </c>
      <c r="G35">
        <v>570</v>
      </c>
      <c r="H35">
        <v>56</v>
      </c>
      <c r="I35" t="str">
        <f t="shared" si="3"/>
        <v>Slow</v>
      </c>
      <c r="J35">
        <v>56</v>
      </c>
      <c r="K35" s="1">
        <f t="shared" si="8"/>
        <v>0.97578539664323627</v>
      </c>
      <c r="L35" s="2">
        <f t="shared" si="9"/>
        <v>0.61599999999999999</v>
      </c>
      <c r="M35" s="2">
        <f t="shared" si="4"/>
        <v>0.25410385259631491</v>
      </c>
      <c r="N35" s="3">
        <f t="shared" si="5"/>
        <v>0.27999999999999997</v>
      </c>
      <c r="O35" s="2">
        <f t="shared" si="6"/>
        <v>1.4759036144578312</v>
      </c>
      <c r="P35" s="4">
        <f t="shared" si="7"/>
        <v>3.6017928636973826</v>
      </c>
    </row>
    <row r="36" spans="1:16" x14ac:dyDescent="0.25">
      <c r="A36" t="s">
        <v>8</v>
      </c>
      <c r="B36" t="s">
        <v>16</v>
      </c>
      <c r="C36" t="s">
        <v>20</v>
      </c>
      <c r="D36">
        <v>335.76</v>
      </c>
      <c r="E36">
        <v>3.6</v>
      </c>
      <c r="F36" t="str">
        <f t="shared" si="2"/>
        <v>Average</v>
      </c>
      <c r="G36">
        <v>701</v>
      </c>
      <c r="H36">
        <v>33</v>
      </c>
      <c r="I36" t="str">
        <f t="shared" si="3"/>
        <v>Moderate</v>
      </c>
      <c r="J36">
        <v>232</v>
      </c>
      <c r="K36" s="1">
        <f t="shared" si="8"/>
        <v>0.24042461626739359</v>
      </c>
      <c r="L36" s="2">
        <f t="shared" si="9"/>
        <v>0.55200000000000005</v>
      </c>
      <c r="M36" s="2">
        <f t="shared" si="4"/>
        <v>0.1663316582914573</v>
      </c>
      <c r="N36" s="3">
        <f t="shared" si="5"/>
        <v>0.7400000000000001</v>
      </c>
      <c r="O36" s="2">
        <f t="shared" si="6"/>
        <v>0.62771084337349403</v>
      </c>
      <c r="P36" s="4">
        <f t="shared" si="7"/>
        <v>2.3264671179323453</v>
      </c>
    </row>
    <row r="37" spans="1:16" x14ac:dyDescent="0.25">
      <c r="A37" t="s">
        <v>8</v>
      </c>
      <c r="B37" t="s">
        <v>16</v>
      </c>
      <c r="C37" t="s">
        <v>36</v>
      </c>
      <c r="D37">
        <v>124.87</v>
      </c>
      <c r="E37">
        <v>3.8</v>
      </c>
      <c r="F37" t="str">
        <f t="shared" si="2"/>
        <v>Average</v>
      </c>
      <c r="G37">
        <v>712</v>
      </c>
      <c r="H37">
        <v>53</v>
      </c>
      <c r="I37" t="str">
        <f t="shared" si="3"/>
        <v>Slow</v>
      </c>
      <c r="J37">
        <v>93</v>
      </c>
      <c r="K37" s="1">
        <f t="shared" si="8"/>
        <v>0.84547410701477554</v>
      </c>
      <c r="L37" s="2">
        <f t="shared" si="9"/>
        <v>0.61599999999999999</v>
      </c>
      <c r="M37" s="2">
        <f t="shared" si="4"/>
        <v>0.15896147403685093</v>
      </c>
      <c r="N37" s="3">
        <f t="shared" si="5"/>
        <v>0.34</v>
      </c>
      <c r="O37" s="2">
        <f t="shared" si="6"/>
        <v>1.2975903614457833</v>
      </c>
      <c r="P37" s="4">
        <f t="shared" si="7"/>
        <v>3.2580259424974098</v>
      </c>
    </row>
    <row r="38" spans="1:16" x14ac:dyDescent="0.25">
      <c r="A38" t="s">
        <v>52</v>
      </c>
      <c r="B38" t="s">
        <v>10</v>
      </c>
      <c r="C38" t="s">
        <v>34</v>
      </c>
      <c r="D38">
        <v>287</v>
      </c>
      <c r="E38">
        <v>3</v>
      </c>
      <c r="F38" t="str">
        <f t="shared" si="2"/>
        <v>Poor</v>
      </c>
      <c r="G38">
        <v>203</v>
      </c>
      <c r="H38">
        <v>31</v>
      </c>
      <c r="I38" t="str">
        <f t="shared" si="3"/>
        <v>Moderate</v>
      </c>
      <c r="J38">
        <v>160</v>
      </c>
      <c r="K38" s="1">
        <f t="shared" si="8"/>
        <v>0.38031846220054516</v>
      </c>
      <c r="L38" s="2">
        <f t="shared" si="9"/>
        <v>0.36000000000000004</v>
      </c>
      <c r="M38" s="2">
        <f t="shared" si="4"/>
        <v>0.5</v>
      </c>
      <c r="N38" s="3">
        <f t="shared" si="5"/>
        <v>0.78</v>
      </c>
      <c r="O38" s="2">
        <f t="shared" si="6"/>
        <v>0.97469879518072289</v>
      </c>
      <c r="P38" s="4">
        <f t="shared" si="7"/>
        <v>2.9950172573812681</v>
      </c>
    </row>
    <row r="39" spans="1:16" x14ac:dyDescent="0.25">
      <c r="A39" t="s">
        <v>52</v>
      </c>
      <c r="B39" t="s">
        <v>17</v>
      </c>
      <c r="C39" t="s">
        <v>19</v>
      </c>
      <c r="D39">
        <v>81.790000000000006</v>
      </c>
      <c r="E39">
        <v>2.8</v>
      </c>
      <c r="F39" t="str">
        <f t="shared" si="2"/>
        <v>Poor</v>
      </c>
      <c r="G39">
        <v>673</v>
      </c>
      <c r="H39">
        <v>40</v>
      </c>
      <c r="I39" t="str">
        <f t="shared" si="3"/>
        <v>Moderate</v>
      </c>
      <c r="J39">
        <v>260</v>
      </c>
      <c r="K39" s="1">
        <f t="shared" si="8"/>
        <v>0.96907186917228505</v>
      </c>
      <c r="L39" s="2">
        <f t="shared" si="9"/>
        <v>0.29599999999999999</v>
      </c>
      <c r="M39" s="2">
        <f t="shared" si="4"/>
        <v>0.18509212730318259</v>
      </c>
      <c r="N39" s="3">
        <f t="shared" si="5"/>
        <v>0.60000000000000009</v>
      </c>
      <c r="O39" s="2">
        <f t="shared" si="6"/>
        <v>0.4927710843373494</v>
      </c>
      <c r="P39" s="4">
        <f t="shared" si="7"/>
        <v>2.5429350808128173</v>
      </c>
    </row>
    <row r="40" spans="1:16" x14ac:dyDescent="0.25">
      <c r="A40" t="s">
        <v>53</v>
      </c>
      <c r="B40" t="s">
        <v>15</v>
      </c>
      <c r="C40" t="s">
        <v>29</v>
      </c>
      <c r="D40">
        <v>142.78</v>
      </c>
      <c r="E40">
        <v>4.8</v>
      </c>
      <c r="F40" t="str">
        <f t="shared" si="2"/>
        <v>Excellent</v>
      </c>
      <c r="G40">
        <v>505</v>
      </c>
      <c r="H40">
        <v>32</v>
      </c>
      <c r="I40" t="str">
        <f t="shared" si="3"/>
        <v>Moderate</v>
      </c>
      <c r="J40">
        <v>114</v>
      </c>
      <c r="K40" s="1">
        <f t="shared" si="8"/>
        <v>0.79408980060249612</v>
      </c>
      <c r="L40" s="2">
        <f t="shared" si="9"/>
        <v>0.93599999999999994</v>
      </c>
      <c r="M40" s="2">
        <f t="shared" si="4"/>
        <v>0.29765494137353432</v>
      </c>
      <c r="N40" s="3">
        <f t="shared" si="5"/>
        <v>0.76</v>
      </c>
      <c r="O40" s="2">
        <f t="shared" si="6"/>
        <v>1.1963855421686747</v>
      </c>
      <c r="P40" s="4">
        <f t="shared" si="7"/>
        <v>3.9841302841447046</v>
      </c>
    </row>
    <row r="41" spans="1:16" x14ac:dyDescent="0.25">
      <c r="A41" t="s">
        <v>8</v>
      </c>
      <c r="B41" t="s">
        <v>17</v>
      </c>
      <c r="C41" t="s">
        <v>36</v>
      </c>
      <c r="D41">
        <v>193.95</v>
      </c>
      <c r="E41">
        <v>3.8</v>
      </c>
      <c r="F41" t="str">
        <f t="shared" si="2"/>
        <v>Average</v>
      </c>
      <c r="G41">
        <v>321</v>
      </c>
      <c r="H41">
        <v>50</v>
      </c>
      <c r="I41" t="str">
        <f t="shared" si="3"/>
        <v>Slow</v>
      </c>
      <c r="J41">
        <v>299</v>
      </c>
      <c r="K41" s="1">
        <f t="shared" si="8"/>
        <v>0.64728159518003159</v>
      </c>
      <c r="L41" s="2">
        <f t="shared" si="9"/>
        <v>0.61599999999999999</v>
      </c>
      <c r="M41" s="2">
        <f t="shared" si="4"/>
        <v>0.42093802345058634</v>
      </c>
      <c r="N41" s="3">
        <f t="shared" si="5"/>
        <v>0.4</v>
      </c>
      <c r="O41" s="2">
        <f t="shared" si="6"/>
        <v>0.30481927710843371</v>
      </c>
      <c r="P41" s="4">
        <f t="shared" si="7"/>
        <v>2.3890388957390516</v>
      </c>
    </row>
    <row r="42" spans="1:16" x14ac:dyDescent="0.25">
      <c r="A42" t="s">
        <v>52</v>
      </c>
      <c r="B42" t="s">
        <v>10</v>
      </c>
      <c r="C42" t="s">
        <v>19</v>
      </c>
      <c r="D42">
        <v>336.65</v>
      </c>
      <c r="E42">
        <v>3.5</v>
      </c>
      <c r="F42" t="str">
        <f t="shared" si="2"/>
        <v>Average</v>
      </c>
      <c r="G42">
        <v>603</v>
      </c>
      <c r="H42">
        <v>36</v>
      </c>
      <c r="I42" t="str">
        <f t="shared" si="3"/>
        <v>Moderate</v>
      </c>
      <c r="J42">
        <v>144</v>
      </c>
      <c r="K42" s="1">
        <f t="shared" si="8"/>
        <v>0.23787118060536525</v>
      </c>
      <c r="L42" s="2">
        <f t="shared" si="9"/>
        <v>0.52</v>
      </c>
      <c r="M42" s="2">
        <f t="shared" si="4"/>
        <v>0.23199329983249584</v>
      </c>
      <c r="N42" s="3">
        <f t="shared" si="5"/>
        <v>0.68</v>
      </c>
      <c r="O42" s="2">
        <f t="shared" si="6"/>
        <v>1.0518072289156626</v>
      </c>
      <c r="P42" s="4">
        <f t="shared" si="7"/>
        <v>2.7216717093535236</v>
      </c>
    </row>
    <row r="43" spans="1:16" x14ac:dyDescent="0.25">
      <c r="A43" t="s">
        <v>53</v>
      </c>
      <c r="B43" t="s">
        <v>12</v>
      </c>
      <c r="C43" t="s">
        <v>37</v>
      </c>
      <c r="D43">
        <v>265.81</v>
      </c>
      <c r="E43">
        <v>4.8</v>
      </c>
      <c r="F43" t="str">
        <f t="shared" si="2"/>
        <v>Excellent</v>
      </c>
      <c r="G43">
        <v>769</v>
      </c>
      <c r="H43">
        <v>34</v>
      </c>
      <c r="I43" t="str">
        <f t="shared" si="3"/>
        <v>Moderate</v>
      </c>
      <c r="J43">
        <v>135</v>
      </c>
      <c r="K43" s="1">
        <f t="shared" si="8"/>
        <v>0.44111318318749115</v>
      </c>
      <c r="L43" s="2">
        <f t="shared" si="9"/>
        <v>0.93599999999999994</v>
      </c>
      <c r="M43" s="2">
        <f t="shared" si="4"/>
        <v>0.12077051926298157</v>
      </c>
      <c r="N43" s="3">
        <f t="shared" si="5"/>
        <v>0.72000000000000008</v>
      </c>
      <c r="O43" s="2">
        <f t="shared" si="6"/>
        <v>1.0951807228915662</v>
      </c>
      <c r="P43" s="4">
        <f t="shared" si="7"/>
        <v>3.3130644253420387</v>
      </c>
    </row>
    <row r="44" spans="1:16" x14ac:dyDescent="0.25">
      <c r="A44" t="s">
        <v>55</v>
      </c>
      <c r="B44" t="s">
        <v>16</v>
      </c>
      <c r="C44" t="s">
        <v>23</v>
      </c>
      <c r="D44">
        <v>325.68</v>
      </c>
      <c r="E44">
        <v>3.1</v>
      </c>
      <c r="F44" t="str">
        <f t="shared" si="2"/>
        <v>Average</v>
      </c>
      <c r="G44">
        <v>671</v>
      </c>
      <c r="H44">
        <v>56</v>
      </c>
      <c r="I44" t="str">
        <f t="shared" si="3"/>
        <v>Slow</v>
      </c>
      <c r="J44">
        <v>215</v>
      </c>
      <c r="K44" s="1">
        <f t="shared" si="8"/>
        <v>0.26934442691149052</v>
      </c>
      <c r="L44" s="2">
        <f t="shared" si="9"/>
        <v>0.39200000000000007</v>
      </c>
      <c r="M44" s="2">
        <f t="shared" si="4"/>
        <v>0.18643216080402011</v>
      </c>
      <c r="N44" s="3">
        <f t="shared" si="5"/>
        <v>0.27999999999999997</v>
      </c>
      <c r="O44" s="2">
        <f t="shared" si="6"/>
        <v>0.7096385542168675</v>
      </c>
      <c r="P44" s="4">
        <f t="shared" si="7"/>
        <v>1.8374151419323781</v>
      </c>
    </row>
    <row r="45" spans="1:16" x14ac:dyDescent="0.25">
      <c r="A45" t="s">
        <v>53</v>
      </c>
      <c r="B45" t="s">
        <v>13</v>
      </c>
      <c r="C45" t="s">
        <v>37</v>
      </c>
      <c r="D45">
        <v>339.13</v>
      </c>
      <c r="E45">
        <v>2.7</v>
      </c>
      <c r="F45" t="str">
        <f t="shared" si="2"/>
        <v>Poor</v>
      </c>
      <c r="G45">
        <v>230</v>
      </c>
      <c r="H45">
        <v>23</v>
      </c>
      <c r="I45" t="str">
        <f t="shared" si="3"/>
        <v>Fast</v>
      </c>
      <c r="J45">
        <v>231</v>
      </c>
      <c r="K45" s="1">
        <f t="shared" si="8"/>
        <v>0.23075598909769052</v>
      </c>
      <c r="L45" s="2">
        <f t="shared" si="9"/>
        <v>0.26400000000000007</v>
      </c>
      <c r="M45" s="2">
        <f t="shared" si="4"/>
        <v>0.48190954773869343</v>
      </c>
      <c r="N45" s="3">
        <f t="shared" si="5"/>
        <v>0.94000000000000006</v>
      </c>
      <c r="O45" s="2">
        <f t="shared" si="6"/>
        <v>0.63253012048192769</v>
      </c>
      <c r="P45" s="4">
        <f t="shared" si="7"/>
        <v>2.5491956573183119</v>
      </c>
    </row>
    <row r="46" spans="1:16" x14ac:dyDescent="0.25">
      <c r="A46" t="s">
        <v>52</v>
      </c>
      <c r="B46" t="s">
        <v>13</v>
      </c>
      <c r="C46" t="s">
        <v>19</v>
      </c>
      <c r="D46">
        <v>340.12</v>
      </c>
      <c r="E46">
        <v>4.4000000000000004</v>
      </c>
      <c r="F46" t="str">
        <f t="shared" si="2"/>
        <v>Excellent</v>
      </c>
      <c r="G46">
        <v>704</v>
      </c>
      <c r="H46">
        <v>53</v>
      </c>
      <c r="I46" t="str">
        <f t="shared" si="3"/>
        <v>Slow</v>
      </c>
      <c r="J46">
        <v>57</v>
      </c>
      <c r="K46" s="1">
        <f t="shared" si="8"/>
        <v>0.2279156505522881</v>
      </c>
      <c r="L46" s="2">
        <f t="shared" si="9"/>
        <v>0.80800000000000027</v>
      </c>
      <c r="M46" s="2">
        <f t="shared" si="4"/>
        <v>0.16432160804020102</v>
      </c>
      <c r="N46" s="3">
        <f t="shared" si="5"/>
        <v>0.34</v>
      </c>
      <c r="O46" s="2">
        <f t="shared" si="6"/>
        <v>1.4710843373493978</v>
      </c>
      <c r="P46" s="4">
        <f t="shared" si="7"/>
        <v>3.0113215959418875</v>
      </c>
    </row>
    <row r="47" spans="1:16" x14ac:dyDescent="0.25">
      <c r="A47" t="s">
        <v>55</v>
      </c>
      <c r="B47" t="s">
        <v>10</v>
      </c>
      <c r="C47" t="s">
        <v>32</v>
      </c>
      <c r="D47">
        <v>92.46</v>
      </c>
      <c r="E47">
        <v>4.0999999999999996</v>
      </c>
      <c r="F47" t="str">
        <f t="shared" si="2"/>
        <v>Excellent</v>
      </c>
      <c r="G47">
        <v>656</v>
      </c>
      <c r="H47">
        <v>40</v>
      </c>
      <c r="I47" t="str">
        <f t="shared" si="3"/>
        <v>Moderate</v>
      </c>
      <c r="J47">
        <v>156</v>
      </c>
      <c r="K47" s="1">
        <f t="shared" si="8"/>
        <v>0.9384593315162818</v>
      </c>
      <c r="L47" s="2">
        <f t="shared" si="9"/>
        <v>0.71199999999999997</v>
      </c>
      <c r="M47" s="2">
        <f t="shared" si="4"/>
        <v>0.19648241206030151</v>
      </c>
      <c r="N47" s="3">
        <f t="shared" si="5"/>
        <v>0.60000000000000009</v>
      </c>
      <c r="O47" s="2">
        <f t="shared" si="6"/>
        <v>0.99397590361445776</v>
      </c>
      <c r="P47" s="4">
        <f t="shared" si="7"/>
        <v>3.440917647191041</v>
      </c>
    </row>
    <row r="48" spans="1:16" x14ac:dyDescent="0.25">
      <c r="A48" t="s">
        <v>53</v>
      </c>
      <c r="B48" t="s">
        <v>9</v>
      </c>
      <c r="C48" t="s">
        <v>21</v>
      </c>
      <c r="D48">
        <v>257.99</v>
      </c>
      <c r="E48">
        <v>3.9</v>
      </c>
      <c r="F48" t="str">
        <f t="shared" si="2"/>
        <v>Average</v>
      </c>
      <c r="G48">
        <v>237</v>
      </c>
      <c r="H48">
        <v>48</v>
      </c>
      <c r="I48" t="str">
        <f t="shared" si="3"/>
        <v>Slow</v>
      </c>
      <c r="J48">
        <v>277</v>
      </c>
      <c r="K48" s="1">
        <f t="shared" si="8"/>
        <v>0.46354898866733613</v>
      </c>
      <c r="L48" s="2">
        <f t="shared" si="9"/>
        <v>0.64800000000000002</v>
      </c>
      <c r="M48" s="2">
        <f t="shared" si="4"/>
        <v>0.47721943048576221</v>
      </c>
      <c r="N48" s="3">
        <f t="shared" si="5"/>
        <v>0.44000000000000006</v>
      </c>
      <c r="O48" s="2">
        <f t="shared" si="6"/>
        <v>0.41084337349397587</v>
      </c>
      <c r="P48" s="4">
        <f t="shared" si="7"/>
        <v>2.4396117926470744</v>
      </c>
    </row>
    <row r="49" spans="1:16" x14ac:dyDescent="0.25">
      <c r="A49" t="s">
        <v>8</v>
      </c>
      <c r="B49" t="s">
        <v>14</v>
      </c>
      <c r="C49" t="s">
        <v>24</v>
      </c>
      <c r="D49">
        <v>331.24</v>
      </c>
      <c r="E49">
        <v>3.4</v>
      </c>
      <c r="F49" t="str">
        <f t="shared" si="2"/>
        <v>Average</v>
      </c>
      <c r="G49">
        <v>323</v>
      </c>
      <c r="H49">
        <v>49</v>
      </c>
      <c r="I49" t="str">
        <f t="shared" si="3"/>
        <v>Slow</v>
      </c>
      <c r="J49">
        <v>190</v>
      </c>
      <c r="K49" s="1">
        <f t="shared" si="8"/>
        <v>0.25339262659589734</v>
      </c>
      <c r="L49" s="2">
        <f t="shared" si="9"/>
        <v>0.48799999999999999</v>
      </c>
      <c r="M49" s="2">
        <f t="shared" si="4"/>
        <v>0.41959798994974878</v>
      </c>
      <c r="N49" s="3">
        <f t="shared" si="5"/>
        <v>0.42000000000000004</v>
      </c>
      <c r="O49" s="2">
        <f t="shared" si="6"/>
        <v>0.83012048192771071</v>
      </c>
      <c r="P49" s="4">
        <f t="shared" si="7"/>
        <v>2.4111110984733566</v>
      </c>
    </row>
    <row r="50" spans="1:16" x14ac:dyDescent="0.25">
      <c r="A50" t="s">
        <v>55</v>
      </c>
      <c r="B50" t="s">
        <v>17</v>
      </c>
      <c r="C50" t="s">
        <v>33</v>
      </c>
      <c r="D50">
        <v>185.63</v>
      </c>
      <c r="E50">
        <v>3.2</v>
      </c>
      <c r="F50" t="str">
        <f t="shared" si="2"/>
        <v>Average</v>
      </c>
      <c r="G50">
        <v>737</v>
      </c>
      <c r="H50">
        <v>31</v>
      </c>
      <c r="I50" t="str">
        <f t="shared" si="3"/>
        <v>Moderate</v>
      </c>
      <c r="J50">
        <v>236</v>
      </c>
      <c r="K50" s="1">
        <f t="shared" si="8"/>
        <v>0.67115191507674654</v>
      </c>
      <c r="L50" s="2">
        <f t="shared" si="9"/>
        <v>0.42400000000000004</v>
      </c>
      <c r="M50" s="2">
        <f t="shared" si="4"/>
        <v>0.14221105527638192</v>
      </c>
      <c r="N50" s="3">
        <f t="shared" si="5"/>
        <v>0.78</v>
      </c>
      <c r="O50" s="2">
        <f t="shared" si="6"/>
        <v>0.60843373493975894</v>
      </c>
      <c r="P50" s="4">
        <f t="shared" si="7"/>
        <v>2.6257967052928879</v>
      </c>
    </row>
    <row r="51" spans="1:16" x14ac:dyDescent="0.25">
      <c r="A51" t="s">
        <v>55</v>
      </c>
      <c r="B51" t="s">
        <v>16</v>
      </c>
      <c r="C51" t="s">
        <v>33</v>
      </c>
      <c r="D51">
        <v>258.95</v>
      </c>
      <c r="E51">
        <v>3.3</v>
      </c>
      <c r="F51" t="str">
        <f t="shared" si="2"/>
        <v>Average</v>
      </c>
      <c r="G51">
        <v>311</v>
      </c>
      <c r="H51">
        <v>43</v>
      </c>
      <c r="I51" t="str">
        <f t="shared" si="3"/>
        <v>Moderate</v>
      </c>
      <c r="J51">
        <v>134</v>
      </c>
      <c r="K51" s="1">
        <f t="shared" si="8"/>
        <v>0.46079472098694602</v>
      </c>
      <c r="L51" s="2">
        <f t="shared" si="9"/>
        <v>0.45599999999999996</v>
      </c>
      <c r="M51" s="2">
        <f t="shared" si="4"/>
        <v>0.42763819095477396</v>
      </c>
      <c r="N51" s="3">
        <f t="shared" si="5"/>
        <v>0.54</v>
      </c>
      <c r="O51" s="2">
        <f t="shared" si="6"/>
        <v>1.0999999999999999</v>
      </c>
      <c r="P51" s="4">
        <f t="shared" si="7"/>
        <v>2.9844329119417199</v>
      </c>
    </row>
    <row r="52" spans="1:16" x14ac:dyDescent="0.25">
      <c r="A52" t="s">
        <v>55</v>
      </c>
      <c r="B52" t="s">
        <v>11</v>
      </c>
      <c r="C52" t="s">
        <v>23</v>
      </c>
      <c r="D52">
        <v>333.39</v>
      </c>
      <c r="E52">
        <v>3.3</v>
      </c>
      <c r="F52" t="str">
        <f t="shared" si="2"/>
        <v>Average</v>
      </c>
      <c r="G52">
        <v>635</v>
      </c>
      <c r="H52">
        <v>37</v>
      </c>
      <c r="I52" t="str">
        <f t="shared" si="3"/>
        <v>Moderate</v>
      </c>
      <c r="J52">
        <v>97</v>
      </c>
      <c r="K52" s="1">
        <f t="shared" si="8"/>
        <v>0.24722421460335689</v>
      </c>
      <c r="L52" s="2">
        <f t="shared" si="9"/>
        <v>0.45599999999999996</v>
      </c>
      <c r="M52" s="2">
        <f t="shared" si="4"/>
        <v>0.21055276381909549</v>
      </c>
      <c r="N52" s="3">
        <f t="shared" si="5"/>
        <v>0.66</v>
      </c>
      <c r="O52" s="2">
        <f t="shared" si="6"/>
        <v>1.278313253012048</v>
      </c>
      <c r="P52" s="4">
        <f t="shared" si="7"/>
        <v>2.8520902314345005</v>
      </c>
    </row>
    <row r="53" spans="1:16" x14ac:dyDescent="0.25">
      <c r="A53" t="s">
        <v>53</v>
      </c>
      <c r="B53" t="s">
        <v>12</v>
      </c>
      <c r="C53" t="s">
        <v>21</v>
      </c>
      <c r="D53">
        <v>228.99</v>
      </c>
      <c r="E53">
        <v>3.5</v>
      </c>
      <c r="F53" t="str">
        <f t="shared" si="2"/>
        <v>Average</v>
      </c>
      <c r="G53">
        <v>241</v>
      </c>
      <c r="H53">
        <v>39</v>
      </c>
      <c r="I53" t="str">
        <f t="shared" si="3"/>
        <v>Moderate</v>
      </c>
      <c r="J53">
        <v>225</v>
      </c>
      <c r="K53" s="1">
        <f t="shared" si="8"/>
        <v>0.54675082484578963</v>
      </c>
      <c r="L53" s="2">
        <f t="shared" si="9"/>
        <v>0.52</v>
      </c>
      <c r="M53" s="2">
        <f t="shared" si="4"/>
        <v>0.47453936348408715</v>
      </c>
      <c r="N53" s="3">
        <f t="shared" si="5"/>
        <v>0.62000000000000011</v>
      </c>
      <c r="O53" s="2">
        <f t="shared" si="6"/>
        <v>0.66144578313253011</v>
      </c>
      <c r="P53" s="4">
        <f t="shared" si="7"/>
        <v>2.8227359714624072</v>
      </c>
    </row>
    <row r="54" spans="1:16" x14ac:dyDescent="0.25">
      <c r="A54" t="s">
        <v>55</v>
      </c>
      <c r="B54" t="s">
        <v>16</v>
      </c>
      <c r="C54" t="s">
        <v>32</v>
      </c>
      <c r="D54">
        <v>138.82</v>
      </c>
      <c r="E54">
        <v>4.2</v>
      </c>
      <c r="F54" t="str">
        <f t="shared" si="2"/>
        <v>Excellent</v>
      </c>
      <c r="G54">
        <v>641</v>
      </c>
      <c r="H54">
        <v>55</v>
      </c>
      <c r="I54" t="str">
        <f t="shared" si="3"/>
        <v>Slow</v>
      </c>
      <c r="J54">
        <v>147</v>
      </c>
      <c r="K54" s="1">
        <f t="shared" si="8"/>
        <v>0.80545115478410567</v>
      </c>
      <c r="L54" s="2">
        <f t="shared" si="9"/>
        <v>0.74400000000000011</v>
      </c>
      <c r="M54" s="2">
        <f t="shared" si="4"/>
        <v>0.2065326633165829</v>
      </c>
      <c r="N54" s="3">
        <f t="shared" si="5"/>
        <v>0.30000000000000004</v>
      </c>
      <c r="O54" s="2">
        <f t="shared" si="6"/>
        <v>1.0373493975903614</v>
      </c>
      <c r="P54" s="4">
        <f t="shared" si="7"/>
        <v>3.0933332156910502</v>
      </c>
    </row>
    <row r="55" spans="1:16" x14ac:dyDescent="0.25">
      <c r="A55" t="s">
        <v>55</v>
      </c>
      <c r="B55" t="s">
        <v>16</v>
      </c>
      <c r="C55" t="s">
        <v>32</v>
      </c>
      <c r="D55">
        <v>224.18</v>
      </c>
      <c r="E55">
        <v>4.5999999999999996</v>
      </c>
      <c r="F55" t="str">
        <f t="shared" si="2"/>
        <v>Excellent</v>
      </c>
      <c r="G55">
        <v>669</v>
      </c>
      <c r="H55">
        <v>41</v>
      </c>
      <c r="I55" t="str">
        <f t="shared" si="3"/>
        <v>Moderate</v>
      </c>
      <c r="J55">
        <v>113</v>
      </c>
      <c r="K55" s="1">
        <f t="shared" si="8"/>
        <v>0.56055085353607803</v>
      </c>
      <c r="L55" s="2">
        <f t="shared" si="9"/>
        <v>0.87199999999999989</v>
      </c>
      <c r="M55" s="2">
        <f t="shared" si="4"/>
        <v>0.18777219430485764</v>
      </c>
      <c r="N55" s="3">
        <f t="shared" si="5"/>
        <v>0.57999999999999996</v>
      </c>
      <c r="O55" s="2">
        <f t="shared" si="6"/>
        <v>1.2012048192771083</v>
      </c>
      <c r="P55" s="4">
        <f t="shared" si="7"/>
        <v>3.4015278671180438</v>
      </c>
    </row>
    <row r="56" spans="1:16" x14ac:dyDescent="0.25">
      <c r="A56" t="s">
        <v>53</v>
      </c>
      <c r="B56" t="s">
        <v>9</v>
      </c>
      <c r="C56" t="s">
        <v>38</v>
      </c>
      <c r="D56">
        <v>246.3</v>
      </c>
      <c r="E56">
        <v>4.5999999999999996</v>
      </c>
      <c r="F56" t="str">
        <f t="shared" si="2"/>
        <v>Excellent</v>
      </c>
      <c r="G56">
        <v>407</v>
      </c>
      <c r="H56">
        <v>57</v>
      </c>
      <c r="I56" t="str">
        <f t="shared" si="3"/>
        <v>Slow</v>
      </c>
      <c r="J56">
        <v>177</v>
      </c>
      <c r="K56" s="1">
        <f t="shared" si="8"/>
        <v>0.49708793573375409</v>
      </c>
      <c r="L56" s="2">
        <f t="shared" si="9"/>
        <v>0.87199999999999989</v>
      </c>
      <c r="M56" s="2">
        <f t="shared" si="4"/>
        <v>0.36331658291457286</v>
      </c>
      <c r="N56" s="3">
        <f t="shared" si="5"/>
        <v>0.26</v>
      </c>
      <c r="O56" s="2">
        <f t="shared" si="6"/>
        <v>0.89277108433734931</v>
      </c>
      <c r="P56" s="4">
        <f t="shared" si="7"/>
        <v>2.8851756029856759</v>
      </c>
    </row>
    <row r="57" spans="1:16" x14ac:dyDescent="0.25">
      <c r="A57" t="s">
        <v>55</v>
      </c>
      <c r="B57" t="s">
        <v>17</v>
      </c>
      <c r="C57" t="s">
        <v>23</v>
      </c>
      <c r="D57">
        <v>170.25</v>
      </c>
      <c r="E57">
        <v>3.7</v>
      </c>
      <c r="F57" t="str">
        <f t="shared" si="2"/>
        <v>Average</v>
      </c>
      <c r="G57">
        <v>560</v>
      </c>
      <c r="H57">
        <v>44</v>
      </c>
      <c r="I57" t="str">
        <f t="shared" si="3"/>
        <v>Moderate</v>
      </c>
      <c r="J57">
        <v>221</v>
      </c>
      <c r="K57" s="1">
        <f t="shared" si="8"/>
        <v>0.71527757853966434</v>
      </c>
      <c r="L57" s="2">
        <f t="shared" si="9"/>
        <v>0.58400000000000007</v>
      </c>
      <c r="M57" s="2">
        <f t="shared" si="4"/>
        <v>0.26080402010050252</v>
      </c>
      <c r="N57" s="3">
        <f t="shared" si="5"/>
        <v>0.52</v>
      </c>
      <c r="O57" s="2">
        <f t="shared" si="6"/>
        <v>0.68072289156626498</v>
      </c>
      <c r="P57" s="4">
        <f t="shared" si="7"/>
        <v>2.7608044902064321</v>
      </c>
    </row>
    <row r="58" spans="1:16" x14ac:dyDescent="0.25">
      <c r="A58" t="s">
        <v>8</v>
      </c>
      <c r="B58" t="s">
        <v>18</v>
      </c>
      <c r="C58" t="s">
        <v>25</v>
      </c>
      <c r="D58">
        <v>270.22000000000003</v>
      </c>
      <c r="E58">
        <v>5</v>
      </c>
      <c r="F58" t="str">
        <f t="shared" si="2"/>
        <v>Excellent</v>
      </c>
      <c r="G58">
        <v>264</v>
      </c>
      <c r="H58">
        <v>31</v>
      </c>
      <c r="I58" t="str">
        <f t="shared" si="3"/>
        <v>Moderate</v>
      </c>
      <c r="J58">
        <v>259</v>
      </c>
      <c r="K58" s="1">
        <f t="shared" si="8"/>
        <v>0.42846076603069855</v>
      </c>
      <c r="L58" s="2">
        <f t="shared" si="9"/>
        <v>1</v>
      </c>
      <c r="M58" s="2">
        <f t="shared" si="4"/>
        <v>0.45912897822445564</v>
      </c>
      <c r="N58" s="3">
        <f t="shared" si="5"/>
        <v>0.78</v>
      </c>
      <c r="O58" s="2">
        <f t="shared" si="6"/>
        <v>0.49759036144578311</v>
      </c>
      <c r="P58" s="4">
        <f t="shared" si="7"/>
        <v>3.1651801057009372</v>
      </c>
    </row>
    <row r="59" spans="1:16" x14ac:dyDescent="0.25">
      <c r="A59" t="s">
        <v>53</v>
      </c>
      <c r="B59" t="s">
        <v>9</v>
      </c>
      <c r="C59" t="s">
        <v>29</v>
      </c>
      <c r="D59">
        <v>195.77</v>
      </c>
      <c r="E59">
        <v>3.1</v>
      </c>
      <c r="F59" t="str">
        <f t="shared" si="2"/>
        <v>Average</v>
      </c>
      <c r="G59">
        <v>268</v>
      </c>
      <c r="H59">
        <v>27</v>
      </c>
      <c r="I59" t="str">
        <f t="shared" si="3"/>
        <v>Fast</v>
      </c>
      <c r="J59">
        <v>238</v>
      </c>
      <c r="K59" s="1">
        <f t="shared" si="8"/>
        <v>0.64205996270262522</v>
      </c>
      <c r="L59" s="2">
        <f t="shared" si="9"/>
        <v>0.39200000000000007</v>
      </c>
      <c r="M59" s="2">
        <f t="shared" si="4"/>
        <v>0.45644891122278058</v>
      </c>
      <c r="N59" s="3">
        <f t="shared" si="5"/>
        <v>0.86</v>
      </c>
      <c r="O59" s="2">
        <f t="shared" si="6"/>
        <v>0.59879518072289151</v>
      </c>
      <c r="P59" s="4">
        <f t="shared" si="7"/>
        <v>2.9493040546482971</v>
      </c>
    </row>
    <row r="60" spans="1:16" x14ac:dyDescent="0.25">
      <c r="A60" t="s">
        <v>8</v>
      </c>
      <c r="B60" t="s">
        <v>18</v>
      </c>
      <c r="C60" t="s">
        <v>20</v>
      </c>
      <c r="D60">
        <v>272.45999999999998</v>
      </c>
      <c r="E60">
        <v>3.3</v>
      </c>
      <c r="F60" t="str">
        <f t="shared" si="2"/>
        <v>Average</v>
      </c>
      <c r="G60">
        <v>511</v>
      </c>
      <c r="H60">
        <v>33</v>
      </c>
      <c r="I60" t="str">
        <f t="shared" si="3"/>
        <v>Moderate</v>
      </c>
      <c r="J60">
        <v>242</v>
      </c>
      <c r="K60" s="1">
        <f t="shared" si="8"/>
        <v>0.42203414144312162</v>
      </c>
      <c r="L60" s="2">
        <f t="shared" si="9"/>
        <v>0.45599999999999996</v>
      </c>
      <c r="M60" s="2">
        <f t="shared" si="4"/>
        <v>0.29363484087102182</v>
      </c>
      <c r="N60" s="3">
        <f t="shared" si="5"/>
        <v>0.7400000000000001</v>
      </c>
      <c r="O60" s="2">
        <f t="shared" si="6"/>
        <v>0.57951807228915664</v>
      </c>
      <c r="P60" s="4">
        <f t="shared" si="7"/>
        <v>2.4911870546033001</v>
      </c>
    </row>
    <row r="61" spans="1:16" x14ac:dyDescent="0.25">
      <c r="A61" t="s">
        <v>52</v>
      </c>
      <c r="B61" t="s">
        <v>11</v>
      </c>
      <c r="C61" t="s">
        <v>27</v>
      </c>
      <c r="D61">
        <v>195.46</v>
      </c>
      <c r="E61">
        <v>4.5999999999999996</v>
      </c>
      <c r="F61" t="str">
        <f t="shared" si="2"/>
        <v>Excellent</v>
      </c>
      <c r="G61">
        <v>777</v>
      </c>
      <c r="H61">
        <v>49</v>
      </c>
      <c r="I61" t="str">
        <f t="shared" si="3"/>
        <v>Slow</v>
      </c>
      <c r="J61">
        <v>215</v>
      </c>
      <c r="K61" s="1">
        <f t="shared" si="8"/>
        <v>0.64294936164108452</v>
      </c>
      <c r="L61" s="2">
        <f t="shared" si="9"/>
        <v>0.87199999999999989</v>
      </c>
      <c r="M61" s="2">
        <f t="shared" si="4"/>
        <v>0.1154103852596315</v>
      </c>
      <c r="N61" s="3">
        <f t="shared" si="5"/>
        <v>0.42000000000000004</v>
      </c>
      <c r="O61" s="2">
        <f t="shared" si="6"/>
        <v>0.7096385542168675</v>
      </c>
      <c r="P61" s="4">
        <f t="shared" si="7"/>
        <v>2.7599983011175833</v>
      </c>
    </row>
    <row r="62" spans="1:16" x14ac:dyDescent="0.25">
      <c r="A62" t="s">
        <v>52</v>
      </c>
      <c r="B62" t="s">
        <v>15</v>
      </c>
      <c r="C62" t="s">
        <v>34</v>
      </c>
      <c r="D62">
        <v>89.28</v>
      </c>
      <c r="E62">
        <v>4.7</v>
      </c>
      <c r="F62" t="str">
        <f t="shared" si="2"/>
        <v>Excellent</v>
      </c>
      <c r="G62">
        <v>800</v>
      </c>
      <c r="H62">
        <v>52</v>
      </c>
      <c r="I62" t="str">
        <f t="shared" si="3"/>
        <v>Slow</v>
      </c>
      <c r="J62">
        <v>178</v>
      </c>
      <c r="K62" s="1">
        <f t="shared" si="8"/>
        <v>0.94758284320757447</v>
      </c>
      <c r="L62" s="2">
        <f t="shared" si="9"/>
        <v>0.90400000000000014</v>
      </c>
      <c r="M62" s="2">
        <f t="shared" si="4"/>
        <v>0.1</v>
      </c>
      <c r="N62" s="3">
        <f t="shared" si="5"/>
        <v>0.36000000000000004</v>
      </c>
      <c r="O62" s="2">
        <f t="shared" si="6"/>
        <v>0.88795180722891565</v>
      </c>
      <c r="P62" s="4">
        <f t="shared" si="7"/>
        <v>3.1995346504364903</v>
      </c>
    </row>
    <row r="63" spans="1:16" x14ac:dyDescent="0.25">
      <c r="A63" t="s">
        <v>54</v>
      </c>
      <c r="B63" t="s">
        <v>11</v>
      </c>
      <c r="C63" t="s">
        <v>28</v>
      </c>
      <c r="D63">
        <v>203.48</v>
      </c>
      <c r="E63">
        <v>4.9000000000000004</v>
      </c>
      <c r="F63" t="str">
        <f t="shared" si="2"/>
        <v>Excellent</v>
      </c>
      <c r="G63">
        <v>797</v>
      </c>
      <c r="H63">
        <v>57</v>
      </c>
      <c r="I63" t="str">
        <f t="shared" si="3"/>
        <v>Slow</v>
      </c>
      <c r="J63">
        <v>151</v>
      </c>
      <c r="K63" s="1">
        <f t="shared" si="8"/>
        <v>0.61993975039449156</v>
      </c>
      <c r="L63" s="2">
        <f t="shared" si="9"/>
        <v>0.96800000000000019</v>
      </c>
      <c r="M63" s="2">
        <f t="shared" si="4"/>
        <v>0.1020100502512563</v>
      </c>
      <c r="N63" s="3">
        <f t="shared" si="5"/>
        <v>0.26</v>
      </c>
      <c r="O63" s="2">
        <f t="shared" si="6"/>
        <v>1.0180722891566265</v>
      </c>
      <c r="P63" s="4">
        <f t="shared" si="7"/>
        <v>2.9680220898023748</v>
      </c>
    </row>
    <row r="64" spans="1:16" x14ac:dyDescent="0.25">
      <c r="A64" t="s">
        <v>53</v>
      </c>
      <c r="B64" t="s">
        <v>14</v>
      </c>
      <c r="C64" t="s">
        <v>21</v>
      </c>
      <c r="D64">
        <v>157.32</v>
      </c>
      <c r="E64">
        <v>4.5999999999999996</v>
      </c>
      <c r="F64" t="str">
        <f t="shared" si="2"/>
        <v>Excellent</v>
      </c>
      <c r="G64">
        <v>615</v>
      </c>
      <c r="H64">
        <v>49</v>
      </c>
      <c r="I64" t="str">
        <f t="shared" si="3"/>
        <v>Slow</v>
      </c>
      <c r="J64">
        <v>88</v>
      </c>
      <c r="K64" s="1">
        <f t="shared" si="8"/>
        <v>0.75237412135991977</v>
      </c>
      <c r="L64" s="2">
        <f t="shared" si="9"/>
        <v>0.87199999999999989</v>
      </c>
      <c r="M64" s="2">
        <f t="shared" si="4"/>
        <v>0.22395309882747069</v>
      </c>
      <c r="N64" s="3">
        <f t="shared" si="5"/>
        <v>0.42000000000000004</v>
      </c>
      <c r="O64" s="2">
        <f t="shared" si="6"/>
        <v>1.3216867469879516</v>
      </c>
      <c r="P64" s="4">
        <f t="shared" si="7"/>
        <v>3.5900139671753419</v>
      </c>
    </row>
    <row r="65" spans="1:16" x14ac:dyDescent="0.25">
      <c r="A65" t="s">
        <v>53</v>
      </c>
      <c r="B65" t="s">
        <v>16</v>
      </c>
      <c r="C65" t="s">
        <v>21</v>
      </c>
      <c r="D65">
        <v>76.959999999999994</v>
      </c>
      <c r="E65">
        <v>2.8</v>
      </c>
      <c r="F65" t="str">
        <f t="shared" si="2"/>
        <v>Poor</v>
      </c>
      <c r="G65">
        <v>595</v>
      </c>
      <c r="H65">
        <v>41</v>
      </c>
      <c r="I65" t="str">
        <f t="shared" si="3"/>
        <v>Moderate</v>
      </c>
      <c r="J65">
        <v>71</v>
      </c>
      <c r="K65" s="1">
        <f t="shared" si="8"/>
        <v>0.98292927843924827</v>
      </c>
      <c r="L65" s="2">
        <f t="shared" si="9"/>
        <v>0.29599999999999999</v>
      </c>
      <c r="M65" s="2">
        <f t="shared" si="4"/>
        <v>0.2373534338358459</v>
      </c>
      <c r="N65" s="3">
        <f t="shared" si="5"/>
        <v>0.57999999999999996</v>
      </c>
      <c r="O65" s="2">
        <f t="shared" si="6"/>
        <v>1.4036144578313252</v>
      </c>
      <c r="P65" s="4">
        <f t="shared" si="7"/>
        <v>3.4998971701064194</v>
      </c>
    </row>
    <row r="66" spans="1:16" x14ac:dyDescent="0.25">
      <c r="A66" t="s">
        <v>54</v>
      </c>
      <c r="B66" t="s">
        <v>9</v>
      </c>
      <c r="C66" t="s">
        <v>35</v>
      </c>
      <c r="D66">
        <v>206.67</v>
      </c>
      <c r="E66">
        <v>4</v>
      </c>
      <c r="F66" t="str">
        <f t="shared" si="2"/>
        <v>Average</v>
      </c>
      <c r="G66">
        <v>314</v>
      </c>
      <c r="H66">
        <v>45</v>
      </c>
      <c r="I66" t="str">
        <f t="shared" si="3"/>
        <v>Moderate</v>
      </c>
      <c r="J66">
        <v>173</v>
      </c>
      <c r="K66" s="1">
        <f t="shared" ref="K66:K97" si="10">(((MAX($D$2:$D$201)-D66)/(MAX($D$2:$D$201)-MIN($D$2:$D$201)))*4+1)*0.2</f>
        <v>0.61078754841486171</v>
      </c>
      <c r="L66" s="2">
        <f t="shared" ref="L66:L97" si="11">((E66-MIN($E$2:$E$201))/(MAX($E$2:$E$201)-MIN($E$2:$E$201))*4+1)*0.2</f>
        <v>0.68</v>
      </c>
      <c r="M66" s="2">
        <f t="shared" si="4"/>
        <v>0.42562814070351762</v>
      </c>
      <c r="N66" s="3">
        <f t="shared" si="5"/>
        <v>0.5</v>
      </c>
      <c r="O66" s="2">
        <f t="shared" si="6"/>
        <v>0.91204819277108429</v>
      </c>
      <c r="P66" s="4">
        <f t="shared" si="7"/>
        <v>3.1284638818894641</v>
      </c>
    </row>
    <row r="67" spans="1:16" x14ac:dyDescent="0.25">
      <c r="A67" t="s">
        <v>52</v>
      </c>
      <c r="B67" t="s">
        <v>18</v>
      </c>
      <c r="C67" t="s">
        <v>34</v>
      </c>
      <c r="D67">
        <v>219.57</v>
      </c>
      <c r="E67">
        <v>3</v>
      </c>
      <c r="F67" t="str">
        <f t="shared" ref="F67:F130" si="12">IF(E67&lt;=3,"Poor",IF(E67&lt;=4,"Average","Excellent"))</f>
        <v>Poor</v>
      </c>
      <c r="G67">
        <v>614</v>
      </c>
      <c r="H67">
        <v>27</v>
      </c>
      <c r="I67" t="str">
        <f t="shared" ref="I67:I130" si="13">IF(H67&lt;=30,"Fast",IF(H67&lt;=45,"Moderate","Slow"))</f>
        <v>Fast</v>
      </c>
      <c r="J67">
        <v>66</v>
      </c>
      <c r="K67" s="1">
        <f t="shared" si="10"/>
        <v>0.57377707645961851</v>
      </c>
      <c r="L67" s="2">
        <f t="shared" si="11"/>
        <v>0.36000000000000004</v>
      </c>
      <c r="M67" s="2">
        <f t="shared" ref="M67:M130" si="14">(((MAX($G$2:$G$201)-G67)/(MAX($G$2:$G$201)-MIN($G$2:$G$201)))*4+1)*0.1</f>
        <v>0.22462311557788947</v>
      </c>
      <c r="N67" s="3">
        <f t="shared" ref="N67:N130" si="15">(((MAX($H$2:$H$201)-H67)/(MAX($H$2:$H$201)-MIN($H$2:$H$201)))*4+1)*0.2</f>
        <v>0.86</v>
      </c>
      <c r="O67" s="2">
        <f t="shared" ref="O67:O130" si="16">(((MAX($J$2:$J$201)-J67)/(MAX($J$2:$J$201)-MIN($J$2:$J$201)))*4+1)*0.3</f>
        <v>1.4277108433734942</v>
      </c>
      <c r="P67" s="4">
        <f t="shared" ref="P67:P130" si="17">K67+L67+M67+N67+O67</f>
        <v>3.4461110354110023</v>
      </c>
    </row>
    <row r="68" spans="1:16" x14ac:dyDescent="0.25">
      <c r="A68" t="s">
        <v>53</v>
      </c>
      <c r="B68" t="s">
        <v>14</v>
      </c>
      <c r="C68" t="s">
        <v>37</v>
      </c>
      <c r="D68">
        <v>75.89</v>
      </c>
      <c r="E68">
        <v>3.8</v>
      </c>
      <c r="F68" t="str">
        <f t="shared" si="12"/>
        <v>Average</v>
      </c>
      <c r="G68">
        <v>567</v>
      </c>
      <c r="H68">
        <v>58</v>
      </c>
      <c r="I68" t="str">
        <f t="shared" si="13"/>
        <v>Slow</v>
      </c>
      <c r="J68">
        <v>210</v>
      </c>
      <c r="K68" s="1">
        <f t="shared" si="10"/>
        <v>0.98599913929135008</v>
      </c>
      <c r="L68" s="2">
        <f t="shared" si="11"/>
        <v>0.61599999999999999</v>
      </c>
      <c r="M68" s="2">
        <f t="shared" si="14"/>
        <v>0.25611390284757118</v>
      </c>
      <c r="N68" s="3">
        <f t="shared" si="15"/>
        <v>0.24</v>
      </c>
      <c r="O68" s="2">
        <f t="shared" si="16"/>
        <v>0.73373493975903614</v>
      </c>
      <c r="P68" s="4">
        <f t="shared" si="17"/>
        <v>2.8318479818979574</v>
      </c>
    </row>
    <row r="69" spans="1:16" x14ac:dyDescent="0.25">
      <c r="A69" t="s">
        <v>54</v>
      </c>
      <c r="B69" t="s">
        <v>12</v>
      </c>
      <c r="C69" t="s">
        <v>22</v>
      </c>
      <c r="D69">
        <v>79.680000000000007</v>
      </c>
      <c r="E69">
        <v>3.7</v>
      </c>
      <c r="F69" t="str">
        <f t="shared" si="12"/>
        <v>Average</v>
      </c>
      <c r="G69">
        <v>450</v>
      </c>
      <c r="H69">
        <v>21</v>
      </c>
      <c r="I69" t="str">
        <f t="shared" si="13"/>
        <v>Fast</v>
      </c>
      <c r="J69">
        <v>124</v>
      </c>
      <c r="K69" s="1">
        <f t="shared" si="10"/>
        <v>0.97512552001147612</v>
      </c>
      <c r="L69" s="2">
        <f t="shared" si="11"/>
        <v>0.58400000000000007</v>
      </c>
      <c r="M69" s="2">
        <f t="shared" si="14"/>
        <v>0.33450586264656618</v>
      </c>
      <c r="N69" s="3">
        <f t="shared" si="15"/>
        <v>0.98000000000000009</v>
      </c>
      <c r="O69" s="2">
        <f t="shared" si="16"/>
        <v>1.1481927710843374</v>
      </c>
      <c r="P69" s="4">
        <f t="shared" si="17"/>
        <v>4.0218241537423802</v>
      </c>
    </row>
    <row r="70" spans="1:16" x14ac:dyDescent="0.25">
      <c r="A70" t="s">
        <v>52</v>
      </c>
      <c r="B70" t="s">
        <v>15</v>
      </c>
      <c r="C70" t="s">
        <v>27</v>
      </c>
      <c r="D70">
        <v>239.19</v>
      </c>
      <c r="E70">
        <v>2.6</v>
      </c>
      <c r="F70" t="str">
        <f t="shared" si="12"/>
        <v>Poor</v>
      </c>
      <c r="G70">
        <v>428</v>
      </c>
      <c r="H70">
        <v>27</v>
      </c>
      <c r="I70" t="str">
        <f t="shared" si="13"/>
        <v>Fast</v>
      </c>
      <c r="J70">
        <v>146</v>
      </c>
      <c r="K70" s="1">
        <f t="shared" si="10"/>
        <v>0.51748673074164397</v>
      </c>
      <c r="L70" s="2">
        <f t="shared" si="11"/>
        <v>0.23200000000000004</v>
      </c>
      <c r="M70" s="2">
        <f t="shared" si="14"/>
        <v>0.34924623115577891</v>
      </c>
      <c r="N70" s="3">
        <f t="shared" si="15"/>
        <v>0.86</v>
      </c>
      <c r="O70" s="2">
        <f t="shared" si="16"/>
        <v>1.0421686746987953</v>
      </c>
      <c r="P70" s="4">
        <f t="shared" si="17"/>
        <v>3.0009016365962182</v>
      </c>
    </row>
    <row r="71" spans="1:16" x14ac:dyDescent="0.25">
      <c r="A71" t="s">
        <v>8</v>
      </c>
      <c r="B71" t="s">
        <v>18</v>
      </c>
      <c r="C71" t="s">
        <v>36</v>
      </c>
      <c r="D71">
        <v>114.6</v>
      </c>
      <c r="E71">
        <v>2.8</v>
      </c>
      <c r="F71" t="str">
        <f t="shared" si="12"/>
        <v>Poor</v>
      </c>
      <c r="G71">
        <v>776</v>
      </c>
      <c r="H71">
        <v>53</v>
      </c>
      <c r="I71" t="str">
        <f t="shared" si="13"/>
        <v>Slow</v>
      </c>
      <c r="J71">
        <v>96</v>
      </c>
      <c r="K71" s="1">
        <f t="shared" si="10"/>
        <v>0.87493903313728305</v>
      </c>
      <c r="L71" s="2">
        <f t="shared" si="11"/>
        <v>0.29599999999999999</v>
      </c>
      <c r="M71" s="2">
        <f t="shared" si="14"/>
        <v>0.11608040201005027</v>
      </c>
      <c r="N71" s="3">
        <f t="shared" si="15"/>
        <v>0.34</v>
      </c>
      <c r="O71" s="2">
        <f t="shared" si="16"/>
        <v>1.2831325301204819</v>
      </c>
      <c r="P71" s="4">
        <f t="shared" si="17"/>
        <v>2.9101519652678154</v>
      </c>
    </row>
    <row r="72" spans="1:16" x14ac:dyDescent="0.25">
      <c r="A72" t="s">
        <v>52</v>
      </c>
      <c r="B72" t="s">
        <v>13</v>
      </c>
      <c r="C72" t="s">
        <v>27</v>
      </c>
      <c r="D72">
        <v>201.32</v>
      </c>
      <c r="E72">
        <v>3.2</v>
      </c>
      <c r="F72" t="str">
        <f t="shared" si="12"/>
        <v>Average</v>
      </c>
      <c r="G72">
        <v>349</v>
      </c>
      <c r="H72">
        <v>59</v>
      </c>
      <c r="I72" t="str">
        <f t="shared" si="13"/>
        <v>Slow</v>
      </c>
      <c r="J72">
        <v>241</v>
      </c>
      <c r="K72" s="1">
        <f t="shared" si="10"/>
        <v>0.62613685267536945</v>
      </c>
      <c r="L72" s="2">
        <f t="shared" si="11"/>
        <v>0.42400000000000004</v>
      </c>
      <c r="M72" s="2">
        <f t="shared" si="14"/>
        <v>0.402177554438861</v>
      </c>
      <c r="N72" s="3">
        <f t="shared" si="15"/>
        <v>0.22000000000000003</v>
      </c>
      <c r="O72" s="2">
        <f t="shared" si="16"/>
        <v>0.5843373493975903</v>
      </c>
      <c r="P72" s="4">
        <f t="shared" si="17"/>
        <v>2.2566517565118209</v>
      </c>
    </row>
    <row r="73" spans="1:16" x14ac:dyDescent="0.25">
      <c r="A73" t="s">
        <v>53</v>
      </c>
      <c r="B73" t="s">
        <v>17</v>
      </c>
      <c r="C73" t="s">
        <v>38</v>
      </c>
      <c r="D73">
        <v>246.7</v>
      </c>
      <c r="E73">
        <v>4.8</v>
      </c>
      <c r="F73" t="str">
        <f t="shared" si="12"/>
        <v>Excellent</v>
      </c>
      <c r="G73">
        <v>212</v>
      </c>
      <c r="H73">
        <v>31</v>
      </c>
      <c r="I73" t="str">
        <f t="shared" si="13"/>
        <v>Moderate</v>
      </c>
      <c r="J73">
        <v>149</v>
      </c>
      <c r="K73" s="1">
        <f t="shared" si="10"/>
        <v>0.49594032420025835</v>
      </c>
      <c r="L73" s="2">
        <f t="shared" si="11"/>
        <v>0.93599999999999994</v>
      </c>
      <c r="M73" s="2">
        <f t="shared" si="14"/>
        <v>0.49396984924623122</v>
      </c>
      <c r="N73" s="3">
        <f t="shared" si="15"/>
        <v>0.78</v>
      </c>
      <c r="O73" s="2">
        <f t="shared" si="16"/>
        <v>1.0277108433734938</v>
      </c>
      <c r="P73" s="4">
        <f t="shared" si="17"/>
        <v>3.733621016819983</v>
      </c>
    </row>
    <row r="74" spans="1:16" x14ac:dyDescent="0.25">
      <c r="A74" t="s">
        <v>54</v>
      </c>
      <c r="B74" t="s">
        <v>12</v>
      </c>
      <c r="C74" t="s">
        <v>35</v>
      </c>
      <c r="D74">
        <v>325.44</v>
      </c>
      <c r="E74">
        <v>3.1</v>
      </c>
      <c r="F74" t="str">
        <f t="shared" si="12"/>
        <v>Average</v>
      </c>
      <c r="G74">
        <v>560</v>
      </c>
      <c r="H74">
        <v>31</v>
      </c>
      <c r="I74" t="str">
        <f t="shared" si="13"/>
        <v>Moderate</v>
      </c>
      <c r="J74">
        <v>181</v>
      </c>
      <c r="K74" s="1">
        <f t="shared" si="10"/>
        <v>0.27003299383158813</v>
      </c>
      <c r="L74" s="2">
        <f t="shared" si="11"/>
        <v>0.39200000000000007</v>
      </c>
      <c r="M74" s="2">
        <f t="shared" si="14"/>
        <v>0.26080402010050252</v>
      </c>
      <c r="N74" s="3">
        <f t="shared" si="15"/>
        <v>0.78</v>
      </c>
      <c r="O74" s="2">
        <f t="shared" si="16"/>
        <v>0.87349397590361433</v>
      </c>
      <c r="P74" s="4">
        <f t="shared" si="17"/>
        <v>2.576330989835705</v>
      </c>
    </row>
    <row r="75" spans="1:16" x14ac:dyDescent="0.25">
      <c r="A75" t="s">
        <v>52</v>
      </c>
      <c r="B75" t="s">
        <v>17</v>
      </c>
      <c r="C75" t="s">
        <v>26</v>
      </c>
      <c r="D75">
        <v>239.29</v>
      </c>
      <c r="E75">
        <v>3.6</v>
      </c>
      <c r="F75" t="str">
        <f t="shared" si="12"/>
        <v>Average</v>
      </c>
      <c r="G75">
        <v>390</v>
      </c>
      <c r="H75">
        <v>50</v>
      </c>
      <c r="I75" t="str">
        <f t="shared" si="13"/>
        <v>Slow</v>
      </c>
      <c r="J75">
        <v>113</v>
      </c>
      <c r="K75" s="1">
        <f t="shared" si="10"/>
        <v>0.51719982785827001</v>
      </c>
      <c r="L75" s="2">
        <f t="shared" si="11"/>
        <v>0.55200000000000005</v>
      </c>
      <c r="M75" s="2">
        <f t="shared" si="14"/>
        <v>0.37470686767169181</v>
      </c>
      <c r="N75" s="3">
        <f t="shared" si="15"/>
        <v>0.4</v>
      </c>
      <c r="O75" s="2">
        <f t="shared" si="16"/>
        <v>1.2012048192771083</v>
      </c>
      <c r="P75" s="4">
        <f t="shared" si="17"/>
        <v>3.0451115148070702</v>
      </c>
    </row>
    <row r="76" spans="1:16" x14ac:dyDescent="0.25">
      <c r="A76" t="s">
        <v>53</v>
      </c>
      <c r="B76" t="s">
        <v>16</v>
      </c>
      <c r="C76" t="s">
        <v>37</v>
      </c>
      <c r="D76">
        <v>295.13</v>
      </c>
      <c r="E76">
        <v>4.5</v>
      </c>
      <c r="F76" t="str">
        <f t="shared" si="12"/>
        <v>Excellent</v>
      </c>
      <c r="G76">
        <v>659</v>
      </c>
      <c r="H76">
        <v>50</v>
      </c>
      <c r="I76" t="str">
        <f t="shared" si="13"/>
        <v>Slow</v>
      </c>
      <c r="J76">
        <v>196</v>
      </c>
      <c r="K76" s="1">
        <f t="shared" si="10"/>
        <v>0.35699325778224078</v>
      </c>
      <c r="L76" s="2">
        <f t="shared" si="11"/>
        <v>0.84000000000000008</v>
      </c>
      <c r="M76" s="2">
        <f t="shared" si="14"/>
        <v>0.19447236180904526</v>
      </c>
      <c r="N76" s="3">
        <f t="shared" si="15"/>
        <v>0.4</v>
      </c>
      <c r="O76" s="2">
        <f t="shared" si="16"/>
        <v>0.8012048192771084</v>
      </c>
      <c r="P76" s="4">
        <f t="shared" si="17"/>
        <v>2.5926704388683941</v>
      </c>
    </row>
    <row r="77" spans="1:16" x14ac:dyDescent="0.25">
      <c r="A77" t="s">
        <v>52</v>
      </c>
      <c r="B77" t="s">
        <v>14</v>
      </c>
      <c r="C77" t="s">
        <v>34</v>
      </c>
      <c r="D77">
        <v>315.17</v>
      </c>
      <c r="E77">
        <v>3.9</v>
      </c>
      <c r="F77" t="str">
        <f t="shared" si="12"/>
        <v>Average</v>
      </c>
      <c r="G77">
        <v>248</v>
      </c>
      <c r="H77">
        <v>40</v>
      </c>
      <c r="I77" t="str">
        <f t="shared" si="13"/>
        <v>Moderate</v>
      </c>
      <c r="J77">
        <v>251</v>
      </c>
      <c r="K77" s="1">
        <f t="shared" si="10"/>
        <v>0.29949791995409558</v>
      </c>
      <c r="L77" s="2">
        <f t="shared" si="11"/>
        <v>0.64800000000000002</v>
      </c>
      <c r="M77" s="2">
        <f t="shared" si="14"/>
        <v>0.46984924623115581</v>
      </c>
      <c r="N77" s="3">
        <f t="shared" si="15"/>
        <v>0.60000000000000009</v>
      </c>
      <c r="O77" s="2">
        <f t="shared" si="16"/>
        <v>0.53614457831325302</v>
      </c>
      <c r="P77" s="4">
        <f t="shared" si="17"/>
        <v>2.5534917444985044</v>
      </c>
    </row>
    <row r="78" spans="1:16" x14ac:dyDescent="0.25">
      <c r="A78" t="s">
        <v>52</v>
      </c>
      <c r="B78" t="s">
        <v>13</v>
      </c>
      <c r="C78" t="s">
        <v>19</v>
      </c>
      <c r="D78">
        <v>342.8</v>
      </c>
      <c r="E78">
        <v>4.5999999999999996</v>
      </c>
      <c r="F78" t="str">
        <f t="shared" si="12"/>
        <v>Excellent</v>
      </c>
      <c r="G78">
        <v>559</v>
      </c>
      <c r="H78">
        <v>28</v>
      </c>
      <c r="I78" t="str">
        <f t="shared" si="13"/>
        <v>Fast</v>
      </c>
      <c r="J78">
        <v>74</v>
      </c>
      <c r="K78" s="1">
        <f t="shared" si="10"/>
        <v>0.2202266532778655</v>
      </c>
      <c r="L78" s="2">
        <f t="shared" si="11"/>
        <v>0.87199999999999989</v>
      </c>
      <c r="M78" s="2">
        <f t="shared" si="14"/>
        <v>0.2614740368509213</v>
      </c>
      <c r="N78" s="3">
        <f t="shared" si="15"/>
        <v>0.84000000000000008</v>
      </c>
      <c r="O78" s="2">
        <f t="shared" si="16"/>
        <v>1.389156626506024</v>
      </c>
      <c r="P78" s="4">
        <f t="shared" si="17"/>
        <v>3.5828573166348106</v>
      </c>
    </row>
    <row r="79" spans="1:16" x14ac:dyDescent="0.25">
      <c r="A79" t="s">
        <v>53</v>
      </c>
      <c r="B79" t="s">
        <v>9</v>
      </c>
      <c r="C79" t="s">
        <v>37</v>
      </c>
      <c r="D79">
        <v>306.7</v>
      </c>
      <c r="E79">
        <v>4.0999999999999996</v>
      </c>
      <c r="F79" t="str">
        <f t="shared" si="12"/>
        <v>Excellent</v>
      </c>
      <c r="G79">
        <v>787</v>
      </c>
      <c r="H79">
        <v>25</v>
      </c>
      <c r="I79" t="str">
        <f t="shared" si="13"/>
        <v>Fast</v>
      </c>
      <c r="J79">
        <v>265</v>
      </c>
      <c r="K79" s="1">
        <f t="shared" si="10"/>
        <v>0.32379859417587159</v>
      </c>
      <c r="L79" s="2">
        <f t="shared" si="11"/>
        <v>0.71199999999999997</v>
      </c>
      <c r="M79" s="2">
        <f t="shared" si="14"/>
        <v>0.1087102177554439</v>
      </c>
      <c r="N79" s="3">
        <f t="shared" si="15"/>
        <v>0.9</v>
      </c>
      <c r="O79" s="2">
        <f t="shared" si="16"/>
        <v>0.46867469879518064</v>
      </c>
      <c r="P79" s="4">
        <f t="shared" si="17"/>
        <v>2.5131835107264964</v>
      </c>
    </row>
    <row r="80" spans="1:16" x14ac:dyDescent="0.25">
      <c r="A80" t="s">
        <v>54</v>
      </c>
      <c r="B80" t="s">
        <v>15</v>
      </c>
      <c r="C80" t="s">
        <v>22</v>
      </c>
      <c r="D80">
        <v>244.97</v>
      </c>
      <c r="E80">
        <v>4.3</v>
      </c>
      <c r="F80" t="str">
        <f t="shared" si="12"/>
        <v>Excellent</v>
      </c>
      <c r="G80">
        <v>410</v>
      </c>
      <c r="H80">
        <v>55</v>
      </c>
      <c r="I80" t="str">
        <f t="shared" si="13"/>
        <v>Slow</v>
      </c>
      <c r="J80">
        <v>57</v>
      </c>
      <c r="K80" s="1">
        <f t="shared" si="10"/>
        <v>0.50090374408262806</v>
      </c>
      <c r="L80" s="2">
        <f t="shared" si="11"/>
        <v>0.77600000000000002</v>
      </c>
      <c r="M80" s="2">
        <f t="shared" si="14"/>
        <v>0.36130653266331664</v>
      </c>
      <c r="N80" s="3">
        <f t="shared" si="15"/>
        <v>0.30000000000000004</v>
      </c>
      <c r="O80" s="2">
        <f t="shared" si="16"/>
        <v>1.4710843373493978</v>
      </c>
      <c r="P80" s="4">
        <f t="shared" si="17"/>
        <v>3.4092946140953426</v>
      </c>
    </row>
    <row r="81" spans="1:16" x14ac:dyDescent="0.25">
      <c r="A81" t="s">
        <v>55</v>
      </c>
      <c r="B81" t="s">
        <v>10</v>
      </c>
      <c r="C81" t="s">
        <v>32</v>
      </c>
      <c r="D81">
        <v>327.35000000000002</v>
      </c>
      <c r="E81">
        <v>2.9</v>
      </c>
      <c r="F81" t="str">
        <f t="shared" si="12"/>
        <v>Poor</v>
      </c>
      <c r="G81">
        <v>275</v>
      </c>
      <c r="H81">
        <v>26</v>
      </c>
      <c r="I81" t="str">
        <f t="shared" si="13"/>
        <v>Fast</v>
      </c>
      <c r="J81">
        <v>62</v>
      </c>
      <c r="K81" s="1">
        <f t="shared" si="10"/>
        <v>0.26455314875914498</v>
      </c>
      <c r="L81" s="2">
        <f t="shared" si="11"/>
        <v>0.32800000000000001</v>
      </c>
      <c r="M81" s="2">
        <f t="shared" si="14"/>
        <v>0.45175879396984925</v>
      </c>
      <c r="N81" s="3">
        <f t="shared" si="15"/>
        <v>0.88000000000000012</v>
      </c>
      <c r="O81" s="2">
        <f t="shared" si="16"/>
        <v>1.4469879518072288</v>
      </c>
      <c r="P81" s="4">
        <f t="shared" si="17"/>
        <v>3.3712998945362234</v>
      </c>
    </row>
    <row r="82" spans="1:16" x14ac:dyDescent="0.25">
      <c r="A82" t="s">
        <v>8</v>
      </c>
      <c r="B82" t="s">
        <v>15</v>
      </c>
      <c r="C82" t="s">
        <v>25</v>
      </c>
      <c r="D82">
        <v>163.68</v>
      </c>
      <c r="E82">
        <v>4.7</v>
      </c>
      <c r="F82" t="str">
        <f t="shared" si="12"/>
        <v>Excellent</v>
      </c>
      <c r="G82">
        <v>430</v>
      </c>
      <c r="H82">
        <v>22</v>
      </c>
      <c r="I82" t="str">
        <f t="shared" si="13"/>
        <v>Fast</v>
      </c>
      <c r="J82">
        <v>136</v>
      </c>
      <c r="K82" s="1">
        <f t="shared" si="10"/>
        <v>0.73412709797733466</v>
      </c>
      <c r="L82" s="2">
        <f t="shared" si="11"/>
        <v>0.90400000000000014</v>
      </c>
      <c r="M82" s="2">
        <f t="shared" si="14"/>
        <v>0.34790619765494135</v>
      </c>
      <c r="N82" s="3">
        <f t="shared" si="15"/>
        <v>0.96</v>
      </c>
      <c r="O82" s="2">
        <f t="shared" si="16"/>
        <v>1.0903614457831325</v>
      </c>
      <c r="P82" s="4">
        <f t="shared" si="17"/>
        <v>4.0363947414154087</v>
      </c>
    </row>
    <row r="83" spans="1:16" x14ac:dyDescent="0.25">
      <c r="A83" t="s">
        <v>52</v>
      </c>
      <c r="B83" t="s">
        <v>11</v>
      </c>
      <c r="C83" t="s">
        <v>19</v>
      </c>
      <c r="D83">
        <v>170.88</v>
      </c>
      <c r="E83">
        <v>4.4000000000000004</v>
      </c>
      <c r="F83" t="str">
        <f t="shared" si="12"/>
        <v>Excellent</v>
      </c>
      <c r="G83">
        <v>360</v>
      </c>
      <c r="H83">
        <v>55</v>
      </c>
      <c r="I83" t="str">
        <f t="shared" si="13"/>
        <v>Slow</v>
      </c>
      <c r="J83">
        <v>154</v>
      </c>
      <c r="K83" s="1">
        <f t="shared" si="10"/>
        <v>0.71347009037440834</v>
      </c>
      <c r="L83" s="2">
        <f t="shared" si="11"/>
        <v>0.80800000000000027</v>
      </c>
      <c r="M83" s="2">
        <f t="shared" si="14"/>
        <v>0.39480737018425466</v>
      </c>
      <c r="N83" s="3">
        <f t="shared" si="15"/>
        <v>0.30000000000000004</v>
      </c>
      <c r="O83" s="2">
        <f t="shared" si="16"/>
        <v>1.0036144578313253</v>
      </c>
      <c r="P83" s="4">
        <f t="shared" si="17"/>
        <v>3.2198919183899886</v>
      </c>
    </row>
    <row r="84" spans="1:16" x14ac:dyDescent="0.25">
      <c r="A84" t="s">
        <v>53</v>
      </c>
      <c r="B84" t="s">
        <v>17</v>
      </c>
      <c r="C84" t="s">
        <v>38</v>
      </c>
      <c r="D84">
        <v>186.56</v>
      </c>
      <c r="E84">
        <v>3.4</v>
      </c>
      <c r="F84" t="str">
        <f t="shared" si="12"/>
        <v>Average</v>
      </c>
      <c r="G84">
        <v>670</v>
      </c>
      <c r="H84">
        <v>58</v>
      </c>
      <c r="I84" t="str">
        <f t="shared" si="13"/>
        <v>Slow</v>
      </c>
      <c r="J84">
        <v>270</v>
      </c>
      <c r="K84" s="1">
        <f t="shared" si="10"/>
        <v>0.66848371826136854</v>
      </c>
      <c r="L84" s="2">
        <f t="shared" si="11"/>
        <v>0.48799999999999999</v>
      </c>
      <c r="M84" s="2">
        <f t="shared" si="14"/>
        <v>0.18710217755443886</v>
      </c>
      <c r="N84" s="3">
        <f t="shared" si="15"/>
        <v>0.24</v>
      </c>
      <c r="O84" s="2">
        <f t="shared" si="16"/>
        <v>0.44457831325301206</v>
      </c>
      <c r="P84" s="4">
        <f t="shared" si="17"/>
        <v>2.0281642090688194</v>
      </c>
    </row>
    <row r="85" spans="1:16" x14ac:dyDescent="0.25">
      <c r="A85" t="s">
        <v>8</v>
      </c>
      <c r="B85" t="s">
        <v>10</v>
      </c>
      <c r="C85" t="s">
        <v>20</v>
      </c>
      <c r="D85">
        <v>314.16000000000003</v>
      </c>
      <c r="E85">
        <v>4.4000000000000004</v>
      </c>
      <c r="F85" t="str">
        <f t="shared" si="12"/>
        <v>Excellent</v>
      </c>
      <c r="G85">
        <v>695</v>
      </c>
      <c r="H85">
        <v>57</v>
      </c>
      <c r="I85" t="str">
        <f t="shared" si="13"/>
        <v>Slow</v>
      </c>
      <c r="J85">
        <v>185</v>
      </c>
      <c r="K85" s="1">
        <f t="shared" si="10"/>
        <v>0.30239563907617273</v>
      </c>
      <c r="L85" s="2">
        <f t="shared" si="11"/>
        <v>0.80800000000000027</v>
      </c>
      <c r="M85" s="2">
        <f t="shared" si="14"/>
        <v>0.17035175879396985</v>
      </c>
      <c r="N85" s="3">
        <f t="shared" si="15"/>
        <v>0.26</v>
      </c>
      <c r="O85" s="2">
        <f t="shared" si="16"/>
        <v>0.85421686746987946</v>
      </c>
      <c r="P85" s="4">
        <f t="shared" si="17"/>
        <v>2.3949642653400223</v>
      </c>
    </row>
    <row r="86" spans="1:16" x14ac:dyDescent="0.25">
      <c r="A86" t="s">
        <v>54</v>
      </c>
      <c r="B86" t="s">
        <v>11</v>
      </c>
      <c r="C86" t="s">
        <v>22</v>
      </c>
      <c r="D86">
        <v>126.01</v>
      </c>
      <c r="E86">
        <v>4.4000000000000004</v>
      </c>
      <c r="F86" t="str">
        <f t="shared" si="12"/>
        <v>Excellent</v>
      </c>
      <c r="G86">
        <v>478</v>
      </c>
      <c r="H86">
        <v>44</v>
      </c>
      <c r="I86" t="str">
        <f t="shared" si="13"/>
        <v>Moderate</v>
      </c>
      <c r="J86">
        <v>100</v>
      </c>
      <c r="K86" s="1">
        <f t="shared" si="10"/>
        <v>0.84220341414431221</v>
      </c>
      <c r="L86" s="2">
        <f t="shared" si="11"/>
        <v>0.80800000000000027</v>
      </c>
      <c r="M86" s="2">
        <f t="shared" si="14"/>
        <v>0.31574539363484089</v>
      </c>
      <c r="N86" s="3">
        <f t="shared" si="15"/>
        <v>0.52</v>
      </c>
      <c r="O86" s="2">
        <f t="shared" si="16"/>
        <v>1.263855421686747</v>
      </c>
      <c r="P86" s="4">
        <f t="shared" si="17"/>
        <v>3.7498042294659006</v>
      </c>
    </row>
    <row r="87" spans="1:16" x14ac:dyDescent="0.25">
      <c r="A87" t="s">
        <v>54</v>
      </c>
      <c r="B87" t="s">
        <v>12</v>
      </c>
      <c r="C87" t="s">
        <v>22</v>
      </c>
      <c r="D87">
        <v>229.81</v>
      </c>
      <c r="E87">
        <v>4.5</v>
      </c>
      <c r="F87" t="str">
        <f t="shared" si="12"/>
        <v>Excellent</v>
      </c>
      <c r="G87">
        <v>674</v>
      </c>
      <c r="H87">
        <v>45</v>
      </c>
      <c r="I87" t="str">
        <f t="shared" si="13"/>
        <v>Moderate</v>
      </c>
      <c r="J87">
        <v>160</v>
      </c>
      <c r="K87" s="1">
        <f t="shared" si="10"/>
        <v>0.54439822120212311</v>
      </c>
      <c r="L87" s="2">
        <f t="shared" si="11"/>
        <v>0.84000000000000008</v>
      </c>
      <c r="M87" s="2">
        <f t="shared" si="14"/>
        <v>0.18442211055276383</v>
      </c>
      <c r="N87" s="3">
        <f t="shared" si="15"/>
        <v>0.5</v>
      </c>
      <c r="O87" s="2">
        <f t="shared" si="16"/>
        <v>0.97469879518072289</v>
      </c>
      <c r="P87" s="4">
        <f t="shared" si="17"/>
        <v>3.0435191269356103</v>
      </c>
    </row>
    <row r="88" spans="1:16" x14ac:dyDescent="0.25">
      <c r="A88" t="s">
        <v>52</v>
      </c>
      <c r="B88" t="s">
        <v>9</v>
      </c>
      <c r="C88" t="s">
        <v>34</v>
      </c>
      <c r="D88">
        <v>167.36</v>
      </c>
      <c r="E88">
        <v>4.3</v>
      </c>
      <c r="F88" t="str">
        <f t="shared" si="12"/>
        <v>Excellent</v>
      </c>
      <c r="G88">
        <v>662</v>
      </c>
      <c r="H88">
        <v>46</v>
      </c>
      <c r="I88" t="str">
        <f t="shared" si="13"/>
        <v>Slow</v>
      </c>
      <c r="J88">
        <v>236</v>
      </c>
      <c r="K88" s="1">
        <f t="shared" si="10"/>
        <v>0.7235690718691723</v>
      </c>
      <c r="L88" s="2">
        <f t="shared" si="11"/>
        <v>0.77600000000000002</v>
      </c>
      <c r="M88" s="2">
        <f t="shared" si="14"/>
        <v>0.19246231155778895</v>
      </c>
      <c r="N88" s="3">
        <f t="shared" si="15"/>
        <v>0.48</v>
      </c>
      <c r="O88" s="2">
        <f t="shared" si="16"/>
        <v>0.60843373493975894</v>
      </c>
      <c r="P88" s="4">
        <f t="shared" si="17"/>
        <v>2.7804651183667204</v>
      </c>
    </row>
    <row r="89" spans="1:16" x14ac:dyDescent="0.25">
      <c r="A89" t="s">
        <v>53</v>
      </c>
      <c r="B89" t="s">
        <v>11</v>
      </c>
      <c r="C89" t="s">
        <v>37</v>
      </c>
      <c r="D89">
        <v>345.09</v>
      </c>
      <c r="E89">
        <v>3.4</v>
      </c>
      <c r="F89" t="str">
        <f t="shared" si="12"/>
        <v>Average</v>
      </c>
      <c r="G89">
        <v>437</v>
      </c>
      <c r="H89">
        <v>58</v>
      </c>
      <c r="I89" t="str">
        <f t="shared" si="13"/>
        <v>Slow</v>
      </c>
      <c r="J89">
        <v>228</v>
      </c>
      <c r="K89" s="1">
        <f t="shared" si="10"/>
        <v>0.21365657724860149</v>
      </c>
      <c r="L89" s="2">
        <f t="shared" si="11"/>
        <v>0.48799999999999999</v>
      </c>
      <c r="M89" s="2">
        <f t="shared" si="14"/>
        <v>0.34321608040201007</v>
      </c>
      <c r="N89" s="3">
        <f t="shared" si="15"/>
        <v>0.24</v>
      </c>
      <c r="O89" s="2">
        <f t="shared" si="16"/>
        <v>0.6469879518072289</v>
      </c>
      <c r="P89" s="4">
        <f t="shared" si="17"/>
        <v>1.9318606094578405</v>
      </c>
    </row>
    <row r="90" spans="1:16" x14ac:dyDescent="0.25">
      <c r="A90" t="s">
        <v>54</v>
      </c>
      <c r="B90" t="s">
        <v>17</v>
      </c>
      <c r="C90" t="s">
        <v>31</v>
      </c>
      <c r="D90">
        <v>99.4</v>
      </c>
      <c r="E90">
        <v>3.9</v>
      </c>
      <c r="F90" t="str">
        <f t="shared" si="12"/>
        <v>Average</v>
      </c>
      <c r="G90">
        <v>440</v>
      </c>
      <c r="H90">
        <v>35</v>
      </c>
      <c r="I90" t="str">
        <f t="shared" si="13"/>
        <v>Moderate</v>
      </c>
      <c r="J90">
        <v>268</v>
      </c>
      <c r="K90" s="1">
        <f t="shared" si="10"/>
        <v>0.91854827141012763</v>
      </c>
      <c r="L90" s="2">
        <f t="shared" si="11"/>
        <v>0.64800000000000002</v>
      </c>
      <c r="M90" s="2">
        <f t="shared" si="14"/>
        <v>0.34120603015075379</v>
      </c>
      <c r="N90" s="3">
        <f t="shared" si="15"/>
        <v>0.70000000000000007</v>
      </c>
      <c r="O90" s="2">
        <f t="shared" si="16"/>
        <v>0.45421686746987949</v>
      </c>
      <c r="P90" s="4">
        <f t="shared" si="17"/>
        <v>3.0619711690307612</v>
      </c>
    </row>
    <row r="91" spans="1:16" x14ac:dyDescent="0.25">
      <c r="A91" t="s">
        <v>52</v>
      </c>
      <c r="B91" t="s">
        <v>13</v>
      </c>
      <c r="C91" t="s">
        <v>27</v>
      </c>
      <c r="D91">
        <v>334.19</v>
      </c>
      <c r="E91">
        <v>4.4000000000000004</v>
      </c>
      <c r="F91" t="str">
        <f t="shared" si="12"/>
        <v>Excellent</v>
      </c>
      <c r="G91">
        <v>737</v>
      </c>
      <c r="H91">
        <v>28</v>
      </c>
      <c r="I91" t="str">
        <f t="shared" si="13"/>
        <v>Fast</v>
      </c>
      <c r="J91">
        <v>157</v>
      </c>
      <c r="K91" s="1">
        <f t="shared" si="10"/>
        <v>0.24492899153636502</v>
      </c>
      <c r="L91" s="2">
        <f t="shared" si="11"/>
        <v>0.80800000000000027</v>
      </c>
      <c r="M91" s="2">
        <f t="shared" si="14"/>
        <v>0.14221105527638192</v>
      </c>
      <c r="N91" s="3">
        <f t="shared" si="15"/>
        <v>0.84000000000000008</v>
      </c>
      <c r="O91" s="2">
        <f t="shared" si="16"/>
        <v>0.98915662650602409</v>
      </c>
      <c r="P91" s="4">
        <f t="shared" si="17"/>
        <v>3.0242966733187719</v>
      </c>
    </row>
    <row r="92" spans="1:16" x14ac:dyDescent="0.25">
      <c r="A92" t="s">
        <v>52</v>
      </c>
      <c r="B92" t="s">
        <v>18</v>
      </c>
      <c r="C92" t="s">
        <v>27</v>
      </c>
      <c r="D92">
        <v>216.73</v>
      </c>
      <c r="E92">
        <v>4.0999999999999996</v>
      </c>
      <c r="F92" t="str">
        <f t="shared" si="12"/>
        <v>Excellent</v>
      </c>
      <c r="G92">
        <v>486</v>
      </c>
      <c r="H92">
        <v>51</v>
      </c>
      <c r="I92" t="str">
        <f t="shared" si="13"/>
        <v>Slow</v>
      </c>
      <c r="J92">
        <v>120</v>
      </c>
      <c r="K92" s="1">
        <f t="shared" si="10"/>
        <v>0.58192511834743943</v>
      </c>
      <c r="L92" s="2">
        <f t="shared" si="11"/>
        <v>0.71199999999999997</v>
      </c>
      <c r="M92" s="2">
        <f t="shared" si="14"/>
        <v>0.31038525963149083</v>
      </c>
      <c r="N92" s="3">
        <f t="shared" si="15"/>
        <v>0.38</v>
      </c>
      <c r="O92" s="2">
        <f t="shared" si="16"/>
        <v>1.1674698795180722</v>
      </c>
      <c r="P92" s="4">
        <f t="shared" si="17"/>
        <v>3.1517802574970024</v>
      </c>
    </row>
    <row r="93" spans="1:16" x14ac:dyDescent="0.25">
      <c r="A93" t="s">
        <v>55</v>
      </c>
      <c r="B93" t="s">
        <v>11</v>
      </c>
      <c r="C93" t="s">
        <v>23</v>
      </c>
      <c r="D93">
        <v>232.36</v>
      </c>
      <c r="E93">
        <v>2.8</v>
      </c>
      <c r="F93" t="str">
        <f t="shared" si="12"/>
        <v>Poor</v>
      </c>
      <c r="G93">
        <v>653</v>
      </c>
      <c r="H93">
        <v>46</v>
      </c>
      <c r="I93" t="str">
        <f t="shared" si="13"/>
        <v>Slow</v>
      </c>
      <c r="J93">
        <v>254</v>
      </c>
      <c r="K93" s="1">
        <f t="shared" si="10"/>
        <v>0.53708219767608667</v>
      </c>
      <c r="L93" s="2">
        <f t="shared" si="11"/>
        <v>0.29599999999999999</v>
      </c>
      <c r="M93" s="2">
        <f t="shared" si="14"/>
        <v>0.19849246231155782</v>
      </c>
      <c r="N93" s="3">
        <f t="shared" si="15"/>
        <v>0.48</v>
      </c>
      <c r="O93" s="2">
        <f t="shared" si="16"/>
        <v>0.5216867469879517</v>
      </c>
      <c r="P93" s="4">
        <f t="shared" si="17"/>
        <v>2.0332614069755963</v>
      </c>
    </row>
    <row r="94" spans="1:16" x14ac:dyDescent="0.25">
      <c r="A94" t="s">
        <v>53</v>
      </c>
      <c r="B94" t="s">
        <v>9</v>
      </c>
      <c r="C94" t="s">
        <v>38</v>
      </c>
      <c r="D94">
        <v>256.45</v>
      </c>
      <c r="E94">
        <v>4.8</v>
      </c>
      <c r="F94" t="str">
        <f t="shared" si="12"/>
        <v>Excellent</v>
      </c>
      <c r="G94">
        <v>687</v>
      </c>
      <c r="H94">
        <v>42</v>
      </c>
      <c r="I94" t="str">
        <f t="shared" si="13"/>
        <v>Moderate</v>
      </c>
      <c r="J94">
        <v>269</v>
      </c>
      <c r="K94" s="1">
        <f t="shared" si="10"/>
        <v>0.46796729307129542</v>
      </c>
      <c r="L94" s="2">
        <f t="shared" si="11"/>
        <v>0.93599999999999994</v>
      </c>
      <c r="M94" s="2">
        <f t="shared" si="14"/>
        <v>0.17571189279731994</v>
      </c>
      <c r="N94" s="3">
        <f t="shared" si="15"/>
        <v>0.55999999999999994</v>
      </c>
      <c r="O94" s="2">
        <f t="shared" si="16"/>
        <v>0.44939759036144578</v>
      </c>
      <c r="P94" s="4">
        <f t="shared" si="17"/>
        <v>2.589076776230061</v>
      </c>
    </row>
    <row r="95" spans="1:16" x14ac:dyDescent="0.25">
      <c r="A95" t="s">
        <v>52</v>
      </c>
      <c r="B95" t="s">
        <v>13</v>
      </c>
      <c r="C95" t="s">
        <v>27</v>
      </c>
      <c r="D95">
        <v>160.37</v>
      </c>
      <c r="E95">
        <v>2.9</v>
      </c>
      <c r="F95" t="str">
        <f t="shared" si="12"/>
        <v>Poor</v>
      </c>
      <c r="G95">
        <v>476</v>
      </c>
      <c r="H95">
        <v>54</v>
      </c>
      <c r="I95" t="str">
        <f t="shared" si="13"/>
        <v>Slow</v>
      </c>
      <c r="J95">
        <v>85</v>
      </c>
      <c r="K95" s="1">
        <f t="shared" si="10"/>
        <v>0.74362358341701329</v>
      </c>
      <c r="L95" s="2">
        <f t="shared" si="11"/>
        <v>0.32800000000000001</v>
      </c>
      <c r="M95" s="2">
        <f t="shared" si="14"/>
        <v>0.31708542713567844</v>
      </c>
      <c r="N95" s="3">
        <f t="shared" si="15"/>
        <v>0.32000000000000006</v>
      </c>
      <c r="O95" s="2">
        <f t="shared" si="16"/>
        <v>1.3361445783132531</v>
      </c>
      <c r="P95" s="4">
        <f t="shared" si="17"/>
        <v>3.0448535888659451</v>
      </c>
    </row>
    <row r="96" spans="1:16" x14ac:dyDescent="0.25">
      <c r="A96" t="s">
        <v>52</v>
      </c>
      <c r="B96" t="s">
        <v>14</v>
      </c>
      <c r="C96" t="s">
        <v>26</v>
      </c>
      <c r="D96">
        <v>337.05</v>
      </c>
      <c r="E96">
        <v>3.5</v>
      </c>
      <c r="F96" t="str">
        <f t="shared" si="12"/>
        <v>Average</v>
      </c>
      <c r="G96">
        <v>378</v>
      </c>
      <c r="H96">
        <v>24</v>
      </c>
      <c r="I96" t="str">
        <f t="shared" si="13"/>
        <v>Fast</v>
      </c>
      <c r="J96">
        <v>281</v>
      </c>
      <c r="K96" s="1">
        <f t="shared" si="10"/>
        <v>0.2367235690718692</v>
      </c>
      <c r="L96" s="2">
        <f t="shared" si="11"/>
        <v>0.52</v>
      </c>
      <c r="M96" s="2">
        <f t="shared" si="14"/>
        <v>0.38274706867671693</v>
      </c>
      <c r="N96" s="3">
        <f t="shared" si="15"/>
        <v>0.91999999999999993</v>
      </c>
      <c r="O96" s="2">
        <f t="shared" si="16"/>
        <v>0.39156626506024095</v>
      </c>
      <c r="P96" s="4">
        <f t="shared" si="17"/>
        <v>2.451036902808827</v>
      </c>
    </row>
    <row r="97" spans="1:16" x14ac:dyDescent="0.25">
      <c r="A97" t="s">
        <v>53</v>
      </c>
      <c r="B97" t="s">
        <v>16</v>
      </c>
      <c r="C97" t="s">
        <v>37</v>
      </c>
      <c r="D97">
        <v>324.79000000000002</v>
      </c>
      <c r="E97">
        <v>2.7</v>
      </c>
      <c r="F97" t="str">
        <f t="shared" si="12"/>
        <v>Poor</v>
      </c>
      <c r="G97">
        <v>781</v>
      </c>
      <c r="H97">
        <v>52</v>
      </c>
      <c r="I97" t="str">
        <f t="shared" si="13"/>
        <v>Slow</v>
      </c>
      <c r="J97">
        <v>267</v>
      </c>
      <c r="K97" s="1">
        <f t="shared" si="10"/>
        <v>0.27189786257351889</v>
      </c>
      <c r="L97" s="2">
        <f t="shared" si="11"/>
        <v>0.26400000000000007</v>
      </c>
      <c r="M97" s="2">
        <f t="shared" si="14"/>
        <v>0.11273031825795646</v>
      </c>
      <c r="N97" s="3">
        <f t="shared" si="15"/>
        <v>0.36000000000000004</v>
      </c>
      <c r="O97" s="2">
        <f t="shared" si="16"/>
        <v>0.45903614457831321</v>
      </c>
      <c r="P97" s="4">
        <f t="shared" si="17"/>
        <v>1.4676643254097885</v>
      </c>
    </row>
    <row r="98" spans="1:16" x14ac:dyDescent="0.25">
      <c r="A98" t="s">
        <v>8</v>
      </c>
      <c r="B98" t="s">
        <v>9</v>
      </c>
      <c r="C98" t="s">
        <v>24</v>
      </c>
      <c r="D98">
        <v>158.54</v>
      </c>
      <c r="E98">
        <v>3.1</v>
      </c>
      <c r="F98" t="str">
        <f t="shared" si="12"/>
        <v>Average</v>
      </c>
      <c r="G98">
        <v>606</v>
      </c>
      <c r="H98">
        <v>22</v>
      </c>
      <c r="I98" t="str">
        <f t="shared" si="13"/>
        <v>Fast</v>
      </c>
      <c r="J98">
        <v>226</v>
      </c>
      <c r="K98" s="1">
        <f t="shared" ref="K98:K129" si="18">(((MAX($D$2:$D$201)-D98)/(MAX($D$2:$D$201)-MIN($D$2:$D$201)))*4+1)*0.2</f>
        <v>0.74887390618275718</v>
      </c>
      <c r="L98" s="2">
        <f t="shared" ref="L98:L129" si="19">((E98-MIN($E$2:$E$201))/(MAX($E$2:$E$201)-MIN($E$2:$E$201))*4+1)*0.2</f>
        <v>0.39200000000000007</v>
      </c>
      <c r="M98" s="2">
        <f t="shared" si="14"/>
        <v>0.2299832495812395</v>
      </c>
      <c r="N98" s="3">
        <f t="shared" si="15"/>
        <v>0.96</v>
      </c>
      <c r="O98" s="2">
        <f t="shared" si="16"/>
        <v>0.65662650602409622</v>
      </c>
      <c r="P98" s="4">
        <f t="shared" si="17"/>
        <v>2.9874836617880929</v>
      </c>
    </row>
    <row r="99" spans="1:16" x14ac:dyDescent="0.25">
      <c r="A99" t="s">
        <v>55</v>
      </c>
      <c r="B99" t="s">
        <v>9</v>
      </c>
      <c r="C99" t="s">
        <v>32</v>
      </c>
      <c r="D99">
        <v>145.83000000000001</v>
      </c>
      <c r="E99">
        <v>3.5</v>
      </c>
      <c r="F99" t="str">
        <f t="shared" si="12"/>
        <v>Average</v>
      </c>
      <c r="G99">
        <v>532</v>
      </c>
      <c r="H99">
        <v>32</v>
      </c>
      <c r="I99" t="str">
        <f t="shared" si="13"/>
        <v>Moderate</v>
      </c>
      <c r="J99">
        <v>254</v>
      </c>
      <c r="K99" s="1">
        <f t="shared" si="18"/>
        <v>0.78533926265958975</v>
      </c>
      <c r="L99" s="2">
        <f t="shared" si="19"/>
        <v>0.52</v>
      </c>
      <c r="M99" s="2">
        <f t="shared" si="14"/>
        <v>0.27956448911222781</v>
      </c>
      <c r="N99" s="3">
        <f t="shared" si="15"/>
        <v>0.76</v>
      </c>
      <c r="O99" s="2">
        <f t="shared" si="16"/>
        <v>0.5216867469879517</v>
      </c>
      <c r="P99" s="4">
        <f t="shared" si="17"/>
        <v>2.8665904987597695</v>
      </c>
    </row>
    <row r="100" spans="1:16" x14ac:dyDescent="0.25">
      <c r="A100" t="s">
        <v>52</v>
      </c>
      <c r="B100" t="s">
        <v>16</v>
      </c>
      <c r="C100" t="s">
        <v>19</v>
      </c>
      <c r="D100">
        <v>112.96</v>
      </c>
      <c r="E100">
        <v>2.7</v>
      </c>
      <c r="F100" t="str">
        <f t="shared" si="12"/>
        <v>Poor</v>
      </c>
      <c r="G100">
        <v>315</v>
      </c>
      <c r="H100">
        <v>20</v>
      </c>
      <c r="I100" t="str">
        <f t="shared" si="13"/>
        <v>Fast</v>
      </c>
      <c r="J100">
        <v>226</v>
      </c>
      <c r="K100" s="1">
        <f t="shared" si="18"/>
        <v>0.87964424042461653</v>
      </c>
      <c r="L100" s="2">
        <f t="shared" si="19"/>
        <v>0.26400000000000007</v>
      </c>
      <c r="M100" s="2">
        <f t="shared" si="14"/>
        <v>0.42495812395309884</v>
      </c>
      <c r="N100" s="3">
        <f t="shared" si="15"/>
        <v>1</v>
      </c>
      <c r="O100" s="2">
        <f t="shared" si="16"/>
        <v>0.65662650602409622</v>
      </c>
      <c r="P100" s="4">
        <f t="shared" si="17"/>
        <v>3.2252288704018115</v>
      </c>
    </row>
    <row r="101" spans="1:16" x14ac:dyDescent="0.25">
      <c r="A101" t="s">
        <v>8</v>
      </c>
      <c r="B101" t="s">
        <v>16</v>
      </c>
      <c r="C101" t="s">
        <v>25</v>
      </c>
      <c r="D101">
        <v>171.89</v>
      </c>
      <c r="E101">
        <v>3</v>
      </c>
      <c r="F101" t="str">
        <f t="shared" si="12"/>
        <v>Poor</v>
      </c>
      <c r="G101">
        <v>247</v>
      </c>
      <c r="H101">
        <v>21</v>
      </c>
      <c r="I101" t="str">
        <f t="shared" si="13"/>
        <v>Fast</v>
      </c>
      <c r="J101">
        <v>83</v>
      </c>
      <c r="K101" s="1">
        <f t="shared" si="18"/>
        <v>0.71057237125233119</v>
      </c>
      <c r="L101" s="2">
        <f t="shared" si="19"/>
        <v>0.36000000000000004</v>
      </c>
      <c r="M101" s="2">
        <f t="shared" si="14"/>
        <v>0.47051926298157459</v>
      </c>
      <c r="N101" s="3">
        <f t="shared" si="15"/>
        <v>0.98000000000000009</v>
      </c>
      <c r="O101" s="2">
        <f t="shared" si="16"/>
        <v>1.3457831325301204</v>
      </c>
      <c r="P101" s="4">
        <f t="shared" si="17"/>
        <v>3.8668747667640266</v>
      </c>
    </row>
    <row r="102" spans="1:16" x14ac:dyDescent="0.25">
      <c r="A102" t="s">
        <v>55</v>
      </c>
      <c r="B102" t="s">
        <v>13</v>
      </c>
      <c r="C102" t="s">
        <v>32</v>
      </c>
      <c r="D102">
        <v>222.51</v>
      </c>
      <c r="E102">
        <v>3</v>
      </c>
      <c r="F102" t="str">
        <f t="shared" si="12"/>
        <v>Poor</v>
      </c>
      <c r="G102">
        <v>335</v>
      </c>
      <c r="H102">
        <v>38</v>
      </c>
      <c r="I102" t="str">
        <f t="shared" si="13"/>
        <v>Moderate</v>
      </c>
      <c r="J102">
        <v>232</v>
      </c>
      <c r="K102" s="1">
        <f t="shared" si="18"/>
        <v>0.56534213168842351</v>
      </c>
      <c r="L102" s="2">
        <f t="shared" si="19"/>
        <v>0.36000000000000004</v>
      </c>
      <c r="M102" s="2">
        <f t="shared" si="14"/>
        <v>0.41155778894472361</v>
      </c>
      <c r="N102" s="3">
        <f t="shared" si="15"/>
        <v>0.64000000000000012</v>
      </c>
      <c r="O102" s="2">
        <f t="shared" si="16"/>
        <v>0.62771084337349403</v>
      </c>
      <c r="P102" s="4">
        <f t="shared" si="17"/>
        <v>2.6046107640066416</v>
      </c>
    </row>
    <row r="103" spans="1:16" x14ac:dyDescent="0.25">
      <c r="A103" t="s">
        <v>54</v>
      </c>
      <c r="B103" t="s">
        <v>11</v>
      </c>
      <c r="C103" t="s">
        <v>35</v>
      </c>
      <c r="D103">
        <v>349.85</v>
      </c>
      <c r="E103">
        <v>2.7</v>
      </c>
      <c r="F103" t="str">
        <f t="shared" si="12"/>
        <v>Poor</v>
      </c>
      <c r="G103">
        <v>542</v>
      </c>
      <c r="H103">
        <v>53</v>
      </c>
      <c r="I103" t="str">
        <f t="shared" si="13"/>
        <v>Slow</v>
      </c>
      <c r="J103">
        <v>215</v>
      </c>
      <c r="K103" s="1">
        <f t="shared" si="18"/>
        <v>0.2</v>
      </c>
      <c r="L103" s="2">
        <f t="shared" si="19"/>
        <v>0.26400000000000007</v>
      </c>
      <c r="M103" s="2">
        <f t="shared" si="14"/>
        <v>0.27286432160804019</v>
      </c>
      <c r="N103" s="3">
        <f t="shared" si="15"/>
        <v>0.34</v>
      </c>
      <c r="O103" s="2">
        <f t="shared" si="16"/>
        <v>0.7096385542168675</v>
      </c>
      <c r="P103" s="4">
        <f t="shared" si="17"/>
        <v>1.7865028758249077</v>
      </c>
    </row>
    <row r="104" spans="1:16" x14ac:dyDescent="0.25">
      <c r="A104" t="s">
        <v>8</v>
      </c>
      <c r="B104" t="s">
        <v>11</v>
      </c>
      <c r="C104" t="s">
        <v>24</v>
      </c>
      <c r="D104">
        <v>143.22</v>
      </c>
      <c r="E104">
        <v>2.8</v>
      </c>
      <c r="F104" t="str">
        <f t="shared" si="12"/>
        <v>Poor</v>
      </c>
      <c r="G104">
        <v>700</v>
      </c>
      <c r="H104">
        <v>31</v>
      </c>
      <c r="I104" t="str">
        <f t="shared" si="13"/>
        <v>Moderate</v>
      </c>
      <c r="J104">
        <v>243</v>
      </c>
      <c r="K104" s="1">
        <f t="shared" si="18"/>
        <v>0.79282742791565064</v>
      </c>
      <c r="L104" s="2">
        <f t="shared" si="19"/>
        <v>0.29599999999999999</v>
      </c>
      <c r="M104" s="2">
        <f t="shared" si="14"/>
        <v>0.16700167504187605</v>
      </c>
      <c r="N104" s="3">
        <f t="shared" si="15"/>
        <v>0.78</v>
      </c>
      <c r="O104" s="2">
        <f t="shared" si="16"/>
        <v>0.57469879518072287</v>
      </c>
      <c r="P104" s="4">
        <f t="shared" si="17"/>
        <v>2.6105278981382494</v>
      </c>
    </row>
    <row r="105" spans="1:16" x14ac:dyDescent="0.25">
      <c r="A105" t="s">
        <v>52</v>
      </c>
      <c r="B105" t="s">
        <v>16</v>
      </c>
      <c r="C105" t="s">
        <v>19</v>
      </c>
      <c r="D105">
        <v>274.10000000000002</v>
      </c>
      <c r="E105">
        <v>4.0999999999999996</v>
      </c>
      <c r="F105" t="str">
        <f t="shared" si="12"/>
        <v>Excellent</v>
      </c>
      <c r="G105">
        <v>219</v>
      </c>
      <c r="H105">
        <v>37</v>
      </c>
      <c r="I105" t="str">
        <f t="shared" si="13"/>
        <v>Moderate</v>
      </c>
      <c r="J105">
        <v>197</v>
      </c>
      <c r="K105" s="1">
        <f t="shared" si="18"/>
        <v>0.41732893415578831</v>
      </c>
      <c r="L105" s="2">
        <f t="shared" si="19"/>
        <v>0.71199999999999997</v>
      </c>
      <c r="M105" s="2">
        <f t="shared" si="14"/>
        <v>0.48927973199329983</v>
      </c>
      <c r="N105" s="3">
        <f t="shared" si="15"/>
        <v>0.66</v>
      </c>
      <c r="O105" s="2">
        <f t="shared" si="16"/>
        <v>0.79638554216867474</v>
      </c>
      <c r="P105" s="4">
        <f t="shared" si="17"/>
        <v>3.0749942083177628</v>
      </c>
    </row>
    <row r="106" spans="1:16" x14ac:dyDescent="0.25">
      <c r="A106" t="s">
        <v>55</v>
      </c>
      <c r="B106" t="s">
        <v>17</v>
      </c>
      <c r="C106" t="s">
        <v>33</v>
      </c>
      <c r="D106">
        <v>89.98</v>
      </c>
      <c r="E106">
        <v>2.9</v>
      </c>
      <c r="F106" t="str">
        <f t="shared" si="12"/>
        <v>Poor</v>
      </c>
      <c r="G106">
        <v>754</v>
      </c>
      <c r="H106">
        <v>49</v>
      </c>
      <c r="I106" t="str">
        <f t="shared" si="13"/>
        <v>Slow</v>
      </c>
      <c r="J106">
        <v>179</v>
      </c>
      <c r="K106" s="1">
        <f t="shared" si="18"/>
        <v>0.94557452302395628</v>
      </c>
      <c r="L106" s="2">
        <f t="shared" si="19"/>
        <v>0.32800000000000001</v>
      </c>
      <c r="M106" s="2">
        <f t="shared" si="14"/>
        <v>0.13082077051926297</v>
      </c>
      <c r="N106" s="3">
        <f t="shared" si="15"/>
        <v>0.42000000000000004</v>
      </c>
      <c r="O106" s="2">
        <f t="shared" si="16"/>
        <v>0.88313253012048198</v>
      </c>
      <c r="P106" s="4">
        <f t="shared" si="17"/>
        <v>2.7075278236637015</v>
      </c>
    </row>
    <row r="107" spans="1:16" x14ac:dyDescent="0.25">
      <c r="A107" t="s">
        <v>53</v>
      </c>
      <c r="B107" t="s">
        <v>10</v>
      </c>
      <c r="C107" t="s">
        <v>21</v>
      </c>
      <c r="D107">
        <v>91.45</v>
      </c>
      <c r="E107">
        <v>4</v>
      </c>
      <c r="F107" t="str">
        <f t="shared" si="12"/>
        <v>Average</v>
      </c>
      <c r="G107">
        <v>721</v>
      </c>
      <c r="H107">
        <v>21</v>
      </c>
      <c r="I107" t="str">
        <f t="shared" si="13"/>
        <v>Fast</v>
      </c>
      <c r="J107">
        <v>151</v>
      </c>
      <c r="K107" s="1">
        <f t="shared" si="18"/>
        <v>0.94135705063835895</v>
      </c>
      <c r="L107" s="2">
        <f t="shared" si="19"/>
        <v>0.68</v>
      </c>
      <c r="M107" s="2">
        <f t="shared" si="14"/>
        <v>0.15293132328308209</v>
      </c>
      <c r="N107" s="3">
        <f t="shared" si="15"/>
        <v>0.98000000000000009</v>
      </c>
      <c r="O107" s="2">
        <f t="shared" si="16"/>
        <v>1.0180722891566265</v>
      </c>
      <c r="P107" s="4">
        <f t="shared" si="17"/>
        <v>3.7723606630780679</v>
      </c>
    </row>
    <row r="108" spans="1:16" x14ac:dyDescent="0.25">
      <c r="A108" t="s">
        <v>54</v>
      </c>
      <c r="B108" t="s">
        <v>11</v>
      </c>
      <c r="C108" t="s">
        <v>31</v>
      </c>
      <c r="D108">
        <v>92.26</v>
      </c>
      <c r="E108">
        <v>2.8</v>
      </c>
      <c r="F108" t="str">
        <f t="shared" si="12"/>
        <v>Poor</v>
      </c>
      <c r="G108">
        <v>428</v>
      </c>
      <c r="H108">
        <v>56</v>
      </c>
      <c r="I108" t="str">
        <f t="shared" si="13"/>
        <v>Slow</v>
      </c>
      <c r="J108">
        <v>300</v>
      </c>
      <c r="K108" s="1">
        <f t="shared" si="18"/>
        <v>0.93903313728302962</v>
      </c>
      <c r="L108" s="2">
        <f t="shared" si="19"/>
        <v>0.29599999999999999</v>
      </c>
      <c r="M108" s="2">
        <f t="shared" si="14"/>
        <v>0.34924623115577891</v>
      </c>
      <c r="N108" s="3">
        <f t="shared" si="15"/>
        <v>0.27999999999999997</v>
      </c>
      <c r="O108" s="2">
        <f t="shared" si="16"/>
        <v>0.3</v>
      </c>
      <c r="P108" s="4">
        <f t="shared" si="17"/>
        <v>2.1642793684388084</v>
      </c>
    </row>
    <row r="109" spans="1:16" x14ac:dyDescent="0.25">
      <c r="A109" t="s">
        <v>53</v>
      </c>
      <c r="B109" t="s">
        <v>13</v>
      </c>
      <c r="C109" t="s">
        <v>37</v>
      </c>
      <c r="D109">
        <v>329.47</v>
      </c>
      <c r="E109">
        <v>4.8</v>
      </c>
      <c r="F109" t="str">
        <f t="shared" si="12"/>
        <v>Excellent</v>
      </c>
      <c r="G109">
        <v>403</v>
      </c>
      <c r="H109">
        <v>26</v>
      </c>
      <c r="I109" t="str">
        <f t="shared" si="13"/>
        <v>Fast</v>
      </c>
      <c r="J109">
        <v>121</v>
      </c>
      <c r="K109" s="1">
        <f t="shared" si="18"/>
        <v>0.25847080763161667</v>
      </c>
      <c r="L109" s="2">
        <f t="shared" si="19"/>
        <v>0.93599999999999994</v>
      </c>
      <c r="M109" s="2">
        <f t="shared" si="14"/>
        <v>0.36599664991624792</v>
      </c>
      <c r="N109" s="3">
        <f t="shared" si="15"/>
        <v>0.88000000000000012</v>
      </c>
      <c r="O109" s="2">
        <f t="shared" si="16"/>
        <v>1.1626506024096384</v>
      </c>
      <c r="P109" s="4">
        <f t="shared" si="17"/>
        <v>3.6031180599575028</v>
      </c>
    </row>
    <row r="110" spans="1:16" x14ac:dyDescent="0.25">
      <c r="A110" t="s">
        <v>53</v>
      </c>
      <c r="B110" t="s">
        <v>13</v>
      </c>
      <c r="C110" t="s">
        <v>21</v>
      </c>
      <c r="D110">
        <v>253.27</v>
      </c>
      <c r="E110">
        <v>4.3</v>
      </c>
      <c r="F110" t="str">
        <f t="shared" si="12"/>
        <v>Excellent</v>
      </c>
      <c r="G110">
        <v>489</v>
      </c>
      <c r="H110">
        <v>41</v>
      </c>
      <c r="I110" t="str">
        <f t="shared" si="13"/>
        <v>Moderate</v>
      </c>
      <c r="J110">
        <v>58</v>
      </c>
      <c r="K110" s="1">
        <f t="shared" si="18"/>
        <v>0.47709080476258792</v>
      </c>
      <c r="L110" s="2">
        <f t="shared" si="19"/>
        <v>0.77600000000000002</v>
      </c>
      <c r="M110" s="2">
        <f t="shared" si="14"/>
        <v>0.30837520938023455</v>
      </c>
      <c r="N110" s="3">
        <f t="shared" si="15"/>
        <v>0.57999999999999996</v>
      </c>
      <c r="O110" s="2">
        <f t="shared" si="16"/>
        <v>1.4662650602409639</v>
      </c>
      <c r="P110" s="4">
        <f t="shared" si="17"/>
        <v>3.6077310743837865</v>
      </c>
    </row>
    <row r="111" spans="1:16" x14ac:dyDescent="0.25">
      <c r="A111" t="s">
        <v>8</v>
      </c>
      <c r="B111" t="s">
        <v>11</v>
      </c>
      <c r="C111" t="s">
        <v>20</v>
      </c>
      <c r="D111">
        <v>309.61</v>
      </c>
      <c r="E111">
        <v>3.6</v>
      </c>
      <c r="F111" t="str">
        <f t="shared" si="12"/>
        <v>Average</v>
      </c>
      <c r="G111">
        <v>245</v>
      </c>
      <c r="H111">
        <v>41</v>
      </c>
      <c r="I111" t="str">
        <f t="shared" si="13"/>
        <v>Moderate</v>
      </c>
      <c r="J111">
        <v>135</v>
      </c>
      <c r="K111" s="1">
        <f t="shared" si="18"/>
        <v>0.3154497202696887</v>
      </c>
      <c r="L111" s="2">
        <f t="shared" si="19"/>
        <v>0.55200000000000005</v>
      </c>
      <c r="M111" s="2">
        <f t="shared" si="14"/>
        <v>0.47185929648241204</v>
      </c>
      <c r="N111" s="3">
        <f t="shared" si="15"/>
        <v>0.57999999999999996</v>
      </c>
      <c r="O111" s="2">
        <f t="shared" si="16"/>
        <v>1.0951807228915662</v>
      </c>
      <c r="P111" s="4">
        <f t="shared" si="17"/>
        <v>3.014489739643667</v>
      </c>
    </row>
    <row r="112" spans="1:16" x14ac:dyDescent="0.25">
      <c r="A112" t="s">
        <v>8</v>
      </c>
      <c r="B112" t="s">
        <v>11</v>
      </c>
      <c r="C112" t="s">
        <v>24</v>
      </c>
      <c r="D112">
        <v>321.13</v>
      </c>
      <c r="E112">
        <v>2.7</v>
      </c>
      <c r="F112" t="str">
        <f t="shared" si="12"/>
        <v>Poor</v>
      </c>
      <c r="G112">
        <v>667</v>
      </c>
      <c r="H112">
        <v>23</v>
      </c>
      <c r="I112" t="str">
        <f t="shared" si="13"/>
        <v>Fast</v>
      </c>
      <c r="J112">
        <v>196</v>
      </c>
      <c r="K112" s="1">
        <f t="shared" si="18"/>
        <v>0.28239850810500655</v>
      </c>
      <c r="L112" s="2">
        <f t="shared" si="19"/>
        <v>0.26400000000000007</v>
      </c>
      <c r="M112" s="2">
        <f t="shared" si="14"/>
        <v>0.18911222780569514</v>
      </c>
      <c r="N112" s="3">
        <f t="shared" si="15"/>
        <v>0.94000000000000006</v>
      </c>
      <c r="O112" s="2">
        <f t="shared" si="16"/>
        <v>0.8012048192771084</v>
      </c>
      <c r="P112" s="4">
        <f t="shared" si="17"/>
        <v>2.4767155551878099</v>
      </c>
    </row>
    <row r="113" spans="1:16" x14ac:dyDescent="0.25">
      <c r="A113" t="s">
        <v>52</v>
      </c>
      <c r="B113" t="s">
        <v>9</v>
      </c>
      <c r="C113" t="s">
        <v>34</v>
      </c>
      <c r="D113">
        <v>154.21</v>
      </c>
      <c r="E113">
        <v>4.5999999999999996</v>
      </c>
      <c r="F113" t="str">
        <f t="shared" si="12"/>
        <v>Excellent</v>
      </c>
      <c r="G113">
        <v>503</v>
      </c>
      <c r="H113">
        <v>21</v>
      </c>
      <c r="I113" t="str">
        <f t="shared" si="13"/>
        <v>Fast</v>
      </c>
      <c r="J113">
        <v>197</v>
      </c>
      <c r="K113" s="1">
        <f t="shared" si="18"/>
        <v>0.76129680103285047</v>
      </c>
      <c r="L113" s="2">
        <f t="shared" si="19"/>
        <v>0.87199999999999989</v>
      </c>
      <c r="M113" s="2">
        <f t="shared" si="14"/>
        <v>0.29899497487437188</v>
      </c>
      <c r="N113" s="3">
        <f t="shared" si="15"/>
        <v>0.98000000000000009</v>
      </c>
      <c r="O113" s="2">
        <f t="shared" si="16"/>
        <v>0.79638554216867474</v>
      </c>
      <c r="P113" s="4">
        <f t="shared" si="17"/>
        <v>3.708677318075897</v>
      </c>
    </row>
    <row r="114" spans="1:16" x14ac:dyDescent="0.25">
      <c r="A114" t="s">
        <v>53</v>
      </c>
      <c r="B114" t="s">
        <v>17</v>
      </c>
      <c r="C114" t="s">
        <v>37</v>
      </c>
      <c r="D114">
        <v>341.29</v>
      </c>
      <c r="E114">
        <v>3</v>
      </c>
      <c r="F114" t="str">
        <f t="shared" si="12"/>
        <v>Poor</v>
      </c>
      <c r="G114">
        <v>315</v>
      </c>
      <c r="H114">
        <v>31</v>
      </c>
      <c r="I114" t="str">
        <f t="shared" si="13"/>
        <v>Moderate</v>
      </c>
      <c r="J114">
        <v>173</v>
      </c>
      <c r="K114" s="1">
        <f t="shared" si="18"/>
        <v>0.22455888681681252</v>
      </c>
      <c r="L114" s="2">
        <f t="shared" si="19"/>
        <v>0.36000000000000004</v>
      </c>
      <c r="M114" s="2">
        <f t="shared" si="14"/>
        <v>0.42495812395309884</v>
      </c>
      <c r="N114" s="3">
        <f t="shared" si="15"/>
        <v>0.78</v>
      </c>
      <c r="O114" s="2">
        <f t="shared" si="16"/>
        <v>0.91204819277108429</v>
      </c>
      <c r="P114" s="4">
        <f t="shared" si="17"/>
        <v>2.7015652035409956</v>
      </c>
    </row>
    <row r="115" spans="1:16" x14ac:dyDescent="0.25">
      <c r="A115" t="s">
        <v>52</v>
      </c>
      <c r="B115" t="s">
        <v>16</v>
      </c>
      <c r="C115" t="s">
        <v>27</v>
      </c>
      <c r="D115">
        <v>273.49</v>
      </c>
      <c r="E115">
        <v>3.1</v>
      </c>
      <c r="F115" t="str">
        <f t="shared" si="12"/>
        <v>Average</v>
      </c>
      <c r="G115">
        <v>781</v>
      </c>
      <c r="H115">
        <v>55</v>
      </c>
      <c r="I115" t="str">
        <f t="shared" si="13"/>
        <v>Slow</v>
      </c>
      <c r="J115">
        <v>277</v>
      </c>
      <c r="K115" s="1">
        <f t="shared" si="18"/>
        <v>0.41907904174436955</v>
      </c>
      <c r="L115" s="2">
        <f t="shared" si="19"/>
        <v>0.39200000000000007</v>
      </c>
      <c r="M115" s="2">
        <f t="shared" si="14"/>
        <v>0.11273031825795646</v>
      </c>
      <c r="N115" s="3">
        <f t="shared" si="15"/>
        <v>0.30000000000000004</v>
      </c>
      <c r="O115" s="2">
        <f t="shared" si="16"/>
        <v>0.41084337349397587</v>
      </c>
      <c r="P115" s="4">
        <f t="shared" si="17"/>
        <v>1.6346527334963019</v>
      </c>
    </row>
    <row r="116" spans="1:16" x14ac:dyDescent="0.25">
      <c r="A116" t="s">
        <v>54</v>
      </c>
      <c r="B116" t="s">
        <v>9</v>
      </c>
      <c r="C116" t="s">
        <v>31</v>
      </c>
      <c r="D116">
        <v>78.209999999999994</v>
      </c>
      <c r="E116">
        <v>3</v>
      </c>
      <c r="F116" t="str">
        <f t="shared" si="12"/>
        <v>Poor</v>
      </c>
      <c r="G116">
        <v>429</v>
      </c>
      <c r="H116">
        <v>46</v>
      </c>
      <c r="I116" t="str">
        <f t="shared" si="13"/>
        <v>Slow</v>
      </c>
      <c r="J116">
        <v>285</v>
      </c>
      <c r="K116" s="1">
        <f t="shared" si="18"/>
        <v>0.97934299239707368</v>
      </c>
      <c r="L116" s="2">
        <f t="shared" si="19"/>
        <v>0.36000000000000004</v>
      </c>
      <c r="M116" s="2">
        <f t="shared" si="14"/>
        <v>0.34857621440536013</v>
      </c>
      <c r="N116" s="3">
        <f t="shared" si="15"/>
        <v>0.48</v>
      </c>
      <c r="O116" s="2">
        <f t="shared" si="16"/>
        <v>0.37228915662650597</v>
      </c>
      <c r="P116" s="4">
        <f t="shared" si="17"/>
        <v>2.5402083634289396</v>
      </c>
    </row>
    <row r="117" spans="1:16" x14ac:dyDescent="0.25">
      <c r="A117" t="s">
        <v>53</v>
      </c>
      <c r="B117" t="s">
        <v>16</v>
      </c>
      <c r="C117" t="s">
        <v>37</v>
      </c>
      <c r="D117">
        <v>141.13999999999999</v>
      </c>
      <c r="E117">
        <v>2.6</v>
      </c>
      <c r="F117" t="str">
        <f t="shared" si="12"/>
        <v>Poor</v>
      </c>
      <c r="G117">
        <v>428</v>
      </c>
      <c r="H117">
        <v>53</v>
      </c>
      <c r="I117" t="str">
        <f t="shared" si="13"/>
        <v>Slow</v>
      </c>
      <c r="J117">
        <v>230</v>
      </c>
      <c r="K117" s="1">
        <f t="shared" si="18"/>
        <v>0.79879500788982938</v>
      </c>
      <c r="L117" s="2">
        <f t="shared" si="19"/>
        <v>0.23200000000000004</v>
      </c>
      <c r="M117" s="2">
        <f t="shared" si="14"/>
        <v>0.34924623115577891</v>
      </c>
      <c r="N117" s="3">
        <f t="shared" si="15"/>
        <v>0.34</v>
      </c>
      <c r="O117" s="2">
        <f t="shared" si="16"/>
        <v>0.63734939759036136</v>
      </c>
      <c r="P117" s="4">
        <f t="shared" si="17"/>
        <v>2.3573906366359698</v>
      </c>
    </row>
    <row r="118" spans="1:16" x14ac:dyDescent="0.25">
      <c r="A118" t="s">
        <v>54</v>
      </c>
      <c r="B118" t="s">
        <v>18</v>
      </c>
      <c r="C118" t="s">
        <v>22</v>
      </c>
      <c r="D118">
        <v>97.48</v>
      </c>
      <c r="E118">
        <v>3.5</v>
      </c>
      <c r="F118" t="str">
        <f t="shared" si="12"/>
        <v>Average</v>
      </c>
      <c r="G118">
        <v>596</v>
      </c>
      <c r="H118">
        <v>46</v>
      </c>
      <c r="I118" t="str">
        <f t="shared" si="13"/>
        <v>Slow</v>
      </c>
      <c r="J118">
        <v>117</v>
      </c>
      <c r="K118" s="1">
        <f t="shared" si="18"/>
        <v>0.92405680677090807</v>
      </c>
      <c r="L118" s="2">
        <f t="shared" si="19"/>
        <v>0.52</v>
      </c>
      <c r="M118" s="2">
        <f t="shared" si="14"/>
        <v>0.23668341708542712</v>
      </c>
      <c r="N118" s="3">
        <f t="shared" si="15"/>
        <v>0.48</v>
      </c>
      <c r="O118" s="2">
        <f t="shared" si="16"/>
        <v>1.1819277108433734</v>
      </c>
      <c r="P118" s="4">
        <f t="shared" si="17"/>
        <v>3.3426679346997084</v>
      </c>
    </row>
    <row r="119" spans="1:16" x14ac:dyDescent="0.25">
      <c r="A119" t="s">
        <v>8</v>
      </c>
      <c r="B119" t="s">
        <v>15</v>
      </c>
      <c r="C119" t="s">
        <v>20</v>
      </c>
      <c r="D119">
        <v>164.15</v>
      </c>
      <c r="E119">
        <v>4.2</v>
      </c>
      <c r="F119" t="str">
        <f t="shared" si="12"/>
        <v>Excellent</v>
      </c>
      <c r="G119">
        <v>208</v>
      </c>
      <c r="H119">
        <v>55</v>
      </c>
      <c r="I119" t="str">
        <f t="shared" si="13"/>
        <v>Slow</v>
      </c>
      <c r="J119">
        <v>298</v>
      </c>
      <c r="K119" s="1">
        <f t="shared" si="18"/>
        <v>0.73277865442547707</v>
      </c>
      <c r="L119" s="2">
        <f t="shared" si="19"/>
        <v>0.74400000000000011</v>
      </c>
      <c r="M119" s="2">
        <f t="shared" si="14"/>
        <v>0.49664991624790622</v>
      </c>
      <c r="N119" s="3">
        <f t="shared" si="15"/>
        <v>0.30000000000000004</v>
      </c>
      <c r="O119" s="2">
        <f t="shared" si="16"/>
        <v>0.30963855421686742</v>
      </c>
      <c r="P119" s="4">
        <f t="shared" si="17"/>
        <v>2.5830671248902508</v>
      </c>
    </row>
    <row r="120" spans="1:16" x14ac:dyDescent="0.25">
      <c r="A120" t="s">
        <v>52</v>
      </c>
      <c r="B120" t="s">
        <v>9</v>
      </c>
      <c r="C120" t="s">
        <v>34</v>
      </c>
      <c r="D120">
        <v>307.44</v>
      </c>
      <c r="E120">
        <v>4.7</v>
      </c>
      <c r="F120" t="str">
        <f t="shared" si="12"/>
        <v>Excellent</v>
      </c>
      <c r="G120">
        <v>389</v>
      </c>
      <c r="H120">
        <v>41</v>
      </c>
      <c r="I120" t="str">
        <f t="shared" si="13"/>
        <v>Moderate</v>
      </c>
      <c r="J120">
        <v>125</v>
      </c>
      <c r="K120" s="1">
        <f t="shared" si="18"/>
        <v>0.32167551283890411</v>
      </c>
      <c r="L120" s="2">
        <f t="shared" si="19"/>
        <v>0.90400000000000014</v>
      </c>
      <c r="M120" s="2">
        <f t="shared" si="14"/>
        <v>0.37537688442211059</v>
      </c>
      <c r="N120" s="3">
        <f t="shared" si="15"/>
        <v>0.57999999999999996</v>
      </c>
      <c r="O120" s="2">
        <f t="shared" si="16"/>
        <v>1.1433734939759035</v>
      </c>
      <c r="P120" s="4">
        <f t="shared" si="17"/>
        <v>3.3244258912369187</v>
      </c>
    </row>
    <row r="121" spans="1:16" x14ac:dyDescent="0.25">
      <c r="A121" t="s">
        <v>55</v>
      </c>
      <c r="B121" t="s">
        <v>12</v>
      </c>
      <c r="C121" t="s">
        <v>32</v>
      </c>
      <c r="D121">
        <v>159.13</v>
      </c>
      <c r="E121">
        <v>2.7</v>
      </c>
      <c r="F121" t="str">
        <f t="shared" si="12"/>
        <v>Poor</v>
      </c>
      <c r="G121">
        <v>293</v>
      </c>
      <c r="H121">
        <v>56</v>
      </c>
      <c r="I121" t="str">
        <f t="shared" si="13"/>
        <v>Slow</v>
      </c>
      <c r="J121">
        <v>140</v>
      </c>
      <c r="K121" s="1">
        <f t="shared" si="18"/>
        <v>0.7471811791708507</v>
      </c>
      <c r="L121" s="2">
        <f t="shared" si="19"/>
        <v>0.26400000000000007</v>
      </c>
      <c r="M121" s="2">
        <f t="shared" si="14"/>
        <v>0.43969849246231157</v>
      </c>
      <c r="N121" s="3">
        <f t="shared" si="15"/>
        <v>0.27999999999999997</v>
      </c>
      <c r="O121" s="2">
        <f t="shared" si="16"/>
        <v>1.0710843373493975</v>
      </c>
      <c r="P121" s="4">
        <f t="shared" si="17"/>
        <v>2.8019640089825595</v>
      </c>
    </row>
    <row r="122" spans="1:16" x14ac:dyDescent="0.25">
      <c r="A122" t="s">
        <v>54</v>
      </c>
      <c r="B122" t="s">
        <v>11</v>
      </c>
      <c r="C122" t="s">
        <v>22</v>
      </c>
      <c r="D122">
        <v>345.07</v>
      </c>
      <c r="E122">
        <v>3.4</v>
      </c>
      <c r="F122" t="str">
        <f t="shared" si="12"/>
        <v>Average</v>
      </c>
      <c r="G122">
        <v>217</v>
      </c>
      <c r="H122">
        <v>57</v>
      </c>
      <c r="I122" t="str">
        <f t="shared" si="13"/>
        <v>Slow</v>
      </c>
      <c r="J122">
        <v>210</v>
      </c>
      <c r="K122" s="1">
        <f t="shared" si="18"/>
        <v>0.21371395782527625</v>
      </c>
      <c r="L122" s="2">
        <f t="shared" si="19"/>
        <v>0.48799999999999999</v>
      </c>
      <c r="M122" s="2">
        <f t="shared" si="14"/>
        <v>0.49061976549413738</v>
      </c>
      <c r="N122" s="3">
        <f t="shared" si="15"/>
        <v>0.26</v>
      </c>
      <c r="O122" s="2">
        <f t="shared" si="16"/>
        <v>0.73373493975903614</v>
      </c>
      <c r="P122" s="4">
        <f t="shared" si="17"/>
        <v>2.1860686630784496</v>
      </c>
    </row>
    <row r="123" spans="1:16" x14ac:dyDescent="0.25">
      <c r="A123" t="s">
        <v>8</v>
      </c>
      <c r="B123" t="s">
        <v>13</v>
      </c>
      <c r="C123" t="s">
        <v>24</v>
      </c>
      <c r="D123">
        <v>295.87</v>
      </c>
      <c r="E123">
        <v>3.6</v>
      </c>
      <c r="F123" t="str">
        <f t="shared" si="12"/>
        <v>Average</v>
      </c>
      <c r="G123">
        <v>692</v>
      </c>
      <c r="H123">
        <v>57</v>
      </c>
      <c r="I123" t="str">
        <f t="shared" si="13"/>
        <v>Slow</v>
      </c>
      <c r="J123">
        <v>188</v>
      </c>
      <c r="K123" s="1">
        <f t="shared" si="18"/>
        <v>0.3548701764452733</v>
      </c>
      <c r="L123" s="2">
        <f t="shared" si="19"/>
        <v>0.55200000000000005</v>
      </c>
      <c r="M123" s="2">
        <f t="shared" si="14"/>
        <v>0.17236180904522613</v>
      </c>
      <c r="N123" s="3">
        <f t="shared" si="15"/>
        <v>0.26</v>
      </c>
      <c r="O123" s="2">
        <f t="shared" si="16"/>
        <v>0.83975903614457836</v>
      </c>
      <c r="P123" s="4">
        <f t="shared" si="17"/>
        <v>2.1789910216350776</v>
      </c>
    </row>
    <row r="124" spans="1:16" x14ac:dyDescent="0.25">
      <c r="A124" t="s">
        <v>53</v>
      </c>
      <c r="B124" t="s">
        <v>12</v>
      </c>
      <c r="C124" t="s">
        <v>29</v>
      </c>
      <c r="D124">
        <v>222.23</v>
      </c>
      <c r="E124">
        <v>4.9000000000000004</v>
      </c>
      <c r="F124" t="str">
        <f t="shared" si="12"/>
        <v>Excellent</v>
      </c>
      <c r="G124">
        <v>274</v>
      </c>
      <c r="H124">
        <v>37</v>
      </c>
      <c r="I124" t="str">
        <f t="shared" si="13"/>
        <v>Moderate</v>
      </c>
      <c r="J124">
        <v>296</v>
      </c>
      <c r="K124" s="1">
        <f t="shared" si="18"/>
        <v>0.5661454597618707</v>
      </c>
      <c r="L124" s="2">
        <f t="shared" si="19"/>
        <v>0.96800000000000019</v>
      </c>
      <c r="M124" s="2">
        <f t="shared" si="14"/>
        <v>0.45242881072026803</v>
      </c>
      <c r="N124" s="3">
        <f t="shared" si="15"/>
        <v>0.66</v>
      </c>
      <c r="O124" s="2">
        <f t="shared" si="16"/>
        <v>0.31927710843373491</v>
      </c>
      <c r="P124" s="4">
        <f t="shared" si="17"/>
        <v>2.965851378915874</v>
      </c>
    </row>
    <row r="125" spans="1:16" x14ac:dyDescent="0.25">
      <c r="A125" t="s">
        <v>8</v>
      </c>
      <c r="B125" t="s">
        <v>14</v>
      </c>
      <c r="C125" t="s">
        <v>24</v>
      </c>
      <c r="D125">
        <v>95.54</v>
      </c>
      <c r="E125">
        <v>3.3</v>
      </c>
      <c r="F125" t="str">
        <f t="shared" si="12"/>
        <v>Average</v>
      </c>
      <c r="G125">
        <v>277</v>
      </c>
      <c r="H125">
        <v>27</v>
      </c>
      <c r="I125" t="str">
        <f t="shared" si="13"/>
        <v>Fast</v>
      </c>
      <c r="J125">
        <v>113</v>
      </c>
      <c r="K125" s="1">
        <f t="shared" si="18"/>
        <v>0.9296227227083631</v>
      </c>
      <c r="L125" s="2">
        <f t="shared" si="19"/>
        <v>0.45599999999999996</v>
      </c>
      <c r="M125" s="2">
        <f t="shared" si="14"/>
        <v>0.45041876046901175</v>
      </c>
      <c r="N125" s="3">
        <f t="shared" si="15"/>
        <v>0.86</v>
      </c>
      <c r="O125" s="2">
        <f t="shared" si="16"/>
        <v>1.2012048192771083</v>
      </c>
      <c r="P125" s="4">
        <f t="shared" si="17"/>
        <v>3.8972463024544828</v>
      </c>
    </row>
    <row r="126" spans="1:16" x14ac:dyDescent="0.25">
      <c r="A126" t="s">
        <v>8</v>
      </c>
      <c r="B126" t="s">
        <v>13</v>
      </c>
      <c r="C126" t="s">
        <v>24</v>
      </c>
      <c r="D126">
        <v>276.58999999999997</v>
      </c>
      <c r="E126">
        <v>2.9</v>
      </c>
      <c r="F126" t="str">
        <f t="shared" si="12"/>
        <v>Poor</v>
      </c>
      <c r="G126">
        <v>390</v>
      </c>
      <c r="H126">
        <v>28</v>
      </c>
      <c r="I126" t="str">
        <f t="shared" si="13"/>
        <v>Fast</v>
      </c>
      <c r="J126">
        <v>211</v>
      </c>
      <c r="K126" s="1">
        <f t="shared" si="18"/>
        <v>0.41018505235977631</v>
      </c>
      <c r="L126" s="2">
        <f t="shared" si="19"/>
        <v>0.32800000000000001</v>
      </c>
      <c r="M126" s="2">
        <f t="shared" si="14"/>
        <v>0.37470686767169181</v>
      </c>
      <c r="N126" s="3">
        <f t="shared" si="15"/>
        <v>0.84000000000000008</v>
      </c>
      <c r="O126" s="2">
        <f t="shared" si="16"/>
        <v>0.72891566265060237</v>
      </c>
      <c r="P126" s="4">
        <f t="shared" si="17"/>
        <v>2.6818075826820706</v>
      </c>
    </row>
    <row r="127" spans="1:16" x14ac:dyDescent="0.25">
      <c r="A127" t="s">
        <v>8</v>
      </c>
      <c r="B127" t="s">
        <v>18</v>
      </c>
      <c r="C127" t="s">
        <v>25</v>
      </c>
      <c r="D127">
        <v>168</v>
      </c>
      <c r="E127">
        <v>4.5</v>
      </c>
      <c r="F127" t="str">
        <f t="shared" si="12"/>
        <v>Excellent</v>
      </c>
      <c r="G127">
        <v>714</v>
      </c>
      <c r="H127">
        <v>51</v>
      </c>
      <c r="I127" t="str">
        <f t="shared" si="13"/>
        <v>Slow</v>
      </c>
      <c r="J127">
        <v>257</v>
      </c>
      <c r="K127" s="1">
        <f t="shared" si="18"/>
        <v>0.72173289341557889</v>
      </c>
      <c r="L127" s="2">
        <f t="shared" si="19"/>
        <v>0.84000000000000008</v>
      </c>
      <c r="M127" s="2">
        <f t="shared" si="14"/>
        <v>0.15762144053601343</v>
      </c>
      <c r="N127" s="3">
        <f t="shared" si="15"/>
        <v>0.38</v>
      </c>
      <c r="O127" s="2">
        <f t="shared" si="16"/>
        <v>0.5072289156626506</v>
      </c>
      <c r="P127" s="4">
        <f t="shared" si="17"/>
        <v>2.6065832496142431</v>
      </c>
    </row>
    <row r="128" spans="1:16" x14ac:dyDescent="0.25">
      <c r="A128" t="s">
        <v>55</v>
      </c>
      <c r="B128" t="s">
        <v>17</v>
      </c>
      <c r="C128" t="s">
        <v>30</v>
      </c>
      <c r="D128">
        <v>161.88999999999999</v>
      </c>
      <c r="E128">
        <v>4.2</v>
      </c>
      <c r="F128" t="str">
        <f t="shared" si="12"/>
        <v>Excellent</v>
      </c>
      <c r="G128">
        <v>751</v>
      </c>
      <c r="H128">
        <v>33</v>
      </c>
      <c r="I128" t="str">
        <f t="shared" si="13"/>
        <v>Moderate</v>
      </c>
      <c r="J128">
        <v>288</v>
      </c>
      <c r="K128" s="1">
        <f t="shared" si="18"/>
        <v>0.73926265958972892</v>
      </c>
      <c r="L128" s="2">
        <f t="shared" si="19"/>
        <v>0.74400000000000011</v>
      </c>
      <c r="M128" s="2">
        <f t="shared" si="14"/>
        <v>0.13283082077051928</v>
      </c>
      <c r="N128" s="3">
        <f t="shared" si="15"/>
        <v>0.7400000000000001</v>
      </c>
      <c r="O128" s="2">
        <f t="shared" si="16"/>
        <v>0.35783132530120482</v>
      </c>
      <c r="P128" s="4">
        <f t="shared" si="17"/>
        <v>2.7139248056614531</v>
      </c>
    </row>
    <row r="129" spans="1:16" x14ac:dyDescent="0.25">
      <c r="A129" t="s">
        <v>53</v>
      </c>
      <c r="B129" t="s">
        <v>13</v>
      </c>
      <c r="C129" t="s">
        <v>38</v>
      </c>
      <c r="D129">
        <v>327.07</v>
      </c>
      <c r="E129">
        <v>3.3</v>
      </c>
      <c r="F129" t="str">
        <f t="shared" si="12"/>
        <v>Average</v>
      </c>
      <c r="G129">
        <v>388</v>
      </c>
      <c r="H129">
        <v>38</v>
      </c>
      <c r="I129" t="str">
        <f t="shared" si="13"/>
        <v>Moderate</v>
      </c>
      <c r="J129">
        <v>83</v>
      </c>
      <c r="K129" s="1">
        <f t="shared" si="18"/>
        <v>0.26535647683259223</v>
      </c>
      <c r="L129" s="2">
        <f t="shared" si="19"/>
        <v>0.45599999999999996</v>
      </c>
      <c r="M129" s="2">
        <f t="shared" si="14"/>
        <v>0.37604690117252937</v>
      </c>
      <c r="N129" s="3">
        <f t="shared" si="15"/>
        <v>0.64000000000000012</v>
      </c>
      <c r="O129" s="2">
        <f t="shared" si="16"/>
        <v>1.3457831325301204</v>
      </c>
      <c r="P129" s="4">
        <f t="shared" si="17"/>
        <v>3.0831865105352421</v>
      </c>
    </row>
    <row r="130" spans="1:16" x14ac:dyDescent="0.25">
      <c r="A130" t="s">
        <v>54</v>
      </c>
      <c r="B130" t="s">
        <v>9</v>
      </c>
      <c r="C130" t="s">
        <v>31</v>
      </c>
      <c r="D130">
        <v>328.61</v>
      </c>
      <c r="E130">
        <v>3.6</v>
      </c>
      <c r="F130" t="str">
        <f t="shared" si="12"/>
        <v>Average</v>
      </c>
      <c r="G130">
        <v>278</v>
      </c>
      <c r="H130">
        <v>44</v>
      </c>
      <c r="I130" t="str">
        <f t="shared" si="13"/>
        <v>Moderate</v>
      </c>
      <c r="J130">
        <v>239</v>
      </c>
      <c r="K130" s="1">
        <f t="shared" ref="K130:K161" si="20">(((MAX($D$2:$D$201)-D130)/(MAX($D$2:$D$201)-MIN($D$2:$D$201)))*4+1)*0.2</f>
        <v>0.26093817242863299</v>
      </c>
      <c r="L130" s="2">
        <f t="shared" ref="L130:L161" si="21">((E130-MIN($E$2:$E$201))/(MAX($E$2:$E$201)-MIN($E$2:$E$201))*4+1)*0.2</f>
        <v>0.55200000000000005</v>
      </c>
      <c r="M130" s="2">
        <f t="shared" si="14"/>
        <v>0.44974874371859297</v>
      </c>
      <c r="N130" s="3">
        <f t="shared" si="15"/>
        <v>0.52</v>
      </c>
      <c r="O130" s="2">
        <f t="shared" si="16"/>
        <v>0.59397590361445785</v>
      </c>
      <c r="P130" s="4">
        <f t="shared" si="17"/>
        <v>2.3766628197616839</v>
      </c>
    </row>
    <row r="131" spans="1:16" x14ac:dyDescent="0.25">
      <c r="A131" t="s">
        <v>55</v>
      </c>
      <c r="B131" t="s">
        <v>10</v>
      </c>
      <c r="C131" t="s">
        <v>32</v>
      </c>
      <c r="D131">
        <v>88.2</v>
      </c>
      <c r="E131">
        <v>3.2</v>
      </c>
      <c r="F131" t="str">
        <f t="shared" ref="F131:F194" si="22">IF(E131&lt;=3,"Poor",IF(E131&lt;=4,"Average","Excellent"))</f>
        <v>Average</v>
      </c>
      <c r="G131">
        <v>799</v>
      </c>
      <c r="H131">
        <v>51</v>
      </c>
      <c r="I131" t="str">
        <f t="shared" ref="I131:I194" si="23">IF(H131&lt;=30,"Fast",IF(H131&lt;=45,"Moderate","Slow"))</f>
        <v>Slow</v>
      </c>
      <c r="J131">
        <v>208</v>
      </c>
      <c r="K131" s="1">
        <f t="shared" si="20"/>
        <v>0.95068139434801324</v>
      </c>
      <c r="L131" s="2">
        <f t="shared" si="21"/>
        <v>0.42400000000000004</v>
      </c>
      <c r="M131" s="2">
        <f t="shared" ref="M131:M194" si="24">(((MAX($G$2:$G$201)-G131)/(MAX($G$2:$G$201)-MIN($G$2:$G$201)))*4+1)*0.1</f>
        <v>0.10067001675041876</v>
      </c>
      <c r="N131" s="3">
        <f t="shared" ref="N131:N194" si="25">(((MAX($H$2:$H$201)-H131)/(MAX($H$2:$H$201)-MIN($H$2:$H$201)))*4+1)*0.2</f>
        <v>0.38</v>
      </c>
      <c r="O131" s="2">
        <f t="shared" ref="O131:O194" si="26">(((MAX($J$2:$J$201)-J131)/(MAX($J$2:$J$201)-MIN($J$2:$J$201)))*4+1)*0.3</f>
        <v>0.74337349397590347</v>
      </c>
      <c r="P131" s="4">
        <f t="shared" ref="P131:P194" si="27">K131+L131+M131+N131+O131</f>
        <v>2.5987249050743353</v>
      </c>
    </row>
    <row r="132" spans="1:16" x14ac:dyDescent="0.25">
      <c r="A132" t="s">
        <v>8</v>
      </c>
      <c r="B132" t="s">
        <v>17</v>
      </c>
      <c r="C132" t="s">
        <v>36</v>
      </c>
      <c r="D132">
        <v>268.23</v>
      </c>
      <c r="E132">
        <v>3.3</v>
      </c>
      <c r="F132" t="str">
        <f t="shared" si="22"/>
        <v>Average</v>
      </c>
      <c r="G132">
        <v>466</v>
      </c>
      <c r="H132">
        <v>24</v>
      </c>
      <c r="I132" t="str">
        <f t="shared" si="23"/>
        <v>Fast</v>
      </c>
      <c r="J132">
        <v>181</v>
      </c>
      <c r="K132" s="1">
        <f t="shared" si="20"/>
        <v>0.43417013340984084</v>
      </c>
      <c r="L132" s="2">
        <f t="shared" si="21"/>
        <v>0.45599999999999996</v>
      </c>
      <c r="M132" s="2">
        <f t="shared" si="24"/>
        <v>0.323785594639866</v>
      </c>
      <c r="N132" s="3">
        <f t="shared" si="25"/>
        <v>0.91999999999999993</v>
      </c>
      <c r="O132" s="2">
        <f t="shared" si="26"/>
        <v>0.87349397590361433</v>
      </c>
      <c r="P132" s="4">
        <f t="shared" si="27"/>
        <v>3.0074497039533212</v>
      </c>
    </row>
    <row r="133" spans="1:16" x14ac:dyDescent="0.25">
      <c r="A133" t="s">
        <v>54</v>
      </c>
      <c r="B133" t="s">
        <v>17</v>
      </c>
      <c r="C133" t="s">
        <v>22</v>
      </c>
      <c r="D133">
        <v>228.27</v>
      </c>
      <c r="E133">
        <v>4.7</v>
      </c>
      <c r="F133" t="str">
        <f t="shared" si="22"/>
        <v>Excellent</v>
      </c>
      <c r="G133">
        <v>524</v>
      </c>
      <c r="H133">
        <v>38</v>
      </c>
      <c r="I133" t="str">
        <f t="shared" si="23"/>
        <v>Moderate</v>
      </c>
      <c r="J133">
        <v>74</v>
      </c>
      <c r="K133" s="1">
        <f t="shared" si="20"/>
        <v>0.54881652560608229</v>
      </c>
      <c r="L133" s="2">
        <f t="shared" si="21"/>
        <v>0.90400000000000014</v>
      </c>
      <c r="M133" s="2">
        <f t="shared" si="24"/>
        <v>0.28492462311557792</v>
      </c>
      <c r="N133" s="3">
        <f t="shared" si="25"/>
        <v>0.64000000000000012</v>
      </c>
      <c r="O133" s="2">
        <f t="shared" si="26"/>
        <v>1.389156626506024</v>
      </c>
      <c r="P133" s="4">
        <f t="shared" si="27"/>
        <v>3.7668977752276849</v>
      </c>
    </row>
    <row r="134" spans="1:16" x14ac:dyDescent="0.25">
      <c r="A134" t="s">
        <v>53</v>
      </c>
      <c r="B134" t="s">
        <v>18</v>
      </c>
      <c r="C134" t="s">
        <v>37</v>
      </c>
      <c r="D134">
        <v>323.48</v>
      </c>
      <c r="E134">
        <v>3.3</v>
      </c>
      <c r="F134" t="str">
        <f t="shared" si="22"/>
        <v>Average</v>
      </c>
      <c r="G134">
        <v>458</v>
      </c>
      <c r="H134">
        <v>28</v>
      </c>
      <c r="I134" t="str">
        <f t="shared" si="23"/>
        <v>Fast</v>
      </c>
      <c r="J134">
        <v>51</v>
      </c>
      <c r="K134" s="1">
        <f t="shared" si="20"/>
        <v>0.27565629034571798</v>
      </c>
      <c r="L134" s="2">
        <f t="shared" si="21"/>
        <v>0.45599999999999996</v>
      </c>
      <c r="M134" s="2">
        <f t="shared" si="24"/>
        <v>0.32914572864321612</v>
      </c>
      <c r="N134" s="3">
        <f t="shared" si="25"/>
        <v>0.84000000000000008</v>
      </c>
      <c r="O134" s="2">
        <f t="shared" si="26"/>
        <v>1.5</v>
      </c>
      <c r="P134" s="4">
        <f t="shared" si="27"/>
        <v>3.4008020189889345</v>
      </c>
    </row>
    <row r="135" spans="1:16" x14ac:dyDescent="0.25">
      <c r="A135" t="s">
        <v>53</v>
      </c>
      <c r="B135" t="s">
        <v>13</v>
      </c>
      <c r="C135" t="s">
        <v>21</v>
      </c>
      <c r="D135">
        <v>230.82</v>
      </c>
      <c r="E135">
        <v>4.2</v>
      </c>
      <c r="F135" t="str">
        <f t="shared" si="22"/>
        <v>Excellent</v>
      </c>
      <c r="G135">
        <v>598</v>
      </c>
      <c r="H135">
        <v>24</v>
      </c>
      <c r="I135" t="str">
        <f t="shared" si="23"/>
        <v>Fast</v>
      </c>
      <c r="J135">
        <v>101</v>
      </c>
      <c r="K135" s="1">
        <f t="shared" si="20"/>
        <v>0.54150050208004596</v>
      </c>
      <c r="L135" s="2">
        <f t="shared" si="21"/>
        <v>0.74400000000000011</v>
      </c>
      <c r="M135" s="2">
        <f t="shared" si="24"/>
        <v>0.23534338358458964</v>
      </c>
      <c r="N135" s="3">
        <f t="shared" si="25"/>
        <v>0.91999999999999993</v>
      </c>
      <c r="O135" s="2">
        <f t="shared" si="26"/>
        <v>1.2590361445783131</v>
      </c>
      <c r="P135" s="4">
        <f t="shared" si="27"/>
        <v>3.6998800302429489</v>
      </c>
    </row>
    <row r="136" spans="1:16" x14ac:dyDescent="0.25">
      <c r="A136" t="s">
        <v>8</v>
      </c>
      <c r="B136" t="s">
        <v>12</v>
      </c>
      <c r="C136" t="s">
        <v>20</v>
      </c>
      <c r="D136">
        <v>117.02</v>
      </c>
      <c r="E136">
        <v>4.3</v>
      </c>
      <c r="F136" t="str">
        <f t="shared" si="22"/>
        <v>Excellent</v>
      </c>
      <c r="G136">
        <v>453</v>
      </c>
      <c r="H136">
        <v>50</v>
      </c>
      <c r="I136" t="str">
        <f t="shared" si="23"/>
        <v>Slow</v>
      </c>
      <c r="J136">
        <v>79</v>
      </c>
      <c r="K136" s="1">
        <f t="shared" si="20"/>
        <v>0.86799598335963291</v>
      </c>
      <c r="L136" s="2">
        <f t="shared" si="21"/>
        <v>0.77600000000000002</v>
      </c>
      <c r="M136" s="2">
        <f t="shared" si="24"/>
        <v>0.3324958123953099</v>
      </c>
      <c r="N136" s="3">
        <f t="shared" si="25"/>
        <v>0.4</v>
      </c>
      <c r="O136" s="2">
        <f t="shared" si="26"/>
        <v>1.3650602409638553</v>
      </c>
      <c r="P136" s="4">
        <f t="shared" si="27"/>
        <v>3.7415520367187982</v>
      </c>
    </row>
    <row r="137" spans="1:16" x14ac:dyDescent="0.25">
      <c r="A137" t="s">
        <v>53</v>
      </c>
      <c r="B137" t="s">
        <v>11</v>
      </c>
      <c r="C137" t="s">
        <v>21</v>
      </c>
      <c r="D137">
        <v>348.04</v>
      </c>
      <c r="E137">
        <v>4.5</v>
      </c>
      <c r="F137" t="str">
        <f t="shared" si="22"/>
        <v>Excellent</v>
      </c>
      <c r="G137">
        <v>683</v>
      </c>
      <c r="H137">
        <v>34</v>
      </c>
      <c r="I137" t="str">
        <f t="shared" si="23"/>
        <v>Moderate</v>
      </c>
      <c r="J137">
        <v>200</v>
      </c>
      <c r="K137" s="1">
        <f t="shared" si="20"/>
        <v>0.20519294218906903</v>
      </c>
      <c r="L137" s="2">
        <f t="shared" si="21"/>
        <v>0.84000000000000008</v>
      </c>
      <c r="M137" s="2">
        <f t="shared" si="24"/>
        <v>0.17839195979899497</v>
      </c>
      <c r="N137" s="3">
        <f t="shared" si="25"/>
        <v>0.72000000000000008</v>
      </c>
      <c r="O137" s="2">
        <f t="shared" si="26"/>
        <v>0.78192771084337342</v>
      </c>
      <c r="P137" s="4">
        <f t="shared" si="27"/>
        <v>2.7255126128314378</v>
      </c>
    </row>
    <row r="138" spans="1:16" x14ac:dyDescent="0.25">
      <c r="A138" t="s">
        <v>8</v>
      </c>
      <c r="B138" t="s">
        <v>18</v>
      </c>
      <c r="C138" t="s">
        <v>36</v>
      </c>
      <c r="D138">
        <v>273.54000000000002</v>
      </c>
      <c r="E138">
        <v>5</v>
      </c>
      <c r="F138" t="str">
        <f t="shared" si="22"/>
        <v>Excellent</v>
      </c>
      <c r="G138">
        <v>444</v>
      </c>
      <c r="H138">
        <v>35</v>
      </c>
      <c r="I138" t="str">
        <f t="shared" si="23"/>
        <v>Moderate</v>
      </c>
      <c r="J138">
        <v>55</v>
      </c>
      <c r="K138" s="1">
        <f t="shared" si="20"/>
        <v>0.41893559030268257</v>
      </c>
      <c r="L138" s="2">
        <f t="shared" si="21"/>
        <v>1</v>
      </c>
      <c r="M138" s="2">
        <f t="shared" si="24"/>
        <v>0.33852596314907873</v>
      </c>
      <c r="N138" s="3">
        <f t="shared" si="25"/>
        <v>0.70000000000000007</v>
      </c>
      <c r="O138" s="2">
        <f t="shared" si="26"/>
        <v>1.4807228915662651</v>
      </c>
      <c r="P138" s="4">
        <f t="shared" si="27"/>
        <v>3.9381844450180266</v>
      </c>
    </row>
    <row r="139" spans="1:16" x14ac:dyDescent="0.25">
      <c r="A139" t="s">
        <v>52</v>
      </c>
      <c r="B139" t="s">
        <v>14</v>
      </c>
      <c r="C139" t="s">
        <v>27</v>
      </c>
      <c r="D139">
        <v>217</v>
      </c>
      <c r="E139">
        <v>4.2</v>
      </c>
      <c r="F139" t="str">
        <f t="shared" si="22"/>
        <v>Excellent</v>
      </c>
      <c r="G139">
        <v>457</v>
      </c>
      <c r="H139">
        <v>50</v>
      </c>
      <c r="I139" t="str">
        <f t="shared" si="23"/>
        <v>Slow</v>
      </c>
      <c r="J139">
        <v>219</v>
      </c>
      <c r="K139" s="1">
        <f t="shared" si="20"/>
        <v>0.58115048056232976</v>
      </c>
      <c r="L139" s="2">
        <f t="shared" si="21"/>
        <v>0.74400000000000011</v>
      </c>
      <c r="M139" s="2">
        <f t="shared" si="24"/>
        <v>0.32981574539363484</v>
      </c>
      <c r="N139" s="3">
        <f t="shared" si="25"/>
        <v>0.4</v>
      </c>
      <c r="O139" s="2">
        <f t="shared" si="26"/>
        <v>0.69036144578313252</v>
      </c>
      <c r="P139" s="4">
        <f t="shared" si="27"/>
        <v>2.7453276717390969</v>
      </c>
    </row>
    <row r="140" spans="1:16" x14ac:dyDescent="0.25">
      <c r="A140" t="s">
        <v>52</v>
      </c>
      <c r="B140" t="s">
        <v>18</v>
      </c>
      <c r="C140" t="s">
        <v>19</v>
      </c>
      <c r="D140">
        <v>195.69</v>
      </c>
      <c r="E140">
        <v>4.8</v>
      </c>
      <c r="F140" t="str">
        <f t="shared" si="22"/>
        <v>Excellent</v>
      </c>
      <c r="G140">
        <v>709</v>
      </c>
      <c r="H140">
        <v>43</v>
      </c>
      <c r="I140" t="str">
        <f t="shared" si="23"/>
        <v>Moderate</v>
      </c>
      <c r="J140">
        <v>156</v>
      </c>
      <c r="K140" s="1">
        <f t="shared" si="20"/>
        <v>0.64228948500932437</v>
      </c>
      <c r="L140" s="2">
        <f t="shared" si="21"/>
        <v>0.93599999999999994</v>
      </c>
      <c r="M140" s="2">
        <f t="shared" si="24"/>
        <v>0.16097152428810724</v>
      </c>
      <c r="N140" s="3">
        <f t="shared" si="25"/>
        <v>0.54</v>
      </c>
      <c r="O140" s="2">
        <f t="shared" si="26"/>
        <v>0.99397590361445776</v>
      </c>
      <c r="P140" s="4">
        <f t="shared" si="27"/>
        <v>3.2732369129118895</v>
      </c>
    </row>
    <row r="141" spans="1:16" x14ac:dyDescent="0.25">
      <c r="A141" t="s">
        <v>53</v>
      </c>
      <c r="B141" t="s">
        <v>15</v>
      </c>
      <c r="C141" t="s">
        <v>21</v>
      </c>
      <c r="D141">
        <v>343.44</v>
      </c>
      <c r="E141">
        <v>4.2</v>
      </c>
      <c r="F141" t="str">
        <f t="shared" si="22"/>
        <v>Excellent</v>
      </c>
      <c r="G141">
        <v>624</v>
      </c>
      <c r="H141">
        <v>32</v>
      </c>
      <c r="I141" t="str">
        <f t="shared" si="23"/>
        <v>Moderate</v>
      </c>
      <c r="J141">
        <v>276</v>
      </c>
      <c r="K141" s="1">
        <f t="shared" si="20"/>
        <v>0.2183904748242721</v>
      </c>
      <c r="L141" s="2">
        <f t="shared" si="21"/>
        <v>0.74400000000000011</v>
      </c>
      <c r="M141" s="2">
        <f t="shared" si="24"/>
        <v>0.21792294807370186</v>
      </c>
      <c r="N141" s="3">
        <f t="shared" si="25"/>
        <v>0.76</v>
      </c>
      <c r="O141" s="2">
        <f t="shared" si="26"/>
        <v>0.41566265060240959</v>
      </c>
      <c r="P141" s="4">
        <f t="shared" si="27"/>
        <v>2.3559760735003836</v>
      </c>
    </row>
    <row r="142" spans="1:16" x14ac:dyDescent="0.25">
      <c r="A142" t="s">
        <v>54</v>
      </c>
      <c r="B142" t="s">
        <v>13</v>
      </c>
      <c r="C142" t="s">
        <v>35</v>
      </c>
      <c r="D142">
        <v>257.31</v>
      </c>
      <c r="E142">
        <v>4.3</v>
      </c>
      <c r="F142" t="str">
        <f t="shared" si="22"/>
        <v>Excellent</v>
      </c>
      <c r="G142">
        <v>711</v>
      </c>
      <c r="H142">
        <v>59</v>
      </c>
      <c r="I142" t="str">
        <f t="shared" si="23"/>
        <v>Slow</v>
      </c>
      <c r="J142">
        <v>273</v>
      </c>
      <c r="K142" s="1">
        <f t="shared" si="20"/>
        <v>0.46549992827427922</v>
      </c>
      <c r="L142" s="2">
        <f t="shared" si="21"/>
        <v>0.77600000000000002</v>
      </c>
      <c r="M142" s="2">
        <f t="shared" si="24"/>
        <v>0.15963149078726968</v>
      </c>
      <c r="N142" s="3">
        <f t="shared" si="25"/>
        <v>0.22000000000000003</v>
      </c>
      <c r="O142" s="2">
        <f t="shared" si="26"/>
        <v>0.43012048192771085</v>
      </c>
      <c r="P142" s="4">
        <f t="shared" si="27"/>
        <v>2.0512519009892598</v>
      </c>
    </row>
    <row r="143" spans="1:16" x14ac:dyDescent="0.25">
      <c r="A143" t="s">
        <v>53</v>
      </c>
      <c r="B143" t="s">
        <v>14</v>
      </c>
      <c r="C143" t="s">
        <v>38</v>
      </c>
      <c r="D143">
        <v>121.03</v>
      </c>
      <c r="E143">
        <v>4.8</v>
      </c>
      <c r="F143" t="str">
        <f t="shared" si="22"/>
        <v>Excellent</v>
      </c>
      <c r="G143">
        <v>380</v>
      </c>
      <c r="H143">
        <v>32</v>
      </c>
      <c r="I143" t="str">
        <f t="shared" si="23"/>
        <v>Moderate</v>
      </c>
      <c r="J143">
        <v>290</v>
      </c>
      <c r="K143" s="1">
        <f t="shared" si="20"/>
        <v>0.85649117773633643</v>
      </c>
      <c r="L143" s="2">
        <f t="shared" si="21"/>
        <v>0.93599999999999994</v>
      </c>
      <c r="M143" s="2">
        <f t="shared" si="24"/>
        <v>0.38140703517587943</v>
      </c>
      <c r="N143" s="3">
        <f t="shared" si="25"/>
        <v>0.76</v>
      </c>
      <c r="O143" s="2">
        <f t="shared" si="26"/>
        <v>0.34819277108433733</v>
      </c>
      <c r="P143" s="4">
        <f t="shared" si="27"/>
        <v>3.2820909839965533</v>
      </c>
    </row>
    <row r="144" spans="1:16" x14ac:dyDescent="0.25">
      <c r="A144" t="s">
        <v>54</v>
      </c>
      <c r="B144" t="s">
        <v>13</v>
      </c>
      <c r="C144" t="s">
        <v>35</v>
      </c>
      <c r="D144">
        <v>109.98</v>
      </c>
      <c r="E144">
        <v>2.8</v>
      </c>
      <c r="F144" t="str">
        <f t="shared" si="22"/>
        <v>Poor</v>
      </c>
      <c r="G144">
        <v>283</v>
      </c>
      <c r="H144">
        <v>48</v>
      </c>
      <c r="I144" t="str">
        <f t="shared" si="23"/>
        <v>Slow</v>
      </c>
      <c r="J144">
        <v>196</v>
      </c>
      <c r="K144" s="1">
        <f t="shared" si="20"/>
        <v>0.88819394634916093</v>
      </c>
      <c r="L144" s="2">
        <f t="shared" si="21"/>
        <v>0.29599999999999999</v>
      </c>
      <c r="M144" s="2">
        <f t="shared" si="24"/>
        <v>0.44639865996649919</v>
      </c>
      <c r="N144" s="3">
        <f t="shared" si="25"/>
        <v>0.44000000000000006</v>
      </c>
      <c r="O144" s="2">
        <f t="shared" si="26"/>
        <v>0.8012048192771084</v>
      </c>
      <c r="P144" s="4">
        <f t="shared" si="27"/>
        <v>2.8717974255927681</v>
      </c>
    </row>
    <row r="145" spans="1:16" x14ac:dyDescent="0.25">
      <c r="A145" t="s">
        <v>54</v>
      </c>
      <c r="B145" t="s">
        <v>17</v>
      </c>
      <c r="C145" t="s">
        <v>22</v>
      </c>
      <c r="D145">
        <v>152.81</v>
      </c>
      <c r="E145">
        <v>5</v>
      </c>
      <c r="F145" t="str">
        <f t="shared" si="22"/>
        <v>Excellent</v>
      </c>
      <c r="G145">
        <v>288</v>
      </c>
      <c r="H145">
        <v>50</v>
      </c>
      <c r="I145" t="str">
        <f t="shared" si="23"/>
        <v>Slow</v>
      </c>
      <c r="J145">
        <v>183</v>
      </c>
      <c r="K145" s="1">
        <f t="shared" si="20"/>
        <v>0.76531344140008617</v>
      </c>
      <c r="L145" s="2">
        <f t="shared" si="21"/>
        <v>1</v>
      </c>
      <c r="M145" s="2">
        <f t="shared" si="24"/>
        <v>0.44304857621440541</v>
      </c>
      <c r="N145" s="3">
        <f t="shared" si="25"/>
        <v>0.4</v>
      </c>
      <c r="O145" s="2">
        <f t="shared" si="26"/>
        <v>0.863855421686747</v>
      </c>
      <c r="P145" s="4">
        <f t="shared" si="27"/>
        <v>3.4722174393012382</v>
      </c>
    </row>
    <row r="146" spans="1:16" x14ac:dyDescent="0.25">
      <c r="A146" t="s">
        <v>53</v>
      </c>
      <c r="B146" t="s">
        <v>11</v>
      </c>
      <c r="C146" t="s">
        <v>29</v>
      </c>
      <c r="D146">
        <v>119.33</v>
      </c>
      <c r="E146">
        <v>2.8</v>
      </c>
      <c r="F146" t="str">
        <f t="shared" si="22"/>
        <v>Poor</v>
      </c>
      <c r="G146">
        <v>776</v>
      </c>
      <c r="H146">
        <v>38</v>
      </c>
      <c r="I146" t="str">
        <f t="shared" si="23"/>
        <v>Moderate</v>
      </c>
      <c r="J146">
        <v>215</v>
      </c>
      <c r="K146" s="1">
        <f t="shared" si="20"/>
        <v>0.86136852675369413</v>
      </c>
      <c r="L146" s="2">
        <f t="shared" si="21"/>
        <v>0.29599999999999999</v>
      </c>
      <c r="M146" s="2">
        <f t="shared" si="24"/>
        <v>0.11608040201005027</v>
      </c>
      <c r="N146" s="3">
        <f t="shared" si="25"/>
        <v>0.64000000000000012</v>
      </c>
      <c r="O146" s="2">
        <f t="shared" si="26"/>
        <v>0.7096385542168675</v>
      </c>
      <c r="P146" s="4">
        <f t="shared" si="27"/>
        <v>2.6230874829806119</v>
      </c>
    </row>
    <row r="147" spans="1:16" x14ac:dyDescent="0.25">
      <c r="A147" t="s">
        <v>8</v>
      </c>
      <c r="B147" t="s">
        <v>17</v>
      </c>
      <c r="C147" t="s">
        <v>20</v>
      </c>
      <c r="D147">
        <v>251.63</v>
      </c>
      <c r="E147">
        <v>2.5</v>
      </c>
      <c r="F147" t="str">
        <f t="shared" si="22"/>
        <v>Poor</v>
      </c>
      <c r="G147">
        <v>688</v>
      </c>
      <c r="H147">
        <v>22</v>
      </c>
      <c r="I147" t="str">
        <f t="shared" si="23"/>
        <v>Fast</v>
      </c>
      <c r="J147">
        <v>274</v>
      </c>
      <c r="K147" s="1">
        <f t="shared" si="20"/>
        <v>0.48179601204992117</v>
      </c>
      <c r="L147" s="2">
        <f t="shared" si="21"/>
        <v>0.2</v>
      </c>
      <c r="M147" s="2">
        <f t="shared" si="24"/>
        <v>0.17504187604690116</v>
      </c>
      <c r="N147" s="3">
        <f t="shared" si="25"/>
        <v>0.96</v>
      </c>
      <c r="O147" s="2">
        <f t="shared" si="26"/>
        <v>0.42530120481927708</v>
      </c>
      <c r="P147" s="4">
        <f t="shared" si="27"/>
        <v>2.2421390929160996</v>
      </c>
    </row>
    <row r="148" spans="1:16" x14ac:dyDescent="0.25">
      <c r="A148" t="s">
        <v>52</v>
      </c>
      <c r="B148" t="s">
        <v>10</v>
      </c>
      <c r="C148" t="s">
        <v>19</v>
      </c>
      <c r="D148">
        <v>158.59</v>
      </c>
      <c r="E148">
        <v>3.3</v>
      </c>
      <c r="F148" t="str">
        <f t="shared" si="22"/>
        <v>Average</v>
      </c>
      <c r="G148">
        <v>216</v>
      </c>
      <c r="H148">
        <v>44</v>
      </c>
      <c r="I148" t="str">
        <f t="shared" si="23"/>
        <v>Moderate</v>
      </c>
      <c r="J148">
        <v>228</v>
      </c>
      <c r="K148" s="1">
        <f t="shared" si="20"/>
        <v>0.74873045474107025</v>
      </c>
      <c r="L148" s="2">
        <f t="shared" si="21"/>
        <v>0.45599999999999996</v>
      </c>
      <c r="M148" s="2">
        <f t="shared" si="24"/>
        <v>0.49128978224455616</v>
      </c>
      <c r="N148" s="3">
        <f t="shared" si="25"/>
        <v>0.52</v>
      </c>
      <c r="O148" s="2">
        <f t="shared" si="26"/>
        <v>0.6469879518072289</v>
      </c>
      <c r="P148" s="4">
        <f t="shared" si="27"/>
        <v>2.8630081887928549</v>
      </c>
    </row>
    <row r="149" spans="1:16" x14ac:dyDescent="0.25">
      <c r="A149" t="s">
        <v>55</v>
      </c>
      <c r="B149" t="s">
        <v>16</v>
      </c>
      <c r="C149" t="s">
        <v>23</v>
      </c>
      <c r="D149">
        <v>191.69</v>
      </c>
      <c r="E149">
        <v>2.9</v>
      </c>
      <c r="F149" t="str">
        <f t="shared" si="22"/>
        <v>Poor</v>
      </c>
      <c r="G149">
        <v>786</v>
      </c>
      <c r="H149">
        <v>34</v>
      </c>
      <c r="I149" t="str">
        <f t="shared" si="23"/>
        <v>Moderate</v>
      </c>
      <c r="J149">
        <v>101</v>
      </c>
      <c r="K149" s="1">
        <f t="shared" si="20"/>
        <v>0.65376560034428355</v>
      </c>
      <c r="L149" s="2">
        <f t="shared" si="21"/>
        <v>0.32800000000000001</v>
      </c>
      <c r="M149" s="2">
        <f t="shared" si="24"/>
        <v>0.10938023450586265</v>
      </c>
      <c r="N149" s="3">
        <f t="shared" si="25"/>
        <v>0.72000000000000008</v>
      </c>
      <c r="O149" s="2">
        <f t="shared" si="26"/>
        <v>1.2590361445783131</v>
      </c>
      <c r="P149" s="4">
        <f t="shared" si="27"/>
        <v>3.0701819794284599</v>
      </c>
    </row>
    <row r="150" spans="1:16" x14ac:dyDescent="0.25">
      <c r="A150" t="s">
        <v>53</v>
      </c>
      <c r="B150" t="s">
        <v>9</v>
      </c>
      <c r="C150" t="s">
        <v>21</v>
      </c>
      <c r="D150">
        <v>150.22999999999999</v>
      </c>
      <c r="E150">
        <v>2.5</v>
      </c>
      <c r="F150" t="str">
        <f t="shared" si="22"/>
        <v>Poor</v>
      </c>
      <c r="G150">
        <v>714</v>
      </c>
      <c r="H150">
        <v>60</v>
      </c>
      <c r="I150" t="str">
        <f t="shared" si="23"/>
        <v>Slow</v>
      </c>
      <c r="J150">
        <v>81</v>
      </c>
      <c r="K150" s="1">
        <f t="shared" si="20"/>
        <v>0.77271553579113483</v>
      </c>
      <c r="L150" s="2">
        <f t="shared" si="21"/>
        <v>0.2</v>
      </c>
      <c r="M150" s="2">
        <f t="shared" si="24"/>
        <v>0.15762144053601343</v>
      </c>
      <c r="N150" s="3">
        <f t="shared" si="25"/>
        <v>0.2</v>
      </c>
      <c r="O150" s="2">
        <f t="shared" si="26"/>
        <v>1.3554216867469877</v>
      </c>
      <c r="P150" s="4">
        <f t="shared" si="27"/>
        <v>2.6857586630741359</v>
      </c>
    </row>
    <row r="151" spans="1:16" x14ac:dyDescent="0.25">
      <c r="A151" t="s">
        <v>52</v>
      </c>
      <c r="B151" t="s">
        <v>17</v>
      </c>
      <c r="C151" t="s">
        <v>19</v>
      </c>
      <c r="D151">
        <v>154.07</v>
      </c>
      <c r="E151">
        <v>3</v>
      </c>
      <c r="F151" t="str">
        <f t="shared" si="22"/>
        <v>Poor</v>
      </c>
      <c r="G151">
        <v>434</v>
      </c>
      <c r="H151">
        <v>34</v>
      </c>
      <c r="I151" t="str">
        <f t="shared" si="23"/>
        <v>Moderate</v>
      </c>
      <c r="J151">
        <v>252</v>
      </c>
      <c r="K151" s="1">
        <f t="shared" si="20"/>
        <v>0.76169846506957395</v>
      </c>
      <c r="L151" s="2">
        <f t="shared" si="21"/>
        <v>0.36000000000000004</v>
      </c>
      <c r="M151" s="2">
        <f t="shared" si="24"/>
        <v>0.34522613065326635</v>
      </c>
      <c r="N151" s="3">
        <f t="shared" si="25"/>
        <v>0.72000000000000008</v>
      </c>
      <c r="O151" s="2">
        <f t="shared" si="26"/>
        <v>0.53132530120481924</v>
      </c>
      <c r="P151" s="4">
        <f t="shared" si="27"/>
        <v>2.7182498969276598</v>
      </c>
    </row>
    <row r="152" spans="1:16" x14ac:dyDescent="0.25">
      <c r="A152" t="s">
        <v>52</v>
      </c>
      <c r="B152" t="s">
        <v>17</v>
      </c>
      <c r="C152" t="s">
        <v>34</v>
      </c>
      <c r="D152">
        <v>139.01</v>
      </c>
      <c r="E152">
        <v>3.8</v>
      </c>
      <c r="F152" t="str">
        <f t="shared" si="22"/>
        <v>Average</v>
      </c>
      <c r="G152">
        <v>275</v>
      </c>
      <c r="H152">
        <v>25</v>
      </c>
      <c r="I152" t="str">
        <f t="shared" si="23"/>
        <v>Fast</v>
      </c>
      <c r="J152">
        <v>218</v>
      </c>
      <c r="K152" s="1">
        <f t="shared" si="20"/>
        <v>0.80490603930569515</v>
      </c>
      <c r="L152" s="2">
        <f t="shared" si="21"/>
        <v>0.61599999999999999</v>
      </c>
      <c r="M152" s="2">
        <f t="shared" si="24"/>
        <v>0.45175879396984925</v>
      </c>
      <c r="N152" s="3">
        <f t="shared" si="25"/>
        <v>0.9</v>
      </c>
      <c r="O152" s="2">
        <f t="shared" si="26"/>
        <v>0.69518072289156618</v>
      </c>
      <c r="P152" s="4">
        <f t="shared" si="27"/>
        <v>3.4678455561671107</v>
      </c>
    </row>
    <row r="153" spans="1:16" x14ac:dyDescent="0.25">
      <c r="A153" t="s">
        <v>54</v>
      </c>
      <c r="B153" t="s">
        <v>15</v>
      </c>
      <c r="C153" t="s">
        <v>28</v>
      </c>
      <c r="D153">
        <v>308.43</v>
      </c>
      <c r="E153">
        <v>4.7</v>
      </c>
      <c r="F153" t="str">
        <f t="shared" si="22"/>
        <v>Excellent</v>
      </c>
      <c r="G153">
        <v>564</v>
      </c>
      <c r="H153">
        <v>29</v>
      </c>
      <c r="I153" t="str">
        <f t="shared" si="23"/>
        <v>Fast</v>
      </c>
      <c r="J153">
        <v>150</v>
      </c>
      <c r="K153" s="1">
        <f t="shared" si="20"/>
        <v>0.31883517429350167</v>
      </c>
      <c r="L153" s="2">
        <f t="shared" si="21"/>
        <v>0.90400000000000014</v>
      </c>
      <c r="M153" s="2">
        <f t="shared" si="24"/>
        <v>0.25812395309882746</v>
      </c>
      <c r="N153" s="3">
        <f t="shared" si="25"/>
        <v>0.82</v>
      </c>
      <c r="O153" s="2">
        <f t="shared" si="26"/>
        <v>1.0228915662650602</v>
      </c>
      <c r="P153" s="4">
        <f t="shared" si="27"/>
        <v>3.3238506936573895</v>
      </c>
    </row>
    <row r="154" spans="1:16" x14ac:dyDescent="0.25">
      <c r="A154" t="s">
        <v>52</v>
      </c>
      <c r="B154" t="s">
        <v>17</v>
      </c>
      <c r="C154" t="s">
        <v>26</v>
      </c>
      <c r="D154">
        <v>89.66</v>
      </c>
      <c r="E154">
        <v>3.6</v>
      </c>
      <c r="F154" t="str">
        <f t="shared" si="22"/>
        <v>Average</v>
      </c>
      <c r="G154">
        <v>299</v>
      </c>
      <c r="H154">
        <v>60</v>
      </c>
      <c r="I154" t="str">
        <f t="shared" si="23"/>
        <v>Slow</v>
      </c>
      <c r="J154">
        <v>250</v>
      </c>
      <c r="K154" s="1">
        <f t="shared" si="20"/>
        <v>0.94649261225075321</v>
      </c>
      <c r="L154" s="2">
        <f t="shared" si="21"/>
        <v>0.55200000000000005</v>
      </c>
      <c r="M154" s="2">
        <f t="shared" si="24"/>
        <v>0.43567839195979902</v>
      </c>
      <c r="N154" s="3">
        <f t="shared" si="25"/>
        <v>0.2</v>
      </c>
      <c r="O154" s="2">
        <f t="shared" si="26"/>
        <v>0.54096385542168668</v>
      </c>
      <c r="P154" s="4">
        <f t="shared" si="27"/>
        <v>2.6751348596322391</v>
      </c>
    </row>
    <row r="155" spans="1:16" x14ac:dyDescent="0.25">
      <c r="A155" t="s">
        <v>52</v>
      </c>
      <c r="B155" t="s">
        <v>13</v>
      </c>
      <c r="C155" t="s">
        <v>34</v>
      </c>
      <c r="D155">
        <v>93.79</v>
      </c>
      <c r="E155">
        <v>2.9</v>
      </c>
      <c r="F155" t="str">
        <f t="shared" si="22"/>
        <v>Poor</v>
      </c>
      <c r="G155">
        <v>682</v>
      </c>
      <c r="H155">
        <v>52</v>
      </c>
      <c r="I155" t="str">
        <f t="shared" si="23"/>
        <v>Slow</v>
      </c>
      <c r="J155">
        <v>76</v>
      </c>
      <c r="K155" s="1">
        <f t="shared" si="20"/>
        <v>0.93464352316740795</v>
      </c>
      <c r="L155" s="2">
        <f t="shared" si="21"/>
        <v>0.32800000000000001</v>
      </c>
      <c r="M155" s="2">
        <f t="shared" si="24"/>
        <v>0.17906197654941375</v>
      </c>
      <c r="N155" s="3">
        <f t="shared" si="25"/>
        <v>0.36000000000000004</v>
      </c>
      <c r="O155" s="2">
        <f t="shared" si="26"/>
        <v>1.3795180722891567</v>
      </c>
      <c r="P155" s="4">
        <f t="shared" si="27"/>
        <v>3.1812235720059787</v>
      </c>
    </row>
    <row r="156" spans="1:16" x14ac:dyDescent="0.25">
      <c r="A156" t="s">
        <v>8</v>
      </c>
      <c r="B156" t="s">
        <v>18</v>
      </c>
      <c r="C156" t="s">
        <v>20</v>
      </c>
      <c r="D156">
        <v>347.44</v>
      </c>
      <c r="E156">
        <v>4.3</v>
      </c>
      <c r="F156" t="str">
        <f t="shared" si="22"/>
        <v>Excellent</v>
      </c>
      <c r="G156">
        <v>768</v>
      </c>
      <c r="H156">
        <v>21</v>
      </c>
      <c r="I156" t="str">
        <f t="shared" si="23"/>
        <v>Fast</v>
      </c>
      <c r="J156">
        <v>158</v>
      </c>
      <c r="K156" s="1">
        <f t="shared" si="20"/>
        <v>0.20691435948931294</v>
      </c>
      <c r="L156" s="2">
        <f t="shared" si="21"/>
        <v>0.77600000000000002</v>
      </c>
      <c r="M156" s="2">
        <f t="shared" si="24"/>
        <v>0.12144053601340032</v>
      </c>
      <c r="N156" s="3">
        <f t="shared" si="25"/>
        <v>0.98000000000000009</v>
      </c>
      <c r="O156" s="2">
        <f t="shared" si="26"/>
        <v>0.98433734939759032</v>
      </c>
      <c r="P156" s="4">
        <f t="shared" si="27"/>
        <v>3.0686922449003036</v>
      </c>
    </row>
    <row r="157" spans="1:16" x14ac:dyDescent="0.25">
      <c r="A157" t="s">
        <v>55</v>
      </c>
      <c r="B157" t="s">
        <v>10</v>
      </c>
      <c r="C157" t="s">
        <v>30</v>
      </c>
      <c r="D157">
        <v>250.81</v>
      </c>
      <c r="E157">
        <v>4.7</v>
      </c>
      <c r="F157" t="str">
        <f t="shared" si="22"/>
        <v>Excellent</v>
      </c>
      <c r="G157">
        <v>457</v>
      </c>
      <c r="H157">
        <v>25</v>
      </c>
      <c r="I157" t="str">
        <f t="shared" si="23"/>
        <v>Fast</v>
      </c>
      <c r="J157">
        <v>66</v>
      </c>
      <c r="K157" s="1">
        <f t="shared" si="20"/>
        <v>0.48414861569358775</v>
      </c>
      <c r="L157" s="2">
        <f t="shared" si="21"/>
        <v>0.90400000000000014</v>
      </c>
      <c r="M157" s="2">
        <f t="shared" si="24"/>
        <v>0.32981574539363484</v>
      </c>
      <c r="N157" s="3">
        <f t="shared" si="25"/>
        <v>0.9</v>
      </c>
      <c r="O157" s="2">
        <f t="shared" si="26"/>
        <v>1.4277108433734942</v>
      </c>
      <c r="P157" s="4">
        <f t="shared" si="27"/>
        <v>4.0456752044607169</v>
      </c>
    </row>
    <row r="158" spans="1:16" x14ac:dyDescent="0.25">
      <c r="A158" t="s">
        <v>52</v>
      </c>
      <c r="B158" t="s">
        <v>13</v>
      </c>
      <c r="C158" t="s">
        <v>27</v>
      </c>
      <c r="D158">
        <v>140.66999999999999</v>
      </c>
      <c r="E158">
        <v>3.3</v>
      </c>
      <c r="F158" t="str">
        <f t="shared" si="22"/>
        <v>Average</v>
      </c>
      <c r="G158">
        <v>776</v>
      </c>
      <c r="H158">
        <v>35</v>
      </c>
      <c r="I158" t="str">
        <f t="shared" si="23"/>
        <v>Moderate</v>
      </c>
      <c r="J158">
        <v>203</v>
      </c>
      <c r="K158" s="1">
        <f t="shared" si="20"/>
        <v>0.80014345144168719</v>
      </c>
      <c r="L158" s="2">
        <f t="shared" si="21"/>
        <v>0.45599999999999996</v>
      </c>
      <c r="M158" s="2">
        <f t="shared" si="24"/>
        <v>0.11608040201005027</v>
      </c>
      <c r="N158" s="3">
        <f t="shared" si="25"/>
        <v>0.70000000000000007</v>
      </c>
      <c r="O158" s="2">
        <f t="shared" si="26"/>
        <v>0.76746987951807222</v>
      </c>
      <c r="P158" s="4">
        <f t="shared" si="27"/>
        <v>2.8396937329698098</v>
      </c>
    </row>
    <row r="159" spans="1:16" x14ac:dyDescent="0.25">
      <c r="A159" t="s">
        <v>54</v>
      </c>
      <c r="B159" t="s">
        <v>15</v>
      </c>
      <c r="C159" t="s">
        <v>31</v>
      </c>
      <c r="D159">
        <v>337.47</v>
      </c>
      <c r="E159">
        <v>4.8</v>
      </c>
      <c r="F159" t="str">
        <f t="shared" si="22"/>
        <v>Excellent</v>
      </c>
      <c r="G159">
        <v>215</v>
      </c>
      <c r="H159">
        <v>42</v>
      </c>
      <c r="I159" t="str">
        <f t="shared" si="23"/>
        <v>Moderate</v>
      </c>
      <c r="J159">
        <v>248</v>
      </c>
      <c r="K159" s="1">
        <f t="shared" si="20"/>
        <v>0.23551857696169845</v>
      </c>
      <c r="L159" s="2">
        <f t="shared" si="21"/>
        <v>0.93599999999999994</v>
      </c>
      <c r="M159" s="2">
        <f t="shared" si="24"/>
        <v>0.49195979899497488</v>
      </c>
      <c r="N159" s="3">
        <f t="shared" si="25"/>
        <v>0.55999999999999994</v>
      </c>
      <c r="O159" s="2">
        <f t="shared" si="26"/>
        <v>0.55060240963855422</v>
      </c>
      <c r="P159" s="4">
        <f t="shared" si="27"/>
        <v>2.7740807855952276</v>
      </c>
    </row>
    <row r="160" spans="1:16" x14ac:dyDescent="0.25">
      <c r="A160" t="s">
        <v>55</v>
      </c>
      <c r="B160" t="s">
        <v>14</v>
      </c>
      <c r="C160" t="s">
        <v>23</v>
      </c>
      <c r="D160">
        <v>151.94999999999999</v>
      </c>
      <c r="E160">
        <v>5</v>
      </c>
      <c r="F160" t="str">
        <f t="shared" si="22"/>
        <v>Excellent</v>
      </c>
      <c r="G160">
        <v>622</v>
      </c>
      <c r="H160">
        <v>33</v>
      </c>
      <c r="I160" t="str">
        <f t="shared" si="23"/>
        <v>Moderate</v>
      </c>
      <c r="J160">
        <v>104</v>
      </c>
      <c r="K160" s="1">
        <f t="shared" si="20"/>
        <v>0.76778080619710232</v>
      </c>
      <c r="L160" s="2">
        <f t="shared" si="21"/>
        <v>1</v>
      </c>
      <c r="M160" s="2">
        <f t="shared" si="24"/>
        <v>0.21926298157453938</v>
      </c>
      <c r="N160" s="3">
        <f t="shared" si="25"/>
        <v>0.7400000000000001</v>
      </c>
      <c r="O160" s="2">
        <f t="shared" si="26"/>
        <v>1.2445783132530119</v>
      </c>
      <c r="P160" s="4">
        <f t="shared" si="27"/>
        <v>3.9716221010246535</v>
      </c>
    </row>
    <row r="161" spans="1:16" x14ac:dyDescent="0.25">
      <c r="A161" t="s">
        <v>8</v>
      </c>
      <c r="B161" t="s">
        <v>12</v>
      </c>
      <c r="C161" t="s">
        <v>24</v>
      </c>
      <c r="D161">
        <v>234.54</v>
      </c>
      <c r="E161">
        <v>4</v>
      </c>
      <c r="F161" t="str">
        <f t="shared" si="22"/>
        <v>Average</v>
      </c>
      <c r="G161">
        <v>280</v>
      </c>
      <c r="H161">
        <v>22</v>
      </c>
      <c r="I161" t="str">
        <f t="shared" si="23"/>
        <v>Fast</v>
      </c>
      <c r="J161">
        <v>129</v>
      </c>
      <c r="K161" s="1">
        <f t="shared" si="20"/>
        <v>0.53082771481853397</v>
      </c>
      <c r="L161" s="2">
        <f t="shared" si="21"/>
        <v>0.68</v>
      </c>
      <c r="M161" s="2">
        <f t="shared" si="24"/>
        <v>0.44840871021775541</v>
      </c>
      <c r="N161" s="3">
        <f t="shared" si="25"/>
        <v>0.96</v>
      </c>
      <c r="O161" s="2">
        <f t="shared" si="26"/>
        <v>1.1240963855421686</v>
      </c>
      <c r="P161" s="4">
        <f t="shared" si="27"/>
        <v>3.7433328105784582</v>
      </c>
    </row>
    <row r="162" spans="1:16" x14ac:dyDescent="0.25">
      <c r="A162" t="s">
        <v>52</v>
      </c>
      <c r="B162" t="s">
        <v>14</v>
      </c>
      <c r="C162" t="s">
        <v>26</v>
      </c>
      <c r="D162">
        <v>159.11000000000001</v>
      </c>
      <c r="E162">
        <v>3.7</v>
      </c>
      <c r="F162" t="str">
        <f t="shared" si="22"/>
        <v>Average</v>
      </c>
      <c r="G162">
        <v>612</v>
      </c>
      <c r="H162">
        <v>38</v>
      </c>
      <c r="I162" t="str">
        <f t="shared" si="23"/>
        <v>Moderate</v>
      </c>
      <c r="J162">
        <v>69</v>
      </c>
      <c r="K162" s="1">
        <f t="shared" ref="K162:K193" si="28">(((MAX($D$2:$D$201)-D162)/(MAX($D$2:$D$201)-MIN($D$2:$D$201)))*4+1)*0.2</f>
        <v>0.74723855974752551</v>
      </c>
      <c r="L162" s="2">
        <f t="shared" ref="L162:L193" si="29">((E162-MIN($E$2:$E$201))/(MAX($E$2:$E$201)-MIN($E$2:$E$201))*4+1)*0.2</f>
        <v>0.58400000000000007</v>
      </c>
      <c r="M162" s="2">
        <f t="shared" si="24"/>
        <v>0.22596314907872697</v>
      </c>
      <c r="N162" s="3">
        <f t="shared" si="25"/>
        <v>0.64000000000000012</v>
      </c>
      <c r="O162" s="2">
        <f t="shared" si="26"/>
        <v>1.4132530120481928</v>
      </c>
      <c r="P162" s="4">
        <f t="shared" si="27"/>
        <v>3.6104547208744453</v>
      </c>
    </row>
    <row r="163" spans="1:16" x14ac:dyDescent="0.25">
      <c r="A163" t="s">
        <v>8</v>
      </c>
      <c r="B163" t="s">
        <v>13</v>
      </c>
      <c r="C163" t="s">
        <v>24</v>
      </c>
      <c r="D163">
        <v>329.91</v>
      </c>
      <c r="E163">
        <v>3.2</v>
      </c>
      <c r="F163" t="str">
        <f t="shared" si="22"/>
        <v>Average</v>
      </c>
      <c r="G163">
        <v>702</v>
      </c>
      <c r="H163">
        <v>56</v>
      </c>
      <c r="I163" t="str">
        <f t="shared" si="23"/>
        <v>Slow</v>
      </c>
      <c r="J163">
        <v>54</v>
      </c>
      <c r="K163" s="1">
        <f t="shared" si="28"/>
        <v>0.25720843494477119</v>
      </c>
      <c r="L163" s="2">
        <f t="shared" si="29"/>
        <v>0.42400000000000004</v>
      </c>
      <c r="M163" s="2">
        <f t="shared" si="24"/>
        <v>0.16566164154103855</v>
      </c>
      <c r="N163" s="3">
        <f t="shared" si="25"/>
        <v>0.27999999999999997</v>
      </c>
      <c r="O163" s="2">
        <f t="shared" si="26"/>
        <v>1.4855421686746986</v>
      </c>
      <c r="P163" s="4">
        <f t="shared" si="27"/>
        <v>2.6124122451605083</v>
      </c>
    </row>
    <row r="164" spans="1:16" x14ac:dyDescent="0.25">
      <c r="A164" t="s">
        <v>8</v>
      </c>
      <c r="B164" t="s">
        <v>16</v>
      </c>
      <c r="C164" t="s">
        <v>20</v>
      </c>
      <c r="D164">
        <v>292</v>
      </c>
      <c r="E164">
        <v>3.2</v>
      </c>
      <c r="F164" t="str">
        <f t="shared" si="22"/>
        <v>Average</v>
      </c>
      <c r="G164">
        <v>738</v>
      </c>
      <c r="H164">
        <v>26</v>
      </c>
      <c r="I164" t="str">
        <f t="shared" si="23"/>
        <v>Fast</v>
      </c>
      <c r="J164">
        <v>74</v>
      </c>
      <c r="K164" s="1">
        <f t="shared" si="28"/>
        <v>0.3659733180318463</v>
      </c>
      <c r="L164" s="2">
        <f t="shared" si="29"/>
        <v>0.42400000000000004</v>
      </c>
      <c r="M164" s="2">
        <f t="shared" si="24"/>
        <v>0.14154103852596314</v>
      </c>
      <c r="N164" s="3">
        <f t="shared" si="25"/>
        <v>0.88000000000000012</v>
      </c>
      <c r="O164" s="2">
        <f t="shared" si="26"/>
        <v>1.389156626506024</v>
      </c>
      <c r="P164" s="4">
        <f t="shared" si="27"/>
        <v>3.2006709830638336</v>
      </c>
    </row>
    <row r="165" spans="1:16" x14ac:dyDescent="0.25">
      <c r="A165" t="s">
        <v>54</v>
      </c>
      <c r="B165" t="s">
        <v>10</v>
      </c>
      <c r="C165" t="s">
        <v>35</v>
      </c>
      <c r="D165">
        <v>317.27</v>
      </c>
      <c r="E165">
        <v>3.4</v>
      </c>
      <c r="F165" t="str">
        <f t="shared" si="22"/>
        <v>Average</v>
      </c>
      <c r="G165">
        <v>249</v>
      </c>
      <c r="H165">
        <v>41</v>
      </c>
      <c r="I165" t="str">
        <f t="shared" si="23"/>
        <v>Moderate</v>
      </c>
      <c r="J165">
        <v>56</v>
      </c>
      <c r="K165" s="1">
        <f t="shared" si="28"/>
        <v>0.29347295940324208</v>
      </c>
      <c r="L165" s="2">
        <f t="shared" si="29"/>
        <v>0.48799999999999999</v>
      </c>
      <c r="M165" s="2">
        <f t="shared" si="24"/>
        <v>0.46917922948073704</v>
      </c>
      <c r="N165" s="3">
        <f t="shared" si="25"/>
        <v>0.57999999999999996</v>
      </c>
      <c r="O165" s="2">
        <f t="shared" si="26"/>
        <v>1.4759036144578312</v>
      </c>
      <c r="P165" s="4">
        <f t="shared" si="27"/>
        <v>3.3065558033418103</v>
      </c>
    </row>
    <row r="166" spans="1:16" x14ac:dyDescent="0.25">
      <c r="A166" t="s">
        <v>52</v>
      </c>
      <c r="B166" t="s">
        <v>9</v>
      </c>
      <c r="C166" t="s">
        <v>34</v>
      </c>
      <c r="D166">
        <v>305.49</v>
      </c>
      <c r="E166">
        <v>3.1</v>
      </c>
      <c r="F166" t="str">
        <f t="shared" si="22"/>
        <v>Average</v>
      </c>
      <c r="G166">
        <v>737</v>
      </c>
      <c r="H166">
        <v>34</v>
      </c>
      <c r="I166" t="str">
        <f t="shared" si="23"/>
        <v>Moderate</v>
      </c>
      <c r="J166">
        <v>95</v>
      </c>
      <c r="K166" s="1">
        <f t="shared" si="28"/>
        <v>0.32727011906469666</v>
      </c>
      <c r="L166" s="2">
        <f t="shared" si="29"/>
        <v>0.39200000000000007</v>
      </c>
      <c r="M166" s="2">
        <f t="shared" si="24"/>
        <v>0.14221105527638192</v>
      </c>
      <c r="N166" s="3">
        <f t="shared" si="25"/>
        <v>0.72000000000000008</v>
      </c>
      <c r="O166" s="2">
        <f t="shared" si="26"/>
        <v>1.2879518072289156</v>
      </c>
      <c r="P166" s="4">
        <f t="shared" si="27"/>
        <v>2.8694329815699939</v>
      </c>
    </row>
    <row r="167" spans="1:16" x14ac:dyDescent="0.25">
      <c r="A167" t="s">
        <v>8</v>
      </c>
      <c r="B167" t="s">
        <v>15</v>
      </c>
      <c r="C167" t="s">
        <v>24</v>
      </c>
      <c r="D167">
        <v>129.44999999999999</v>
      </c>
      <c r="E167">
        <v>2.7</v>
      </c>
      <c r="F167" t="str">
        <f t="shared" si="22"/>
        <v>Poor</v>
      </c>
      <c r="G167">
        <v>597</v>
      </c>
      <c r="H167">
        <v>54</v>
      </c>
      <c r="I167" t="str">
        <f t="shared" si="23"/>
        <v>Slow</v>
      </c>
      <c r="J167">
        <v>164</v>
      </c>
      <c r="K167" s="1">
        <f t="shared" si="28"/>
        <v>0.83233395495624729</v>
      </c>
      <c r="L167" s="2">
        <f t="shared" si="29"/>
        <v>0.26400000000000007</v>
      </c>
      <c r="M167" s="2">
        <f t="shared" si="24"/>
        <v>0.23601340033500839</v>
      </c>
      <c r="N167" s="3">
        <f t="shared" si="25"/>
        <v>0.32000000000000006</v>
      </c>
      <c r="O167" s="2">
        <f t="shared" si="26"/>
        <v>0.95542168674698791</v>
      </c>
      <c r="P167" s="4">
        <f t="shared" si="27"/>
        <v>2.6077690420382438</v>
      </c>
    </row>
    <row r="168" spans="1:16" x14ac:dyDescent="0.25">
      <c r="A168" t="s">
        <v>53</v>
      </c>
      <c r="B168" t="s">
        <v>18</v>
      </c>
      <c r="C168" t="s">
        <v>29</v>
      </c>
      <c r="D168">
        <v>225.22</v>
      </c>
      <c r="E168">
        <v>3.1</v>
      </c>
      <c r="F168" t="str">
        <f t="shared" si="22"/>
        <v>Average</v>
      </c>
      <c r="G168">
        <v>451</v>
      </c>
      <c r="H168">
        <v>27</v>
      </c>
      <c r="I168" t="str">
        <f t="shared" si="23"/>
        <v>Fast</v>
      </c>
      <c r="J168">
        <v>180</v>
      </c>
      <c r="K168" s="1">
        <f t="shared" si="28"/>
        <v>0.55756706354898877</v>
      </c>
      <c r="L168" s="2">
        <f t="shared" si="29"/>
        <v>0.39200000000000007</v>
      </c>
      <c r="M168" s="2">
        <f t="shared" si="24"/>
        <v>0.33383584589614745</v>
      </c>
      <c r="N168" s="3">
        <f t="shared" si="25"/>
        <v>0.86</v>
      </c>
      <c r="O168" s="2">
        <f t="shared" si="26"/>
        <v>0.87831325301204821</v>
      </c>
      <c r="P168" s="4">
        <f t="shared" si="27"/>
        <v>3.0217161624571842</v>
      </c>
    </row>
    <row r="169" spans="1:16" x14ac:dyDescent="0.25">
      <c r="A169" t="s">
        <v>8</v>
      </c>
      <c r="B169" t="s">
        <v>18</v>
      </c>
      <c r="C169" t="s">
        <v>25</v>
      </c>
      <c r="D169">
        <v>161.88</v>
      </c>
      <c r="E169">
        <v>4.9000000000000004</v>
      </c>
      <c r="F169" t="str">
        <f t="shared" si="22"/>
        <v>Excellent</v>
      </c>
      <c r="G169">
        <v>521</v>
      </c>
      <c r="H169">
        <v>20</v>
      </c>
      <c r="I169" t="str">
        <f t="shared" si="23"/>
        <v>Fast</v>
      </c>
      <c r="J169">
        <v>290</v>
      </c>
      <c r="K169" s="1">
        <f t="shared" si="28"/>
        <v>0.73929134987806633</v>
      </c>
      <c r="L169" s="2">
        <f t="shared" si="29"/>
        <v>0.96800000000000019</v>
      </c>
      <c r="M169" s="2">
        <f t="shared" si="24"/>
        <v>0.2869346733668342</v>
      </c>
      <c r="N169" s="3">
        <f t="shared" si="25"/>
        <v>1</v>
      </c>
      <c r="O169" s="2">
        <f t="shared" si="26"/>
        <v>0.34819277108433733</v>
      </c>
      <c r="P169" s="4">
        <f t="shared" si="27"/>
        <v>3.3424187943292383</v>
      </c>
    </row>
    <row r="170" spans="1:16" x14ac:dyDescent="0.25">
      <c r="A170" t="s">
        <v>8</v>
      </c>
      <c r="B170" t="s">
        <v>18</v>
      </c>
      <c r="C170" t="s">
        <v>24</v>
      </c>
      <c r="D170">
        <v>284.66000000000003</v>
      </c>
      <c r="E170">
        <v>3.1</v>
      </c>
      <c r="F170" t="str">
        <f t="shared" si="22"/>
        <v>Average</v>
      </c>
      <c r="G170">
        <v>320</v>
      </c>
      <c r="H170">
        <v>45</v>
      </c>
      <c r="I170" t="str">
        <f t="shared" si="23"/>
        <v>Moderate</v>
      </c>
      <c r="J170">
        <v>192</v>
      </c>
      <c r="K170" s="1">
        <f t="shared" si="28"/>
        <v>0.38703198967149621</v>
      </c>
      <c r="L170" s="2">
        <f t="shared" si="29"/>
        <v>0.39200000000000007</v>
      </c>
      <c r="M170" s="2">
        <f t="shared" si="24"/>
        <v>0.42160804020100501</v>
      </c>
      <c r="N170" s="3">
        <f t="shared" si="25"/>
        <v>0.5</v>
      </c>
      <c r="O170" s="2">
        <f t="shared" si="26"/>
        <v>0.82048192771084338</v>
      </c>
      <c r="P170" s="4">
        <f t="shared" si="27"/>
        <v>2.5211219575833446</v>
      </c>
    </row>
    <row r="171" spans="1:16" x14ac:dyDescent="0.25">
      <c r="A171" t="s">
        <v>53</v>
      </c>
      <c r="B171" t="s">
        <v>9</v>
      </c>
      <c r="C171" t="s">
        <v>38</v>
      </c>
      <c r="D171">
        <v>173.22</v>
      </c>
      <c r="E171">
        <v>3.7</v>
      </c>
      <c r="F171" t="str">
        <f t="shared" si="22"/>
        <v>Average</v>
      </c>
      <c r="G171">
        <v>663</v>
      </c>
      <c r="H171">
        <v>51</v>
      </c>
      <c r="I171" t="str">
        <f t="shared" si="23"/>
        <v>Slow</v>
      </c>
      <c r="J171">
        <v>68</v>
      </c>
      <c r="K171" s="1">
        <f t="shared" si="28"/>
        <v>0.70675656290345723</v>
      </c>
      <c r="L171" s="2">
        <f t="shared" si="29"/>
        <v>0.58400000000000007</v>
      </c>
      <c r="M171" s="2">
        <f t="shared" si="24"/>
        <v>0.1917922948073702</v>
      </c>
      <c r="N171" s="3">
        <f t="shared" si="25"/>
        <v>0.38</v>
      </c>
      <c r="O171" s="2">
        <f t="shared" si="26"/>
        <v>1.4180722891566264</v>
      </c>
      <c r="P171" s="4">
        <f t="shared" si="27"/>
        <v>3.2806211468674542</v>
      </c>
    </row>
    <row r="172" spans="1:16" x14ac:dyDescent="0.25">
      <c r="A172" t="s">
        <v>53</v>
      </c>
      <c r="B172" t="s">
        <v>15</v>
      </c>
      <c r="C172" t="s">
        <v>37</v>
      </c>
      <c r="D172">
        <v>229.9</v>
      </c>
      <c r="E172">
        <v>3.3</v>
      </c>
      <c r="F172" t="str">
        <f t="shared" si="22"/>
        <v>Average</v>
      </c>
      <c r="G172">
        <v>474</v>
      </c>
      <c r="H172">
        <v>47</v>
      </c>
      <c r="I172" t="str">
        <f t="shared" si="23"/>
        <v>Slow</v>
      </c>
      <c r="J172">
        <v>265</v>
      </c>
      <c r="K172" s="1">
        <f t="shared" si="28"/>
        <v>0.54414000860708656</v>
      </c>
      <c r="L172" s="2">
        <f t="shared" si="29"/>
        <v>0.45599999999999996</v>
      </c>
      <c r="M172" s="2">
        <f t="shared" si="24"/>
        <v>0.31842546063651594</v>
      </c>
      <c r="N172" s="3">
        <f t="shared" si="25"/>
        <v>0.45999999999999996</v>
      </c>
      <c r="O172" s="2">
        <f t="shared" si="26"/>
        <v>0.46867469879518064</v>
      </c>
      <c r="P172" s="4">
        <f t="shared" si="27"/>
        <v>2.2472401680387835</v>
      </c>
    </row>
    <row r="173" spans="1:16" x14ac:dyDescent="0.25">
      <c r="A173" t="s">
        <v>52</v>
      </c>
      <c r="B173" t="s">
        <v>16</v>
      </c>
      <c r="C173" t="s">
        <v>19</v>
      </c>
      <c r="D173">
        <v>196.76</v>
      </c>
      <c r="E173">
        <v>2.8</v>
      </c>
      <c r="F173" t="str">
        <f t="shared" si="22"/>
        <v>Poor</v>
      </c>
      <c r="G173">
        <v>448</v>
      </c>
      <c r="H173">
        <v>30</v>
      </c>
      <c r="I173" t="str">
        <f t="shared" si="23"/>
        <v>Fast</v>
      </c>
      <c r="J173">
        <v>152</v>
      </c>
      <c r="K173" s="1">
        <f t="shared" si="28"/>
        <v>0.63921962415722289</v>
      </c>
      <c r="L173" s="2">
        <f t="shared" si="29"/>
        <v>0.29599999999999999</v>
      </c>
      <c r="M173" s="2">
        <f t="shared" si="24"/>
        <v>0.33584589614740373</v>
      </c>
      <c r="N173" s="3">
        <f t="shared" si="25"/>
        <v>0.8</v>
      </c>
      <c r="O173" s="2">
        <f t="shared" si="26"/>
        <v>1.0132530120481926</v>
      </c>
      <c r="P173" s="4">
        <f t="shared" si="27"/>
        <v>3.0843185323528193</v>
      </c>
    </row>
    <row r="174" spans="1:16" x14ac:dyDescent="0.25">
      <c r="A174" t="s">
        <v>54</v>
      </c>
      <c r="B174" t="s">
        <v>15</v>
      </c>
      <c r="C174" t="s">
        <v>35</v>
      </c>
      <c r="D174">
        <v>211.53</v>
      </c>
      <c r="E174">
        <v>3.1</v>
      </c>
      <c r="F174" t="str">
        <f t="shared" si="22"/>
        <v>Average</v>
      </c>
      <c r="G174">
        <v>562</v>
      </c>
      <c r="H174">
        <v>31</v>
      </c>
      <c r="I174" t="str">
        <f t="shared" si="23"/>
        <v>Moderate</v>
      </c>
      <c r="J174">
        <v>207</v>
      </c>
      <c r="K174" s="1">
        <f t="shared" si="28"/>
        <v>0.59684406828288628</v>
      </c>
      <c r="L174" s="2">
        <f t="shared" si="29"/>
        <v>0.39200000000000007</v>
      </c>
      <c r="M174" s="2">
        <f t="shared" si="24"/>
        <v>0.25946398659966502</v>
      </c>
      <c r="N174" s="3">
        <f t="shared" si="25"/>
        <v>0.78</v>
      </c>
      <c r="O174" s="2">
        <f t="shared" si="26"/>
        <v>0.74819277108433735</v>
      </c>
      <c r="P174" s="4">
        <f t="shared" si="27"/>
        <v>2.7765008259668886</v>
      </c>
    </row>
    <row r="175" spans="1:16" x14ac:dyDescent="0.25">
      <c r="A175" t="s">
        <v>54</v>
      </c>
      <c r="B175" t="s">
        <v>10</v>
      </c>
      <c r="C175" t="s">
        <v>22</v>
      </c>
      <c r="D175">
        <v>258.51</v>
      </c>
      <c r="E175">
        <v>5</v>
      </c>
      <c r="F175" t="str">
        <f t="shared" si="22"/>
        <v>Excellent</v>
      </c>
      <c r="G175">
        <v>204</v>
      </c>
      <c r="H175">
        <v>27</v>
      </c>
      <c r="I175" t="str">
        <f t="shared" si="23"/>
        <v>Fast</v>
      </c>
      <c r="J175">
        <v>116</v>
      </c>
      <c r="K175" s="1">
        <f t="shared" si="28"/>
        <v>0.4620570936737915</v>
      </c>
      <c r="L175" s="2">
        <f t="shared" si="29"/>
        <v>1</v>
      </c>
      <c r="M175" s="2">
        <f t="shared" si="24"/>
        <v>0.49932998324958122</v>
      </c>
      <c r="N175" s="3">
        <f t="shared" si="25"/>
        <v>0.86</v>
      </c>
      <c r="O175" s="2">
        <f t="shared" si="26"/>
        <v>1.1867469879518071</v>
      </c>
      <c r="P175" s="4">
        <f t="shared" si="27"/>
        <v>4.00813406487518</v>
      </c>
    </row>
    <row r="176" spans="1:16" x14ac:dyDescent="0.25">
      <c r="A176" t="s">
        <v>8</v>
      </c>
      <c r="B176" t="s">
        <v>18</v>
      </c>
      <c r="C176" t="s">
        <v>36</v>
      </c>
      <c r="D176">
        <v>197.73</v>
      </c>
      <c r="E176">
        <v>3.5</v>
      </c>
      <c r="F176" t="str">
        <f t="shared" si="22"/>
        <v>Average</v>
      </c>
      <c r="G176">
        <v>209</v>
      </c>
      <c r="H176">
        <v>60</v>
      </c>
      <c r="I176" t="str">
        <f t="shared" si="23"/>
        <v>Slow</v>
      </c>
      <c r="J176">
        <v>74</v>
      </c>
      <c r="K176" s="1">
        <f t="shared" si="28"/>
        <v>0.63643666618849526</v>
      </c>
      <c r="L176" s="2">
        <f t="shared" si="29"/>
        <v>0.52</v>
      </c>
      <c r="M176" s="2">
        <f t="shared" si="24"/>
        <v>0.49597989949748744</v>
      </c>
      <c r="N176" s="3">
        <f t="shared" si="25"/>
        <v>0.2</v>
      </c>
      <c r="O176" s="2">
        <f t="shared" si="26"/>
        <v>1.389156626506024</v>
      </c>
      <c r="P176" s="4">
        <f t="shared" si="27"/>
        <v>3.2415731921920066</v>
      </c>
    </row>
    <row r="177" spans="1:16" x14ac:dyDescent="0.25">
      <c r="A177" t="s">
        <v>55</v>
      </c>
      <c r="B177" t="s">
        <v>12</v>
      </c>
      <c r="C177" t="s">
        <v>32</v>
      </c>
      <c r="D177">
        <v>315.25</v>
      </c>
      <c r="E177">
        <v>4</v>
      </c>
      <c r="F177" t="str">
        <f t="shared" si="22"/>
        <v>Average</v>
      </c>
      <c r="G177">
        <v>665</v>
      </c>
      <c r="H177">
        <v>43</v>
      </c>
      <c r="I177" t="str">
        <f t="shared" si="23"/>
        <v>Moderate</v>
      </c>
      <c r="J177">
        <v>182</v>
      </c>
      <c r="K177" s="1">
        <f t="shared" si="28"/>
        <v>0.29926839764739643</v>
      </c>
      <c r="L177" s="2">
        <f t="shared" si="29"/>
        <v>0.68</v>
      </c>
      <c r="M177" s="2">
        <f t="shared" si="24"/>
        <v>0.19045226130653267</v>
      </c>
      <c r="N177" s="3">
        <f t="shared" si="25"/>
        <v>0.54</v>
      </c>
      <c r="O177" s="2">
        <f t="shared" si="26"/>
        <v>0.86867469879518067</v>
      </c>
      <c r="P177" s="4">
        <f t="shared" si="27"/>
        <v>2.5783953577491099</v>
      </c>
    </row>
    <row r="178" spans="1:16" x14ac:dyDescent="0.25">
      <c r="A178" t="s">
        <v>54</v>
      </c>
      <c r="B178" t="s">
        <v>11</v>
      </c>
      <c r="C178" t="s">
        <v>28</v>
      </c>
      <c r="D178">
        <v>167.37</v>
      </c>
      <c r="E178">
        <v>3.7</v>
      </c>
      <c r="F178" t="str">
        <f t="shared" si="22"/>
        <v>Average</v>
      </c>
      <c r="G178">
        <v>271</v>
      </c>
      <c r="H178">
        <v>29</v>
      </c>
      <c r="I178" t="str">
        <f t="shared" si="23"/>
        <v>Fast</v>
      </c>
      <c r="J178">
        <v>210</v>
      </c>
      <c r="K178" s="1">
        <f t="shared" si="28"/>
        <v>0.72354038158083489</v>
      </c>
      <c r="L178" s="2">
        <f t="shared" si="29"/>
        <v>0.58400000000000007</v>
      </c>
      <c r="M178" s="2">
        <f t="shared" si="24"/>
        <v>0.45443886097152436</v>
      </c>
      <c r="N178" s="3">
        <f t="shared" si="25"/>
        <v>0.82</v>
      </c>
      <c r="O178" s="2">
        <f t="shared" si="26"/>
        <v>0.73373493975903614</v>
      </c>
      <c r="P178" s="4">
        <f t="shared" si="27"/>
        <v>3.3157141823113951</v>
      </c>
    </row>
    <row r="179" spans="1:16" x14ac:dyDescent="0.25">
      <c r="A179" t="s">
        <v>54</v>
      </c>
      <c r="B179" t="s">
        <v>15</v>
      </c>
      <c r="C179" t="s">
        <v>28</v>
      </c>
      <c r="D179">
        <v>203.74</v>
      </c>
      <c r="E179">
        <v>4.3</v>
      </c>
      <c r="F179" t="str">
        <f t="shared" si="22"/>
        <v>Excellent</v>
      </c>
      <c r="G179">
        <v>527</v>
      </c>
      <c r="H179">
        <v>44</v>
      </c>
      <c r="I179" t="str">
        <f t="shared" si="23"/>
        <v>Moderate</v>
      </c>
      <c r="J179">
        <v>133</v>
      </c>
      <c r="K179" s="1">
        <f t="shared" si="28"/>
        <v>0.61919380289771908</v>
      </c>
      <c r="L179" s="2">
        <f t="shared" si="29"/>
        <v>0.77600000000000002</v>
      </c>
      <c r="M179" s="2">
        <f t="shared" si="24"/>
        <v>0.28291457286432159</v>
      </c>
      <c r="N179" s="3">
        <f t="shared" si="25"/>
        <v>0.52</v>
      </c>
      <c r="O179" s="2">
        <f t="shared" si="26"/>
        <v>1.1048192771084338</v>
      </c>
      <c r="P179" s="4">
        <f t="shared" si="27"/>
        <v>3.3029276528704745</v>
      </c>
    </row>
    <row r="180" spans="1:16" x14ac:dyDescent="0.25">
      <c r="A180" t="s">
        <v>54</v>
      </c>
      <c r="B180" t="s">
        <v>14</v>
      </c>
      <c r="C180" t="s">
        <v>35</v>
      </c>
      <c r="D180">
        <v>93.63</v>
      </c>
      <c r="E180">
        <v>2.7</v>
      </c>
      <c r="F180" t="str">
        <f t="shared" si="22"/>
        <v>Poor</v>
      </c>
      <c r="G180">
        <v>649</v>
      </c>
      <c r="H180">
        <v>30</v>
      </c>
      <c r="I180" t="str">
        <f t="shared" si="23"/>
        <v>Fast</v>
      </c>
      <c r="J180">
        <v>123</v>
      </c>
      <c r="K180" s="1">
        <f t="shared" si="28"/>
        <v>0.93510256778080625</v>
      </c>
      <c r="L180" s="2">
        <f t="shared" si="29"/>
        <v>0.26400000000000007</v>
      </c>
      <c r="M180" s="2">
        <f t="shared" si="24"/>
        <v>0.20117252931323285</v>
      </c>
      <c r="N180" s="3">
        <f t="shared" si="25"/>
        <v>0.8</v>
      </c>
      <c r="O180" s="2">
        <f t="shared" si="26"/>
        <v>1.153012048192771</v>
      </c>
      <c r="P180" s="4">
        <f t="shared" si="27"/>
        <v>3.35328714528681</v>
      </c>
    </row>
    <row r="181" spans="1:16" x14ac:dyDescent="0.25">
      <c r="A181" t="s">
        <v>52</v>
      </c>
      <c r="B181" t="s">
        <v>16</v>
      </c>
      <c r="C181" t="s">
        <v>34</v>
      </c>
      <c r="D181">
        <v>228.74</v>
      </c>
      <c r="E181">
        <v>4.2</v>
      </c>
      <c r="F181" t="str">
        <f t="shared" si="22"/>
        <v>Excellent</v>
      </c>
      <c r="G181">
        <v>343</v>
      </c>
      <c r="H181">
        <v>27</v>
      </c>
      <c r="I181" t="str">
        <f t="shared" si="23"/>
        <v>Fast</v>
      </c>
      <c r="J181">
        <v>175</v>
      </c>
      <c r="K181" s="1">
        <f t="shared" si="28"/>
        <v>0.5474680820542247</v>
      </c>
      <c r="L181" s="2">
        <f t="shared" si="29"/>
        <v>0.74400000000000011</v>
      </c>
      <c r="M181" s="2">
        <f t="shared" si="24"/>
        <v>0.40619765494137355</v>
      </c>
      <c r="N181" s="3">
        <f t="shared" si="25"/>
        <v>0.86</v>
      </c>
      <c r="O181" s="2">
        <f t="shared" si="26"/>
        <v>0.90240963855421685</v>
      </c>
      <c r="P181" s="4">
        <f t="shared" si="27"/>
        <v>3.460075375549815</v>
      </c>
    </row>
    <row r="182" spans="1:16" x14ac:dyDescent="0.25">
      <c r="A182" t="s">
        <v>52</v>
      </c>
      <c r="B182" t="s">
        <v>17</v>
      </c>
      <c r="C182" t="s">
        <v>27</v>
      </c>
      <c r="D182">
        <v>256.23</v>
      </c>
      <c r="E182">
        <v>3</v>
      </c>
      <c r="F182" t="str">
        <f t="shared" si="22"/>
        <v>Poor</v>
      </c>
      <c r="G182">
        <v>431</v>
      </c>
      <c r="H182">
        <v>37</v>
      </c>
      <c r="I182" t="str">
        <f t="shared" si="23"/>
        <v>Moderate</v>
      </c>
      <c r="J182">
        <v>271</v>
      </c>
      <c r="K182" s="1">
        <f t="shared" si="28"/>
        <v>0.46859847941471816</v>
      </c>
      <c r="L182" s="2">
        <f t="shared" si="29"/>
        <v>0.36000000000000004</v>
      </c>
      <c r="M182" s="2">
        <f t="shared" si="24"/>
        <v>0.34723618090452263</v>
      </c>
      <c r="N182" s="3">
        <f t="shared" si="25"/>
        <v>0.66</v>
      </c>
      <c r="O182" s="2">
        <f t="shared" si="26"/>
        <v>0.43975903614457829</v>
      </c>
      <c r="P182" s="4">
        <f t="shared" si="27"/>
        <v>2.2755936964638193</v>
      </c>
    </row>
    <row r="183" spans="1:16" x14ac:dyDescent="0.25">
      <c r="A183" t="s">
        <v>8</v>
      </c>
      <c r="B183" t="s">
        <v>10</v>
      </c>
      <c r="C183" t="s">
        <v>20</v>
      </c>
      <c r="D183">
        <v>128.35</v>
      </c>
      <c r="E183">
        <v>2.9</v>
      </c>
      <c r="F183" t="str">
        <f t="shared" si="22"/>
        <v>Poor</v>
      </c>
      <c r="G183">
        <v>586</v>
      </c>
      <c r="H183">
        <v>36</v>
      </c>
      <c r="I183" t="str">
        <f t="shared" si="23"/>
        <v>Moderate</v>
      </c>
      <c r="J183">
        <v>226</v>
      </c>
      <c r="K183" s="1">
        <f t="shared" si="28"/>
        <v>0.83548988667336099</v>
      </c>
      <c r="L183" s="2">
        <f t="shared" si="29"/>
        <v>0.32800000000000001</v>
      </c>
      <c r="M183" s="2">
        <f t="shared" si="24"/>
        <v>0.24338358458961473</v>
      </c>
      <c r="N183" s="3">
        <f t="shared" si="25"/>
        <v>0.68</v>
      </c>
      <c r="O183" s="2">
        <f t="shared" si="26"/>
        <v>0.65662650602409622</v>
      </c>
      <c r="P183" s="4">
        <f t="shared" si="27"/>
        <v>2.7434999772870721</v>
      </c>
    </row>
    <row r="184" spans="1:16" x14ac:dyDescent="0.25">
      <c r="A184" t="s">
        <v>52</v>
      </c>
      <c r="B184" t="s">
        <v>9</v>
      </c>
      <c r="C184" t="s">
        <v>34</v>
      </c>
      <c r="D184">
        <v>206.2</v>
      </c>
      <c r="E184">
        <v>3.9</v>
      </c>
      <c r="F184" t="str">
        <f t="shared" si="22"/>
        <v>Average</v>
      </c>
      <c r="G184">
        <v>304</v>
      </c>
      <c r="H184">
        <v>41</v>
      </c>
      <c r="I184" t="str">
        <f t="shared" si="23"/>
        <v>Moderate</v>
      </c>
      <c r="J184">
        <v>266</v>
      </c>
      <c r="K184" s="1">
        <f t="shared" si="28"/>
        <v>0.61213599196671931</v>
      </c>
      <c r="L184" s="2">
        <f t="shared" si="29"/>
        <v>0.64800000000000002</v>
      </c>
      <c r="M184" s="2">
        <f t="shared" si="24"/>
        <v>0.43232830820770518</v>
      </c>
      <c r="N184" s="3">
        <f t="shared" si="25"/>
        <v>0.57999999999999996</v>
      </c>
      <c r="O184" s="2">
        <f t="shared" si="26"/>
        <v>0.46385542168674698</v>
      </c>
      <c r="P184" s="4">
        <f t="shared" si="27"/>
        <v>2.7363197218611717</v>
      </c>
    </row>
    <row r="185" spans="1:16" x14ac:dyDescent="0.25">
      <c r="A185" t="s">
        <v>55</v>
      </c>
      <c r="B185" t="s">
        <v>15</v>
      </c>
      <c r="C185" t="s">
        <v>32</v>
      </c>
      <c r="D185">
        <v>129.44999999999999</v>
      </c>
      <c r="E185">
        <v>3.8</v>
      </c>
      <c r="F185" t="str">
        <f t="shared" si="22"/>
        <v>Average</v>
      </c>
      <c r="G185">
        <v>754</v>
      </c>
      <c r="H185">
        <v>53</v>
      </c>
      <c r="I185" t="str">
        <f t="shared" si="23"/>
        <v>Slow</v>
      </c>
      <c r="J185">
        <v>167</v>
      </c>
      <c r="K185" s="1">
        <f t="shared" si="28"/>
        <v>0.83233395495624729</v>
      </c>
      <c r="L185" s="2">
        <f t="shared" si="29"/>
        <v>0.61599999999999999</v>
      </c>
      <c r="M185" s="2">
        <f t="shared" si="24"/>
        <v>0.13082077051926297</v>
      </c>
      <c r="N185" s="3">
        <f t="shared" si="25"/>
        <v>0.34</v>
      </c>
      <c r="O185" s="2">
        <f t="shared" si="26"/>
        <v>0.9409638554216867</v>
      </c>
      <c r="P185" s="4">
        <f t="shared" si="27"/>
        <v>2.8601185808971969</v>
      </c>
    </row>
    <row r="186" spans="1:16" x14ac:dyDescent="0.25">
      <c r="A186" t="s">
        <v>53</v>
      </c>
      <c r="B186" t="s">
        <v>18</v>
      </c>
      <c r="C186" t="s">
        <v>21</v>
      </c>
      <c r="D186">
        <v>235.71</v>
      </c>
      <c r="E186">
        <v>3.5</v>
      </c>
      <c r="F186" t="str">
        <f t="shared" si="22"/>
        <v>Average</v>
      </c>
      <c r="G186">
        <v>290</v>
      </c>
      <c r="H186">
        <v>22</v>
      </c>
      <c r="I186" t="str">
        <f t="shared" si="23"/>
        <v>Fast</v>
      </c>
      <c r="J186">
        <v>179</v>
      </c>
      <c r="K186" s="1">
        <f t="shared" si="28"/>
        <v>0.52747095108305841</v>
      </c>
      <c r="L186" s="2">
        <f t="shared" si="29"/>
        <v>0.52</v>
      </c>
      <c r="M186" s="2">
        <f t="shared" si="24"/>
        <v>0.44170854271356785</v>
      </c>
      <c r="N186" s="3">
        <f t="shared" si="25"/>
        <v>0.96</v>
      </c>
      <c r="O186" s="2">
        <f t="shared" si="26"/>
        <v>0.88313253012048198</v>
      </c>
      <c r="P186" s="4">
        <f t="shared" si="27"/>
        <v>3.3323120239171082</v>
      </c>
    </row>
    <row r="187" spans="1:16" x14ac:dyDescent="0.25">
      <c r="A187" t="s">
        <v>55</v>
      </c>
      <c r="B187" t="s">
        <v>9</v>
      </c>
      <c r="C187" t="s">
        <v>30</v>
      </c>
      <c r="D187">
        <v>105.45</v>
      </c>
      <c r="E187">
        <v>3.4</v>
      </c>
      <c r="F187" t="str">
        <f t="shared" si="22"/>
        <v>Average</v>
      </c>
      <c r="G187">
        <v>471</v>
      </c>
      <c r="H187">
        <v>54</v>
      </c>
      <c r="I187" t="str">
        <f t="shared" si="23"/>
        <v>Slow</v>
      </c>
      <c r="J187">
        <v>123</v>
      </c>
      <c r="K187" s="1">
        <f t="shared" si="28"/>
        <v>0.90119064696600193</v>
      </c>
      <c r="L187" s="2">
        <f t="shared" si="29"/>
        <v>0.48799999999999999</v>
      </c>
      <c r="M187" s="2">
        <f t="shared" si="24"/>
        <v>0.32043551088777222</v>
      </c>
      <c r="N187" s="3">
        <f t="shared" si="25"/>
        <v>0.32000000000000006</v>
      </c>
      <c r="O187" s="2">
        <f t="shared" si="26"/>
        <v>1.153012048192771</v>
      </c>
      <c r="P187" s="4">
        <f t="shared" si="27"/>
        <v>3.182638206046545</v>
      </c>
    </row>
    <row r="188" spans="1:16" x14ac:dyDescent="0.25">
      <c r="A188" t="s">
        <v>8</v>
      </c>
      <c r="B188" t="s">
        <v>17</v>
      </c>
      <c r="C188" t="s">
        <v>36</v>
      </c>
      <c r="D188">
        <v>307.26</v>
      </c>
      <c r="E188">
        <v>3.5</v>
      </c>
      <c r="F188" t="str">
        <f t="shared" si="22"/>
        <v>Average</v>
      </c>
      <c r="G188">
        <v>718</v>
      </c>
      <c r="H188">
        <v>46</v>
      </c>
      <c r="I188" t="str">
        <f t="shared" si="23"/>
        <v>Slow</v>
      </c>
      <c r="J188">
        <v>55</v>
      </c>
      <c r="K188" s="1">
        <f t="shared" si="28"/>
        <v>0.32219193802897728</v>
      </c>
      <c r="L188" s="2">
        <f t="shared" si="29"/>
        <v>0.52</v>
      </c>
      <c r="M188" s="2">
        <f t="shared" si="24"/>
        <v>0.15494137353433834</v>
      </c>
      <c r="N188" s="3">
        <f t="shared" si="25"/>
        <v>0.48</v>
      </c>
      <c r="O188" s="2">
        <f t="shared" si="26"/>
        <v>1.4807228915662651</v>
      </c>
      <c r="P188" s="4">
        <f t="shared" si="27"/>
        <v>2.9578562031295808</v>
      </c>
    </row>
    <row r="189" spans="1:16" x14ac:dyDescent="0.25">
      <c r="A189" t="s">
        <v>52</v>
      </c>
      <c r="B189" t="s">
        <v>18</v>
      </c>
      <c r="C189" t="s">
        <v>34</v>
      </c>
      <c r="D189">
        <v>132.91</v>
      </c>
      <c r="E189">
        <v>4.0999999999999996</v>
      </c>
      <c r="F189" t="str">
        <f t="shared" si="22"/>
        <v>Excellent</v>
      </c>
      <c r="G189">
        <v>447</v>
      </c>
      <c r="H189">
        <v>44</v>
      </c>
      <c r="I189" t="str">
        <f t="shared" si="23"/>
        <v>Moderate</v>
      </c>
      <c r="J189">
        <v>103</v>
      </c>
      <c r="K189" s="1">
        <f t="shared" si="28"/>
        <v>0.82240711519150766</v>
      </c>
      <c r="L189" s="2">
        <f t="shared" si="29"/>
        <v>0.71199999999999997</v>
      </c>
      <c r="M189" s="2">
        <f t="shared" si="24"/>
        <v>0.33651591289782246</v>
      </c>
      <c r="N189" s="3">
        <f t="shared" si="25"/>
        <v>0.52</v>
      </c>
      <c r="O189" s="2">
        <f t="shared" si="26"/>
        <v>1.2493975903614458</v>
      </c>
      <c r="P189" s="4">
        <f t="shared" si="27"/>
        <v>3.6403206184507759</v>
      </c>
    </row>
    <row r="190" spans="1:16" x14ac:dyDescent="0.25">
      <c r="A190" t="s">
        <v>54</v>
      </c>
      <c r="B190" t="s">
        <v>16</v>
      </c>
      <c r="C190" t="s">
        <v>28</v>
      </c>
      <c r="D190">
        <v>322.45</v>
      </c>
      <c r="E190">
        <v>3.4</v>
      </c>
      <c r="F190" t="str">
        <f t="shared" si="22"/>
        <v>Average</v>
      </c>
      <c r="G190">
        <v>719</v>
      </c>
      <c r="H190">
        <v>26</v>
      </c>
      <c r="I190" t="str">
        <f t="shared" si="23"/>
        <v>Fast</v>
      </c>
      <c r="J190">
        <v>130</v>
      </c>
      <c r="K190" s="1">
        <f t="shared" si="28"/>
        <v>0.27861139004447005</v>
      </c>
      <c r="L190" s="2">
        <f t="shared" si="29"/>
        <v>0.48799999999999999</v>
      </c>
      <c r="M190" s="2">
        <f t="shared" si="24"/>
        <v>0.15427135678391962</v>
      </c>
      <c r="N190" s="3">
        <f t="shared" si="25"/>
        <v>0.88000000000000012</v>
      </c>
      <c r="O190" s="2">
        <f t="shared" si="26"/>
        <v>1.119277108433735</v>
      </c>
      <c r="P190" s="4">
        <f t="shared" si="27"/>
        <v>2.9201598552621246</v>
      </c>
    </row>
    <row r="191" spans="1:16" x14ac:dyDescent="0.25">
      <c r="A191" t="s">
        <v>54</v>
      </c>
      <c r="B191" t="s">
        <v>11</v>
      </c>
      <c r="C191" t="s">
        <v>22</v>
      </c>
      <c r="D191">
        <v>305.56</v>
      </c>
      <c r="E191">
        <v>4.5</v>
      </c>
      <c r="F191" t="str">
        <f t="shared" si="22"/>
        <v>Excellent</v>
      </c>
      <c r="G191">
        <v>312</v>
      </c>
      <c r="H191">
        <v>44</v>
      </c>
      <c r="I191" t="str">
        <f t="shared" si="23"/>
        <v>Moderate</v>
      </c>
      <c r="J191">
        <v>232</v>
      </c>
      <c r="K191" s="1">
        <f t="shared" si="28"/>
        <v>0.32706928704633492</v>
      </c>
      <c r="L191" s="2">
        <f t="shared" si="29"/>
        <v>0.84000000000000008</v>
      </c>
      <c r="M191" s="2">
        <f t="shared" si="24"/>
        <v>0.42696817420435507</v>
      </c>
      <c r="N191" s="3">
        <f t="shared" si="25"/>
        <v>0.52</v>
      </c>
      <c r="O191" s="2">
        <f t="shared" si="26"/>
        <v>0.62771084337349403</v>
      </c>
      <c r="P191" s="4">
        <f t="shared" si="27"/>
        <v>2.7417483046241844</v>
      </c>
    </row>
    <row r="192" spans="1:16" x14ac:dyDescent="0.25">
      <c r="A192" t="s">
        <v>8</v>
      </c>
      <c r="B192" t="s">
        <v>14</v>
      </c>
      <c r="C192" t="s">
        <v>36</v>
      </c>
      <c r="D192">
        <v>115.04</v>
      </c>
      <c r="E192">
        <v>4.5</v>
      </c>
      <c r="F192" t="str">
        <f t="shared" si="22"/>
        <v>Excellent</v>
      </c>
      <c r="G192">
        <v>487</v>
      </c>
      <c r="H192">
        <v>20</v>
      </c>
      <c r="I192" t="str">
        <f t="shared" si="23"/>
        <v>Fast</v>
      </c>
      <c r="J192">
        <v>155</v>
      </c>
      <c r="K192" s="1">
        <f t="shared" si="28"/>
        <v>0.87367666045043757</v>
      </c>
      <c r="L192" s="2">
        <f t="shared" si="29"/>
        <v>0.84000000000000008</v>
      </c>
      <c r="M192" s="2">
        <f t="shared" si="24"/>
        <v>0.30971524288107205</v>
      </c>
      <c r="N192" s="3">
        <f t="shared" si="25"/>
        <v>1</v>
      </c>
      <c r="O192" s="2">
        <f t="shared" si="26"/>
        <v>0.99879518072289153</v>
      </c>
      <c r="P192" s="4">
        <f t="shared" si="27"/>
        <v>4.0221870840544014</v>
      </c>
    </row>
    <row r="193" spans="1:16" x14ac:dyDescent="0.25">
      <c r="A193" t="s">
        <v>53</v>
      </c>
      <c r="B193" t="s">
        <v>10</v>
      </c>
      <c r="C193" t="s">
        <v>29</v>
      </c>
      <c r="D193">
        <v>206.77</v>
      </c>
      <c r="E193">
        <v>2.7</v>
      </c>
      <c r="F193" t="str">
        <f t="shared" si="22"/>
        <v>Poor</v>
      </c>
      <c r="G193">
        <v>377</v>
      </c>
      <c r="H193">
        <v>35</v>
      </c>
      <c r="I193" t="str">
        <f t="shared" si="23"/>
        <v>Moderate</v>
      </c>
      <c r="J193">
        <v>244</v>
      </c>
      <c r="K193" s="1">
        <f t="shared" si="28"/>
        <v>0.61050064553148764</v>
      </c>
      <c r="L193" s="2">
        <f t="shared" si="29"/>
        <v>0.26400000000000007</v>
      </c>
      <c r="M193" s="2">
        <f t="shared" si="24"/>
        <v>0.38341708542713571</v>
      </c>
      <c r="N193" s="3">
        <f t="shared" si="25"/>
        <v>0.70000000000000007</v>
      </c>
      <c r="O193" s="2">
        <f t="shared" si="26"/>
        <v>0.5698795180722892</v>
      </c>
      <c r="P193" s="4">
        <f t="shared" si="27"/>
        <v>2.5277972490309129</v>
      </c>
    </row>
    <row r="194" spans="1:16" x14ac:dyDescent="0.25">
      <c r="A194" t="s">
        <v>53</v>
      </c>
      <c r="B194" t="s">
        <v>10</v>
      </c>
      <c r="C194" t="s">
        <v>37</v>
      </c>
      <c r="D194">
        <v>71.010000000000005</v>
      </c>
      <c r="E194">
        <v>2.9</v>
      </c>
      <c r="F194" t="str">
        <f t="shared" si="22"/>
        <v>Poor</v>
      </c>
      <c r="G194">
        <v>323</v>
      </c>
      <c r="H194">
        <v>20</v>
      </c>
      <c r="I194" t="str">
        <f t="shared" si="23"/>
        <v>Fast</v>
      </c>
      <c r="J194">
        <v>181</v>
      </c>
      <c r="K194" s="1">
        <f t="shared" ref="K194:K201" si="30">(((MAX($D$2:$D$201)-D194)/(MAX($D$2:$D$201)-MIN($D$2:$D$201)))*4+1)*0.2</f>
        <v>1</v>
      </c>
      <c r="L194" s="2">
        <f t="shared" ref="L194:L201" si="31">((E194-MIN($E$2:$E$201))/(MAX($E$2:$E$201)-MIN($E$2:$E$201))*4+1)*0.2</f>
        <v>0.32800000000000001</v>
      </c>
      <c r="M194" s="2">
        <f t="shared" si="24"/>
        <v>0.41959798994974878</v>
      </c>
      <c r="N194" s="3">
        <f t="shared" si="25"/>
        <v>1</v>
      </c>
      <c r="O194" s="2">
        <f t="shared" si="26"/>
        <v>0.87349397590361433</v>
      </c>
      <c r="P194" s="4">
        <f t="shared" si="27"/>
        <v>3.6210919658533629</v>
      </c>
    </row>
    <row r="195" spans="1:16" x14ac:dyDescent="0.25">
      <c r="A195" t="s">
        <v>53</v>
      </c>
      <c r="B195" t="s">
        <v>12</v>
      </c>
      <c r="C195" t="s">
        <v>37</v>
      </c>
      <c r="D195">
        <v>289.63</v>
      </c>
      <c r="E195">
        <v>4.2</v>
      </c>
      <c r="F195" t="str">
        <f t="shared" ref="F195:F201" si="32">IF(E195&lt;=3,"Poor",IF(E195&lt;=4,"Average","Excellent"))</f>
        <v>Excellent</v>
      </c>
      <c r="G195">
        <v>493</v>
      </c>
      <c r="H195">
        <v>21</v>
      </c>
      <c r="I195" t="str">
        <f t="shared" ref="I195:I201" si="33">IF(H195&lt;=30,"Fast",IF(H195&lt;=45,"Moderate","Slow"))</f>
        <v>Fast</v>
      </c>
      <c r="J195">
        <v>148</v>
      </c>
      <c r="K195" s="1">
        <f t="shared" si="30"/>
        <v>0.37277291636780957</v>
      </c>
      <c r="L195" s="2">
        <f t="shared" si="31"/>
        <v>0.74400000000000011</v>
      </c>
      <c r="M195" s="2">
        <f t="shared" ref="M195:M201" si="34">(((MAX($G$2:$G$201)-G195)/(MAX($G$2:$G$201)-MIN($G$2:$G$201)))*4+1)*0.1</f>
        <v>0.30569514237855949</v>
      </c>
      <c r="N195" s="3">
        <f t="shared" ref="N195:N201" si="35">(((MAX($H$2:$H$201)-H195)/(MAX($H$2:$H$201)-MIN($H$2:$H$201)))*4+1)*0.2</f>
        <v>0.98000000000000009</v>
      </c>
      <c r="O195" s="2">
        <f t="shared" ref="O195:O201" si="36">(((MAX($J$2:$J$201)-J195)/(MAX($J$2:$J$201)-MIN($J$2:$J$201)))*4+1)*0.3</f>
        <v>1.0325301204819277</v>
      </c>
      <c r="P195" s="4">
        <f t="shared" ref="P195:P201" si="37">K195+L195+M195+N195+O195</f>
        <v>3.4349981792282973</v>
      </c>
    </row>
    <row r="196" spans="1:16" x14ac:dyDescent="0.25">
      <c r="A196" t="s">
        <v>52</v>
      </c>
      <c r="B196" t="s">
        <v>15</v>
      </c>
      <c r="C196" t="s">
        <v>19</v>
      </c>
      <c r="D196">
        <v>293.58</v>
      </c>
      <c r="E196">
        <v>4.3</v>
      </c>
      <c r="F196" t="str">
        <f t="shared" si="32"/>
        <v>Excellent</v>
      </c>
      <c r="G196">
        <v>310</v>
      </c>
      <c r="H196">
        <v>59</v>
      </c>
      <c r="I196" t="str">
        <f t="shared" si="33"/>
        <v>Slow</v>
      </c>
      <c r="J196">
        <v>104</v>
      </c>
      <c r="K196" s="1">
        <f t="shared" si="30"/>
        <v>0.36144025247453748</v>
      </c>
      <c r="L196" s="2">
        <f t="shared" si="31"/>
        <v>0.77600000000000002</v>
      </c>
      <c r="M196" s="2">
        <f t="shared" si="34"/>
        <v>0.42830820770519262</v>
      </c>
      <c r="N196" s="3">
        <f t="shared" si="35"/>
        <v>0.22000000000000003</v>
      </c>
      <c r="O196" s="2">
        <f t="shared" si="36"/>
        <v>1.2445783132530119</v>
      </c>
      <c r="P196" s="4">
        <f t="shared" si="37"/>
        <v>3.0303267734327419</v>
      </c>
    </row>
    <row r="197" spans="1:16" x14ac:dyDescent="0.25">
      <c r="A197" t="s">
        <v>8</v>
      </c>
      <c r="B197" t="s">
        <v>14</v>
      </c>
      <c r="C197" t="s">
        <v>25</v>
      </c>
      <c r="D197">
        <v>265.58</v>
      </c>
      <c r="E197">
        <v>3.6</v>
      </c>
      <c r="F197" t="str">
        <f t="shared" si="32"/>
        <v>Average</v>
      </c>
      <c r="G197">
        <v>485</v>
      </c>
      <c r="H197">
        <v>31</v>
      </c>
      <c r="I197" t="str">
        <f t="shared" si="33"/>
        <v>Moderate</v>
      </c>
      <c r="J197">
        <v>71</v>
      </c>
      <c r="K197" s="1">
        <f t="shared" si="30"/>
        <v>0.4417730598192513</v>
      </c>
      <c r="L197" s="2">
        <f t="shared" si="31"/>
        <v>0.55200000000000005</v>
      </c>
      <c r="M197" s="2">
        <f t="shared" si="34"/>
        <v>0.31105527638190955</v>
      </c>
      <c r="N197" s="3">
        <f t="shared" si="35"/>
        <v>0.78</v>
      </c>
      <c r="O197" s="2">
        <f t="shared" si="36"/>
        <v>1.4036144578313252</v>
      </c>
      <c r="P197" s="4">
        <f t="shared" si="37"/>
        <v>3.488442794032486</v>
      </c>
    </row>
    <row r="198" spans="1:16" x14ac:dyDescent="0.25">
      <c r="A198" t="s">
        <v>55</v>
      </c>
      <c r="B198" t="s">
        <v>16</v>
      </c>
      <c r="C198" t="s">
        <v>30</v>
      </c>
      <c r="D198">
        <v>185.55</v>
      </c>
      <c r="E198">
        <v>3</v>
      </c>
      <c r="F198" t="str">
        <f t="shared" si="32"/>
        <v>Poor</v>
      </c>
      <c r="G198">
        <v>439</v>
      </c>
      <c r="H198">
        <v>44</v>
      </c>
      <c r="I198" t="str">
        <f t="shared" si="33"/>
        <v>Moderate</v>
      </c>
      <c r="J198">
        <v>174</v>
      </c>
      <c r="K198" s="1">
        <f t="shared" si="30"/>
        <v>0.67138143738344569</v>
      </c>
      <c r="L198" s="2">
        <f t="shared" si="31"/>
        <v>0.36000000000000004</v>
      </c>
      <c r="M198" s="2">
        <f t="shared" si="34"/>
        <v>0.34187604690117257</v>
      </c>
      <c r="N198" s="3">
        <f t="shared" si="35"/>
        <v>0.52</v>
      </c>
      <c r="O198" s="2">
        <f t="shared" si="36"/>
        <v>0.90722891566265051</v>
      </c>
      <c r="P198" s="4">
        <f t="shared" si="37"/>
        <v>2.8004863999472689</v>
      </c>
    </row>
    <row r="199" spans="1:16" x14ac:dyDescent="0.25">
      <c r="A199" t="s">
        <v>54</v>
      </c>
      <c r="B199" t="s">
        <v>17</v>
      </c>
      <c r="C199" t="s">
        <v>31</v>
      </c>
      <c r="D199">
        <v>342.37</v>
      </c>
      <c r="E199">
        <v>3.3</v>
      </c>
      <c r="F199" t="str">
        <f t="shared" si="32"/>
        <v>Average</v>
      </c>
      <c r="G199">
        <v>778</v>
      </c>
      <c r="H199">
        <v>60</v>
      </c>
      <c r="I199" t="str">
        <f t="shared" si="33"/>
        <v>Slow</v>
      </c>
      <c r="J199">
        <v>295</v>
      </c>
      <c r="K199" s="1">
        <f t="shared" si="30"/>
        <v>0.22146033567637363</v>
      </c>
      <c r="L199" s="2">
        <f t="shared" si="31"/>
        <v>0.45599999999999996</v>
      </c>
      <c r="M199" s="2">
        <f t="shared" si="34"/>
        <v>0.11474036850921272</v>
      </c>
      <c r="N199" s="3">
        <f t="shared" si="35"/>
        <v>0.2</v>
      </c>
      <c r="O199" s="2">
        <f t="shared" si="36"/>
        <v>0.32409638554216869</v>
      </c>
      <c r="P199" s="4">
        <f t="shared" si="37"/>
        <v>1.3162970897277551</v>
      </c>
    </row>
    <row r="200" spans="1:16" x14ac:dyDescent="0.25">
      <c r="A200" t="s">
        <v>55</v>
      </c>
      <c r="B200" t="s">
        <v>9</v>
      </c>
      <c r="C200" t="s">
        <v>30</v>
      </c>
      <c r="D200">
        <v>142.28</v>
      </c>
      <c r="E200">
        <v>2.9</v>
      </c>
      <c r="F200" t="str">
        <f t="shared" si="32"/>
        <v>Poor</v>
      </c>
      <c r="G200">
        <v>521</v>
      </c>
      <c r="H200">
        <v>44</v>
      </c>
      <c r="I200" t="str">
        <f t="shared" si="33"/>
        <v>Moderate</v>
      </c>
      <c r="J200">
        <v>294</v>
      </c>
      <c r="K200" s="1">
        <f t="shared" si="30"/>
        <v>0.79552431501936605</v>
      </c>
      <c r="L200" s="2">
        <f t="shared" si="31"/>
        <v>0.32800000000000001</v>
      </c>
      <c r="M200" s="2">
        <f t="shared" si="34"/>
        <v>0.2869346733668342</v>
      </c>
      <c r="N200" s="3">
        <f t="shared" si="35"/>
        <v>0.52</v>
      </c>
      <c r="O200" s="2">
        <f t="shared" si="36"/>
        <v>0.3289156626506024</v>
      </c>
      <c r="P200" s="4">
        <f t="shared" si="37"/>
        <v>2.2593746510368025</v>
      </c>
    </row>
    <row r="201" spans="1:16" x14ac:dyDescent="0.25">
      <c r="A201" t="s">
        <v>52</v>
      </c>
      <c r="B201" t="s">
        <v>12</v>
      </c>
      <c r="C201" t="s">
        <v>34</v>
      </c>
      <c r="D201">
        <v>246.69</v>
      </c>
      <c r="E201">
        <v>4.5</v>
      </c>
      <c r="F201" t="str">
        <f t="shared" si="32"/>
        <v>Excellent</v>
      </c>
      <c r="G201">
        <v>257</v>
      </c>
      <c r="H201">
        <v>52</v>
      </c>
      <c r="I201" t="str">
        <f t="shared" si="33"/>
        <v>Slow</v>
      </c>
      <c r="J201">
        <v>122</v>
      </c>
      <c r="K201" s="1">
        <f t="shared" si="30"/>
        <v>0.49596901448859559</v>
      </c>
      <c r="L201" s="2">
        <f t="shared" si="31"/>
        <v>0.84000000000000008</v>
      </c>
      <c r="M201" s="2">
        <f t="shared" si="34"/>
        <v>0.46381909547738698</v>
      </c>
      <c r="N201" s="3">
        <f t="shared" si="35"/>
        <v>0.36000000000000004</v>
      </c>
      <c r="O201" s="2">
        <f t="shared" si="36"/>
        <v>1.1578313253012047</v>
      </c>
      <c r="P201" s="4">
        <f t="shared" si="37"/>
        <v>3.3176194352671873</v>
      </c>
    </row>
  </sheetData>
  <conditionalFormatting sqref="A2:O201">
    <cfRule type="expression" dxfId="7" priority="14">
      <formula>(#REF!&gt;=3.5)</formula>
    </cfRule>
    <cfRule type="expression" dxfId="6" priority="15">
      <formula>#REF!&gt;=3.5</formula>
    </cfRule>
  </conditionalFormatting>
  <conditionalFormatting sqref="J2:J201">
    <cfRule type="top10" dxfId="5" priority="7" percent="1" rank="10"/>
  </conditionalFormatting>
  <conditionalFormatting sqref="D2:D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01">
    <cfRule type="colorScale" priority="5">
      <colorScale>
        <cfvo type="min"/>
        <cfvo type="max"/>
        <color theme="5"/>
        <color rgb="FF92D050"/>
      </colorScale>
    </cfRule>
  </conditionalFormatting>
  <conditionalFormatting sqref="H2:I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01">
    <cfRule type="top10" dxfId="4" priority="1" rank="10"/>
    <cfRule type="top10" dxfId="3" priority="2" bottom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topLeftCell="A7" workbookViewId="0">
      <selection activeCell="J9" sqref="J9"/>
    </sheetView>
  </sheetViews>
  <sheetFormatPr defaultRowHeight="15" x14ac:dyDescent="0.25"/>
  <cols>
    <col min="1" max="1" width="15" bestFit="1" customWidth="1"/>
    <col min="3" max="3" width="10.140625" bestFit="1" customWidth="1"/>
    <col min="5" max="5" width="24.28515625" bestFit="1" customWidth="1"/>
  </cols>
  <sheetData>
    <row r="2" spans="1:5" x14ac:dyDescent="0.25">
      <c r="A2" s="11" t="s">
        <v>42</v>
      </c>
      <c r="B2" s="9"/>
      <c r="C2" s="11" t="s">
        <v>43</v>
      </c>
      <c r="E2" s="7" t="s">
        <v>58</v>
      </c>
    </row>
    <row r="3" spans="1:5" x14ac:dyDescent="0.25">
      <c r="A3" s="9" t="s">
        <v>44</v>
      </c>
      <c r="B3" s="9"/>
      <c r="C3" s="12">
        <v>0.2</v>
      </c>
      <c r="E3" s="8" t="s">
        <v>59</v>
      </c>
    </row>
    <row r="4" spans="1:5" x14ac:dyDescent="0.25">
      <c r="A4" s="9" t="s">
        <v>45</v>
      </c>
      <c r="B4" s="9"/>
      <c r="C4" s="12">
        <v>0.2</v>
      </c>
      <c r="E4" s="9"/>
    </row>
    <row r="5" spans="1:5" x14ac:dyDescent="0.25">
      <c r="A5" s="9" t="s">
        <v>5</v>
      </c>
      <c r="B5" s="9"/>
      <c r="C5" s="12">
        <v>0.1</v>
      </c>
      <c r="E5" s="8" t="s">
        <v>60</v>
      </c>
    </row>
    <row r="6" spans="1:5" x14ac:dyDescent="0.25">
      <c r="A6" s="9" t="s">
        <v>48</v>
      </c>
      <c r="B6" s="9"/>
      <c r="C6" s="12">
        <v>0.2</v>
      </c>
      <c r="E6" s="9"/>
    </row>
    <row r="7" spans="1:5" x14ac:dyDescent="0.25">
      <c r="A7" s="9" t="s">
        <v>49</v>
      </c>
      <c r="B7" s="9"/>
      <c r="C7" s="12">
        <v>0.3</v>
      </c>
      <c r="E7" s="10" t="s">
        <v>61</v>
      </c>
    </row>
    <row r="8" spans="1:5" x14ac:dyDescent="0.25">
      <c r="A8" s="13"/>
      <c r="B8" s="10" t="s">
        <v>50</v>
      </c>
      <c r="C8" s="14">
        <f>SUM(C3:C7)</f>
        <v>1</v>
      </c>
    </row>
    <row r="9" spans="1:5" x14ac:dyDescent="0.25">
      <c r="E9" s="7" t="s">
        <v>62</v>
      </c>
    </row>
    <row r="10" spans="1:5" x14ac:dyDescent="0.25">
      <c r="E10" s="8" t="s">
        <v>63</v>
      </c>
    </row>
    <row r="11" spans="1:5" x14ac:dyDescent="0.25">
      <c r="E11" s="9"/>
    </row>
    <row r="12" spans="1:5" x14ac:dyDescent="0.25">
      <c r="E12" s="8" t="s">
        <v>64</v>
      </c>
    </row>
    <row r="13" spans="1:5" x14ac:dyDescent="0.25">
      <c r="E13" s="9"/>
    </row>
    <row r="14" spans="1:5" x14ac:dyDescent="0.25">
      <c r="E14" s="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&amp; Features</vt:lpstr>
      <vt:lpstr>Weight Card &amp; Comparison Matrix</vt:lpstr>
      <vt:lpstr>features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NOTEBOOK</cp:lastModifiedBy>
  <dcterms:created xsi:type="dcterms:W3CDTF">2025-06-19T11:27:05Z</dcterms:created>
  <dcterms:modified xsi:type="dcterms:W3CDTF">2025-06-22T01:19:41Z</dcterms:modified>
</cp:coreProperties>
</file>