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 tabRatio="1000" firstSheet="1" activeTab="3"/>
  </bookViews>
  <sheets>
    <sheet name="Sample" sheetId="1" state="hidden" r:id="rId1"/>
    <sheet name="CONSOL-2022 JAN TO MAY" sheetId="3" r:id="rId2"/>
    <sheet name="PIVOT" sheetId="8" r:id="rId3"/>
    <sheet name="BANJARA HILLS-25" sheetId="41" r:id="rId4"/>
    <sheet name="BHONGIR-1" sheetId="10" r:id="rId5"/>
    <sheet name="CGM COMMERCIAL-4" sheetId="11" r:id="rId6"/>
    <sheet name="CGM HRD-9" sheetId="12" r:id="rId7"/>
    <sheet name="CGM PROJECTS-2" sheetId="13" r:id="rId8"/>
    <sheet name="CGM RAC-6" sheetId="14" r:id="rId9"/>
    <sheet name="CGM-IPC-29" sheetId="45" r:id="rId10"/>
    <sheet name="CYBERCITY-106" sheetId="43" r:id="rId11"/>
    <sheet name="CGM-RURAL-1" sheetId="16" r:id="rId12"/>
    <sheet name="GADWAL-2" sheetId="18" r:id="rId13"/>
    <sheet name="HABSIGUDA-22" sheetId="40" r:id="rId14"/>
    <sheet name="HYDERABAD CENTRAL-36" sheetId="21" r:id="rId15"/>
    <sheet name="HYDERABAD SOUTH-21" sheetId="22" r:id="rId16"/>
    <sheet name="MAHABOOBNAGAR-10" sheetId="23" r:id="rId17"/>
    <sheet name="MEDAK-6" sheetId="46" r:id="rId18"/>
    <sheet name="MEDCHAL-300" sheetId="42" r:id="rId19"/>
    <sheet name="NAGARKURNOOL-1" sheetId="26" r:id="rId20"/>
    <sheet name="NALGONDA-7" sheetId="28" r:id="rId21"/>
    <sheet name="RAJENDRA NAGAR-15" sheetId="29" r:id="rId22"/>
    <sheet name="SANGAREDDY-21" sheetId="30" r:id="rId23"/>
    <sheet name="SAROORNAGAR-35" sheetId="31" r:id="rId24"/>
    <sheet name="SECUNDERABAD-10" sheetId="44" r:id="rId25"/>
    <sheet name="SIDDIPET-5" sheetId="33" r:id="rId26"/>
    <sheet name="SURYAPET-8" sheetId="34" r:id="rId27"/>
    <sheet name="VIKARABAD-6" sheetId="35" r:id="rId28"/>
    <sheet name="WANAPARTHY-2" sheetId="36" r:id="rId29"/>
    <sheet name="YADADRI-7" sheetId="39" r:id="rId30"/>
  </sheets>
  <definedNames>
    <definedName name="_xlnm._FilterDatabase" localSheetId="1" hidden="1">'CONSOL-2022 JAN TO MAY'!$A$1:$K$698</definedName>
    <definedName name="_xlnm.Print_Area" localSheetId="3">'BANJARA HILLS-25'!$A$1:$K$28</definedName>
    <definedName name="_xlnm.Print_Area" localSheetId="4">'BHONGIR-1'!$A$1:$K$4</definedName>
    <definedName name="_xlnm.Print_Area" localSheetId="5">'CGM COMMERCIAL-4'!$A$1:$K$7</definedName>
    <definedName name="_xlnm.Print_Area" localSheetId="6">'CGM HRD-9'!$A$1:$K$12</definedName>
    <definedName name="_xlnm.Print_Area" localSheetId="7">'CGM PROJECTS-2'!$A$1:$K$5</definedName>
    <definedName name="_xlnm.Print_Area" localSheetId="8">'CGM RAC-6'!$A$1:$K$9</definedName>
    <definedName name="_xlnm.Print_Area" localSheetId="9">'CGM-IPC-29'!$A$1:$K$32</definedName>
    <definedName name="_xlnm.Print_Area" localSheetId="11">'CGM-RURAL-1'!$A$1:$K$4</definedName>
    <definedName name="_xlnm.Print_Area" localSheetId="10">'CYBERCITY-106'!$A$1:$K$109</definedName>
    <definedName name="_xlnm.Print_Area" localSheetId="12">'GADWAL-2'!$A$1:$K$5</definedName>
    <definedName name="_xlnm.Print_Area" localSheetId="13">'HABSIGUDA-22'!$A$1:$K$25</definedName>
    <definedName name="_xlnm.Print_Area" localSheetId="14">'HYDERABAD CENTRAL-36'!$A$1:$K$39</definedName>
    <definedName name="_xlnm.Print_Area" localSheetId="15">'HYDERABAD SOUTH-21'!$A$1:$K$24</definedName>
    <definedName name="_xlnm.Print_Area" localSheetId="16">'MAHABOOBNAGAR-10'!$A$1:$K$13</definedName>
    <definedName name="_xlnm.Print_Area" localSheetId="18">'MEDCHAL-300'!$A$1:$K$303</definedName>
    <definedName name="_xlnm.Print_Area" localSheetId="19">'NAGARKURNOOL-1'!$A$1:$K$4</definedName>
    <definedName name="_xlnm.Print_Area" localSheetId="20">'NALGONDA-7'!$A$1:$K$10</definedName>
    <definedName name="_xlnm.Print_Area" localSheetId="21">'RAJENDRA NAGAR-15'!$A$1:$K$18</definedName>
    <definedName name="_xlnm.Print_Area" localSheetId="22">'SANGAREDDY-21'!$A$1:$K$24</definedName>
    <definedName name="_xlnm.Print_Area" localSheetId="23">'SAROORNAGAR-35'!$A$1:$K$38</definedName>
    <definedName name="_xlnm.Print_Area" localSheetId="24">'SECUNDERABAD-10'!$A$1:$K$13</definedName>
    <definedName name="_xlnm.Print_Area" localSheetId="25">'SIDDIPET-5'!$A$1:$K$8</definedName>
    <definedName name="_xlnm.Print_Area" localSheetId="27">'VIKARABAD-6'!$A$1:$K$9</definedName>
    <definedName name="_xlnm.Print_Area" localSheetId="28">'WANAPARTHY-2'!$A$1:$K$5</definedName>
    <definedName name="_xlnm.Print_Area" localSheetId="29">'YADADRI-7'!$A$1:$K$10</definedName>
    <definedName name="_xlnm.Print_Titles" localSheetId="10">'CYBERCITY-106'!$1:$2</definedName>
    <definedName name="_xlnm.Print_Titles" localSheetId="18">'MEDCHAL-300'!$1:$2</definedName>
  </definedNames>
  <calcPr calcId="144525"/>
  <pivotCaches>
    <pivotCache cacheId="2" r:id="rId3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4" i="3" l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A243" i="3" s="1"/>
  <c r="A244" i="3" s="1"/>
  <c r="A245" i="3" s="1"/>
  <c r="A246" i="3" s="1"/>
  <c r="A247" i="3" s="1"/>
  <c r="A248" i="3" s="1"/>
  <c r="A249" i="3" s="1"/>
  <c r="A250" i="3" s="1"/>
  <c r="A251" i="3" s="1"/>
  <c r="A252" i="3" s="1"/>
  <c r="A253" i="3" s="1"/>
  <c r="A254" i="3" s="1"/>
  <c r="A255" i="3" s="1"/>
  <c r="A256" i="3" s="1"/>
  <c r="A257" i="3" s="1"/>
  <c r="A258" i="3" s="1"/>
  <c r="A259" i="3" s="1"/>
  <c r="A260" i="3" s="1"/>
  <c r="A261" i="3" s="1"/>
  <c r="A262" i="3" s="1"/>
  <c r="A263" i="3" s="1"/>
  <c r="A264" i="3" s="1"/>
  <c r="A265" i="3" s="1"/>
  <c r="A266" i="3" s="1"/>
  <c r="A267" i="3" s="1"/>
  <c r="A268" i="3" s="1"/>
  <c r="A269" i="3" s="1"/>
  <c r="A270" i="3" s="1"/>
  <c r="A271" i="3" s="1"/>
  <c r="A272" i="3" s="1"/>
  <c r="A273" i="3" s="1"/>
  <c r="A274" i="3" s="1"/>
  <c r="A275" i="3" s="1"/>
  <c r="A276" i="3" s="1"/>
  <c r="A277" i="3" s="1"/>
  <c r="A278" i="3" s="1"/>
  <c r="A279" i="3" s="1"/>
  <c r="A280" i="3" s="1"/>
  <c r="A281" i="3" s="1"/>
  <c r="A282" i="3" s="1"/>
  <c r="A283" i="3" s="1"/>
  <c r="A284" i="3" s="1"/>
  <c r="A285" i="3" s="1"/>
  <c r="A286" i="3" s="1"/>
  <c r="A287" i="3" s="1"/>
  <c r="A288" i="3" s="1"/>
  <c r="A289" i="3" s="1"/>
  <c r="A290" i="3" s="1"/>
  <c r="A291" i="3" s="1"/>
  <c r="A292" i="3" s="1"/>
  <c r="A293" i="3" s="1"/>
  <c r="A294" i="3" s="1"/>
  <c r="A295" i="3" s="1"/>
  <c r="A296" i="3" s="1"/>
  <c r="A297" i="3" s="1"/>
  <c r="A298" i="3" s="1"/>
  <c r="A299" i="3" s="1"/>
  <c r="A300" i="3" s="1"/>
  <c r="A301" i="3" s="1"/>
  <c r="A302" i="3" s="1"/>
  <c r="A303" i="3" s="1"/>
  <c r="A304" i="3" s="1"/>
  <c r="A305" i="3" s="1"/>
  <c r="A306" i="3" s="1"/>
  <c r="A307" i="3" s="1"/>
  <c r="A308" i="3" s="1"/>
  <c r="A309" i="3" s="1"/>
  <c r="A310" i="3" s="1"/>
  <c r="A311" i="3" s="1"/>
  <c r="A312" i="3" s="1"/>
  <c r="A313" i="3" s="1"/>
  <c r="A314" i="3" s="1"/>
  <c r="A315" i="3" s="1"/>
  <c r="A316" i="3" s="1"/>
  <c r="A317" i="3" s="1"/>
  <c r="A318" i="3" s="1"/>
  <c r="A319" i="3" s="1"/>
  <c r="A320" i="3" s="1"/>
  <c r="A321" i="3" s="1"/>
  <c r="A322" i="3" s="1"/>
  <c r="A323" i="3" s="1"/>
  <c r="A324" i="3" s="1"/>
  <c r="A325" i="3" s="1"/>
  <c r="A326" i="3" s="1"/>
  <c r="A327" i="3" s="1"/>
  <c r="A328" i="3" s="1"/>
  <c r="A329" i="3" s="1"/>
  <c r="A330" i="3" s="1"/>
  <c r="A331" i="3" s="1"/>
  <c r="A332" i="3" s="1"/>
  <c r="A333" i="3" s="1"/>
  <c r="A334" i="3" s="1"/>
  <c r="A335" i="3" s="1"/>
  <c r="A336" i="3" s="1"/>
  <c r="A337" i="3" s="1"/>
  <c r="A338" i="3" s="1"/>
  <c r="A339" i="3" s="1"/>
  <c r="A340" i="3" s="1"/>
  <c r="A341" i="3" s="1"/>
  <c r="A342" i="3" s="1"/>
  <c r="A343" i="3" s="1"/>
  <c r="A344" i="3" s="1"/>
  <c r="A345" i="3" s="1"/>
  <c r="A346" i="3" s="1"/>
  <c r="A347" i="3" s="1"/>
  <c r="A348" i="3" s="1"/>
  <c r="A349" i="3" s="1"/>
  <c r="A350" i="3" s="1"/>
  <c r="A351" i="3" s="1"/>
  <c r="A352" i="3" s="1"/>
  <c r="A353" i="3" s="1"/>
  <c r="A354" i="3" s="1"/>
  <c r="A355" i="3" s="1"/>
  <c r="A356" i="3" s="1"/>
  <c r="A357" i="3" s="1"/>
  <c r="A358" i="3" s="1"/>
  <c r="A359" i="3" s="1"/>
  <c r="A360" i="3" s="1"/>
  <c r="A361" i="3" s="1"/>
  <c r="A362" i="3" s="1"/>
  <c r="A363" i="3" s="1"/>
  <c r="A364" i="3" s="1"/>
  <c r="A365" i="3" s="1"/>
  <c r="A366" i="3" s="1"/>
  <c r="A367" i="3" s="1"/>
  <c r="A368" i="3" s="1"/>
  <c r="A369" i="3" s="1"/>
  <c r="A370" i="3" s="1"/>
  <c r="A371" i="3" s="1"/>
  <c r="A372" i="3" s="1"/>
  <c r="A373" i="3" s="1"/>
  <c r="A374" i="3" s="1"/>
  <c r="A375" i="3" s="1"/>
  <c r="A376" i="3" s="1"/>
  <c r="A377" i="3" s="1"/>
  <c r="A378" i="3" s="1"/>
  <c r="A379" i="3" s="1"/>
  <c r="A380" i="3" s="1"/>
  <c r="A381" i="3" s="1"/>
  <c r="A382" i="3" s="1"/>
  <c r="A383" i="3" s="1"/>
  <c r="A384" i="3" s="1"/>
  <c r="A385" i="3" s="1"/>
  <c r="A386" i="3" s="1"/>
  <c r="A387" i="3" s="1"/>
  <c r="A388" i="3" s="1"/>
  <c r="A389" i="3" s="1"/>
  <c r="A390" i="3" s="1"/>
  <c r="A391" i="3" s="1"/>
  <c r="A392" i="3" s="1"/>
  <c r="A393" i="3" s="1"/>
  <c r="A394" i="3" s="1"/>
  <c r="A395" i="3" s="1"/>
  <c r="A396" i="3" s="1"/>
  <c r="A397" i="3" s="1"/>
  <c r="A398" i="3" s="1"/>
  <c r="A399" i="3" s="1"/>
  <c r="A400" i="3" s="1"/>
  <c r="A401" i="3" s="1"/>
  <c r="A402" i="3" s="1"/>
  <c r="A403" i="3" s="1"/>
  <c r="A404" i="3" s="1"/>
  <c r="A405" i="3" s="1"/>
  <c r="A406" i="3" s="1"/>
  <c r="A407" i="3" s="1"/>
  <c r="A408" i="3" s="1"/>
  <c r="A409" i="3" s="1"/>
  <c r="A410" i="3" s="1"/>
  <c r="A411" i="3" s="1"/>
  <c r="A412" i="3" s="1"/>
  <c r="A413" i="3" s="1"/>
  <c r="A414" i="3" s="1"/>
  <c r="A415" i="3" s="1"/>
  <c r="A416" i="3" s="1"/>
  <c r="A417" i="3" s="1"/>
  <c r="A418" i="3" s="1"/>
  <c r="A419" i="3" s="1"/>
  <c r="A420" i="3" s="1"/>
  <c r="A421" i="3" s="1"/>
  <c r="A422" i="3" s="1"/>
  <c r="A423" i="3" s="1"/>
  <c r="A424" i="3" s="1"/>
  <c r="A425" i="3" s="1"/>
  <c r="A426" i="3" s="1"/>
  <c r="A427" i="3" s="1"/>
  <c r="A428" i="3" s="1"/>
  <c r="A429" i="3" s="1"/>
  <c r="A430" i="3" s="1"/>
  <c r="A431" i="3" s="1"/>
  <c r="A432" i="3" s="1"/>
  <c r="A433" i="3" s="1"/>
  <c r="A434" i="3" s="1"/>
  <c r="A435" i="3" s="1"/>
  <c r="A436" i="3" s="1"/>
  <c r="A437" i="3" s="1"/>
  <c r="A438" i="3" s="1"/>
  <c r="A439" i="3" s="1"/>
  <c r="A440" i="3" s="1"/>
  <c r="A441" i="3" s="1"/>
  <c r="A442" i="3" s="1"/>
  <c r="A443" i="3" s="1"/>
  <c r="A444" i="3" s="1"/>
  <c r="A445" i="3" s="1"/>
  <c r="A446" i="3" s="1"/>
  <c r="A447" i="3" s="1"/>
  <c r="A448" i="3" s="1"/>
  <c r="A449" i="3" s="1"/>
  <c r="A450" i="3" s="1"/>
  <c r="A451" i="3" s="1"/>
  <c r="A452" i="3" s="1"/>
  <c r="A453" i="3" s="1"/>
  <c r="A454" i="3" s="1"/>
  <c r="A455" i="3" s="1"/>
  <c r="A456" i="3" s="1"/>
  <c r="A457" i="3" s="1"/>
  <c r="A458" i="3" s="1"/>
  <c r="A459" i="3" s="1"/>
  <c r="A460" i="3" s="1"/>
  <c r="A461" i="3" s="1"/>
  <c r="A462" i="3" s="1"/>
  <c r="A463" i="3" s="1"/>
  <c r="A464" i="3" s="1"/>
  <c r="A465" i="3" s="1"/>
  <c r="A466" i="3" s="1"/>
  <c r="A467" i="3" s="1"/>
  <c r="A468" i="3" s="1"/>
  <c r="A469" i="3" s="1"/>
  <c r="A470" i="3" s="1"/>
  <c r="A471" i="3" s="1"/>
  <c r="A472" i="3" s="1"/>
  <c r="A473" i="3" s="1"/>
  <c r="A474" i="3" s="1"/>
  <c r="A475" i="3" s="1"/>
  <c r="A476" i="3" s="1"/>
  <c r="A477" i="3" s="1"/>
  <c r="A478" i="3" s="1"/>
  <c r="A479" i="3" s="1"/>
  <c r="A480" i="3" s="1"/>
  <c r="A481" i="3" s="1"/>
  <c r="A482" i="3" s="1"/>
  <c r="A483" i="3" s="1"/>
  <c r="A484" i="3" s="1"/>
  <c r="A485" i="3" s="1"/>
  <c r="A486" i="3" s="1"/>
  <c r="A487" i="3" s="1"/>
  <c r="A488" i="3" s="1"/>
  <c r="A489" i="3" s="1"/>
  <c r="A490" i="3" s="1"/>
  <c r="A491" i="3" s="1"/>
  <c r="A492" i="3" s="1"/>
  <c r="A493" i="3" s="1"/>
  <c r="A494" i="3" s="1"/>
  <c r="A495" i="3" s="1"/>
  <c r="A496" i="3" s="1"/>
  <c r="A497" i="3" s="1"/>
  <c r="A498" i="3" s="1"/>
  <c r="A499" i="3" s="1"/>
  <c r="A500" i="3" s="1"/>
  <c r="A501" i="3" s="1"/>
  <c r="A502" i="3" s="1"/>
  <c r="A503" i="3" s="1"/>
  <c r="A504" i="3" s="1"/>
  <c r="A505" i="3" s="1"/>
  <c r="A506" i="3" s="1"/>
  <c r="A507" i="3" s="1"/>
  <c r="A508" i="3" s="1"/>
  <c r="A509" i="3" s="1"/>
  <c r="A510" i="3" s="1"/>
  <c r="A511" i="3" s="1"/>
  <c r="A512" i="3" s="1"/>
  <c r="A513" i="3" s="1"/>
  <c r="A514" i="3" s="1"/>
  <c r="A515" i="3" s="1"/>
  <c r="A516" i="3" s="1"/>
  <c r="A517" i="3" s="1"/>
  <c r="A518" i="3" s="1"/>
  <c r="A519" i="3" s="1"/>
  <c r="A520" i="3" s="1"/>
  <c r="A521" i="3" s="1"/>
  <c r="A522" i="3" s="1"/>
  <c r="A523" i="3" s="1"/>
  <c r="A524" i="3" s="1"/>
  <c r="A525" i="3" s="1"/>
  <c r="A526" i="3" s="1"/>
  <c r="A527" i="3" s="1"/>
  <c r="A528" i="3" s="1"/>
  <c r="A529" i="3" s="1"/>
  <c r="A530" i="3" s="1"/>
  <c r="A531" i="3" s="1"/>
  <c r="A532" i="3" s="1"/>
  <c r="A533" i="3" s="1"/>
  <c r="A534" i="3" s="1"/>
  <c r="A535" i="3" s="1"/>
  <c r="A536" i="3" s="1"/>
  <c r="A537" i="3" s="1"/>
  <c r="A538" i="3" s="1"/>
  <c r="A539" i="3" s="1"/>
  <c r="A540" i="3" s="1"/>
  <c r="A541" i="3" s="1"/>
  <c r="A542" i="3" s="1"/>
  <c r="A543" i="3" s="1"/>
  <c r="A544" i="3" s="1"/>
  <c r="A545" i="3" s="1"/>
  <c r="A546" i="3" s="1"/>
  <c r="A547" i="3" s="1"/>
  <c r="A548" i="3" s="1"/>
  <c r="A549" i="3" s="1"/>
  <c r="A550" i="3" s="1"/>
  <c r="A551" i="3" s="1"/>
  <c r="A552" i="3" s="1"/>
  <c r="A553" i="3" s="1"/>
  <c r="A554" i="3" s="1"/>
  <c r="A555" i="3" s="1"/>
  <c r="A556" i="3" s="1"/>
  <c r="A557" i="3" s="1"/>
  <c r="A558" i="3" s="1"/>
  <c r="A559" i="3" s="1"/>
  <c r="A560" i="3" s="1"/>
  <c r="A561" i="3" s="1"/>
  <c r="A562" i="3" s="1"/>
  <c r="A563" i="3" s="1"/>
  <c r="A564" i="3" s="1"/>
  <c r="A565" i="3" s="1"/>
  <c r="A566" i="3" s="1"/>
  <c r="A567" i="3" s="1"/>
  <c r="A568" i="3" s="1"/>
  <c r="A569" i="3" s="1"/>
  <c r="A570" i="3" s="1"/>
  <c r="A571" i="3" s="1"/>
  <c r="A572" i="3" s="1"/>
  <c r="A573" i="3" s="1"/>
  <c r="A574" i="3" s="1"/>
  <c r="A575" i="3" s="1"/>
  <c r="A576" i="3" s="1"/>
  <c r="A577" i="3" s="1"/>
  <c r="A578" i="3" s="1"/>
  <c r="A579" i="3" s="1"/>
  <c r="A580" i="3" s="1"/>
  <c r="A581" i="3" s="1"/>
  <c r="A582" i="3" s="1"/>
  <c r="A583" i="3" s="1"/>
  <c r="A584" i="3" s="1"/>
  <c r="A585" i="3" s="1"/>
  <c r="A586" i="3" s="1"/>
  <c r="A587" i="3" s="1"/>
  <c r="A588" i="3" s="1"/>
  <c r="A589" i="3" s="1"/>
  <c r="A590" i="3" s="1"/>
  <c r="A591" i="3" s="1"/>
  <c r="A592" i="3" s="1"/>
  <c r="A593" i="3" s="1"/>
  <c r="A594" i="3" s="1"/>
  <c r="A595" i="3" s="1"/>
  <c r="A596" i="3" s="1"/>
  <c r="A597" i="3" s="1"/>
  <c r="A598" i="3" s="1"/>
  <c r="A599" i="3" s="1"/>
  <c r="A600" i="3" s="1"/>
  <c r="A601" i="3" s="1"/>
  <c r="A602" i="3" s="1"/>
  <c r="A603" i="3" s="1"/>
  <c r="A604" i="3" s="1"/>
  <c r="A605" i="3" s="1"/>
  <c r="A606" i="3" s="1"/>
  <c r="A607" i="3" s="1"/>
  <c r="A608" i="3" s="1"/>
  <c r="A609" i="3" s="1"/>
  <c r="A610" i="3" s="1"/>
  <c r="A611" i="3" s="1"/>
  <c r="A612" i="3" s="1"/>
  <c r="A613" i="3" s="1"/>
  <c r="A614" i="3" s="1"/>
  <c r="A615" i="3" s="1"/>
  <c r="A616" i="3" s="1"/>
  <c r="A617" i="3" s="1"/>
  <c r="A618" i="3" s="1"/>
  <c r="A619" i="3" s="1"/>
  <c r="A620" i="3" s="1"/>
  <c r="A621" i="3" s="1"/>
  <c r="A622" i="3" s="1"/>
  <c r="A623" i="3" s="1"/>
  <c r="A624" i="3" s="1"/>
  <c r="A625" i="3" s="1"/>
  <c r="A626" i="3" s="1"/>
  <c r="A627" i="3" s="1"/>
  <c r="A628" i="3" s="1"/>
  <c r="A629" i="3" s="1"/>
  <c r="A630" i="3" s="1"/>
  <c r="A631" i="3" s="1"/>
  <c r="A632" i="3" s="1"/>
  <c r="A633" i="3" s="1"/>
  <c r="A634" i="3" s="1"/>
  <c r="A635" i="3" s="1"/>
  <c r="A636" i="3" s="1"/>
  <c r="A637" i="3" s="1"/>
  <c r="A638" i="3" s="1"/>
  <c r="A639" i="3" s="1"/>
  <c r="A640" i="3" s="1"/>
  <c r="A641" i="3" s="1"/>
  <c r="A642" i="3" s="1"/>
  <c r="A643" i="3" s="1"/>
  <c r="A644" i="3" s="1"/>
  <c r="A645" i="3" s="1"/>
  <c r="A646" i="3" s="1"/>
  <c r="A647" i="3" s="1"/>
  <c r="A648" i="3" s="1"/>
  <c r="A649" i="3" s="1"/>
  <c r="A650" i="3" s="1"/>
  <c r="A651" i="3" s="1"/>
  <c r="A652" i="3" s="1"/>
  <c r="A653" i="3" s="1"/>
  <c r="A654" i="3" s="1"/>
  <c r="A655" i="3" s="1"/>
  <c r="A656" i="3" s="1"/>
  <c r="A657" i="3" s="1"/>
  <c r="A658" i="3" s="1"/>
  <c r="A659" i="3" s="1"/>
  <c r="A660" i="3" s="1"/>
  <c r="A661" i="3" s="1"/>
  <c r="A662" i="3" s="1"/>
  <c r="A663" i="3" s="1"/>
  <c r="A664" i="3" s="1"/>
  <c r="A665" i="3" s="1"/>
  <c r="A666" i="3" s="1"/>
  <c r="A667" i="3" s="1"/>
  <c r="A668" i="3" s="1"/>
  <c r="A669" i="3" s="1"/>
  <c r="A670" i="3" s="1"/>
  <c r="A671" i="3" s="1"/>
  <c r="A672" i="3" s="1"/>
  <c r="A673" i="3" s="1"/>
  <c r="A674" i="3" s="1"/>
  <c r="A675" i="3" s="1"/>
  <c r="A676" i="3" s="1"/>
  <c r="A677" i="3" s="1"/>
  <c r="A678" i="3" s="1"/>
  <c r="A679" i="3" s="1"/>
  <c r="A680" i="3" s="1"/>
  <c r="A681" i="3" s="1"/>
  <c r="A682" i="3" s="1"/>
  <c r="A683" i="3" s="1"/>
  <c r="A684" i="3" s="1"/>
  <c r="A685" i="3" s="1"/>
  <c r="A686" i="3" s="1"/>
  <c r="A687" i="3" s="1"/>
  <c r="A688" i="3" s="1"/>
  <c r="A689" i="3" s="1"/>
  <c r="A690" i="3" s="1"/>
  <c r="A691" i="3" s="1"/>
  <c r="A692" i="3" s="1"/>
  <c r="A693" i="3" s="1"/>
  <c r="A694" i="3" s="1"/>
  <c r="A695" i="3" s="1"/>
  <c r="A696" i="3" s="1"/>
  <c r="A697" i="3" s="1"/>
  <c r="A698" i="3" s="1"/>
  <c r="A15" i="22"/>
  <c r="A5" i="46"/>
  <c r="A5" i="41" l="1"/>
  <c r="A6" i="41" s="1"/>
  <c r="A7" i="41" s="1"/>
  <c r="A8" i="41" s="1"/>
  <c r="A9" i="41" s="1"/>
  <c r="A10" i="41" s="1"/>
  <c r="A11" i="41" s="1"/>
  <c r="A12" i="41" s="1"/>
  <c r="A13" i="41" s="1"/>
  <c r="A14" i="41" s="1"/>
  <c r="A15" i="41" s="1"/>
  <c r="A16" i="41" s="1"/>
  <c r="A17" i="41" s="1"/>
  <c r="A18" i="41" s="1"/>
  <c r="A19" i="41" s="1"/>
  <c r="A20" i="41" s="1"/>
  <c r="A21" i="41" s="1"/>
  <c r="A22" i="41" s="1"/>
  <c r="A23" i="41" s="1"/>
  <c r="A24" i="41" s="1"/>
  <c r="A25" i="41" s="1"/>
  <c r="A26" i="41" s="1"/>
  <c r="A27" i="41" s="1"/>
  <c r="A34" i="31"/>
  <c r="A33" i="31"/>
  <c r="H9" i="46"/>
  <c r="A6" i="46"/>
  <c r="A7" i="46" s="1"/>
  <c r="A8" i="46" s="1"/>
  <c r="A4" i="46"/>
  <c r="A5" i="45"/>
  <c r="A6" i="45"/>
  <c r="A7" i="45"/>
  <c r="A8" i="45"/>
  <c r="A9" i="45"/>
  <c r="A10" i="45"/>
  <c r="A11" i="45"/>
  <c r="A12" i="45"/>
  <c r="A13" i="45"/>
  <c r="A14" i="45"/>
  <c r="A15" i="45"/>
  <c r="A16" i="45"/>
  <c r="A17" i="45"/>
  <c r="A18" i="45"/>
  <c r="A19" i="45"/>
  <c r="A20" i="45"/>
  <c r="A21" i="45"/>
  <c r="A22" i="45"/>
  <c r="A23" i="45"/>
  <c r="A24" i="45"/>
  <c r="A25" i="45"/>
  <c r="A26" i="45"/>
  <c r="A27" i="45"/>
  <c r="A28" i="45"/>
  <c r="A29" i="45"/>
  <c r="A30" i="45"/>
  <c r="A31" i="45"/>
  <c r="H32" i="45"/>
  <c r="A4" i="45"/>
  <c r="H13" i="44"/>
  <c r="A4" i="44"/>
  <c r="A5" i="44" s="1"/>
  <c r="A6" i="44" s="1"/>
  <c r="A7" i="44" s="1"/>
  <c r="A8" i="44" s="1"/>
  <c r="A9" i="44" s="1"/>
  <c r="A10" i="44" s="1"/>
  <c r="A11" i="44" s="1"/>
  <c r="A12" i="44" s="1"/>
  <c r="H109" i="43"/>
  <c r="A5" i="43"/>
  <c r="A6" i="43"/>
  <c r="A7" i="43"/>
  <c r="A8" i="43"/>
  <c r="A9" i="43"/>
  <c r="A10" i="43"/>
  <c r="A11" i="43"/>
  <c r="A12" i="43"/>
  <c r="A13" i="43"/>
  <c r="A14" i="43"/>
  <c r="A15" i="43"/>
  <c r="A16" i="43"/>
  <c r="A17" i="43"/>
  <c r="A18" i="43"/>
  <c r="A19" i="43"/>
  <c r="A20" i="43"/>
  <c r="A21" i="43"/>
  <c r="A22" i="43"/>
  <c r="A23" i="43"/>
  <c r="A24" i="43"/>
  <c r="A25" i="43"/>
  <c r="A26" i="43"/>
  <c r="A27" i="43"/>
  <c r="A28" i="43"/>
  <c r="A29" i="43"/>
  <c r="A30" i="43"/>
  <c r="A31" i="43"/>
  <c r="A32" i="43"/>
  <c r="A33" i="43"/>
  <c r="A34" i="43"/>
  <c r="A35" i="43"/>
  <c r="A36" i="43"/>
  <c r="A37" i="43"/>
  <c r="A38" i="43"/>
  <c r="A39" i="43"/>
  <c r="A40" i="43"/>
  <c r="A41" i="43"/>
  <c r="A42" i="43"/>
  <c r="A43" i="43"/>
  <c r="A44" i="43"/>
  <c r="A45" i="43"/>
  <c r="A46" i="43"/>
  <c r="A47" i="43"/>
  <c r="A48" i="43"/>
  <c r="A49" i="43"/>
  <c r="A50" i="43"/>
  <c r="A51" i="43"/>
  <c r="A52" i="43"/>
  <c r="A53" i="43"/>
  <c r="A54" i="43"/>
  <c r="A55" i="43"/>
  <c r="A56" i="43"/>
  <c r="A57" i="43"/>
  <c r="A58" i="43"/>
  <c r="A59" i="43"/>
  <c r="A60" i="43"/>
  <c r="A61" i="43"/>
  <c r="A62" i="43"/>
  <c r="A63" i="43"/>
  <c r="A64" i="43"/>
  <c r="A65" i="43"/>
  <c r="A66" i="43"/>
  <c r="A67" i="43"/>
  <c r="A68" i="43"/>
  <c r="A69" i="43"/>
  <c r="A70" i="43"/>
  <c r="A71" i="43"/>
  <c r="A72" i="43"/>
  <c r="A73" i="43"/>
  <c r="A74" i="43"/>
  <c r="A75" i="43"/>
  <c r="A76" i="43"/>
  <c r="A77" i="43"/>
  <c r="A78" i="43"/>
  <c r="A79" i="43"/>
  <c r="A80" i="43"/>
  <c r="A81" i="43"/>
  <c r="A82" i="43"/>
  <c r="A83" i="43"/>
  <c r="A84" i="43"/>
  <c r="A85" i="43"/>
  <c r="A86" i="43"/>
  <c r="A87" i="43"/>
  <c r="A88" i="43"/>
  <c r="A89" i="43"/>
  <c r="A90" i="43"/>
  <c r="A91" i="43"/>
  <c r="A92" i="43"/>
  <c r="A93" i="43"/>
  <c r="A94" i="43"/>
  <c r="A95" i="43"/>
  <c r="A96" i="43"/>
  <c r="A97" i="43"/>
  <c r="A98" i="43"/>
  <c r="A99" i="43"/>
  <c r="A100" i="43"/>
  <c r="A101" i="43"/>
  <c r="A102" i="43"/>
  <c r="A103" i="43"/>
  <c r="A104" i="43"/>
  <c r="A105" i="43"/>
  <c r="A106" i="43"/>
  <c r="A107" i="43"/>
  <c r="A108" i="43"/>
  <c r="A4" i="43"/>
  <c r="H303" i="42"/>
  <c r="A4" i="42"/>
  <c r="A5" i="42" s="1"/>
  <c r="A6" i="42" s="1"/>
  <c r="A7" i="42" s="1"/>
  <c r="A8" i="42" s="1"/>
  <c r="A9" i="42" s="1"/>
  <c r="A10" i="42" s="1"/>
  <c r="A11" i="42" s="1"/>
  <c r="A12" i="42" s="1"/>
  <c r="A13" i="42" s="1"/>
  <c r="A14" i="42" s="1"/>
  <c r="A15" i="42" s="1"/>
  <c r="A16" i="42" s="1"/>
  <c r="A17" i="42" s="1"/>
  <c r="A18" i="42" s="1"/>
  <c r="A19" i="42" s="1"/>
  <c r="A20" i="42" s="1"/>
  <c r="A21" i="42" s="1"/>
  <c r="A22" i="42" s="1"/>
  <c r="A23" i="42" s="1"/>
  <c r="A24" i="42" s="1"/>
  <c r="A25" i="42" s="1"/>
  <c r="A26" i="42" s="1"/>
  <c r="A27" i="42" s="1"/>
  <c r="A28" i="42" s="1"/>
  <c r="A29" i="42" s="1"/>
  <c r="A30" i="42" s="1"/>
  <c r="A31" i="42" s="1"/>
  <c r="A32" i="42" s="1"/>
  <c r="A33" i="42" s="1"/>
  <c r="A34" i="42" s="1"/>
  <c r="A35" i="42" s="1"/>
  <c r="A36" i="42" s="1"/>
  <c r="A37" i="42" s="1"/>
  <c r="A38" i="42" s="1"/>
  <c r="A39" i="42" s="1"/>
  <c r="A40" i="42" s="1"/>
  <c r="A41" i="42" s="1"/>
  <c r="A42" i="42" s="1"/>
  <c r="A43" i="42" s="1"/>
  <c r="A44" i="42" s="1"/>
  <c r="A45" i="42" s="1"/>
  <c r="A46" i="42" s="1"/>
  <c r="A47" i="42" s="1"/>
  <c r="A48" i="42" s="1"/>
  <c r="A49" i="42" s="1"/>
  <c r="A50" i="42" s="1"/>
  <c r="A51" i="42" s="1"/>
  <c r="A52" i="42" s="1"/>
  <c r="A53" i="42" s="1"/>
  <c r="A54" i="42" s="1"/>
  <c r="A55" i="42" s="1"/>
  <c r="A56" i="42" s="1"/>
  <c r="A57" i="42" s="1"/>
  <c r="A58" i="42" s="1"/>
  <c r="A59" i="42" s="1"/>
  <c r="A60" i="42" s="1"/>
  <c r="A61" i="42" s="1"/>
  <c r="A62" i="42" s="1"/>
  <c r="A63" i="42" s="1"/>
  <c r="A64" i="42" s="1"/>
  <c r="A65" i="42" s="1"/>
  <c r="A66" i="42" s="1"/>
  <c r="A67" i="42" s="1"/>
  <c r="A68" i="42" s="1"/>
  <c r="A69" i="42" s="1"/>
  <c r="A70" i="42" s="1"/>
  <c r="A71" i="42" s="1"/>
  <c r="A72" i="42" s="1"/>
  <c r="A73" i="42" s="1"/>
  <c r="A74" i="42" s="1"/>
  <c r="A75" i="42" s="1"/>
  <c r="A76" i="42" s="1"/>
  <c r="A77" i="42" s="1"/>
  <c r="A78" i="42" s="1"/>
  <c r="A79" i="42" s="1"/>
  <c r="A80" i="42" s="1"/>
  <c r="A81" i="42" s="1"/>
  <c r="A82" i="42" s="1"/>
  <c r="A83" i="42" s="1"/>
  <c r="A84" i="42" s="1"/>
  <c r="A85" i="42" s="1"/>
  <c r="A86" i="42" s="1"/>
  <c r="A87" i="42" s="1"/>
  <c r="A88" i="42" s="1"/>
  <c r="A89" i="42" s="1"/>
  <c r="A90" i="42" s="1"/>
  <c r="A91" i="42" s="1"/>
  <c r="A92" i="42" s="1"/>
  <c r="A93" i="42" s="1"/>
  <c r="A94" i="42" s="1"/>
  <c r="A95" i="42" s="1"/>
  <c r="A96" i="42" s="1"/>
  <c r="A97" i="42" s="1"/>
  <c r="A98" i="42" s="1"/>
  <c r="A99" i="42" s="1"/>
  <c r="A100" i="42" s="1"/>
  <c r="A101" i="42" s="1"/>
  <c r="A102" i="42" s="1"/>
  <c r="A103" i="42" s="1"/>
  <c r="A104" i="42" s="1"/>
  <c r="A105" i="42" s="1"/>
  <c r="A106" i="42" s="1"/>
  <c r="A107" i="42" s="1"/>
  <c r="A108" i="42" s="1"/>
  <c r="A109" i="42" s="1"/>
  <c r="A110" i="42" s="1"/>
  <c r="A111" i="42" s="1"/>
  <c r="A112" i="42" s="1"/>
  <c r="A113" i="42" s="1"/>
  <c r="A114" i="42" s="1"/>
  <c r="A115" i="42" s="1"/>
  <c r="A116" i="42" s="1"/>
  <c r="A117" i="42" s="1"/>
  <c r="A118" i="42" s="1"/>
  <c r="A119" i="42" s="1"/>
  <c r="A120" i="42" s="1"/>
  <c r="A121" i="42" s="1"/>
  <c r="A122" i="42" s="1"/>
  <c r="A123" i="42" s="1"/>
  <c r="A124" i="42" s="1"/>
  <c r="A125" i="42" s="1"/>
  <c r="A126" i="42" s="1"/>
  <c r="A127" i="42" s="1"/>
  <c r="A128" i="42" s="1"/>
  <c r="A129" i="42" s="1"/>
  <c r="A130" i="42" s="1"/>
  <c r="A131" i="42" s="1"/>
  <c r="A132" i="42" s="1"/>
  <c r="A133" i="42" s="1"/>
  <c r="A134" i="42" s="1"/>
  <c r="A135" i="42" s="1"/>
  <c r="A136" i="42" s="1"/>
  <c r="A137" i="42" s="1"/>
  <c r="A138" i="42" s="1"/>
  <c r="A139" i="42" s="1"/>
  <c r="A140" i="42" s="1"/>
  <c r="A141" i="42" s="1"/>
  <c r="A142" i="42" s="1"/>
  <c r="A143" i="42" s="1"/>
  <c r="A144" i="42" s="1"/>
  <c r="A145" i="42" s="1"/>
  <c r="A146" i="42" s="1"/>
  <c r="A147" i="42" s="1"/>
  <c r="A148" i="42" s="1"/>
  <c r="A149" i="42" s="1"/>
  <c r="A150" i="42" s="1"/>
  <c r="A151" i="42" s="1"/>
  <c r="A152" i="42" s="1"/>
  <c r="A153" i="42" s="1"/>
  <c r="A154" i="42" s="1"/>
  <c r="A155" i="42" s="1"/>
  <c r="A156" i="42" s="1"/>
  <c r="A157" i="42" s="1"/>
  <c r="A158" i="42" s="1"/>
  <c r="A159" i="42" s="1"/>
  <c r="A160" i="42" s="1"/>
  <c r="A161" i="42" s="1"/>
  <c r="A162" i="42" s="1"/>
  <c r="A163" i="42" s="1"/>
  <c r="A164" i="42" s="1"/>
  <c r="A165" i="42" s="1"/>
  <c r="A166" i="42" s="1"/>
  <c r="A167" i="42" s="1"/>
  <c r="A168" i="42" s="1"/>
  <c r="A169" i="42" s="1"/>
  <c r="A170" i="42" s="1"/>
  <c r="A171" i="42" s="1"/>
  <c r="A172" i="42" s="1"/>
  <c r="A173" i="42" s="1"/>
  <c r="A174" i="42" s="1"/>
  <c r="A175" i="42" s="1"/>
  <c r="A176" i="42" s="1"/>
  <c r="A177" i="42" s="1"/>
  <c r="A178" i="42" s="1"/>
  <c r="A179" i="42" s="1"/>
  <c r="A180" i="42" s="1"/>
  <c r="A181" i="42" s="1"/>
  <c r="A182" i="42" s="1"/>
  <c r="A183" i="42" s="1"/>
  <c r="A184" i="42" s="1"/>
  <c r="A185" i="42" s="1"/>
  <c r="A186" i="42" s="1"/>
  <c r="A187" i="42" s="1"/>
  <c r="A188" i="42" s="1"/>
  <c r="A189" i="42" s="1"/>
  <c r="A190" i="42" s="1"/>
  <c r="A191" i="42" s="1"/>
  <c r="A192" i="42" s="1"/>
  <c r="A193" i="42" s="1"/>
  <c r="A194" i="42" s="1"/>
  <c r="A195" i="42" s="1"/>
  <c r="A196" i="42" s="1"/>
  <c r="A197" i="42" s="1"/>
  <c r="A198" i="42" s="1"/>
  <c r="A199" i="42" s="1"/>
  <c r="A200" i="42" s="1"/>
  <c r="A201" i="42" s="1"/>
  <c r="A202" i="42" s="1"/>
  <c r="A203" i="42" s="1"/>
  <c r="A204" i="42" s="1"/>
  <c r="A205" i="42" s="1"/>
  <c r="A206" i="42" s="1"/>
  <c r="A207" i="42" s="1"/>
  <c r="A208" i="42" s="1"/>
  <c r="A209" i="42" s="1"/>
  <c r="A210" i="42" s="1"/>
  <c r="A211" i="42" s="1"/>
  <c r="A212" i="42" s="1"/>
  <c r="A213" i="42" s="1"/>
  <c r="A214" i="42" s="1"/>
  <c r="A215" i="42" s="1"/>
  <c r="A216" i="42" s="1"/>
  <c r="A217" i="42" s="1"/>
  <c r="A218" i="42" s="1"/>
  <c r="A219" i="42" s="1"/>
  <c r="A220" i="42" s="1"/>
  <c r="A221" i="42" s="1"/>
  <c r="A222" i="42" s="1"/>
  <c r="A223" i="42" s="1"/>
  <c r="A224" i="42" s="1"/>
  <c r="A225" i="42" s="1"/>
  <c r="A226" i="42" s="1"/>
  <c r="A227" i="42" s="1"/>
  <c r="A228" i="42" s="1"/>
  <c r="A229" i="42" s="1"/>
  <c r="A230" i="42" s="1"/>
  <c r="A231" i="42" s="1"/>
  <c r="A232" i="42" s="1"/>
  <c r="A233" i="42" s="1"/>
  <c r="A234" i="42" s="1"/>
  <c r="A235" i="42" s="1"/>
  <c r="A236" i="42" s="1"/>
  <c r="A237" i="42" s="1"/>
  <c r="A238" i="42" s="1"/>
  <c r="A239" i="42" s="1"/>
  <c r="A240" i="42" s="1"/>
  <c r="A241" i="42" s="1"/>
  <c r="A242" i="42" s="1"/>
  <c r="A243" i="42" s="1"/>
  <c r="A244" i="42" s="1"/>
  <c r="A245" i="42" s="1"/>
  <c r="A246" i="42" s="1"/>
  <c r="A247" i="42" s="1"/>
  <c r="A248" i="42" s="1"/>
  <c r="A249" i="42" s="1"/>
  <c r="A250" i="42" s="1"/>
  <c r="A251" i="42" s="1"/>
  <c r="A252" i="42" s="1"/>
  <c r="A253" i="42" s="1"/>
  <c r="A254" i="42" s="1"/>
  <c r="A255" i="42" s="1"/>
  <c r="A256" i="42" s="1"/>
  <c r="A257" i="42" s="1"/>
  <c r="A258" i="42" s="1"/>
  <c r="A259" i="42" s="1"/>
  <c r="A260" i="42" s="1"/>
  <c r="A261" i="42" s="1"/>
  <c r="A262" i="42" s="1"/>
  <c r="A263" i="42" s="1"/>
  <c r="A264" i="42" s="1"/>
  <c r="A265" i="42" s="1"/>
  <c r="A266" i="42" s="1"/>
  <c r="A267" i="42" s="1"/>
  <c r="A268" i="42" s="1"/>
  <c r="A269" i="42" s="1"/>
  <c r="A270" i="42" s="1"/>
  <c r="A271" i="42" s="1"/>
  <c r="A272" i="42" s="1"/>
  <c r="A273" i="42" s="1"/>
  <c r="A274" i="42" s="1"/>
  <c r="A275" i="42" s="1"/>
  <c r="A276" i="42" s="1"/>
  <c r="A277" i="42" s="1"/>
  <c r="A278" i="42" s="1"/>
  <c r="A279" i="42" s="1"/>
  <c r="A280" i="42" s="1"/>
  <c r="A281" i="42" s="1"/>
  <c r="A282" i="42" s="1"/>
  <c r="A283" i="42" s="1"/>
  <c r="A284" i="42" s="1"/>
  <c r="A285" i="42" s="1"/>
  <c r="A286" i="42" s="1"/>
  <c r="A287" i="42" s="1"/>
  <c r="A288" i="42" s="1"/>
  <c r="A289" i="42" s="1"/>
  <c r="A290" i="42" s="1"/>
  <c r="A291" i="42" s="1"/>
  <c r="A292" i="42" s="1"/>
  <c r="A293" i="42" s="1"/>
  <c r="A294" i="42" s="1"/>
  <c r="A295" i="42" s="1"/>
  <c r="A296" i="42" s="1"/>
  <c r="A297" i="42" s="1"/>
  <c r="A298" i="42" s="1"/>
  <c r="A299" i="42" s="1"/>
  <c r="A300" i="42" s="1"/>
  <c r="A301" i="42" s="1"/>
  <c r="A302" i="42" s="1"/>
  <c r="A4" i="41"/>
  <c r="H28" i="41"/>
  <c r="H25" i="40"/>
  <c r="A5" i="40"/>
  <c r="A6" i="40"/>
  <c r="A7" i="40"/>
  <c r="A8" i="40"/>
  <c r="A9" i="40"/>
  <c r="A10" i="40"/>
  <c r="A11" i="40"/>
  <c r="A12" i="40"/>
  <c r="A13" i="40"/>
  <c r="A14" i="40"/>
  <c r="A15" i="40"/>
  <c r="A16" i="40"/>
  <c r="A17" i="40"/>
  <c r="A18" i="40"/>
  <c r="A19" i="40"/>
  <c r="A20" i="40"/>
  <c r="A21" i="40"/>
  <c r="A22" i="40"/>
  <c r="A23" i="40"/>
  <c r="A24" i="40"/>
  <c r="A4" i="40"/>
  <c r="H10" i="39" l="1"/>
  <c r="A4" i="39"/>
  <c r="A5" i="39" s="1"/>
  <c r="A6" i="39" s="1"/>
  <c r="A7" i="39" s="1"/>
  <c r="A8" i="39" s="1"/>
  <c r="A9" i="39" s="1"/>
  <c r="H5" i="36"/>
  <c r="H9" i="35"/>
  <c r="A4" i="35"/>
  <c r="A5" i="35" s="1"/>
  <c r="A6" i="35" s="1"/>
  <c r="A7" i="35" s="1"/>
  <c r="A8" i="35" s="1"/>
  <c r="H11" i="34"/>
  <c r="A4" i="34"/>
  <c r="A5" i="34" s="1"/>
  <c r="A6" i="34" s="1"/>
  <c r="A7" i="34" s="1"/>
  <c r="A8" i="34" s="1"/>
  <c r="A9" i="34" s="1"/>
  <c r="A10" i="34" s="1"/>
  <c r="H8" i="33"/>
  <c r="A4" i="33"/>
  <c r="A5" i="33" s="1"/>
  <c r="A6" i="33" s="1"/>
  <c r="A7" i="33" s="1"/>
  <c r="H38" i="31"/>
  <c r="A4" i="31"/>
  <c r="A5" i="31" s="1"/>
  <c r="A6" i="31" s="1"/>
  <c r="A7" i="31" s="1"/>
  <c r="A8" i="31" s="1"/>
  <c r="A9" i="31" s="1"/>
  <c r="A10" i="31" s="1"/>
  <c r="A11" i="31" s="1"/>
  <c r="A12" i="31" s="1"/>
  <c r="A13" i="31" s="1"/>
  <c r="A14" i="31" s="1"/>
  <c r="A15" i="31" s="1"/>
  <c r="A16" i="31" s="1"/>
  <c r="A17" i="31" s="1"/>
  <c r="A18" i="31" s="1"/>
  <c r="A19" i="31" s="1"/>
  <c r="A20" i="31" s="1"/>
  <c r="A21" i="31" s="1"/>
  <c r="A22" i="31" s="1"/>
  <c r="A23" i="31" s="1"/>
  <c r="A24" i="31" s="1"/>
  <c r="A25" i="31" s="1"/>
  <c r="A26" i="31" s="1"/>
  <c r="A27" i="31" s="1"/>
  <c r="A28" i="31" s="1"/>
  <c r="A29" i="31" s="1"/>
  <c r="A30" i="31" s="1"/>
  <c r="A31" i="31" s="1"/>
  <c r="A32" i="31" s="1"/>
  <c r="A35" i="31" s="1"/>
  <c r="A36" i="31" s="1"/>
  <c r="A37" i="31" s="1"/>
  <c r="H24" i="30"/>
  <c r="A4" i="30"/>
  <c r="A5" i="30" s="1"/>
  <c r="A6" i="30" s="1"/>
  <c r="A7" i="30" s="1"/>
  <c r="A8" i="30" s="1"/>
  <c r="A9" i="30" s="1"/>
  <c r="A10" i="30" s="1"/>
  <c r="A11" i="30" s="1"/>
  <c r="A12" i="30" s="1"/>
  <c r="A13" i="30" s="1"/>
  <c r="A14" i="30" s="1"/>
  <c r="A15" i="30" s="1"/>
  <c r="A16" i="30" s="1"/>
  <c r="A17" i="30" s="1"/>
  <c r="A18" i="30" s="1"/>
  <c r="A19" i="30" s="1"/>
  <c r="A20" i="30" s="1"/>
  <c r="A21" i="30" s="1"/>
  <c r="A22" i="30" s="1"/>
  <c r="A23" i="30" s="1"/>
  <c r="H18" i="29" l="1"/>
  <c r="A4" i="29"/>
  <c r="A5" i="29" s="1"/>
  <c r="A6" i="29" s="1"/>
  <c r="A7" i="29" s="1"/>
  <c r="A8" i="29" s="1"/>
  <c r="A9" i="29" s="1"/>
  <c r="A10" i="29" s="1"/>
  <c r="A11" i="29" s="1"/>
  <c r="A12" i="29" s="1"/>
  <c r="A13" i="29" s="1"/>
  <c r="A14" i="29" s="1"/>
  <c r="A15" i="29" s="1"/>
  <c r="A16" i="29" s="1"/>
  <c r="A17" i="29" s="1"/>
  <c r="H10" i="28"/>
  <c r="A4" i="28"/>
  <c r="A5" i="28" s="1"/>
  <c r="A6" i="28" s="1"/>
  <c r="A7" i="28" s="1"/>
  <c r="A8" i="28" s="1"/>
  <c r="A9" i="28" s="1"/>
  <c r="H4" i="26"/>
  <c r="H13" i="23"/>
  <c r="A4" i="23"/>
  <c r="A5" i="23" s="1"/>
  <c r="A6" i="23" s="1"/>
  <c r="A7" i="23" s="1"/>
  <c r="A8" i="23" s="1"/>
  <c r="A9" i="23" s="1"/>
  <c r="A10" i="23" s="1"/>
  <c r="A11" i="23" s="1"/>
  <c r="A12" i="23" s="1"/>
  <c r="H24" i="22" l="1"/>
  <c r="A4" i="22"/>
  <c r="A5" i="22" s="1"/>
  <c r="A6" i="22" s="1"/>
  <c r="A7" i="22" s="1"/>
  <c r="H39" i="21"/>
  <c r="A4" i="21"/>
  <c r="A5" i="21" s="1"/>
  <c r="A6" i="21" s="1"/>
  <c r="A7" i="21" s="1"/>
  <c r="A8" i="21" s="1"/>
  <c r="A9" i="21" s="1"/>
  <c r="A10" i="21" s="1"/>
  <c r="A11" i="21" s="1"/>
  <c r="A12" i="21" s="1"/>
  <c r="A13" i="21" s="1"/>
  <c r="A14" i="21" s="1"/>
  <c r="A15" i="21" s="1"/>
  <c r="A16" i="21" s="1"/>
  <c r="A17" i="21" s="1"/>
  <c r="A18" i="21" s="1"/>
  <c r="A19" i="21" s="1"/>
  <c r="A20" i="21" s="1"/>
  <c r="A21" i="21" s="1"/>
  <c r="A22" i="21" s="1"/>
  <c r="A23" i="21" s="1"/>
  <c r="A24" i="21" s="1"/>
  <c r="A25" i="21" s="1"/>
  <c r="A26" i="21" s="1"/>
  <c r="A27" i="21" l="1"/>
  <c r="A28" i="21" s="1"/>
  <c r="A29" i="21" s="1"/>
  <c r="A30" i="21" s="1"/>
  <c r="A31" i="21" s="1"/>
  <c r="A32" i="21" s="1"/>
  <c r="A33" i="21" s="1"/>
  <c r="A34" i="21" s="1"/>
  <c r="A35" i="21" s="1"/>
  <c r="A36" i="21" s="1"/>
  <c r="A37" i="21" s="1"/>
  <c r="A38" i="21" s="1"/>
  <c r="H5" i="18"/>
  <c r="H4" i="16"/>
  <c r="H9" i="14"/>
  <c r="A4" i="14"/>
  <c r="A5" i="14" s="1"/>
  <c r="A6" i="14" s="1"/>
  <c r="A7" i="14" s="1"/>
  <c r="A8" i="14" s="1"/>
  <c r="H5" i="13"/>
  <c r="H12" i="12"/>
  <c r="A4" i="12"/>
  <c r="A5" i="12" s="1"/>
  <c r="A6" i="12" s="1"/>
  <c r="A7" i="12" s="1"/>
  <c r="A8" i="12" s="1"/>
  <c r="A9" i="12" s="1"/>
  <c r="A10" i="12" s="1"/>
  <c r="A11" i="12" s="1"/>
  <c r="H7" i="11"/>
  <c r="A4" i="11"/>
  <c r="A5" i="11" s="1"/>
  <c r="A6" i="11" s="1"/>
  <c r="H4" i="10"/>
  <c r="A3" i="3" l="1"/>
  <c r="A168" i="1" l="1"/>
  <c r="A169" i="1" s="1"/>
  <c r="A170" i="1" s="1"/>
  <c r="A171" i="1" s="1"/>
  <c r="A172" i="1" s="1"/>
  <c r="A173" i="1" s="1"/>
  <c r="A174" i="1" s="1"/>
  <c r="A175" i="1" s="1"/>
  <c r="A97" i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92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93" i="1" s="1"/>
  <c r="A94" i="1" s="1"/>
  <c r="A156" i="1" s="1"/>
  <c r="A157" i="1" s="1"/>
  <c r="A158" i="1" s="1"/>
  <c r="A159" i="1" s="1"/>
  <c r="A160" i="1" s="1"/>
  <c r="A161" i="1" s="1"/>
  <c r="A95" i="1" s="1"/>
  <c r="A162" i="1" s="1"/>
  <c r="A163" i="1" s="1"/>
  <c r="A164" i="1" s="1"/>
  <c r="A4" i="1"/>
  <c r="A176" i="1" l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5" i="1"/>
  <c r="A6" i="1" s="1"/>
  <c r="A7" i="1" s="1"/>
  <c r="A8" i="1" s="1"/>
  <c r="A9" i="1" l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264" i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8" i="22"/>
  <c r="A9" i="22" s="1"/>
  <c r="A10" i="22" s="1"/>
  <c r="A11" i="22" s="1"/>
  <c r="A12" i="22" s="1"/>
  <c r="A13" i="22" s="1"/>
  <c r="A14" i="22" s="1"/>
  <c r="A16" i="22" s="1"/>
  <c r="A17" i="22" s="1"/>
  <c r="A18" i="22" s="1"/>
  <c r="A19" i="22" s="1"/>
  <c r="A20" i="22" s="1"/>
  <c r="A21" i="22" s="1"/>
  <c r="A22" i="22" s="1"/>
  <c r="A23" i="22" s="1"/>
</calcChain>
</file>

<file path=xl/sharedStrings.xml><?xml version="1.0" encoding="utf-8"?>
<sst xmlns="http://schemas.openxmlformats.org/spreadsheetml/2006/main" count="7936" uniqueCount="163">
  <si>
    <t>S.NO</t>
  </si>
  <si>
    <t xml:space="preserve">CASE </t>
  </si>
  <si>
    <t>CASE NO</t>
  </si>
  <si>
    <t>YEAR</t>
  </si>
  <si>
    <t>MONTH</t>
  </si>
  <si>
    <t>CASE TYPE</t>
  </si>
  <si>
    <t>SECTION</t>
  </si>
  <si>
    <t>BILL AMOUNT</t>
  </si>
  <si>
    <t>BILL DATE</t>
  </si>
  <si>
    <t>PAYMENT DETAILS (CHEQUE/RTGS &amp; DATE)</t>
  </si>
  <si>
    <t>WP</t>
  </si>
  <si>
    <t>CC</t>
  </si>
  <si>
    <t>SEPT</t>
  </si>
  <si>
    <t>DISPOSED</t>
  </si>
  <si>
    <t>MEDCHAL</t>
  </si>
  <si>
    <t>HYDERABAD SOUTH</t>
  </si>
  <si>
    <t>CYBERCITY</t>
  </si>
  <si>
    <t>SAROORNAGAR</t>
  </si>
  <si>
    <t>CGM HRD</t>
  </si>
  <si>
    <t>MAHABOOBNAGAR</t>
  </si>
  <si>
    <t>SANGAREDDY</t>
  </si>
  <si>
    <t>SURYAPET</t>
  </si>
  <si>
    <t>SECUNDERABAD</t>
  </si>
  <si>
    <t>HYDERABAD CENTRAL</t>
  </si>
  <si>
    <t>BANJARA HILLS</t>
  </si>
  <si>
    <t>VACATE</t>
  </si>
  <si>
    <t>COUNTER</t>
  </si>
  <si>
    <t>HABSIGUDA</t>
  </si>
  <si>
    <t>VIKARABAD</t>
  </si>
  <si>
    <t>RAJENDRANAGAR</t>
  </si>
  <si>
    <t>CGM-HRD</t>
  </si>
  <si>
    <t>CGM-IPC</t>
  </si>
  <si>
    <t>WRIT PETITION</t>
  </si>
  <si>
    <t>OCT</t>
  </si>
  <si>
    <t>WA</t>
  </si>
  <si>
    <t>CGM IPC</t>
  </si>
  <si>
    <t>CGM RAC</t>
  </si>
  <si>
    <t xml:space="preserve">WP </t>
  </si>
  <si>
    <t>NOV</t>
  </si>
  <si>
    <t>RAC</t>
  </si>
  <si>
    <t>RAJENDER NAGAR</t>
  </si>
  <si>
    <t>MEDAK</t>
  </si>
  <si>
    <t xml:space="preserve">CGM COMMERCIAL </t>
  </si>
  <si>
    <t xml:space="preserve">SANGAREDDY </t>
  </si>
  <si>
    <t>BANJARAHILLS</t>
  </si>
  <si>
    <t>IPC</t>
  </si>
  <si>
    <t>WANAPARTHY</t>
  </si>
  <si>
    <t>RAJENDERNAGAR</t>
  </si>
  <si>
    <t>YADADRI</t>
  </si>
  <si>
    <t>DEC</t>
  </si>
  <si>
    <t>AS</t>
  </si>
  <si>
    <t>WP (PIL)</t>
  </si>
  <si>
    <t>ADDITIONAL COUNTER</t>
  </si>
  <si>
    <t>SIDDIPET</t>
  </si>
  <si>
    <t>NALGONDA</t>
  </si>
  <si>
    <t>MAHABUBNAGAR</t>
  </si>
  <si>
    <t>RAJEDNRANAGAR</t>
  </si>
  <si>
    <t>AMOUNT</t>
  </si>
  <si>
    <t>HYD CENTRAL</t>
  </si>
  <si>
    <t>SANCTION NO. &amp; DT</t>
  </si>
  <si>
    <t>JAN</t>
  </si>
  <si>
    <t>DISPOSED AT ADMISSION</t>
  </si>
  <si>
    <t xml:space="preserve">DISPOSED </t>
  </si>
  <si>
    <t>BHONGIR</t>
  </si>
  <si>
    <t>CRLP</t>
  </si>
  <si>
    <t>CRIMINAL PETITION</t>
  </si>
  <si>
    <t>FEB</t>
  </si>
  <si>
    <t>PIL</t>
  </si>
  <si>
    <t>CGM COMMERCIAL</t>
  </si>
  <si>
    <t xml:space="preserve">DISPOSED AT ADMISSION </t>
  </si>
  <si>
    <t>MAR</t>
  </si>
  <si>
    <t>APR</t>
  </si>
  <si>
    <t>CCCA</t>
  </si>
  <si>
    <t>MACMA</t>
  </si>
  <si>
    <t>CRP</t>
  </si>
  <si>
    <t>CGM PROJECTS</t>
  </si>
  <si>
    <t>GADWAL</t>
  </si>
  <si>
    <t>NAGARKURNOOL</t>
  </si>
  <si>
    <t xml:space="preserve">COUNTER </t>
  </si>
  <si>
    <t>RAJENDRA NAGAR</t>
  </si>
  <si>
    <t>CERTIFIED COPY</t>
  </si>
  <si>
    <t>NO</t>
  </si>
  <si>
    <t>CAVEAT</t>
  </si>
  <si>
    <t>vacate</t>
  </si>
  <si>
    <t>CGM-RURAL</t>
  </si>
  <si>
    <t xml:space="preserve">CAVEAT </t>
  </si>
  <si>
    <t>Charan sign</t>
  </si>
  <si>
    <t>MISC</t>
  </si>
  <si>
    <t>LEGAL NOTICE</t>
  </si>
  <si>
    <t>Indian Reclaim  Rubber Industries</t>
  </si>
  <si>
    <t>MADUKAR</t>
  </si>
  <si>
    <t xml:space="preserve">OPINION </t>
  </si>
  <si>
    <t>SRIDHAR REDDY</t>
  </si>
  <si>
    <t xml:space="preserve">TSERC in OP.No.38 of 2021 </t>
  </si>
  <si>
    <t>ROCKSAND</t>
  </si>
  <si>
    <t>PULLA NAGAIAH</t>
  </si>
  <si>
    <t>BILL FOR THE LETTER - VIPLAV SIMHA REDDY</t>
  </si>
  <si>
    <t>LEGAL NOTICE REPLY BILL</t>
  </si>
  <si>
    <t>CERTIFIED COPY BILL SENT</t>
  </si>
  <si>
    <t>ADDITIONAL COUNTER AFFIDAVIT</t>
  </si>
  <si>
    <t>ADDITIONAL COUNTER AFFIDAVIT IN IA. NO. 01 OF 2022</t>
  </si>
  <si>
    <t>ADDITIONAL COUNTER AFFIDAVIT IN IA NO. 02 OF 2022</t>
  </si>
  <si>
    <t>WA 447</t>
  </si>
  <si>
    <t>WRIT APPEAL IN WP 43766 OF 2017</t>
  </si>
  <si>
    <t>DAMODAR</t>
  </si>
  <si>
    <t>ABDUL LATEEF</t>
  </si>
  <si>
    <t>MURALIDHAR REDDY</t>
  </si>
  <si>
    <t>FENOPLAST</t>
  </si>
  <si>
    <t>BILL FOR THE LETTER - V SRINIVAS</t>
  </si>
  <si>
    <t>EXTENSION PETITION</t>
  </si>
  <si>
    <t xml:space="preserve">WA-WP 7115 OF 2014 </t>
  </si>
  <si>
    <t>WA-WP36050 OF 2016</t>
  </si>
  <si>
    <t xml:space="preserve">WP-APPEAL NO 11 OF 2018-19 </t>
  </si>
  <si>
    <t xml:space="preserve">WA-WP 603 OF 2004 </t>
  </si>
  <si>
    <t>WA-WP 24216 OF 2008</t>
  </si>
  <si>
    <t>WA-WP 6794 OF 2005</t>
  </si>
  <si>
    <t>WP-APPEAL NO 17 OF 2020</t>
  </si>
  <si>
    <t>AS-OS 36 OF 2013</t>
  </si>
  <si>
    <t>WA-WP 3518 OF 2012</t>
  </si>
  <si>
    <t>WA-WP 20212 OF 2018</t>
  </si>
  <si>
    <t xml:space="preserve">WA-WP 15064 OF 2018 </t>
  </si>
  <si>
    <t>Row Labels</t>
  </si>
  <si>
    <t>Grand Total</t>
  </si>
  <si>
    <t>Count of CASE NO</t>
  </si>
  <si>
    <t>TOTAL</t>
  </si>
  <si>
    <t>SEP</t>
  </si>
  <si>
    <t>MAY</t>
  </si>
  <si>
    <t>BILLS SUBMITTED ON 31-MAY-2022</t>
  </si>
  <si>
    <t>Need to Check</t>
  </si>
  <si>
    <t>690 DT 23-JUNE-2022</t>
  </si>
  <si>
    <t>PENDING</t>
  </si>
  <si>
    <t>382 OF 05-JULY-2022</t>
  </si>
  <si>
    <t>379 OF 05-JULY-2022</t>
  </si>
  <si>
    <t>380 OF 05-JULY-2022</t>
  </si>
  <si>
    <t>381 OF 05-JULY-2022</t>
  </si>
  <si>
    <t>410 OF 07-JULY-2022</t>
  </si>
  <si>
    <t>411 OF 07-JULY-2022</t>
  </si>
  <si>
    <t>412 OF 07-JULY-2022</t>
  </si>
  <si>
    <t>413 OF 07-JULY-2022</t>
  </si>
  <si>
    <t>414 OF 07-JULY-2022</t>
  </si>
  <si>
    <t>415 OF 07-JULY-2022</t>
  </si>
  <si>
    <t>654 OF 20-JUNE-2022</t>
  </si>
  <si>
    <t>652 OF 20-JUNE-2022</t>
  </si>
  <si>
    <t>653 OF 20-JUNE-2022</t>
  </si>
  <si>
    <t>651 OF 20-JUNE-2022</t>
  </si>
  <si>
    <t>436 Dt 17-June-2022</t>
  </si>
  <si>
    <t>24 &amp; 17-10-2022</t>
  </si>
  <si>
    <t>25 &amp; 17-10-2022</t>
  </si>
  <si>
    <t>26 &amp; 17-10-2022</t>
  </si>
  <si>
    <t>27 &amp; 17-10-2022</t>
  </si>
  <si>
    <t>28 &amp; 17-10-2022</t>
  </si>
  <si>
    <t>29 &amp; 17-10-2022</t>
  </si>
  <si>
    <t>30 &amp; 17-10-2022</t>
  </si>
  <si>
    <t>33 &amp; 17-10-2022</t>
  </si>
  <si>
    <t>34 &amp; 17-10-2022</t>
  </si>
  <si>
    <t>35 &amp; 17-10-2022</t>
  </si>
  <si>
    <t>36 &amp; 17-10-2022</t>
  </si>
  <si>
    <t>38 &amp; 17-10-2022</t>
  </si>
  <si>
    <t>31 &amp; 17-10-2022</t>
  </si>
  <si>
    <t>37 &amp; 17-10-2022</t>
  </si>
  <si>
    <t>39 &amp; 17-10-2022</t>
  </si>
  <si>
    <t>40 &amp; 17-10-2022</t>
  </si>
  <si>
    <t>32 &amp; 17-10-2022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</si>
</sst>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0"/>
      <name val="Arial"/>
      <family val="2"/>
    </font>
    <font>
      <b/>
      <sz val="10"/>
      <color rgb="FFFF0000"/>
      <name val="Arial"/>
      <family val="2"/>
    </font>
    <font>
      <b/>
      <sz val="9"/>
      <color indexed="10"/>
      <name val="Arial"/>
      <family val="2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sto MT"/>
      <family val="1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28">
    <xf numFmtId="0" fontId="0" fillId="0" borderId="0" xfId="0"/>
    <xf numFmtId="0" fontId="2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1" fontId="1" fillId="0" borderId="1" xfId="1" applyNumberFormat="1" applyBorder="1" applyAlignment="1">
      <alignment horizontal="center"/>
    </xf>
    <xf numFmtId="0" fontId="4" fillId="2" borderId="1" xfId="2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Fill="1"/>
    <xf numFmtId="0" fontId="2" fillId="0" borderId="0" xfId="1" applyFont="1" applyBorder="1" applyAlignment="1">
      <alignment horizontal="center"/>
    </xf>
    <xf numFmtId="1" fontId="1" fillId="0" borderId="0" xfId="1" applyNumberFormat="1" applyBorder="1" applyAlignment="1">
      <alignment horizontal="center"/>
    </xf>
    <xf numFmtId="0" fontId="4" fillId="2" borderId="0" xfId="2" applyFont="1" applyFill="1" applyBorder="1" applyAlignment="1">
      <alignment horizontal="center"/>
    </xf>
    <xf numFmtId="0" fontId="2" fillId="4" borderId="0" xfId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0" xfId="0" applyFont="1"/>
    <xf numFmtId="0" fontId="0" fillId="0" borderId="0" xfId="0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0" xfId="0" applyFill="1"/>
    <xf numFmtId="0" fontId="7" fillId="3" borderId="0" xfId="0" applyFont="1" applyFill="1"/>
    <xf numFmtId="0" fontId="8" fillId="0" borderId="0" xfId="0" applyFont="1"/>
    <xf numFmtId="0" fontId="7" fillId="0" borderId="0" xfId="0" applyFont="1"/>
    <xf numFmtId="0" fontId="0" fillId="0" borderId="4" xfId="0" applyBorder="1"/>
    <xf numFmtId="0" fontId="0" fillId="0" borderId="1" xfId="0" applyFill="1" applyBorder="1"/>
    <xf numFmtId="0" fontId="2" fillId="4" borderId="1" xfId="1" applyFont="1" applyFill="1" applyBorder="1" applyAlignment="1">
      <alignment horizontal="center"/>
    </xf>
    <xf numFmtId="0" fontId="3" fillId="4" borderId="1" xfId="1" applyFont="1" applyFill="1" applyBorder="1" applyAlignment="1">
      <alignment horizontal="center"/>
    </xf>
    <xf numFmtId="0" fontId="4" fillId="4" borderId="1" xfId="2" applyFont="1" applyFill="1" applyBorder="1" applyAlignment="1">
      <alignment horizontal="center"/>
    </xf>
    <xf numFmtId="0" fontId="0" fillId="0" borderId="1" xfId="0" applyFont="1" applyFill="1" applyBorder="1"/>
    <xf numFmtId="0" fontId="0" fillId="0" borderId="0" xfId="0" applyFont="1" applyFill="1"/>
    <xf numFmtId="0" fontId="0" fillId="0" borderId="0" xfId="0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Fill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5" fontId="0" fillId="0" borderId="1" xfId="0" applyNumberFormat="1" applyFill="1" applyBorder="1" applyAlignment="1">
      <alignment horizontal="center"/>
    </xf>
    <xf numFmtId="0" fontId="9" fillId="0" borderId="20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23" xfId="0" applyBorder="1" applyAlignment="1">
      <alignment horizontal="center"/>
    </xf>
    <xf numFmtId="0" fontId="11" fillId="5" borderId="11" xfId="0" applyFont="1" applyFill="1" applyBorder="1" applyAlignment="1">
      <alignment horizontal="center"/>
    </xf>
    <xf numFmtId="0" fontId="0" fillId="5" borderId="17" xfId="0" applyFill="1" applyBorder="1"/>
    <xf numFmtId="0" fontId="0" fillId="5" borderId="18" xfId="0" applyFill="1" applyBorder="1"/>
    <xf numFmtId="0" fontId="0" fillId="5" borderId="19" xfId="0" applyFill="1" applyBorder="1"/>
    <xf numFmtId="0" fontId="0" fillId="0" borderId="22" xfId="0" applyBorder="1" applyAlignment="1">
      <alignment horizontal="center"/>
    </xf>
    <xf numFmtId="0" fontId="11" fillId="5" borderId="24" xfId="0" applyFont="1" applyFill="1" applyBorder="1" applyAlignment="1">
      <alignment horizontal="center"/>
    </xf>
    <xf numFmtId="0" fontId="0" fillId="5" borderId="14" xfId="0" applyFill="1" applyBorder="1"/>
    <xf numFmtId="0" fontId="0" fillId="5" borderId="15" xfId="0" applyFill="1" applyBorder="1"/>
    <xf numFmtId="0" fontId="0" fillId="5" borderId="16" xfId="0" applyFill="1" applyBorder="1"/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vertical="center"/>
    </xf>
    <xf numFmtId="0" fontId="9" fillId="0" borderId="0" xfId="0" applyFont="1"/>
    <xf numFmtId="0" fontId="7" fillId="5" borderId="24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7" fillId="5" borderId="26" xfId="0" applyFont="1" applyFill="1" applyBorder="1" applyAlignment="1">
      <alignment horizontal="center"/>
    </xf>
    <xf numFmtId="0" fontId="0" fillId="5" borderId="26" xfId="0" applyFill="1" applyBorder="1"/>
    <xf numFmtId="0" fontId="0" fillId="5" borderId="27" xfId="0" applyFill="1" applyBorder="1"/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1" fontId="13" fillId="0" borderId="1" xfId="0" applyNumberFormat="1" applyFont="1" applyFill="1" applyBorder="1" applyAlignment="1">
      <alignment horizontal="center" vertical="top" shrinkToFit="1"/>
    </xf>
    <xf numFmtId="0" fontId="12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/>
    </xf>
    <xf numFmtId="0" fontId="0" fillId="0" borderId="13" xfId="0" applyFill="1" applyBorder="1" applyAlignment="1">
      <alignment horizontal="center" vertical="top"/>
    </xf>
    <xf numFmtId="0" fontId="0" fillId="0" borderId="21" xfId="0" applyFill="1" applyBorder="1" applyAlignment="1">
      <alignment horizontal="center" vertical="top"/>
    </xf>
    <xf numFmtId="0" fontId="7" fillId="4" borderId="4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14" fontId="7" fillId="4" borderId="1" xfId="0" applyNumberFormat="1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0" fillId="0" borderId="12" xfId="0" applyFont="1" applyFill="1" applyBorder="1" applyAlignment="1">
      <alignment horizontal="center"/>
    </xf>
    <xf numFmtId="14" fontId="0" fillId="0" borderId="1" xfId="0" applyNumberFormat="1" applyFont="1" applyFill="1" applyBorder="1" applyAlignment="1">
      <alignment horizontal="center"/>
    </xf>
    <xf numFmtId="0" fontId="7" fillId="0" borderId="13" xfId="0" applyFont="1" applyFill="1" applyBorder="1" applyAlignment="1">
      <alignment horizontal="center"/>
    </xf>
    <xf numFmtId="0" fontId="10" fillId="4" borderId="17" xfId="0" applyFont="1" applyFill="1" applyBorder="1" applyAlignment="1">
      <alignment horizontal="center"/>
    </xf>
    <xf numFmtId="0" fontId="10" fillId="4" borderId="18" xfId="0" applyFont="1" applyFill="1" applyBorder="1" applyAlignment="1">
      <alignment horizontal="center"/>
    </xf>
    <xf numFmtId="0" fontId="10" fillId="4" borderId="19" xfId="0" applyFont="1" applyFill="1" applyBorder="1" applyAlignment="1">
      <alignment horizontal="center"/>
    </xf>
    <xf numFmtId="0" fontId="11" fillId="5" borderId="17" xfId="0" applyFont="1" applyFill="1" applyBorder="1" applyAlignment="1">
      <alignment horizontal="center"/>
    </xf>
    <xf numFmtId="0" fontId="11" fillId="5" borderId="18" xfId="0" applyFont="1" applyFill="1" applyBorder="1" applyAlignment="1">
      <alignment horizontal="center"/>
    </xf>
    <xf numFmtId="0" fontId="11" fillId="5" borderId="19" xfId="0" applyFont="1" applyFill="1" applyBorder="1" applyAlignment="1">
      <alignment horizontal="center"/>
    </xf>
    <xf numFmtId="0" fontId="11" fillId="5" borderId="14" xfId="0" applyFont="1" applyFill="1" applyBorder="1" applyAlignment="1">
      <alignment horizontal="center"/>
    </xf>
    <xf numFmtId="0" fontId="11" fillId="5" borderId="15" xfId="0" applyFont="1" applyFill="1" applyBorder="1" applyAlignment="1">
      <alignment horizontal="center"/>
    </xf>
    <xf numFmtId="0" fontId="11" fillId="5" borderId="16" xfId="0" applyFont="1" applyFill="1" applyBorder="1" applyAlignment="1">
      <alignment horizontal="center"/>
    </xf>
    <xf numFmtId="0" fontId="11" fillId="5" borderId="25" xfId="0" applyFont="1" applyFill="1" applyBorder="1" applyAlignment="1">
      <alignment horizontal="center"/>
    </xf>
    <xf numFmtId="0" fontId="11" fillId="5" borderId="26" xfId="0" applyFont="1" applyFill="1" applyBorder="1" applyAlignment="1">
      <alignment horizontal="center"/>
    </xf>
    <xf numFmtId="15" fontId="0" fillId="0" borderId="5" xfId="0" applyNumberFormat="1" applyBorder="1" applyAlignment="1">
      <alignment horizontal="center"/>
    </xf>
  </cellXfs>
  <cellStyles count="4">
    <cellStyle name="Normal" xfId="0" builtinId="0"/>
    <cellStyle name="Normal 2" xfId="3"/>
    <cellStyle name="Normal 3" xfId="1"/>
    <cellStyle name="Normal 9" xfId="2"/>
  </cellStyles>
  <dxfs count="429"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dd/mm/yy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dd/mm/yy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auto="1"/>
        </top>
        <bottom style="thin">
          <color auto="1"/>
        </bottom>
        <vertical style="thin">
          <color indexed="64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 style="thin">
          <color indexed="64"/>
        </vertical>
        <horizontal style="thin">
          <color auto="1"/>
        </horizontal>
      </border>
    </dxf>
    <dxf>
      <numFmt numFmtId="164" formatCode="dd/mm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 style="thin">
          <color indexed="64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 style="thin">
          <color indexed="64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 style="thin">
          <color indexed="64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 style="thin">
          <color indexed="64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 style="thin">
          <color indexed="64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 style="thin">
          <color indexed="64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 style="thin">
          <color indexed="64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 style="thin">
          <color indexed="64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auto="1"/>
        </top>
        <bottom style="thin">
          <color auto="1"/>
        </bottom>
        <vertical style="thin">
          <color indexed="64"/>
        </vertical>
        <horizontal style="thin">
          <color auto="1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auto="1"/>
        </top>
        <bottom style="thin">
          <color auto="1"/>
        </bottom>
        <vertical style="thin">
          <color indexed="64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 style="thin">
          <color indexed="64"/>
        </vertical>
        <horizontal style="thin">
          <color auto="1"/>
        </horizontal>
      </border>
    </dxf>
    <dxf>
      <numFmt numFmtId="164" formatCode="dd/mm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 style="thin">
          <color indexed="64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 style="thin">
          <color indexed="64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 style="thin">
          <color indexed="64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 style="thin">
          <color indexed="64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 style="thin">
          <color indexed="64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 style="thin">
          <color indexed="64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 style="thin">
          <color indexed="64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 style="thin">
          <color indexed="64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auto="1"/>
        </top>
        <bottom style="thin">
          <color auto="1"/>
        </bottom>
        <vertical style="thin">
          <color indexed="64"/>
        </vertical>
        <horizontal style="thin">
          <color auto="1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auto="1"/>
        </top>
        <bottom style="thin">
          <color auto="1"/>
        </bottom>
        <vertical style="thin">
          <color indexed="64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 style="thin">
          <color indexed="64"/>
        </vertical>
        <horizontal style="thin">
          <color auto="1"/>
        </horizontal>
      </border>
    </dxf>
    <dxf>
      <numFmt numFmtId="164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 style="thin">
          <color indexed="64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 style="thin">
          <color indexed="64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 style="thin">
          <color indexed="64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 style="thin">
          <color indexed="64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 style="thin">
          <color indexed="64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 style="thin">
          <color indexed="64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 style="thin">
          <color indexed="64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 style="thin">
          <color indexed="64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auto="1"/>
        </top>
        <bottom style="thin">
          <color auto="1"/>
        </bottom>
        <vertical style="thin">
          <color indexed="64"/>
        </vertical>
        <horizontal style="thin">
          <color auto="1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dd/mm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dd/mm/yy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auto="1"/>
        </top>
        <bottom style="thin">
          <color auto="1"/>
        </bottom>
        <vertical style="thin">
          <color indexed="64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 style="thin">
          <color indexed="64"/>
        </vertical>
        <horizontal style="thin">
          <color auto="1"/>
        </horizontal>
      </border>
    </dxf>
    <dxf>
      <numFmt numFmtId="164" formatCode="dd/mm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 style="thin">
          <color indexed="64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 style="thin">
          <color indexed="64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 style="thin">
          <color indexed="64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 style="thin">
          <color indexed="64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 style="thin">
          <color indexed="64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 style="thin">
          <color indexed="64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 style="thin">
          <color indexed="64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 style="thin">
          <color indexed="64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auto="1"/>
        </top>
        <bottom style="thin">
          <color auto="1"/>
        </bottom>
        <vertical style="thin">
          <color indexed="64"/>
        </vertical>
        <horizontal style="thin">
          <color auto="1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dd/mm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dd/mm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dd/mm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dd/mm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dd/mm/yy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dd/mm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dd/mm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dd/mm/yy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dd/mm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dd/mm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dd/mm/yy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dd/mm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dd/mm/yy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dd/mm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medium">
          <color auto="1"/>
        </top>
        <bottom style="medium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medium">
          <color auto="1"/>
        </top>
        <bottom style="medium">
          <color auto="1"/>
        </bottom>
      </border>
    </dxf>
    <dxf>
      <numFmt numFmtId="164" formatCode="dd/mm/yyyy"/>
      <alignment horizontal="center" vertical="bottom" textRotation="0" wrapText="0" indent="0" justifyLastLine="0" shrinkToFit="0" readingOrder="0"/>
      <border diagonalUp="0" diagonalDown="0" outline="0">
        <left/>
        <right/>
        <top style="medium">
          <color auto="1"/>
        </top>
        <bottom style="medium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medium">
          <color auto="1"/>
        </top>
        <bottom style="medium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medium">
          <color auto="1"/>
        </top>
        <bottom style="medium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medium">
          <color auto="1"/>
        </top>
        <bottom style="medium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medium">
          <color auto="1"/>
        </top>
        <bottom style="medium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medium">
          <color auto="1"/>
        </top>
        <bottom style="medium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medium">
          <color auto="1"/>
        </top>
        <bottom style="medium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medium">
          <color auto="1"/>
        </top>
        <bottom style="medium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medium">
          <color auto="1"/>
        </top>
        <bottom style="medium">
          <color auto="1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dd/mm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enevo" refreshedDate="44713.868218981479" createdVersion="7" refreshedVersion="4" minRefreshableVersion="3" recordCount="697">
  <cacheSource type="worksheet">
    <worksheetSource ref="A1:K698" sheet="CONSOL-2022 JAN TO MAY"/>
  </cacheSource>
  <cacheFields count="11">
    <cacheField name="S.NO" numFmtId="0">
      <sharedItems containsSemiMixedTypes="0" containsString="0" containsNumber="1" containsInteger="1" minValue="1" maxValue="697"/>
    </cacheField>
    <cacheField name="CASE " numFmtId="0">
      <sharedItems/>
    </cacheField>
    <cacheField name="CASE NO" numFmtId="0">
      <sharedItems containsMixedTypes="1" containsNumber="1" containsInteger="1" minValue="18" maxValue="46917"/>
    </cacheField>
    <cacheField name="YEAR" numFmtId="0">
      <sharedItems containsSemiMixedTypes="0" containsString="0" containsNumber="1" containsInteger="1" minValue="1989" maxValue="2022"/>
    </cacheField>
    <cacheField name="MONTH" numFmtId="0">
      <sharedItems/>
    </cacheField>
    <cacheField name="CASE TYPE" numFmtId="0">
      <sharedItems/>
    </cacheField>
    <cacheField name="SECTION" numFmtId="0">
      <sharedItems count="29">
        <s v="CYBERCITY"/>
        <s v="BANJARA HILLS"/>
        <s v="CGM RAC"/>
        <s v="MEDCHAL"/>
        <s v="HYDERABAD CENTRAL"/>
        <s v="RAJENDRA NAGAR"/>
        <s v="YADADRI"/>
        <s v="MAHABOOBNAGAR"/>
        <s v="HYDERABAD SOUTH"/>
        <s v="SURYAPET"/>
        <s v="SAROORNAGAR"/>
        <s v="SIDDIPET"/>
        <s v="BHONGIR"/>
        <s v="SANGAREDDY"/>
        <s v="SECUNDERABAD"/>
        <s v="VIKARABAD"/>
        <s v="CGM-IPC"/>
        <s v="CGM HRD"/>
        <s v="CGM COMMERCIAL"/>
        <s v="HABSIGUDA"/>
        <s v="NALGONDA"/>
        <s v="MEDAK"/>
        <s v="CGM PROJECTS"/>
        <s v="GADWAL"/>
        <s v="NAGARKURNOOL"/>
        <s v="WANAPARTHY"/>
        <s v="CGM-RURAL"/>
        <s v="BANJARAHILLS" u="1"/>
        <s v="CGM IPC" u="1"/>
      </sharedItems>
    </cacheField>
    <cacheField name="AMOUNT" numFmtId="0">
      <sharedItems containsSemiMixedTypes="0" containsString="0" containsNumber="1" containsInteger="1" minValue="1000" maxValue="19718"/>
    </cacheField>
    <cacheField name="BILL DATE" numFmtId="15">
      <sharedItems containsSemiMixedTypes="0" containsNonDate="0" containsDate="1" containsString="0" minDate="2022-01-31T00:00:00" maxDate="2022-06-01T00:00:00"/>
    </cacheField>
    <cacheField name="SANCTION NO. &amp; DT" numFmtId="0">
      <sharedItems containsNonDate="0" containsString="0" containsBlank="1"/>
    </cacheField>
    <cacheField name="PAYMENT DETAILS (CHEQUE/RTGS &amp; DATE)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97">
  <r>
    <n v="1"/>
    <s v="WP"/>
    <n v="41"/>
    <n v="2022"/>
    <s v="JAN"/>
    <s v="DISPOSED AT ADMISSION"/>
    <x v="0"/>
    <n v="2500"/>
    <d v="2022-01-31T00:00:00"/>
    <m/>
    <m/>
  </r>
  <r>
    <n v="2"/>
    <s v="WP"/>
    <n v="72"/>
    <n v="2022"/>
    <s v="JAN"/>
    <s v="DISPOSED AT ADMISSION"/>
    <x v="1"/>
    <n v="2500"/>
    <d v="2022-01-31T00:00:00"/>
    <m/>
    <m/>
  </r>
  <r>
    <n v="3"/>
    <s v="WP"/>
    <n v="92"/>
    <n v="2022"/>
    <s v="JAN"/>
    <s v="DISPOSED AT ADMISSION"/>
    <x v="0"/>
    <n v="2500"/>
    <d v="2022-01-31T00:00:00"/>
    <m/>
    <m/>
  </r>
  <r>
    <n v="4"/>
    <s v="WP"/>
    <n v="141"/>
    <n v="2022"/>
    <s v="JAN"/>
    <s v="DISPOSED AT ADMISSION"/>
    <x v="0"/>
    <n v="2500"/>
    <d v="2022-01-31T00:00:00"/>
    <m/>
    <m/>
  </r>
  <r>
    <n v="5"/>
    <s v="WP"/>
    <n v="192"/>
    <n v="2022"/>
    <s v="JAN"/>
    <s v="DISPOSED AT ADMISSION"/>
    <x v="0"/>
    <n v="2500"/>
    <d v="2022-01-31T00:00:00"/>
    <m/>
    <m/>
  </r>
  <r>
    <n v="6"/>
    <s v="WP"/>
    <n v="325"/>
    <n v="2022"/>
    <s v="JAN"/>
    <s v="DISPOSED AT ADMISSION"/>
    <x v="0"/>
    <n v="2500"/>
    <d v="2022-01-31T00:00:00"/>
    <m/>
    <m/>
  </r>
  <r>
    <n v="7"/>
    <s v="WA"/>
    <n v="339"/>
    <n v="2021"/>
    <s v="JAN"/>
    <s v="DISPOSED"/>
    <x v="2"/>
    <n v="5000"/>
    <d v="2022-01-31T00:00:00"/>
    <m/>
    <m/>
  </r>
  <r>
    <n v="8"/>
    <s v="WA"/>
    <n v="340"/>
    <n v="2021"/>
    <s v="JAN"/>
    <s v="DISPOSED"/>
    <x v="2"/>
    <n v="5000"/>
    <d v="2022-01-31T00:00:00"/>
    <m/>
    <m/>
  </r>
  <r>
    <n v="9"/>
    <s v="WA"/>
    <n v="352"/>
    <n v="2021"/>
    <s v="JAN"/>
    <s v="DISPOSED"/>
    <x v="2"/>
    <n v="5000"/>
    <d v="2022-01-31T00:00:00"/>
    <m/>
    <m/>
  </r>
  <r>
    <n v="10"/>
    <s v="WP"/>
    <n v="423"/>
    <n v="2022"/>
    <s v="JAN"/>
    <s v="DISPOSED AT ADMISSION"/>
    <x v="3"/>
    <n v="2500"/>
    <d v="2022-01-31T00:00:00"/>
    <m/>
    <m/>
  </r>
  <r>
    <n v="11"/>
    <s v="WP"/>
    <n v="480"/>
    <n v="2022"/>
    <s v="JAN"/>
    <s v="DISPOSED AT ADMISSION"/>
    <x v="4"/>
    <n v="2500"/>
    <d v="2022-01-31T00:00:00"/>
    <m/>
    <m/>
  </r>
  <r>
    <n v="12"/>
    <s v="WP"/>
    <n v="484"/>
    <n v="2022"/>
    <s v="JAN"/>
    <s v="DISPOSED AT ADMISSION"/>
    <x v="0"/>
    <n v="2500"/>
    <d v="2022-01-31T00:00:00"/>
    <m/>
    <m/>
  </r>
  <r>
    <n v="13"/>
    <s v="WP"/>
    <n v="758"/>
    <n v="2022"/>
    <s v="JAN"/>
    <s v="DISPOSED AT ADMISSION"/>
    <x v="3"/>
    <n v="2500"/>
    <d v="2022-01-31T00:00:00"/>
    <m/>
    <m/>
  </r>
  <r>
    <n v="14"/>
    <s v="WP"/>
    <n v="811"/>
    <n v="2022"/>
    <s v="JAN"/>
    <s v="DISPOSED AT ADMISSION"/>
    <x v="0"/>
    <n v="2500"/>
    <d v="2022-01-31T00:00:00"/>
    <m/>
    <m/>
  </r>
  <r>
    <n v="15"/>
    <s v="WP"/>
    <n v="833"/>
    <n v="2022"/>
    <s v="JAN"/>
    <s v="DISPOSED AT ADMISSION"/>
    <x v="3"/>
    <n v="2500"/>
    <d v="2022-01-31T00:00:00"/>
    <m/>
    <m/>
  </r>
  <r>
    <n v="16"/>
    <s v="WP"/>
    <n v="853"/>
    <n v="2022"/>
    <s v="JAN"/>
    <s v="DISPOSED AT ADMISSION"/>
    <x v="3"/>
    <n v="2500"/>
    <d v="2022-01-31T00:00:00"/>
    <m/>
    <m/>
  </r>
  <r>
    <n v="17"/>
    <s v="WP"/>
    <n v="858"/>
    <n v="2022"/>
    <s v="JAN"/>
    <s v="DISPOSED AT ADMISSION"/>
    <x v="3"/>
    <n v="2500"/>
    <d v="2022-01-31T00:00:00"/>
    <m/>
    <m/>
  </r>
  <r>
    <n v="18"/>
    <s v="WP"/>
    <n v="881"/>
    <n v="2022"/>
    <s v="JAN"/>
    <s v="DISPOSED AT ADMISSION"/>
    <x v="3"/>
    <n v="2500"/>
    <d v="2022-01-31T00:00:00"/>
    <m/>
    <m/>
  </r>
  <r>
    <n v="19"/>
    <s v="WP"/>
    <n v="886"/>
    <n v="2022"/>
    <s v="JAN"/>
    <s v="DISPOSED AT ADMISSION"/>
    <x v="3"/>
    <n v="2500"/>
    <d v="2022-01-31T00:00:00"/>
    <m/>
    <m/>
  </r>
  <r>
    <n v="20"/>
    <s v="WP"/>
    <n v="915"/>
    <n v="2022"/>
    <s v="JAN"/>
    <s v="DISPOSED AT ADMISSION"/>
    <x v="3"/>
    <n v="2500"/>
    <d v="2022-01-31T00:00:00"/>
    <m/>
    <m/>
  </r>
  <r>
    <n v="21"/>
    <s v="WP"/>
    <n v="919"/>
    <n v="2022"/>
    <s v="JAN"/>
    <s v="DISPOSED AT ADMISSION"/>
    <x v="3"/>
    <n v="2500"/>
    <d v="2022-01-31T00:00:00"/>
    <m/>
    <m/>
  </r>
  <r>
    <n v="22"/>
    <s v="WP"/>
    <n v="941"/>
    <n v="2022"/>
    <s v="JAN"/>
    <s v="DISPOSED AT ADMISSION"/>
    <x v="1"/>
    <n v="2500"/>
    <d v="2022-01-31T00:00:00"/>
    <m/>
    <m/>
  </r>
  <r>
    <n v="23"/>
    <s v="WP"/>
    <n v="959"/>
    <n v="2022"/>
    <s v="JAN"/>
    <s v="DISPOSED AT ADMISSION"/>
    <x v="3"/>
    <n v="2500"/>
    <d v="2022-01-31T00:00:00"/>
    <m/>
    <m/>
  </r>
  <r>
    <n v="24"/>
    <s v="WP"/>
    <n v="964"/>
    <n v="2022"/>
    <s v="JAN"/>
    <s v="DISPOSED AT ADMISSION"/>
    <x v="3"/>
    <n v="2500"/>
    <d v="2022-01-31T00:00:00"/>
    <m/>
    <m/>
  </r>
  <r>
    <n v="25"/>
    <s v="WP"/>
    <n v="974"/>
    <n v="2022"/>
    <s v="JAN"/>
    <s v="DISPOSED AT ADMISSION"/>
    <x v="3"/>
    <n v="2500"/>
    <d v="2022-01-31T00:00:00"/>
    <m/>
    <m/>
  </r>
  <r>
    <n v="26"/>
    <s v="WP"/>
    <n v="1035"/>
    <n v="2022"/>
    <s v="JAN"/>
    <s v="DISPOSED AT ADMISSION"/>
    <x v="3"/>
    <n v="2500"/>
    <d v="2022-01-31T00:00:00"/>
    <m/>
    <m/>
  </r>
  <r>
    <n v="27"/>
    <s v="WP"/>
    <n v="1079"/>
    <n v="2022"/>
    <s v="JAN"/>
    <s v="DISPOSED AT ADMISSION"/>
    <x v="3"/>
    <n v="2500"/>
    <d v="2022-01-31T00:00:00"/>
    <m/>
    <m/>
  </r>
  <r>
    <n v="28"/>
    <s v="WP"/>
    <n v="1084"/>
    <n v="2022"/>
    <s v="JAN"/>
    <s v="DISPOSED AT ADMISSION"/>
    <x v="3"/>
    <n v="2500"/>
    <d v="2022-01-31T00:00:00"/>
    <m/>
    <m/>
  </r>
  <r>
    <n v="29"/>
    <s v="WP"/>
    <n v="1129"/>
    <n v="2022"/>
    <s v="JAN"/>
    <s v="DISPOSED AT ADMISSION"/>
    <x v="3"/>
    <n v="2500"/>
    <d v="2022-01-31T00:00:00"/>
    <m/>
    <m/>
  </r>
  <r>
    <n v="30"/>
    <s v="WP"/>
    <n v="1140"/>
    <n v="2022"/>
    <s v="JAN"/>
    <s v="DISPOSED AT ADMISSION"/>
    <x v="0"/>
    <n v="2500"/>
    <d v="2022-01-31T00:00:00"/>
    <m/>
    <m/>
  </r>
  <r>
    <n v="31"/>
    <s v="WP"/>
    <n v="1172"/>
    <n v="2022"/>
    <s v="JAN"/>
    <s v="DISPOSED AT ADMISSION"/>
    <x v="3"/>
    <n v="2500"/>
    <d v="2022-01-31T00:00:00"/>
    <m/>
    <m/>
  </r>
  <r>
    <n v="32"/>
    <s v="WP"/>
    <n v="1178"/>
    <n v="2022"/>
    <s v="JAN"/>
    <s v="DISPOSED AT ADMISSION"/>
    <x v="3"/>
    <n v="2500"/>
    <d v="2022-01-31T00:00:00"/>
    <m/>
    <m/>
  </r>
  <r>
    <n v="33"/>
    <s v="WP"/>
    <n v="1212"/>
    <n v="2022"/>
    <s v="JAN"/>
    <s v="DISPOSED AT ADMISSION"/>
    <x v="5"/>
    <n v="2500"/>
    <d v="2022-01-31T00:00:00"/>
    <m/>
    <m/>
  </r>
  <r>
    <n v="34"/>
    <s v="WP"/>
    <n v="1286"/>
    <n v="2022"/>
    <s v="JAN"/>
    <s v="DISPOSED AT ADMISSION"/>
    <x v="3"/>
    <n v="2500"/>
    <d v="2022-01-31T00:00:00"/>
    <m/>
    <m/>
  </r>
  <r>
    <n v="35"/>
    <s v="WP"/>
    <n v="1298"/>
    <n v="2022"/>
    <s v="JAN"/>
    <s v="DISPOSED AT ADMISSION"/>
    <x v="3"/>
    <n v="2500"/>
    <d v="2022-01-31T00:00:00"/>
    <m/>
    <m/>
  </r>
  <r>
    <n v="36"/>
    <s v="WP"/>
    <n v="1304"/>
    <n v="2022"/>
    <s v="JAN"/>
    <s v="DISPOSED AT ADMISSION"/>
    <x v="3"/>
    <n v="2500"/>
    <d v="2022-01-31T00:00:00"/>
    <m/>
    <m/>
  </r>
  <r>
    <n v="37"/>
    <s v="WP"/>
    <n v="1315"/>
    <n v="2022"/>
    <s v="JAN"/>
    <s v="DISPOSED AT ADMISSION"/>
    <x v="3"/>
    <n v="2500"/>
    <d v="2022-01-31T00:00:00"/>
    <m/>
    <m/>
  </r>
  <r>
    <n v="38"/>
    <s v="WP"/>
    <n v="1326"/>
    <n v="2022"/>
    <s v="JAN"/>
    <s v="DISPOSED AT ADMISSION"/>
    <x v="3"/>
    <n v="2500"/>
    <d v="2022-01-31T00:00:00"/>
    <m/>
    <m/>
  </r>
  <r>
    <n v="39"/>
    <s v="WP"/>
    <n v="1331"/>
    <n v="2022"/>
    <s v="JAN"/>
    <s v="DISPOSED AT ADMISSION"/>
    <x v="3"/>
    <n v="2500"/>
    <d v="2022-01-31T00:00:00"/>
    <m/>
    <m/>
  </r>
  <r>
    <n v="40"/>
    <s v="WP"/>
    <n v="1339"/>
    <n v="2022"/>
    <s v="JAN"/>
    <s v="DISPOSED AT ADMISSION"/>
    <x v="3"/>
    <n v="2500"/>
    <d v="2022-01-31T00:00:00"/>
    <m/>
    <m/>
  </r>
  <r>
    <n v="41"/>
    <s v="WP"/>
    <n v="1392"/>
    <n v="2022"/>
    <s v="JAN"/>
    <s v="DISPOSED AT ADMISSION"/>
    <x v="3"/>
    <n v="2500"/>
    <d v="2022-01-31T00:00:00"/>
    <m/>
    <m/>
  </r>
  <r>
    <n v="42"/>
    <s v="WP"/>
    <n v="1462"/>
    <n v="2022"/>
    <s v="JAN"/>
    <s v="DISPOSED AT ADMISSION"/>
    <x v="3"/>
    <n v="2500"/>
    <d v="2022-01-31T00:00:00"/>
    <m/>
    <m/>
  </r>
  <r>
    <n v="43"/>
    <s v="WP"/>
    <n v="1498"/>
    <n v="2022"/>
    <s v="JAN"/>
    <s v="DISPOSED AT ADMISSION"/>
    <x v="3"/>
    <n v="2500"/>
    <d v="2022-01-31T00:00:00"/>
    <m/>
    <m/>
  </r>
  <r>
    <n v="44"/>
    <s v="WP"/>
    <n v="1574"/>
    <n v="2022"/>
    <s v="JAN"/>
    <s v="DISPOSED AT ADMISSION"/>
    <x v="3"/>
    <n v="2500"/>
    <d v="2022-01-31T00:00:00"/>
    <m/>
    <m/>
  </r>
  <r>
    <n v="45"/>
    <s v="WP"/>
    <n v="1587"/>
    <n v="2022"/>
    <s v="JAN"/>
    <s v="DISPOSED AT ADMISSION"/>
    <x v="3"/>
    <n v="2500"/>
    <d v="2022-01-31T00:00:00"/>
    <m/>
    <m/>
  </r>
  <r>
    <n v="46"/>
    <s v="WP"/>
    <n v="1682"/>
    <n v="2022"/>
    <s v="JAN"/>
    <s v="DISPOSED AT ADMISSION"/>
    <x v="3"/>
    <n v="2500"/>
    <d v="2022-01-31T00:00:00"/>
    <m/>
    <m/>
  </r>
  <r>
    <n v="47"/>
    <s v="WP"/>
    <n v="1965"/>
    <n v="2022"/>
    <s v="JAN"/>
    <s v="DISPOSED AT ADMISSION"/>
    <x v="3"/>
    <n v="2500"/>
    <d v="2022-01-31T00:00:00"/>
    <m/>
    <m/>
  </r>
  <r>
    <n v="48"/>
    <s v="WP"/>
    <n v="2239"/>
    <n v="2022"/>
    <s v="JAN"/>
    <s v="DISPOSED AT ADMISSION"/>
    <x v="3"/>
    <n v="2500"/>
    <d v="2022-01-31T00:00:00"/>
    <m/>
    <m/>
  </r>
  <r>
    <n v="49"/>
    <s v="WP"/>
    <n v="2245"/>
    <n v="2022"/>
    <s v="JAN"/>
    <s v="DISPOSED AT ADMISSION"/>
    <x v="3"/>
    <n v="2500"/>
    <d v="2022-01-31T00:00:00"/>
    <m/>
    <m/>
  </r>
  <r>
    <n v="50"/>
    <s v="WP"/>
    <n v="2365"/>
    <n v="2022"/>
    <s v="JAN"/>
    <s v="DISPOSED AT ADMISSION"/>
    <x v="3"/>
    <n v="2500"/>
    <d v="2022-01-31T00:00:00"/>
    <m/>
    <m/>
  </r>
  <r>
    <n v="51"/>
    <s v="WP"/>
    <n v="2422"/>
    <n v="2022"/>
    <s v="JAN"/>
    <s v="DISPOSED AT ADMISSION"/>
    <x v="3"/>
    <n v="2500"/>
    <d v="2022-01-31T00:00:00"/>
    <m/>
    <m/>
  </r>
  <r>
    <n v="52"/>
    <s v="WP"/>
    <n v="2462"/>
    <n v="2022"/>
    <s v="JAN"/>
    <s v="DISPOSED AT ADMISSION"/>
    <x v="3"/>
    <n v="2500"/>
    <d v="2022-01-31T00:00:00"/>
    <m/>
    <m/>
  </r>
  <r>
    <n v="53"/>
    <s v="WP"/>
    <n v="2469"/>
    <n v="2022"/>
    <s v="JAN"/>
    <s v="DISPOSED AT ADMISSION"/>
    <x v="3"/>
    <n v="2500"/>
    <d v="2022-01-31T00:00:00"/>
    <m/>
    <m/>
  </r>
  <r>
    <n v="54"/>
    <s v="WP"/>
    <n v="2500"/>
    <n v="2022"/>
    <s v="JAN"/>
    <s v="DISPOSED AT ADMISSION"/>
    <x v="3"/>
    <n v="2500"/>
    <d v="2022-01-31T00:00:00"/>
    <m/>
    <m/>
  </r>
  <r>
    <n v="55"/>
    <s v="WP"/>
    <n v="2509"/>
    <n v="2022"/>
    <s v="JAN"/>
    <s v="DISPOSED AT ADMISSION"/>
    <x v="3"/>
    <n v="2500"/>
    <d v="2022-01-31T00:00:00"/>
    <m/>
    <m/>
  </r>
  <r>
    <n v="56"/>
    <s v="WP"/>
    <n v="2512"/>
    <n v="2022"/>
    <s v="JAN"/>
    <s v="DISPOSED AT ADMISSION"/>
    <x v="3"/>
    <n v="2500"/>
    <d v="2022-01-31T00:00:00"/>
    <m/>
    <m/>
  </r>
  <r>
    <n v="57"/>
    <s v="WP"/>
    <n v="2551"/>
    <n v="2022"/>
    <s v="JAN"/>
    <s v="DISPOSED AT ADMISSION"/>
    <x v="3"/>
    <n v="2500"/>
    <d v="2022-01-31T00:00:00"/>
    <m/>
    <m/>
  </r>
  <r>
    <n v="58"/>
    <s v="WP"/>
    <n v="2563"/>
    <n v="2022"/>
    <s v="JAN"/>
    <s v="DISPOSED AT ADMISSION"/>
    <x v="3"/>
    <n v="2500"/>
    <d v="2022-01-31T00:00:00"/>
    <m/>
    <m/>
  </r>
  <r>
    <n v="59"/>
    <s v="WP"/>
    <n v="2879"/>
    <n v="2022"/>
    <s v="JAN"/>
    <s v="DISPOSED AT ADMISSION"/>
    <x v="3"/>
    <n v="2500"/>
    <d v="2022-01-31T00:00:00"/>
    <m/>
    <m/>
  </r>
  <r>
    <n v="60"/>
    <s v="WP"/>
    <n v="2888"/>
    <n v="2022"/>
    <s v="JAN"/>
    <s v="DISPOSED AT ADMISSION"/>
    <x v="3"/>
    <n v="2500"/>
    <d v="2022-01-31T00:00:00"/>
    <m/>
    <m/>
  </r>
  <r>
    <n v="61"/>
    <s v="WP"/>
    <n v="2889"/>
    <n v="2022"/>
    <s v="JAN"/>
    <s v="DISPOSED AT ADMISSION"/>
    <x v="3"/>
    <n v="2500"/>
    <d v="2022-01-31T00:00:00"/>
    <m/>
    <m/>
  </r>
  <r>
    <n v="62"/>
    <s v="WP"/>
    <n v="2894"/>
    <n v="2022"/>
    <s v="JAN"/>
    <s v="DISPOSED AT ADMISSION"/>
    <x v="3"/>
    <n v="2500"/>
    <d v="2022-01-31T00:00:00"/>
    <m/>
    <m/>
  </r>
  <r>
    <n v="63"/>
    <s v="WP"/>
    <n v="2959"/>
    <n v="2022"/>
    <s v="JAN"/>
    <s v="DISPOSED AT ADMISSION"/>
    <x v="3"/>
    <n v="2500"/>
    <d v="2022-01-31T00:00:00"/>
    <m/>
    <m/>
  </r>
  <r>
    <n v="64"/>
    <s v="WP"/>
    <n v="2969"/>
    <n v="2022"/>
    <s v="JAN"/>
    <s v="DISPOSED AT ADMISSION"/>
    <x v="3"/>
    <n v="2500"/>
    <d v="2022-01-31T00:00:00"/>
    <m/>
    <m/>
  </r>
  <r>
    <n v="65"/>
    <s v="WP"/>
    <n v="3059"/>
    <n v="2022"/>
    <s v="JAN"/>
    <s v="DISPOSED AT ADMISSION"/>
    <x v="3"/>
    <n v="2500"/>
    <d v="2022-01-31T00:00:00"/>
    <m/>
    <m/>
  </r>
  <r>
    <n v="66"/>
    <s v="WP"/>
    <n v="3114"/>
    <n v="2022"/>
    <s v="JAN"/>
    <s v="DISPOSED AT ADMISSION"/>
    <x v="3"/>
    <n v="2500"/>
    <d v="2022-01-31T00:00:00"/>
    <m/>
    <m/>
  </r>
  <r>
    <n v="67"/>
    <s v="WP"/>
    <n v="3125"/>
    <n v="2022"/>
    <s v="JAN"/>
    <s v="DISPOSED AT ADMISSION"/>
    <x v="3"/>
    <n v="2500"/>
    <d v="2022-01-31T00:00:00"/>
    <m/>
    <m/>
  </r>
  <r>
    <n v="68"/>
    <s v="WP"/>
    <n v="3157"/>
    <n v="2022"/>
    <s v="JAN"/>
    <s v="DISPOSED AT ADMISSION"/>
    <x v="3"/>
    <n v="2500"/>
    <d v="2022-01-31T00:00:00"/>
    <m/>
    <m/>
  </r>
  <r>
    <n v="69"/>
    <s v="WP"/>
    <n v="3174"/>
    <n v="2022"/>
    <s v="JAN"/>
    <s v="DISPOSED AT ADMISSION"/>
    <x v="3"/>
    <n v="2500"/>
    <d v="2022-01-31T00:00:00"/>
    <m/>
    <m/>
  </r>
  <r>
    <n v="70"/>
    <s v="WP"/>
    <n v="3236"/>
    <n v="2022"/>
    <s v="JAN"/>
    <s v="DISPOSED AT ADMISSION"/>
    <x v="3"/>
    <n v="2500"/>
    <d v="2022-01-31T00:00:00"/>
    <m/>
    <m/>
  </r>
  <r>
    <n v="71"/>
    <s v="WP"/>
    <n v="3245"/>
    <n v="2022"/>
    <s v="JAN"/>
    <s v="DISPOSED AT ADMISSION"/>
    <x v="3"/>
    <n v="2500"/>
    <d v="2022-01-31T00:00:00"/>
    <m/>
    <m/>
  </r>
  <r>
    <n v="72"/>
    <s v="WP"/>
    <n v="3247"/>
    <n v="2022"/>
    <s v="JAN"/>
    <s v="DISPOSED AT ADMISSION"/>
    <x v="3"/>
    <n v="2500"/>
    <d v="2022-01-31T00:00:00"/>
    <m/>
    <m/>
  </r>
  <r>
    <n v="73"/>
    <s v="WP"/>
    <n v="3252"/>
    <n v="2022"/>
    <s v="JAN"/>
    <s v="DISPOSED AT ADMISSION"/>
    <x v="3"/>
    <n v="2500"/>
    <d v="2022-01-31T00:00:00"/>
    <m/>
    <m/>
  </r>
  <r>
    <n v="74"/>
    <s v="WP"/>
    <n v="3259"/>
    <n v="2022"/>
    <s v="JAN"/>
    <s v="DISPOSED AT ADMISSION"/>
    <x v="3"/>
    <n v="2500"/>
    <d v="2022-01-31T00:00:00"/>
    <m/>
    <m/>
  </r>
  <r>
    <n v="75"/>
    <s v="WP"/>
    <n v="3469"/>
    <n v="2022"/>
    <s v="JAN"/>
    <s v="DISPOSED AT ADMISSION"/>
    <x v="3"/>
    <n v="2500"/>
    <d v="2022-01-31T00:00:00"/>
    <m/>
    <m/>
  </r>
  <r>
    <n v="76"/>
    <s v="WP"/>
    <n v="3516"/>
    <n v="2022"/>
    <s v="JAN"/>
    <s v="DISPOSED AT ADMISSION"/>
    <x v="3"/>
    <n v="2500"/>
    <d v="2022-01-31T00:00:00"/>
    <m/>
    <m/>
  </r>
  <r>
    <n v="77"/>
    <s v="WP"/>
    <n v="3526"/>
    <n v="2022"/>
    <s v="JAN"/>
    <s v="DISPOSED AT ADMISSION"/>
    <x v="3"/>
    <n v="2500"/>
    <d v="2022-01-31T00:00:00"/>
    <m/>
    <m/>
  </r>
  <r>
    <n v="78"/>
    <s v="WP"/>
    <n v="3583"/>
    <n v="2022"/>
    <s v="JAN"/>
    <s v="DISPOSED AT ADMISSION"/>
    <x v="3"/>
    <n v="2500"/>
    <d v="2022-01-31T00:00:00"/>
    <m/>
    <m/>
  </r>
  <r>
    <n v="79"/>
    <s v="WP"/>
    <n v="3855"/>
    <n v="2022"/>
    <s v="JAN"/>
    <s v="DISPOSED AT ADMISSION"/>
    <x v="4"/>
    <n v="2500"/>
    <d v="2022-01-31T00:00:00"/>
    <m/>
    <m/>
  </r>
  <r>
    <n v="80"/>
    <s v="WP"/>
    <n v="3862"/>
    <n v="2022"/>
    <s v="JAN"/>
    <s v="DISPOSED AT ADMISSION"/>
    <x v="1"/>
    <n v="2500"/>
    <d v="2022-01-31T00:00:00"/>
    <m/>
    <m/>
  </r>
  <r>
    <n v="81"/>
    <s v="WP"/>
    <n v="3874"/>
    <n v="2022"/>
    <s v="JAN"/>
    <s v="DISPOSED AT ADMISSION"/>
    <x v="3"/>
    <n v="2500"/>
    <d v="2022-01-31T00:00:00"/>
    <m/>
    <m/>
  </r>
  <r>
    <n v="82"/>
    <s v="WP"/>
    <n v="4083"/>
    <n v="2022"/>
    <s v="JAN"/>
    <s v="DISPOSED AT ADMISSION"/>
    <x v="0"/>
    <n v="2500"/>
    <d v="2022-01-31T00:00:00"/>
    <m/>
    <m/>
  </r>
  <r>
    <n v="83"/>
    <s v="WP"/>
    <n v="4139"/>
    <n v="2022"/>
    <s v="JAN"/>
    <s v="DISPOSED AT ADMISSION"/>
    <x v="3"/>
    <n v="2500"/>
    <d v="2022-01-31T00:00:00"/>
    <m/>
    <m/>
  </r>
  <r>
    <n v="84"/>
    <s v="WP"/>
    <n v="4208"/>
    <n v="2022"/>
    <s v="JAN"/>
    <s v="DISPOSED AT ADMISSION"/>
    <x v="3"/>
    <n v="2500"/>
    <d v="2022-01-31T00:00:00"/>
    <m/>
    <m/>
  </r>
  <r>
    <n v="85"/>
    <s v="WP"/>
    <n v="4322"/>
    <n v="2022"/>
    <s v="JAN"/>
    <s v="DISPOSED AT ADMISSION"/>
    <x v="3"/>
    <n v="2500"/>
    <d v="2022-01-31T00:00:00"/>
    <m/>
    <m/>
  </r>
  <r>
    <n v="86"/>
    <s v="WP"/>
    <n v="4349"/>
    <n v="2022"/>
    <s v="JAN"/>
    <s v="DISPOSED AT ADMISSION"/>
    <x v="3"/>
    <n v="2500"/>
    <d v="2022-01-31T00:00:00"/>
    <m/>
    <m/>
  </r>
  <r>
    <n v="87"/>
    <s v="WP"/>
    <n v="4358"/>
    <n v="2022"/>
    <s v="JAN"/>
    <s v="DISPOSED AT ADMISSION"/>
    <x v="3"/>
    <n v="2500"/>
    <d v="2022-01-31T00:00:00"/>
    <m/>
    <m/>
  </r>
  <r>
    <n v="88"/>
    <s v="WP"/>
    <n v="4372"/>
    <n v="2022"/>
    <s v="JAN"/>
    <s v="DISPOSED AT ADMISSION"/>
    <x v="3"/>
    <n v="2500"/>
    <d v="2022-01-31T00:00:00"/>
    <m/>
    <m/>
  </r>
  <r>
    <n v="89"/>
    <s v="WP"/>
    <n v="4382"/>
    <n v="2022"/>
    <s v="JAN"/>
    <s v="DISPOSED AT ADMISSION"/>
    <x v="3"/>
    <n v="2500"/>
    <d v="2022-01-31T00:00:00"/>
    <m/>
    <m/>
  </r>
  <r>
    <n v="90"/>
    <s v="WP"/>
    <n v="4427"/>
    <n v="2022"/>
    <s v="JAN"/>
    <s v="DISPOSED AT ADMISSION"/>
    <x v="3"/>
    <n v="2500"/>
    <d v="2022-01-31T00:00:00"/>
    <m/>
    <m/>
  </r>
  <r>
    <n v="91"/>
    <s v="WP"/>
    <n v="4430"/>
    <n v="2022"/>
    <s v="JAN"/>
    <s v="DISPOSED AT ADMISSION"/>
    <x v="3"/>
    <n v="2500"/>
    <d v="2022-01-31T00:00:00"/>
    <m/>
    <m/>
  </r>
  <r>
    <n v="92"/>
    <s v="WP"/>
    <n v="4473"/>
    <n v="2022"/>
    <s v="JAN"/>
    <s v="DISPOSED AT ADMISSION"/>
    <x v="3"/>
    <n v="2500"/>
    <d v="2022-01-31T00:00:00"/>
    <m/>
    <m/>
  </r>
  <r>
    <n v="93"/>
    <s v="WP"/>
    <n v="4476"/>
    <n v="2022"/>
    <s v="JAN"/>
    <s v="DISPOSED AT ADMISSION"/>
    <x v="3"/>
    <n v="2500"/>
    <d v="2022-01-31T00:00:00"/>
    <m/>
    <m/>
  </r>
  <r>
    <n v="94"/>
    <s v="WP"/>
    <n v="4504"/>
    <n v="2022"/>
    <s v="JAN"/>
    <s v="DISPOSED AT ADMISSION"/>
    <x v="3"/>
    <n v="2500"/>
    <d v="2022-01-31T00:00:00"/>
    <m/>
    <m/>
  </r>
  <r>
    <n v="95"/>
    <s v="WP"/>
    <n v="4561"/>
    <n v="2022"/>
    <s v="JAN"/>
    <s v="DISPOSED AT ADMISSION"/>
    <x v="3"/>
    <n v="2500"/>
    <d v="2022-01-31T00:00:00"/>
    <m/>
    <m/>
  </r>
  <r>
    <n v="96"/>
    <s v="WP"/>
    <n v="4571"/>
    <n v="2022"/>
    <s v="JAN"/>
    <s v="DISPOSED AT ADMISSION"/>
    <x v="3"/>
    <n v="2500"/>
    <d v="2022-01-31T00:00:00"/>
    <m/>
    <m/>
  </r>
  <r>
    <n v="97"/>
    <s v="WP"/>
    <n v="4579"/>
    <n v="2022"/>
    <s v="JAN"/>
    <s v="DISPOSED AT ADMISSION"/>
    <x v="3"/>
    <n v="2500"/>
    <d v="2022-01-31T00:00:00"/>
    <m/>
    <m/>
  </r>
  <r>
    <n v="98"/>
    <s v="WP"/>
    <n v="7118"/>
    <n v="2021"/>
    <s v="JAN"/>
    <s v="DISPOSED"/>
    <x v="1"/>
    <n v="5000"/>
    <d v="2022-01-31T00:00:00"/>
    <m/>
    <m/>
  </r>
  <r>
    <n v="99"/>
    <s v="WP"/>
    <n v="12022"/>
    <n v="2020"/>
    <s v="JAN"/>
    <s v="DISPOSED "/>
    <x v="5"/>
    <n v="5000"/>
    <d v="2022-01-31T00:00:00"/>
    <m/>
    <m/>
  </r>
  <r>
    <n v="100"/>
    <s v="WP"/>
    <n v="13545"/>
    <n v="2008"/>
    <s v="JAN"/>
    <s v="DISPOSED"/>
    <x v="6"/>
    <n v="5000"/>
    <d v="2022-01-31T00:00:00"/>
    <m/>
    <m/>
  </r>
  <r>
    <n v="101"/>
    <s v="WP"/>
    <n v="17903"/>
    <n v="2021"/>
    <s v="JAN"/>
    <s v="COUNTER"/>
    <x v="7"/>
    <n v="10000"/>
    <d v="2022-01-31T00:00:00"/>
    <m/>
    <m/>
  </r>
  <r>
    <n v="102"/>
    <s v="WP"/>
    <n v="18822"/>
    <n v="2021"/>
    <s v="JAN"/>
    <s v="DISPOSED"/>
    <x v="8"/>
    <n v="5000"/>
    <d v="2022-01-31T00:00:00"/>
    <m/>
    <m/>
  </r>
  <r>
    <n v="103"/>
    <s v="WP"/>
    <n v="20524"/>
    <n v="2021"/>
    <s v="JAN"/>
    <s v="DISPOSED"/>
    <x v="0"/>
    <n v="5000"/>
    <d v="2022-01-31T00:00:00"/>
    <m/>
    <m/>
  </r>
  <r>
    <n v="104"/>
    <s v="WP"/>
    <n v="25010"/>
    <n v="2021"/>
    <s v="JAN"/>
    <s v="VACATE"/>
    <x v="9"/>
    <n v="12000"/>
    <d v="2022-01-31T00:00:00"/>
    <m/>
    <m/>
  </r>
  <r>
    <n v="105"/>
    <s v="WP"/>
    <n v="25111"/>
    <n v="2021"/>
    <s v="JAN"/>
    <s v="VACATE"/>
    <x v="9"/>
    <n v="12000"/>
    <d v="2022-01-31T00:00:00"/>
    <m/>
    <m/>
  </r>
  <r>
    <n v="106"/>
    <s v="WP"/>
    <n v="27059"/>
    <n v="2021"/>
    <s v="JAN"/>
    <s v="COUNTER"/>
    <x v="10"/>
    <n v="10000"/>
    <d v="2022-01-31T00:00:00"/>
    <m/>
    <m/>
  </r>
  <r>
    <n v="107"/>
    <s v="WP"/>
    <n v="28469"/>
    <n v="2021"/>
    <s v="JAN"/>
    <s v="COUNTER"/>
    <x v="11"/>
    <n v="10000"/>
    <d v="2022-01-31T00:00:00"/>
    <m/>
    <m/>
  </r>
  <r>
    <n v="108"/>
    <s v="WP"/>
    <n v="29234"/>
    <n v="2021"/>
    <s v="JAN"/>
    <s v="DISPOSED"/>
    <x v="5"/>
    <n v="5000"/>
    <d v="2022-01-31T00:00:00"/>
    <m/>
    <m/>
  </r>
  <r>
    <n v="109"/>
    <s v="WP"/>
    <n v="30243"/>
    <n v="2021"/>
    <s v="JAN"/>
    <s v="COUNTER"/>
    <x v="12"/>
    <n v="10000"/>
    <d v="2022-01-31T00:00:00"/>
    <m/>
    <m/>
  </r>
  <r>
    <n v="110"/>
    <s v="WP"/>
    <n v="30757"/>
    <n v="2021"/>
    <s v="JAN"/>
    <s v="COUNTER"/>
    <x v="13"/>
    <n v="10000"/>
    <d v="2022-01-31T00:00:00"/>
    <m/>
    <m/>
  </r>
  <r>
    <n v="111"/>
    <s v="WP"/>
    <n v="33272"/>
    <n v="2021"/>
    <s v="JAN"/>
    <s v="COUNTER"/>
    <x v="5"/>
    <n v="10000"/>
    <d v="2022-01-31T00:00:00"/>
    <m/>
    <m/>
  </r>
  <r>
    <n v="112"/>
    <s v="WP"/>
    <n v="36874"/>
    <n v="2021"/>
    <s v="JAN"/>
    <s v="COUNTER"/>
    <x v="14"/>
    <n v="10000"/>
    <d v="2022-01-31T00:00:00"/>
    <m/>
    <m/>
  </r>
  <r>
    <n v="113"/>
    <s v="WP"/>
    <n v="37180"/>
    <n v="2021"/>
    <s v="JAN"/>
    <s v="COUNTER"/>
    <x v="15"/>
    <n v="10000"/>
    <d v="2022-01-31T00:00:00"/>
    <m/>
    <m/>
  </r>
  <r>
    <n v="114"/>
    <s v="WP"/>
    <n v="37332"/>
    <n v="2021"/>
    <s v="JAN"/>
    <s v="DISPOSED"/>
    <x v="0"/>
    <n v="5000"/>
    <d v="2022-01-31T00:00:00"/>
    <m/>
    <m/>
  </r>
  <r>
    <n v="115"/>
    <s v="WP"/>
    <n v="37772"/>
    <n v="2021"/>
    <s v="JAN"/>
    <s v="DISPOSED"/>
    <x v="3"/>
    <n v="5000"/>
    <d v="2022-01-31T00:00:00"/>
    <m/>
    <m/>
  </r>
  <r>
    <n v="116"/>
    <s v="WP"/>
    <n v="37960"/>
    <n v="2021"/>
    <s v="JAN"/>
    <s v="DISPOSED"/>
    <x v="3"/>
    <n v="5000"/>
    <d v="2022-01-31T00:00:00"/>
    <m/>
    <m/>
  </r>
  <r>
    <n v="117"/>
    <s v="WP"/>
    <n v="37977"/>
    <n v="2021"/>
    <s v="JAN"/>
    <s v="DISPOSED"/>
    <x v="3"/>
    <n v="5000"/>
    <d v="2022-01-31T00:00:00"/>
    <m/>
    <m/>
  </r>
  <r>
    <n v="118"/>
    <s v="WP"/>
    <n v="38029"/>
    <n v="2021"/>
    <s v="JAN"/>
    <s v="DISPOSED"/>
    <x v="0"/>
    <n v="5000"/>
    <d v="2022-01-31T00:00:00"/>
    <m/>
    <m/>
  </r>
  <r>
    <n v="119"/>
    <s v="CRLP"/>
    <n v="10096"/>
    <n v="2021"/>
    <s v="JAN"/>
    <s v="CRIMINAL PETITION"/>
    <x v="3"/>
    <n v="10000"/>
    <d v="2022-01-31T00:00:00"/>
    <m/>
    <m/>
  </r>
  <r>
    <n v="120"/>
    <s v="WA"/>
    <n v="93"/>
    <n v="2022"/>
    <s v="FEB"/>
    <s v="DISPOSED"/>
    <x v="5"/>
    <n v="5000"/>
    <d v="2022-02-28T00:00:00"/>
    <m/>
    <m/>
  </r>
  <r>
    <n v="121"/>
    <s v="PIL"/>
    <n v="138"/>
    <n v="2013"/>
    <s v="FEB"/>
    <s v="DISPOSED "/>
    <x v="16"/>
    <n v="5000"/>
    <d v="2022-02-28T00:00:00"/>
    <m/>
    <m/>
  </r>
  <r>
    <n v="122"/>
    <s v="PIL"/>
    <n v="188"/>
    <n v="2013"/>
    <s v="FEB"/>
    <s v="DISPOSED"/>
    <x v="16"/>
    <n v="5000"/>
    <d v="2022-02-28T00:00:00"/>
    <m/>
    <m/>
  </r>
  <r>
    <n v="123"/>
    <s v="WA"/>
    <n v="447"/>
    <n v="2019"/>
    <s v="FEB"/>
    <s v="DISPOSED"/>
    <x v="3"/>
    <n v="5000"/>
    <d v="2022-02-28T00:00:00"/>
    <m/>
    <m/>
  </r>
  <r>
    <n v="124"/>
    <s v="WA"/>
    <n v="732"/>
    <n v="2009"/>
    <s v="FEB"/>
    <s v="DISPOSED"/>
    <x v="17"/>
    <n v="5000"/>
    <d v="2022-02-28T00:00:00"/>
    <m/>
    <m/>
  </r>
  <r>
    <n v="125"/>
    <s v="WA"/>
    <n v="1234"/>
    <n v="2009"/>
    <s v="FEB"/>
    <s v="DISPOSED"/>
    <x v="4"/>
    <n v="5000"/>
    <d v="2022-02-28T00:00:00"/>
    <m/>
    <m/>
  </r>
  <r>
    <n v="126"/>
    <s v="WA"/>
    <n v="1290"/>
    <n v="2009"/>
    <s v="FEB"/>
    <s v="DISPOSED"/>
    <x v="18"/>
    <n v="5000"/>
    <d v="2022-02-28T00:00:00"/>
    <m/>
    <m/>
  </r>
  <r>
    <n v="127"/>
    <s v="WP"/>
    <n v="4583"/>
    <n v="2022"/>
    <s v="FEB"/>
    <s v="DISPOSED AT ADMISSION "/>
    <x v="3"/>
    <n v="2500"/>
    <d v="2022-02-28T00:00:00"/>
    <m/>
    <m/>
  </r>
  <r>
    <n v="128"/>
    <s v="WP"/>
    <n v="4696"/>
    <n v="2022"/>
    <s v="FEB"/>
    <s v="DISPOSED AT ADMISSION "/>
    <x v="3"/>
    <n v="2500"/>
    <d v="2022-02-28T00:00:00"/>
    <m/>
    <m/>
  </r>
  <r>
    <n v="129"/>
    <s v="WP"/>
    <n v="4755"/>
    <n v="2022"/>
    <s v="FEB"/>
    <s v="DISPOSED AT ADMISSION "/>
    <x v="3"/>
    <n v="2500"/>
    <d v="2022-02-28T00:00:00"/>
    <m/>
    <m/>
  </r>
  <r>
    <n v="130"/>
    <s v="WP"/>
    <n v="4760"/>
    <n v="2022"/>
    <s v="FEB"/>
    <s v="DISPOSED AT ADMISSION "/>
    <x v="3"/>
    <n v="2500"/>
    <d v="2022-02-28T00:00:00"/>
    <m/>
    <m/>
  </r>
  <r>
    <n v="131"/>
    <s v="WP"/>
    <n v="4773"/>
    <n v="2022"/>
    <s v="FEB"/>
    <s v="DISPOSED AT ADMISSION "/>
    <x v="3"/>
    <n v="2500"/>
    <d v="2022-02-28T00:00:00"/>
    <m/>
    <m/>
  </r>
  <r>
    <n v="132"/>
    <s v="WP"/>
    <n v="4777"/>
    <n v="2022"/>
    <s v="FEB"/>
    <s v="DISPOSED AT ADMISSION "/>
    <x v="3"/>
    <n v="2500"/>
    <d v="2022-02-28T00:00:00"/>
    <m/>
    <m/>
  </r>
  <r>
    <n v="133"/>
    <s v="WP"/>
    <n v="4821"/>
    <n v="2022"/>
    <s v="FEB"/>
    <s v="DISPOSED AT ADMISSION "/>
    <x v="3"/>
    <n v="2500"/>
    <d v="2022-02-28T00:00:00"/>
    <m/>
    <m/>
  </r>
  <r>
    <n v="134"/>
    <s v="WP"/>
    <n v="4880"/>
    <n v="2022"/>
    <s v="FEB"/>
    <s v="DISPOSED AT ADMISSION "/>
    <x v="10"/>
    <n v="2500"/>
    <d v="2022-02-28T00:00:00"/>
    <m/>
    <m/>
  </r>
  <r>
    <n v="135"/>
    <s v="WP"/>
    <n v="4894"/>
    <n v="2022"/>
    <s v="FEB"/>
    <s v="DISPOSED AT ADMISSION "/>
    <x v="3"/>
    <n v="2500"/>
    <d v="2022-02-28T00:00:00"/>
    <m/>
    <m/>
  </r>
  <r>
    <n v="136"/>
    <s v="WP"/>
    <n v="4926"/>
    <n v="2022"/>
    <s v="FEB"/>
    <s v="DISPOSED AT ADMISSION "/>
    <x v="3"/>
    <n v="2500"/>
    <d v="2022-02-28T00:00:00"/>
    <m/>
    <m/>
  </r>
  <r>
    <n v="137"/>
    <s v="WP"/>
    <n v="4998"/>
    <n v="2022"/>
    <s v="FEB"/>
    <s v="DISPOSED AT ADMISSION "/>
    <x v="4"/>
    <n v="2500"/>
    <d v="2022-02-28T00:00:00"/>
    <m/>
    <m/>
  </r>
  <r>
    <n v="138"/>
    <s v="WP"/>
    <n v="5000"/>
    <n v="2022"/>
    <s v="FEB"/>
    <s v="DISPOSED AT ADMISSION "/>
    <x v="3"/>
    <n v="2500"/>
    <d v="2022-02-28T00:00:00"/>
    <m/>
    <m/>
  </r>
  <r>
    <n v="139"/>
    <s v="WP"/>
    <n v="5082"/>
    <n v="2021"/>
    <s v="FEB"/>
    <s v="DISPOSED"/>
    <x v="15"/>
    <n v="5000"/>
    <d v="2022-02-28T00:00:00"/>
    <m/>
    <m/>
  </r>
  <r>
    <n v="140"/>
    <s v="WP"/>
    <n v="5132"/>
    <n v="2022"/>
    <s v="FEB"/>
    <s v="DISPOSED AT ADMISSION "/>
    <x v="3"/>
    <n v="2500"/>
    <d v="2022-02-28T00:00:00"/>
    <m/>
    <m/>
  </r>
  <r>
    <n v="141"/>
    <s v="WP"/>
    <n v="5373"/>
    <n v="2022"/>
    <s v="FEB"/>
    <s v="DISPOSED AT ADMISSION "/>
    <x v="3"/>
    <n v="2500"/>
    <d v="2022-02-28T00:00:00"/>
    <m/>
    <m/>
  </r>
  <r>
    <n v="142"/>
    <s v="WP"/>
    <n v="5396"/>
    <n v="2022"/>
    <s v="FEB"/>
    <s v="DISPOSED AT ADMISSION "/>
    <x v="3"/>
    <n v="2500"/>
    <d v="2022-02-28T00:00:00"/>
    <m/>
    <m/>
  </r>
  <r>
    <n v="143"/>
    <s v="WP"/>
    <n v="5428"/>
    <n v="2022"/>
    <s v="FEB"/>
    <s v="DISPOSED AT ADMISSION "/>
    <x v="3"/>
    <n v="2500"/>
    <d v="2022-02-28T00:00:00"/>
    <m/>
    <m/>
  </r>
  <r>
    <n v="144"/>
    <s v="WP"/>
    <n v="5482"/>
    <n v="2022"/>
    <s v="FEB"/>
    <s v="DISPOSED AT ADMISSION "/>
    <x v="3"/>
    <n v="2500"/>
    <d v="2022-02-28T00:00:00"/>
    <m/>
    <m/>
  </r>
  <r>
    <n v="145"/>
    <s v="WP"/>
    <n v="5495"/>
    <n v="2022"/>
    <s v="FEB"/>
    <s v="DISPOSED AT ADMISSION "/>
    <x v="1"/>
    <n v="2500"/>
    <d v="2022-02-28T00:00:00"/>
    <m/>
    <m/>
  </r>
  <r>
    <n v="146"/>
    <s v="WP"/>
    <n v="5549"/>
    <n v="2022"/>
    <s v="FEB"/>
    <s v="DISPOSED AT ADMISSION "/>
    <x v="3"/>
    <n v="2500"/>
    <d v="2022-02-28T00:00:00"/>
    <m/>
    <m/>
  </r>
  <r>
    <n v="147"/>
    <s v="WP"/>
    <n v="5770"/>
    <n v="2022"/>
    <s v="FEB"/>
    <s v="DISPOSED AT ADMISSION "/>
    <x v="3"/>
    <n v="2500"/>
    <d v="2022-02-28T00:00:00"/>
    <m/>
    <m/>
  </r>
  <r>
    <n v="148"/>
    <s v="WP"/>
    <n v="5854"/>
    <n v="2022"/>
    <s v="FEB"/>
    <s v="DISPOSED AT ADMISSION "/>
    <x v="4"/>
    <n v="2500"/>
    <d v="2022-02-28T00:00:00"/>
    <m/>
    <m/>
  </r>
  <r>
    <n v="149"/>
    <s v="WP"/>
    <n v="5955"/>
    <n v="2022"/>
    <s v="FEB"/>
    <s v="DISPOSED AT ADMISSION "/>
    <x v="10"/>
    <n v="2500"/>
    <d v="2022-02-28T00:00:00"/>
    <m/>
    <m/>
  </r>
  <r>
    <n v="150"/>
    <s v="WP"/>
    <n v="5999"/>
    <n v="2022"/>
    <s v="FEB"/>
    <s v="DISPOSED AT ADMISSION "/>
    <x v="10"/>
    <n v="2500"/>
    <d v="2022-02-28T00:00:00"/>
    <m/>
    <m/>
  </r>
  <r>
    <n v="151"/>
    <s v="WP"/>
    <n v="6039"/>
    <n v="2022"/>
    <s v="FEB"/>
    <s v="DISPOSED AT ADMISSION "/>
    <x v="0"/>
    <n v="2500"/>
    <d v="2022-02-28T00:00:00"/>
    <m/>
    <m/>
  </r>
  <r>
    <n v="152"/>
    <s v="WP"/>
    <n v="6053"/>
    <n v="2022"/>
    <s v="FEB"/>
    <s v="DISPOSED AT ADMISSION "/>
    <x v="3"/>
    <n v="2500"/>
    <d v="2022-02-28T00:00:00"/>
    <m/>
    <m/>
  </r>
  <r>
    <n v="153"/>
    <s v="WP"/>
    <n v="6101"/>
    <n v="2022"/>
    <s v="FEB"/>
    <s v="DISPOSED AT ADMISSION "/>
    <x v="0"/>
    <n v="2500"/>
    <d v="2022-02-28T00:00:00"/>
    <m/>
    <m/>
  </r>
  <r>
    <n v="154"/>
    <s v="WP"/>
    <n v="6109"/>
    <n v="2022"/>
    <s v="FEB"/>
    <s v="DISPOSED AT ADMISSION "/>
    <x v="19"/>
    <n v="2500"/>
    <d v="2022-02-28T00:00:00"/>
    <m/>
    <m/>
  </r>
  <r>
    <n v="155"/>
    <s v="WP"/>
    <n v="6168"/>
    <n v="2022"/>
    <s v="FEB"/>
    <s v="DISPOSED AT ADMISSION "/>
    <x v="3"/>
    <n v="2500"/>
    <d v="2022-02-28T00:00:00"/>
    <m/>
    <m/>
  </r>
  <r>
    <n v="156"/>
    <s v="WP"/>
    <n v="6171"/>
    <n v="2022"/>
    <s v="FEB"/>
    <s v="DISPOSED AT ADMISSION "/>
    <x v="3"/>
    <n v="2500"/>
    <d v="2022-02-28T00:00:00"/>
    <m/>
    <m/>
  </r>
  <r>
    <n v="157"/>
    <s v="WP"/>
    <n v="6235"/>
    <n v="2022"/>
    <s v="FEB"/>
    <s v="DISPOSED AT ADMISSION "/>
    <x v="8"/>
    <n v="2500"/>
    <d v="2022-02-28T00:00:00"/>
    <m/>
    <m/>
  </r>
  <r>
    <n v="158"/>
    <s v="WP"/>
    <n v="6253"/>
    <n v="2022"/>
    <s v="FEB"/>
    <s v="DISPOSED AT ADMISSION "/>
    <x v="3"/>
    <n v="2500"/>
    <d v="2022-02-28T00:00:00"/>
    <m/>
    <m/>
  </r>
  <r>
    <n v="159"/>
    <s v="WP"/>
    <n v="6286"/>
    <n v="2022"/>
    <s v="FEB"/>
    <s v="DISPOSED AT ADMISSION "/>
    <x v="3"/>
    <n v="2500"/>
    <d v="2022-02-28T00:00:00"/>
    <m/>
    <m/>
  </r>
  <r>
    <n v="160"/>
    <s v="WP"/>
    <n v="6426"/>
    <n v="2022"/>
    <s v="FEB"/>
    <s v="DISPOSED AT ADMISSION "/>
    <x v="3"/>
    <n v="2500"/>
    <d v="2022-02-28T00:00:00"/>
    <m/>
    <m/>
  </r>
  <r>
    <n v="161"/>
    <s v="WP"/>
    <n v="6429"/>
    <n v="2022"/>
    <s v="FEB"/>
    <s v="DISPOSED AT ADMISSION "/>
    <x v="3"/>
    <n v="2500"/>
    <d v="2022-02-28T00:00:00"/>
    <m/>
    <m/>
  </r>
  <r>
    <n v="162"/>
    <s v="WP"/>
    <n v="6450"/>
    <n v="2022"/>
    <s v="FEB"/>
    <s v="DISPOSED AT ADMISSION "/>
    <x v="3"/>
    <n v="2500"/>
    <d v="2022-02-28T00:00:00"/>
    <m/>
    <m/>
  </r>
  <r>
    <n v="163"/>
    <s v="WP"/>
    <n v="6468"/>
    <n v="2022"/>
    <s v="FEB"/>
    <s v="DISPOSED AT ADMISSION "/>
    <x v="3"/>
    <n v="2500"/>
    <d v="2022-02-28T00:00:00"/>
    <m/>
    <m/>
  </r>
  <r>
    <n v="164"/>
    <s v="WP"/>
    <n v="6510"/>
    <n v="2022"/>
    <s v="FEB"/>
    <s v="DISPOSED AT ADMISSION "/>
    <x v="10"/>
    <n v="2500"/>
    <d v="2022-02-28T00:00:00"/>
    <m/>
    <m/>
  </r>
  <r>
    <n v="165"/>
    <s v="WP"/>
    <n v="6555"/>
    <n v="2022"/>
    <s v="FEB"/>
    <s v="DISPOSED AT ADMISSION "/>
    <x v="1"/>
    <n v="2500"/>
    <d v="2022-02-28T00:00:00"/>
    <m/>
    <m/>
  </r>
  <r>
    <n v="166"/>
    <s v="WP"/>
    <n v="6596"/>
    <n v="2022"/>
    <s v="FEB"/>
    <s v="DISPOSED AT ADMISSION "/>
    <x v="4"/>
    <n v="2500"/>
    <d v="2022-02-28T00:00:00"/>
    <m/>
    <m/>
  </r>
  <r>
    <n v="167"/>
    <s v="WP"/>
    <n v="6608"/>
    <n v="2022"/>
    <s v="FEB"/>
    <s v="DISPOSED AT ADMISSION "/>
    <x v="3"/>
    <n v="2500"/>
    <d v="2022-02-28T00:00:00"/>
    <m/>
    <m/>
  </r>
  <r>
    <n v="168"/>
    <s v="WP"/>
    <n v="6660"/>
    <n v="2022"/>
    <s v="FEB"/>
    <s v="DISPOSED AT ADMISSION "/>
    <x v="0"/>
    <n v="2500"/>
    <d v="2022-02-28T00:00:00"/>
    <m/>
    <m/>
  </r>
  <r>
    <n v="169"/>
    <s v="WP"/>
    <n v="6720"/>
    <n v="2022"/>
    <s v="FEB"/>
    <s v="DISPOSED AT ADMISSION "/>
    <x v="3"/>
    <n v="2500"/>
    <d v="2022-02-28T00:00:00"/>
    <m/>
    <m/>
  </r>
  <r>
    <n v="170"/>
    <s v="WP"/>
    <n v="6949"/>
    <n v="2022"/>
    <s v="FEB"/>
    <s v="DISPOSED AT ADMISSION "/>
    <x v="10"/>
    <n v="2500"/>
    <d v="2022-02-28T00:00:00"/>
    <m/>
    <m/>
  </r>
  <r>
    <n v="171"/>
    <s v="WP"/>
    <n v="6956"/>
    <n v="2022"/>
    <s v="FEB"/>
    <s v="DISPOSED AT ADMISSION "/>
    <x v="1"/>
    <n v="2500"/>
    <d v="2022-02-28T00:00:00"/>
    <m/>
    <m/>
  </r>
  <r>
    <n v="172"/>
    <s v="WP"/>
    <n v="6957"/>
    <n v="2022"/>
    <s v="FEB"/>
    <s v="DISPOSED AT ADMISSION "/>
    <x v="3"/>
    <n v="2500"/>
    <d v="2022-02-28T00:00:00"/>
    <m/>
    <m/>
  </r>
  <r>
    <n v="173"/>
    <s v="WP"/>
    <n v="6968"/>
    <n v="2022"/>
    <s v="FEB"/>
    <s v="DISPOSED AT ADMISSION "/>
    <x v="0"/>
    <n v="2500"/>
    <d v="2022-02-28T00:00:00"/>
    <m/>
    <m/>
  </r>
  <r>
    <n v="174"/>
    <s v="WP"/>
    <n v="6969"/>
    <n v="2022"/>
    <s v="FEB"/>
    <s v="DISPOSED AT ADMISSION "/>
    <x v="0"/>
    <n v="2500"/>
    <d v="2022-02-28T00:00:00"/>
    <m/>
    <m/>
  </r>
  <r>
    <n v="175"/>
    <s v="WP"/>
    <n v="6976"/>
    <n v="2022"/>
    <s v="FEB"/>
    <s v="DISPOSED AT ADMISSION "/>
    <x v="10"/>
    <n v="2500"/>
    <d v="2022-02-28T00:00:00"/>
    <m/>
    <m/>
  </r>
  <r>
    <n v="176"/>
    <s v="WP"/>
    <n v="7095"/>
    <n v="2022"/>
    <s v="FEB"/>
    <s v="DISPOSED AT ADMISSION "/>
    <x v="9"/>
    <n v="2500"/>
    <d v="2022-02-28T00:00:00"/>
    <m/>
    <m/>
  </r>
  <r>
    <n v="177"/>
    <s v="WP"/>
    <n v="7333"/>
    <n v="2022"/>
    <s v="FEB"/>
    <s v="DISPOSED AT ADMISSION "/>
    <x v="3"/>
    <n v="2500"/>
    <d v="2022-02-28T00:00:00"/>
    <m/>
    <m/>
  </r>
  <r>
    <n v="178"/>
    <s v="WP"/>
    <n v="7347"/>
    <n v="2022"/>
    <s v="FEB"/>
    <s v="DISPOSED AT ADMISSION "/>
    <x v="3"/>
    <n v="2500"/>
    <d v="2022-02-28T00:00:00"/>
    <m/>
    <m/>
  </r>
  <r>
    <n v="179"/>
    <s v="WP"/>
    <n v="7351"/>
    <n v="2022"/>
    <s v="FEB"/>
    <s v="DISPOSED AT ADMISSION "/>
    <x v="3"/>
    <n v="2500"/>
    <d v="2022-02-28T00:00:00"/>
    <m/>
    <m/>
  </r>
  <r>
    <n v="180"/>
    <s v="WP"/>
    <n v="7363"/>
    <n v="2022"/>
    <s v="FEB"/>
    <s v="DISPOSED AT ADMISSION "/>
    <x v="3"/>
    <n v="2500"/>
    <d v="2022-02-28T00:00:00"/>
    <m/>
    <m/>
  </r>
  <r>
    <n v="181"/>
    <s v="WP"/>
    <n v="7377"/>
    <n v="2022"/>
    <s v="FEB"/>
    <s v="DISPOSED AT ADMISSION "/>
    <x v="1"/>
    <n v="2500"/>
    <d v="2022-02-28T00:00:00"/>
    <m/>
    <m/>
  </r>
  <r>
    <n v="182"/>
    <s v="WP"/>
    <n v="7396"/>
    <n v="2022"/>
    <s v="FEB"/>
    <s v="DISPOSED AT ADMISSION "/>
    <x v="3"/>
    <n v="2500"/>
    <d v="2022-02-28T00:00:00"/>
    <m/>
    <m/>
  </r>
  <r>
    <n v="183"/>
    <s v="WP"/>
    <n v="7402"/>
    <n v="2022"/>
    <s v="FEB"/>
    <s v="DISPOSED AT ADMISSION "/>
    <x v="3"/>
    <n v="2500"/>
    <d v="2022-02-28T00:00:00"/>
    <m/>
    <m/>
  </r>
  <r>
    <n v="184"/>
    <s v="WP"/>
    <n v="7471"/>
    <n v="2022"/>
    <s v="FEB"/>
    <s v="DISPOSED AT ADMISSION "/>
    <x v="0"/>
    <n v="2500"/>
    <d v="2022-02-28T00:00:00"/>
    <m/>
    <m/>
  </r>
  <r>
    <n v="185"/>
    <s v="WP"/>
    <n v="7575"/>
    <n v="2022"/>
    <s v="FEB"/>
    <s v="DISPOSED AT ADMISSION "/>
    <x v="3"/>
    <n v="2500"/>
    <d v="2022-02-28T00:00:00"/>
    <m/>
    <m/>
  </r>
  <r>
    <n v="186"/>
    <s v="WP"/>
    <n v="7579"/>
    <n v="2022"/>
    <s v="FEB"/>
    <s v="DISPOSED AT ADMISSION "/>
    <x v="3"/>
    <n v="2500"/>
    <d v="2022-02-28T00:00:00"/>
    <m/>
    <m/>
  </r>
  <r>
    <n v="187"/>
    <s v="WP"/>
    <n v="7585"/>
    <n v="2022"/>
    <s v="FEB"/>
    <s v="DISPOSED AT ADMISSION "/>
    <x v="3"/>
    <n v="2500"/>
    <d v="2022-02-28T00:00:00"/>
    <m/>
    <m/>
  </r>
  <r>
    <n v="188"/>
    <s v="WP"/>
    <n v="7591"/>
    <n v="2022"/>
    <s v="FEB"/>
    <s v="DISPOSED AT ADMISSION "/>
    <x v="0"/>
    <n v="2500"/>
    <d v="2022-02-28T00:00:00"/>
    <m/>
    <m/>
  </r>
  <r>
    <n v="189"/>
    <s v="WP"/>
    <n v="7627"/>
    <n v="2022"/>
    <s v="FEB"/>
    <s v="DISPOSED AT ADMISSION "/>
    <x v="3"/>
    <n v="2500"/>
    <d v="2022-02-28T00:00:00"/>
    <m/>
    <m/>
  </r>
  <r>
    <n v="190"/>
    <s v="WP"/>
    <n v="7651"/>
    <n v="2022"/>
    <s v="FEB"/>
    <s v="DISPOSED AT ADMISSION "/>
    <x v="0"/>
    <n v="2500"/>
    <d v="2022-02-28T00:00:00"/>
    <m/>
    <m/>
  </r>
  <r>
    <n v="191"/>
    <s v="WP"/>
    <n v="7654"/>
    <n v="2022"/>
    <s v="FEB"/>
    <s v="DISPOSED AT ADMISSION "/>
    <x v="3"/>
    <n v="2500"/>
    <d v="2022-02-28T00:00:00"/>
    <m/>
    <m/>
  </r>
  <r>
    <n v="192"/>
    <s v="WP"/>
    <n v="7785"/>
    <n v="2022"/>
    <s v="FEB"/>
    <s v="DISPOSED AT ADMISSION "/>
    <x v="3"/>
    <n v="2500"/>
    <d v="2022-02-28T00:00:00"/>
    <m/>
    <m/>
  </r>
  <r>
    <n v="193"/>
    <s v="WP"/>
    <n v="8007"/>
    <n v="2022"/>
    <s v="FEB"/>
    <s v="DISPOSED AT ADMISSION "/>
    <x v="0"/>
    <n v="2500"/>
    <d v="2022-02-28T00:00:00"/>
    <m/>
    <m/>
  </r>
  <r>
    <n v="194"/>
    <s v="WP"/>
    <n v="8139"/>
    <n v="2022"/>
    <s v="FEB"/>
    <s v="DISPOSED AT ADMISSION "/>
    <x v="3"/>
    <n v="2500"/>
    <d v="2022-02-28T00:00:00"/>
    <m/>
    <m/>
  </r>
  <r>
    <n v="195"/>
    <s v="WP"/>
    <n v="8140"/>
    <n v="2022"/>
    <s v="FEB"/>
    <s v="DISPOSED AT ADMISSION "/>
    <x v="3"/>
    <n v="2500"/>
    <d v="2022-02-28T00:00:00"/>
    <m/>
    <m/>
  </r>
  <r>
    <n v="196"/>
    <s v="WP"/>
    <n v="8149"/>
    <n v="2022"/>
    <s v="FEB"/>
    <s v="DISPOSED AT ADMISSION "/>
    <x v="3"/>
    <n v="2500"/>
    <d v="2022-02-28T00:00:00"/>
    <m/>
    <m/>
  </r>
  <r>
    <n v="197"/>
    <s v="WP"/>
    <n v="8188"/>
    <n v="2022"/>
    <s v="FEB"/>
    <s v="DISPOSED AT ADMISSION "/>
    <x v="3"/>
    <n v="2500"/>
    <d v="2022-02-28T00:00:00"/>
    <m/>
    <m/>
  </r>
  <r>
    <n v="198"/>
    <s v="WP"/>
    <n v="8200"/>
    <n v="2022"/>
    <s v="FEB"/>
    <s v="DISPOSED AT ADMISSION "/>
    <x v="3"/>
    <n v="2500"/>
    <d v="2022-02-28T00:00:00"/>
    <m/>
    <m/>
  </r>
  <r>
    <n v="199"/>
    <s v="WP"/>
    <n v="8213"/>
    <n v="2022"/>
    <s v="FEB"/>
    <s v="DISPOSED AT ADMISSION "/>
    <x v="3"/>
    <n v="2500"/>
    <d v="2022-02-28T00:00:00"/>
    <m/>
    <m/>
  </r>
  <r>
    <n v="200"/>
    <s v="WP"/>
    <n v="8249"/>
    <n v="2022"/>
    <s v="FEB"/>
    <s v="DISPOSED AT ADMISSION "/>
    <x v="3"/>
    <n v="2500"/>
    <d v="2022-02-28T00:00:00"/>
    <m/>
    <m/>
  </r>
  <r>
    <n v="201"/>
    <s v="WP"/>
    <n v="8253"/>
    <n v="2022"/>
    <s v="FEB"/>
    <s v="DISPOSED AT ADMISSION "/>
    <x v="3"/>
    <n v="2500"/>
    <d v="2022-02-28T00:00:00"/>
    <m/>
    <m/>
  </r>
  <r>
    <n v="202"/>
    <s v="WP"/>
    <n v="8254"/>
    <n v="2022"/>
    <s v="FEB"/>
    <s v="DISPOSED AT ADMISSION "/>
    <x v="3"/>
    <n v="2500"/>
    <d v="2022-02-28T00:00:00"/>
    <m/>
    <m/>
  </r>
  <r>
    <n v="203"/>
    <s v="WP"/>
    <n v="8265"/>
    <n v="2022"/>
    <s v="FEB"/>
    <s v="DISPOSED AT ADMISSION "/>
    <x v="3"/>
    <n v="2500"/>
    <d v="2022-02-28T00:00:00"/>
    <m/>
    <m/>
  </r>
  <r>
    <n v="204"/>
    <s v="WP"/>
    <n v="8301"/>
    <n v="2022"/>
    <s v="FEB"/>
    <s v="DISPOSED AT ADMISSION "/>
    <x v="3"/>
    <n v="2500"/>
    <d v="2022-02-28T00:00:00"/>
    <m/>
    <m/>
  </r>
  <r>
    <n v="205"/>
    <s v="WP"/>
    <n v="8311"/>
    <n v="2022"/>
    <s v="FEB"/>
    <s v="DISPOSED AT ADMISSION "/>
    <x v="3"/>
    <n v="2500"/>
    <d v="2022-02-28T00:00:00"/>
    <m/>
    <m/>
  </r>
  <r>
    <n v="206"/>
    <s v="WP"/>
    <n v="8326"/>
    <n v="2022"/>
    <s v="FEB"/>
    <s v="DISPOSED AT ADMISSION "/>
    <x v="3"/>
    <n v="2500"/>
    <d v="2022-02-28T00:00:00"/>
    <m/>
    <m/>
  </r>
  <r>
    <n v="207"/>
    <s v="WP"/>
    <n v="8332"/>
    <n v="2022"/>
    <s v="FEB"/>
    <s v="DISPOSED AT ADMISSION "/>
    <x v="3"/>
    <n v="2500"/>
    <d v="2022-02-28T00:00:00"/>
    <m/>
    <m/>
  </r>
  <r>
    <n v="208"/>
    <s v="WP"/>
    <n v="8344"/>
    <n v="2022"/>
    <s v="FEB"/>
    <s v="DISPOSED AT ADMISSION "/>
    <x v="3"/>
    <n v="2500"/>
    <d v="2022-02-28T00:00:00"/>
    <m/>
    <m/>
  </r>
  <r>
    <n v="209"/>
    <s v="WP"/>
    <n v="8368"/>
    <n v="2022"/>
    <s v="FEB"/>
    <s v="DISPOSED AT ADMISSION "/>
    <x v="3"/>
    <n v="2500"/>
    <d v="2022-02-28T00:00:00"/>
    <m/>
    <m/>
  </r>
  <r>
    <n v="210"/>
    <s v="WP"/>
    <n v="8383"/>
    <n v="2022"/>
    <s v="FEB"/>
    <s v="DISPOSED AT ADMISSION "/>
    <x v="3"/>
    <n v="2500"/>
    <d v="2022-02-28T00:00:00"/>
    <m/>
    <m/>
  </r>
  <r>
    <n v="211"/>
    <s v="WP"/>
    <n v="8401"/>
    <n v="2022"/>
    <s v="FEB"/>
    <s v="DISPOSED AT ADMISSION "/>
    <x v="3"/>
    <n v="2500"/>
    <d v="2022-02-28T00:00:00"/>
    <m/>
    <m/>
  </r>
  <r>
    <n v="212"/>
    <s v="WP"/>
    <n v="8408"/>
    <n v="2022"/>
    <s v="FEB"/>
    <s v="DISPOSED AT ADMISSION "/>
    <x v="3"/>
    <n v="2500"/>
    <d v="2022-02-28T00:00:00"/>
    <m/>
    <m/>
  </r>
  <r>
    <n v="213"/>
    <s v="WP"/>
    <n v="8461"/>
    <n v="2022"/>
    <s v="FEB"/>
    <s v="DISPOSED AT ADMISSION "/>
    <x v="3"/>
    <n v="2500"/>
    <d v="2022-02-28T00:00:00"/>
    <m/>
    <m/>
  </r>
  <r>
    <n v="214"/>
    <s v="WP"/>
    <n v="8472"/>
    <n v="2022"/>
    <s v="FEB"/>
    <s v="DISPOSED AT ADMISSION "/>
    <x v="3"/>
    <n v="2500"/>
    <d v="2022-02-28T00:00:00"/>
    <m/>
    <m/>
  </r>
  <r>
    <n v="215"/>
    <s v="WP"/>
    <n v="8549"/>
    <n v="2022"/>
    <s v="FEB"/>
    <s v="DISPOSED AT ADMISSION "/>
    <x v="0"/>
    <n v="2500"/>
    <d v="2022-02-28T00:00:00"/>
    <m/>
    <m/>
  </r>
  <r>
    <n v="216"/>
    <s v="WP"/>
    <n v="8698"/>
    <n v="2022"/>
    <s v="FEB"/>
    <s v="DISPOSED "/>
    <x v="19"/>
    <n v="5000"/>
    <d v="2022-02-28T00:00:00"/>
    <m/>
    <m/>
  </r>
  <r>
    <n v="217"/>
    <s v="WP"/>
    <n v="8831"/>
    <n v="2022"/>
    <s v="FEB"/>
    <s v="DISPOSED AT ADMISSION "/>
    <x v="3"/>
    <n v="2500"/>
    <d v="2022-02-28T00:00:00"/>
    <m/>
    <m/>
  </r>
  <r>
    <n v="218"/>
    <s v="WP"/>
    <n v="8839"/>
    <n v="2022"/>
    <s v="FEB"/>
    <s v="DISPOSED AT ADMISSION "/>
    <x v="3"/>
    <n v="2500"/>
    <d v="2022-02-28T00:00:00"/>
    <m/>
    <m/>
  </r>
  <r>
    <n v="219"/>
    <s v="WP"/>
    <n v="8842"/>
    <n v="2022"/>
    <s v="FEB"/>
    <s v="DISPOSED AT ADMISSION "/>
    <x v="10"/>
    <n v="2500"/>
    <d v="2022-02-28T00:00:00"/>
    <m/>
    <m/>
  </r>
  <r>
    <n v="220"/>
    <s v="WP"/>
    <n v="8872"/>
    <n v="2022"/>
    <s v="FEB"/>
    <s v="DISPOSED AT ADMISSION "/>
    <x v="3"/>
    <n v="2500"/>
    <d v="2022-02-28T00:00:00"/>
    <m/>
    <m/>
  </r>
  <r>
    <n v="221"/>
    <s v="WP"/>
    <n v="8928"/>
    <n v="2022"/>
    <s v="FEB"/>
    <s v="DISPOSED AT ADMISSION "/>
    <x v="3"/>
    <n v="2500"/>
    <d v="2022-02-28T00:00:00"/>
    <m/>
    <m/>
  </r>
  <r>
    <n v="222"/>
    <s v="WP"/>
    <n v="9050"/>
    <n v="2022"/>
    <s v="FEB"/>
    <s v="DISPOSED"/>
    <x v="16"/>
    <n v="5000"/>
    <d v="2022-02-28T00:00:00"/>
    <m/>
    <m/>
  </r>
  <r>
    <n v="223"/>
    <s v="WP"/>
    <n v="9178"/>
    <n v="2022"/>
    <s v="FEB"/>
    <s v="DISPOSED AT ADMISSION "/>
    <x v="10"/>
    <n v="2500"/>
    <d v="2022-02-28T00:00:00"/>
    <m/>
    <m/>
  </r>
  <r>
    <n v="224"/>
    <s v="WP"/>
    <n v="9385"/>
    <n v="2022"/>
    <s v="FEB"/>
    <s v="DISPOSED AT ADMISSION "/>
    <x v="0"/>
    <n v="2500"/>
    <d v="2022-02-28T00:00:00"/>
    <m/>
    <m/>
  </r>
  <r>
    <n v="225"/>
    <s v="WP"/>
    <n v="9449"/>
    <n v="2022"/>
    <s v="FEB"/>
    <s v="DISPOSED AT ADMISSION "/>
    <x v="0"/>
    <n v="2500"/>
    <d v="2022-02-28T00:00:00"/>
    <m/>
    <m/>
  </r>
  <r>
    <n v="226"/>
    <s v="WP"/>
    <n v="9451"/>
    <n v="2022"/>
    <s v="FEB"/>
    <s v="DISPOSED AT ADMISSION "/>
    <x v="0"/>
    <n v="2500"/>
    <d v="2022-02-28T00:00:00"/>
    <m/>
    <m/>
  </r>
  <r>
    <n v="227"/>
    <s v="WP"/>
    <n v="9456"/>
    <n v="2022"/>
    <s v="FEB"/>
    <s v="DISPOSED AT ADMISSION "/>
    <x v="0"/>
    <n v="2500"/>
    <d v="2022-02-28T00:00:00"/>
    <m/>
    <m/>
  </r>
  <r>
    <n v="228"/>
    <s v="WP"/>
    <n v="9457"/>
    <n v="2022"/>
    <s v="FEB"/>
    <s v="DISPOSED AT ADMISSION "/>
    <x v="0"/>
    <n v="2500"/>
    <d v="2022-02-28T00:00:00"/>
    <m/>
    <m/>
  </r>
  <r>
    <n v="229"/>
    <s v="WP"/>
    <n v="9458"/>
    <n v="2022"/>
    <s v="FEB"/>
    <s v="DISPOSED AT ADMISSION "/>
    <x v="0"/>
    <n v="2500"/>
    <d v="2022-02-28T00:00:00"/>
    <m/>
    <m/>
  </r>
  <r>
    <n v="230"/>
    <s v="WP"/>
    <n v="9461"/>
    <n v="2022"/>
    <s v="FEB"/>
    <s v="DISPOSED AT ADMISSION "/>
    <x v="0"/>
    <n v="2500"/>
    <d v="2022-02-28T00:00:00"/>
    <m/>
    <m/>
  </r>
  <r>
    <n v="231"/>
    <s v="WP"/>
    <n v="9463"/>
    <n v="2022"/>
    <s v="FEB"/>
    <s v="DISPOSED AT ADMISSION "/>
    <x v="0"/>
    <n v="2500"/>
    <d v="2022-02-28T00:00:00"/>
    <m/>
    <m/>
  </r>
  <r>
    <n v="232"/>
    <s v="WP"/>
    <n v="9464"/>
    <n v="2022"/>
    <s v="FEB"/>
    <s v="DISPOSED AT ADMISSION "/>
    <x v="0"/>
    <n v="2500"/>
    <d v="2022-02-28T00:00:00"/>
    <m/>
    <m/>
  </r>
  <r>
    <n v="233"/>
    <s v="WP"/>
    <n v="9465"/>
    <n v="2022"/>
    <s v="FEB"/>
    <s v="DISPOSED AT ADMISSION "/>
    <x v="0"/>
    <n v="2500"/>
    <d v="2022-02-28T00:00:00"/>
    <m/>
    <m/>
  </r>
  <r>
    <n v="234"/>
    <s v="WP"/>
    <n v="9471"/>
    <n v="2022"/>
    <s v="FEB"/>
    <s v="DISPOSED AT ADMISSION "/>
    <x v="0"/>
    <n v="2500"/>
    <d v="2022-02-28T00:00:00"/>
    <m/>
    <m/>
  </r>
  <r>
    <n v="235"/>
    <s v="WP"/>
    <n v="9474"/>
    <n v="2022"/>
    <s v="FEB"/>
    <s v="DISPOSED AT ADMISSION "/>
    <x v="0"/>
    <n v="2500"/>
    <d v="2022-02-28T00:00:00"/>
    <m/>
    <m/>
  </r>
  <r>
    <n v="236"/>
    <s v="WP"/>
    <n v="9653"/>
    <n v="2022"/>
    <s v="FEB"/>
    <s v="DISPOSED AT ADMISSION "/>
    <x v="3"/>
    <n v="2500"/>
    <d v="2022-02-28T00:00:00"/>
    <m/>
    <m/>
  </r>
  <r>
    <n v="237"/>
    <s v="WP"/>
    <n v="9740"/>
    <n v="2022"/>
    <s v="FEB"/>
    <s v="DISPOSED AT ADMISSION "/>
    <x v="0"/>
    <n v="2500"/>
    <d v="2022-02-28T00:00:00"/>
    <m/>
    <m/>
  </r>
  <r>
    <n v="238"/>
    <s v="WP"/>
    <n v="9754"/>
    <n v="2022"/>
    <s v="FEB"/>
    <s v="DISPOSED AT ADMISSION "/>
    <x v="3"/>
    <n v="2500"/>
    <d v="2022-02-28T00:00:00"/>
    <m/>
    <m/>
  </r>
  <r>
    <n v="239"/>
    <s v="WP"/>
    <n v="9756"/>
    <n v="2022"/>
    <s v="FEB"/>
    <s v="DISPOSED AT ADMISSION "/>
    <x v="3"/>
    <n v="2500"/>
    <d v="2022-02-28T00:00:00"/>
    <m/>
    <m/>
  </r>
  <r>
    <n v="240"/>
    <s v="WP"/>
    <n v="9800"/>
    <n v="2022"/>
    <s v="FEB"/>
    <s v="DISPOSED AT ADMISSION "/>
    <x v="3"/>
    <n v="2500"/>
    <d v="2022-02-28T00:00:00"/>
    <m/>
    <m/>
  </r>
  <r>
    <n v="241"/>
    <s v="WP"/>
    <n v="9810"/>
    <n v="2022"/>
    <s v="FEB"/>
    <s v="DISPOSED AT ADMISSION "/>
    <x v="3"/>
    <n v="2500"/>
    <d v="2022-02-28T00:00:00"/>
    <m/>
    <m/>
  </r>
  <r>
    <n v="242"/>
    <s v="WP"/>
    <n v="9817"/>
    <n v="2022"/>
    <s v="FEB"/>
    <s v="DISPOSED AT ADMISSION "/>
    <x v="0"/>
    <n v="2500"/>
    <d v="2022-02-28T00:00:00"/>
    <m/>
    <m/>
  </r>
  <r>
    <n v="243"/>
    <s v="WP"/>
    <n v="9896"/>
    <n v="2022"/>
    <s v="FEB"/>
    <s v="DISPOSED AT ADMISSION "/>
    <x v="10"/>
    <n v="2500"/>
    <d v="2022-02-28T00:00:00"/>
    <m/>
    <m/>
  </r>
  <r>
    <n v="244"/>
    <s v="WP"/>
    <n v="9978"/>
    <n v="2022"/>
    <s v="FEB"/>
    <s v="DISPOSED AT ADMISSION "/>
    <x v="3"/>
    <n v="2500"/>
    <d v="2022-02-28T00:00:00"/>
    <m/>
    <m/>
  </r>
  <r>
    <n v="245"/>
    <s v="WP"/>
    <n v="9982"/>
    <n v="2022"/>
    <s v="FEB"/>
    <s v="DISPOSED AT ADMISSION "/>
    <x v="0"/>
    <n v="2500"/>
    <d v="2022-02-28T00:00:00"/>
    <m/>
    <m/>
  </r>
  <r>
    <n v="246"/>
    <s v="WP"/>
    <n v="10099"/>
    <n v="2022"/>
    <s v="FEB"/>
    <s v="DISPOSED AT ADMISSION "/>
    <x v="3"/>
    <n v="2500"/>
    <d v="2022-02-28T00:00:00"/>
    <m/>
    <m/>
  </r>
  <r>
    <n v="247"/>
    <s v="WP"/>
    <n v="10100"/>
    <n v="2022"/>
    <s v="FEB"/>
    <s v="DISPOSED AT ADMISSION "/>
    <x v="10"/>
    <n v="2500"/>
    <d v="2022-02-28T00:00:00"/>
    <m/>
    <m/>
  </r>
  <r>
    <n v="248"/>
    <s v="WP"/>
    <n v="10119"/>
    <n v="2022"/>
    <s v="FEB"/>
    <s v="DISPOSED AT ADMISSION "/>
    <x v="3"/>
    <n v="2500"/>
    <d v="2022-02-28T00:00:00"/>
    <m/>
    <m/>
  </r>
  <r>
    <n v="249"/>
    <s v="WP"/>
    <n v="10147"/>
    <n v="2022"/>
    <s v="FEB"/>
    <s v="DISPOSED AT ADMISSION "/>
    <x v="0"/>
    <n v="2500"/>
    <d v="2022-02-28T00:00:00"/>
    <m/>
    <m/>
  </r>
  <r>
    <n v="250"/>
    <s v="WP"/>
    <n v="10223"/>
    <n v="2022"/>
    <s v="FEB"/>
    <s v="DISPOSED AT ADMISSION "/>
    <x v="10"/>
    <n v="2500"/>
    <d v="2022-02-28T00:00:00"/>
    <m/>
    <m/>
  </r>
  <r>
    <n v="251"/>
    <s v="WP"/>
    <n v="10235"/>
    <n v="2022"/>
    <s v="FEB"/>
    <s v="DISPOSED AT ADMISSION "/>
    <x v="3"/>
    <n v="2500"/>
    <d v="2022-02-28T00:00:00"/>
    <m/>
    <m/>
  </r>
  <r>
    <n v="252"/>
    <s v="WP"/>
    <n v="10284"/>
    <n v="2022"/>
    <s v="FEB"/>
    <s v="DISPOSED AT ADMISSION "/>
    <x v="4"/>
    <n v="2500"/>
    <d v="2022-02-28T00:00:00"/>
    <m/>
    <m/>
  </r>
  <r>
    <n v="253"/>
    <s v="WP"/>
    <n v="10351"/>
    <n v="2022"/>
    <s v="FEB"/>
    <s v="DISPOSED AT ADMISSION "/>
    <x v="4"/>
    <n v="2500"/>
    <d v="2022-02-28T00:00:00"/>
    <m/>
    <m/>
  </r>
  <r>
    <n v="254"/>
    <s v="WP"/>
    <n v="10497"/>
    <n v="2022"/>
    <s v="FEB"/>
    <s v="DISPOSED AT ADMISSION "/>
    <x v="19"/>
    <n v="2500"/>
    <d v="2022-02-28T00:00:00"/>
    <m/>
    <m/>
  </r>
  <r>
    <n v="255"/>
    <s v="WP"/>
    <n v="10573"/>
    <n v="2021"/>
    <s v="FEB"/>
    <s v="DISPOSED"/>
    <x v="7"/>
    <n v="5000"/>
    <d v="2022-02-28T00:00:00"/>
    <m/>
    <m/>
  </r>
  <r>
    <n v="256"/>
    <s v="WP"/>
    <n v="10607"/>
    <n v="2022"/>
    <s v="FEB"/>
    <s v="DISPOSED AT ADMISSION "/>
    <x v="0"/>
    <n v="2500"/>
    <d v="2022-02-28T00:00:00"/>
    <m/>
    <m/>
  </r>
  <r>
    <n v="257"/>
    <s v="WP"/>
    <n v="11928"/>
    <n v="2021"/>
    <s v="FEB"/>
    <s v="DISPOSED"/>
    <x v="11"/>
    <n v="5000"/>
    <d v="2022-02-28T00:00:00"/>
    <m/>
    <m/>
  </r>
  <r>
    <n v="258"/>
    <s v="WP"/>
    <n v="23293"/>
    <n v="2021"/>
    <s v="FEB"/>
    <s v="DISPOSED"/>
    <x v="4"/>
    <n v="5000"/>
    <d v="2022-02-28T00:00:00"/>
    <m/>
    <m/>
  </r>
  <r>
    <n v="259"/>
    <s v="WP"/>
    <n v="29086"/>
    <n v="2019"/>
    <s v="FEB"/>
    <s v="DISPOSED"/>
    <x v="16"/>
    <n v="5000"/>
    <d v="2022-02-28T00:00:00"/>
    <m/>
    <m/>
  </r>
  <r>
    <n v="260"/>
    <s v="WP"/>
    <n v="30743"/>
    <n v="2017"/>
    <s v="FEB"/>
    <s v="DISPOSED"/>
    <x v="17"/>
    <n v="5000"/>
    <d v="2022-02-28T00:00:00"/>
    <m/>
    <m/>
  </r>
  <r>
    <n v="261"/>
    <s v="WP"/>
    <n v="36113"/>
    <n v="2021"/>
    <s v="FEB"/>
    <s v="DISPOSED"/>
    <x v="9"/>
    <n v="5000"/>
    <d v="2022-02-28T00:00:00"/>
    <m/>
    <m/>
  </r>
  <r>
    <n v="262"/>
    <s v="WP"/>
    <n v="37180"/>
    <n v="2021"/>
    <s v="FEB"/>
    <s v="DISPOSED "/>
    <x v="15"/>
    <n v="5000"/>
    <d v="2022-02-28T00:00:00"/>
    <m/>
    <m/>
  </r>
  <r>
    <n v="263"/>
    <s v="WP"/>
    <n v="32642"/>
    <n v="2021"/>
    <s v="FEB"/>
    <s v="VACATE"/>
    <x v="5"/>
    <n v="12000"/>
    <d v="2022-02-28T00:00:00"/>
    <m/>
    <m/>
  </r>
  <r>
    <n v="264"/>
    <s v="WP"/>
    <n v="36113"/>
    <n v="2021"/>
    <s v="FEB"/>
    <s v="COUNTER"/>
    <x v="9"/>
    <n v="10000"/>
    <d v="2022-02-28T00:00:00"/>
    <m/>
    <m/>
  </r>
  <r>
    <n v="265"/>
    <s v="WP"/>
    <n v="36286"/>
    <n v="2021"/>
    <s v="FEB"/>
    <s v="COUNTER"/>
    <x v="0"/>
    <n v="10000"/>
    <d v="2022-02-28T00:00:00"/>
    <m/>
    <m/>
  </r>
  <r>
    <n v="266"/>
    <s v="WP"/>
    <n v="34118"/>
    <n v="2021"/>
    <s v="FEB"/>
    <s v="COUNTER"/>
    <x v="13"/>
    <n v="10000"/>
    <d v="2022-02-28T00:00:00"/>
    <m/>
    <m/>
  </r>
  <r>
    <n v="267"/>
    <s v="WP"/>
    <n v="34782"/>
    <n v="2021"/>
    <s v="FEB"/>
    <s v="COUNTER"/>
    <x v="3"/>
    <n v="10000"/>
    <d v="2022-02-28T00:00:00"/>
    <m/>
    <m/>
  </r>
  <r>
    <n v="268"/>
    <s v="WP"/>
    <n v="1859"/>
    <n v="2022"/>
    <s v="FEB"/>
    <s v="COUNTER"/>
    <x v="13"/>
    <n v="10000"/>
    <d v="2022-02-28T00:00:00"/>
    <m/>
    <m/>
  </r>
  <r>
    <n v="269"/>
    <s v="WP"/>
    <n v="2656"/>
    <n v="2022"/>
    <s v="FEB"/>
    <s v="COUNTER"/>
    <x v="8"/>
    <n v="10000"/>
    <d v="2022-02-28T00:00:00"/>
    <m/>
    <m/>
  </r>
  <r>
    <n v="270"/>
    <s v="WP"/>
    <n v="35012"/>
    <n v="2021"/>
    <s v="FEB"/>
    <s v="VACATE"/>
    <x v="7"/>
    <n v="12000"/>
    <d v="2022-02-28T00:00:00"/>
    <m/>
    <m/>
  </r>
  <r>
    <n v="271"/>
    <s v="WP"/>
    <n v="34969"/>
    <n v="2021"/>
    <s v="FEB"/>
    <s v="VACATE"/>
    <x v="7"/>
    <n v="12000"/>
    <d v="2022-02-28T00:00:00"/>
    <m/>
    <m/>
  </r>
  <r>
    <n v="272"/>
    <s v="WP"/>
    <n v="34987"/>
    <n v="2021"/>
    <s v="FEB"/>
    <s v="VACATE"/>
    <x v="7"/>
    <n v="12000"/>
    <d v="2022-02-28T00:00:00"/>
    <m/>
    <m/>
  </r>
  <r>
    <n v="273"/>
    <s v="WP"/>
    <n v="37524"/>
    <n v="2021"/>
    <s v="FEB"/>
    <s v="COUNTER"/>
    <x v="0"/>
    <n v="10000"/>
    <d v="2022-02-28T00:00:00"/>
    <m/>
    <m/>
  </r>
  <r>
    <n v="274"/>
    <s v="CC"/>
    <n v="1531"/>
    <n v="2021"/>
    <s v="FEB"/>
    <s v="COUNTER"/>
    <x v="9"/>
    <n v="10000"/>
    <d v="2022-02-28T00:00:00"/>
    <m/>
    <m/>
  </r>
  <r>
    <n v="275"/>
    <s v="WP"/>
    <n v="29108"/>
    <n v="2021"/>
    <s v="FEB"/>
    <s v="COUNTER"/>
    <x v="16"/>
    <n v="10000"/>
    <d v="2022-02-28T00:00:00"/>
    <m/>
    <m/>
  </r>
  <r>
    <n v="276"/>
    <s v="WP"/>
    <n v="33113"/>
    <n v="2021"/>
    <s v="FEB"/>
    <s v="COUNTER"/>
    <x v="11"/>
    <n v="10000"/>
    <d v="2022-02-28T00:00:00"/>
    <m/>
    <m/>
  </r>
  <r>
    <n v="277"/>
    <s v="WP"/>
    <n v="31154"/>
    <n v="2021"/>
    <s v="FEB"/>
    <s v="COUNTER"/>
    <x v="8"/>
    <n v="10000"/>
    <d v="2022-02-28T00:00:00"/>
    <m/>
    <m/>
  </r>
  <r>
    <n v="278"/>
    <s v="WP"/>
    <n v="37084"/>
    <n v="2021"/>
    <s v="FEB"/>
    <s v="COUNTER"/>
    <x v="3"/>
    <n v="10000"/>
    <d v="2022-02-28T00:00:00"/>
    <m/>
    <m/>
  </r>
  <r>
    <n v="279"/>
    <s v="WP"/>
    <n v="26613"/>
    <n v="2021"/>
    <s v="FEB"/>
    <s v="COUNTER"/>
    <x v="7"/>
    <n v="10000"/>
    <d v="2022-02-28T00:00:00"/>
    <m/>
    <m/>
  </r>
  <r>
    <n v="280"/>
    <s v="WP"/>
    <n v="18753"/>
    <n v="2021"/>
    <s v="FEB"/>
    <s v="COUNTER"/>
    <x v="14"/>
    <n v="10000"/>
    <d v="2022-02-28T00:00:00"/>
    <m/>
    <m/>
  </r>
  <r>
    <n v="281"/>
    <s v="WP"/>
    <n v="31264"/>
    <n v="2021"/>
    <s v="FEB"/>
    <s v="COUNTER"/>
    <x v="16"/>
    <n v="10000"/>
    <d v="2022-02-28T00:00:00"/>
    <m/>
    <m/>
  </r>
  <r>
    <n v="282"/>
    <s v="WP"/>
    <n v="11628"/>
    <n v="2021"/>
    <s v="FEB"/>
    <s v="COUNTER"/>
    <x v="8"/>
    <n v="10000"/>
    <d v="2022-02-28T00:00:00"/>
    <m/>
    <m/>
  </r>
  <r>
    <n v="283"/>
    <s v="WP"/>
    <n v="35588"/>
    <n v="2021"/>
    <s v="FEB"/>
    <s v="VACATE"/>
    <x v="16"/>
    <n v="12000"/>
    <d v="2022-02-28T00:00:00"/>
    <m/>
    <m/>
  </r>
  <r>
    <n v="284"/>
    <s v="WP"/>
    <n v="938"/>
    <n v="2022"/>
    <s v="FEB"/>
    <s v="VACATE"/>
    <x v="16"/>
    <n v="12000"/>
    <d v="2022-02-28T00:00:00"/>
    <m/>
    <m/>
  </r>
  <r>
    <n v="285"/>
    <s v="WP"/>
    <n v="961"/>
    <n v="2022"/>
    <s v="FEB"/>
    <s v="VACATE"/>
    <x v="16"/>
    <n v="12000"/>
    <d v="2022-02-28T00:00:00"/>
    <m/>
    <m/>
  </r>
  <r>
    <n v="286"/>
    <s v="WP"/>
    <n v="1061"/>
    <n v="2022"/>
    <s v="FEB"/>
    <s v="VACATE"/>
    <x v="16"/>
    <n v="12000"/>
    <d v="2022-02-28T00:00:00"/>
    <m/>
    <m/>
  </r>
  <r>
    <n v="287"/>
    <s v="WP"/>
    <n v="1427"/>
    <n v="2022"/>
    <s v="FEB"/>
    <s v="VACATE"/>
    <x v="16"/>
    <n v="12000"/>
    <d v="2022-02-28T00:00:00"/>
    <m/>
    <m/>
  </r>
  <r>
    <n v="288"/>
    <s v="WP"/>
    <n v="2231"/>
    <n v="2022"/>
    <s v="FEB"/>
    <s v="VACATE"/>
    <x v="16"/>
    <n v="12000"/>
    <d v="2022-02-28T00:00:00"/>
    <m/>
    <m/>
  </r>
  <r>
    <n v="289"/>
    <s v="WP"/>
    <n v="2764"/>
    <n v="2022"/>
    <s v="FEB"/>
    <s v="COUNTER"/>
    <x v="16"/>
    <n v="10000"/>
    <d v="2022-02-28T00:00:00"/>
    <m/>
    <m/>
  </r>
  <r>
    <n v="290"/>
    <s v="WP"/>
    <n v="4850"/>
    <n v="2022"/>
    <s v="FEB"/>
    <s v="VACATE"/>
    <x v="16"/>
    <n v="12000"/>
    <d v="2022-02-28T00:00:00"/>
    <m/>
    <m/>
  </r>
  <r>
    <n v="291"/>
    <s v="WP"/>
    <n v="4862"/>
    <n v="2022"/>
    <s v="FEB"/>
    <s v="VACATE"/>
    <x v="16"/>
    <n v="12000"/>
    <d v="2022-02-28T00:00:00"/>
    <m/>
    <m/>
  </r>
  <r>
    <n v="292"/>
    <s v="WP"/>
    <n v="8528"/>
    <n v="2022"/>
    <s v="FEB"/>
    <s v="COUNTER"/>
    <x v="16"/>
    <n v="10000"/>
    <d v="2022-02-28T00:00:00"/>
    <m/>
    <m/>
  </r>
  <r>
    <n v="293"/>
    <s v="WP"/>
    <n v="31544"/>
    <n v="2021"/>
    <s v="FEB"/>
    <s v="COUNTER"/>
    <x v="16"/>
    <n v="10000"/>
    <d v="2022-02-28T00:00:00"/>
    <m/>
    <m/>
  </r>
  <r>
    <n v="294"/>
    <s v="WA"/>
    <n v="37"/>
    <n v="2018"/>
    <s v="MAR"/>
    <s v="DISPOSED"/>
    <x v="17"/>
    <n v="5000"/>
    <d v="2022-03-31T00:00:00"/>
    <m/>
    <m/>
  </r>
  <r>
    <n v="295"/>
    <s v="WA"/>
    <n v="60"/>
    <n v="2022"/>
    <s v="MAR"/>
    <s v="DISPOSED AT ADMISSION"/>
    <x v="0"/>
    <n v="2500"/>
    <d v="2022-03-31T00:00:00"/>
    <m/>
    <m/>
  </r>
  <r>
    <n v="296"/>
    <s v="WA"/>
    <n v="140"/>
    <n v="2022"/>
    <s v="MAR"/>
    <s v="DISPOSED AT ADMISSION"/>
    <x v="4"/>
    <n v="2500"/>
    <d v="2022-03-31T00:00:00"/>
    <m/>
    <m/>
  </r>
  <r>
    <n v="297"/>
    <s v="PIL"/>
    <n v="145"/>
    <n v="2012"/>
    <s v="MAR"/>
    <s v="DISPOSED"/>
    <x v="2"/>
    <n v="5000"/>
    <d v="2022-03-31T00:00:00"/>
    <m/>
    <m/>
  </r>
  <r>
    <n v="298"/>
    <s v="WA"/>
    <n v="285"/>
    <n v="2013"/>
    <s v="MAR"/>
    <s v="DISPOSED"/>
    <x v="4"/>
    <n v="5000"/>
    <d v="2022-03-31T00:00:00"/>
    <m/>
    <m/>
  </r>
  <r>
    <n v="299"/>
    <s v="WA"/>
    <n v="286"/>
    <n v="2013"/>
    <s v="MAR"/>
    <s v="DISPOSED"/>
    <x v="4"/>
    <n v="5000"/>
    <d v="2022-03-31T00:00:00"/>
    <m/>
    <m/>
  </r>
  <r>
    <n v="300"/>
    <s v="WA"/>
    <n v="1172"/>
    <n v="2009"/>
    <s v="MAR"/>
    <s v="DISPOSED"/>
    <x v="13"/>
    <n v="5000"/>
    <d v="2022-03-31T00:00:00"/>
    <m/>
    <m/>
  </r>
  <r>
    <n v="301"/>
    <s v="WA"/>
    <n v="1556"/>
    <n v="2012"/>
    <s v="MAR"/>
    <s v="DISPOSED"/>
    <x v="0"/>
    <n v="5000"/>
    <d v="2022-03-31T00:00:00"/>
    <m/>
    <m/>
  </r>
  <r>
    <n v="302"/>
    <s v="WP"/>
    <n v="2164"/>
    <n v="2021"/>
    <s v="MAR"/>
    <s v="DISPOSED"/>
    <x v="13"/>
    <n v="5000"/>
    <d v="2022-03-31T00:00:00"/>
    <m/>
    <m/>
  </r>
  <r>
    <n v="303"/>
    <s v="CRLP"/>
    <n v="6620"/>
    <n v="2016"/>
    <s v="MAR"/>
    <s v="DISPOSED"/>
    <x v="8"/>
    <n v="5000"/>
    <d v="2022-03-31T00:00:00"/>
    <m/>
    <m/>
  </r>
  <r>
    <n v="304"/>
    <s v="WP"/>
    <n v="9790"/>
    <n v="2022"/>
    <s v="MAR"/>
    <s v="DISPOSED"/>
    <x v="3"/>
    <n v="5000"/>
    <d v="2022-03-31T00:00:00"/>
    <m/>
    <m/>
  </r>
  <r>
    <n v="305"/>
    <s v="WP"/>
    <n v="10972"/>
    <n v="2022"/>
    <s v="MAR"/>
    <s v="DISPOSED AT ADMISSION"/>
    <x v="3"/>
    <n v="2500"/>
    <d v="2022-03-31T00:00:00"/>
    <m/>
    <m/>
  </r>
  <r>
    <n v="306"/>
    <s v="WP"/>
    <n v="11044"/>
    <n v="2022"/>
    <s v="MAR"/>
    <s v="DISPOSED AT ADMISSION"/>
    <x v="0"/>
    <n v="2500"/>
    <d v="2022-03-31T00:00:00"/>
    <m/>
    <m/>
  </r>
  <r>
    <n v="307"/>
    <s v="WP"/>
    <n v="11053"/>
    <n v="2022"/>
    <s v="MAR"/>
    <s v="DISPOSED AT ADMISSION"/>
    <x v="0"/>
    <n v="2500"/>
    <d v="2022-03-31T00:00:00"/>
    <m/>
    <m/>
  </r>
  <r>
    <n v="308"/>
    <s v="WP"/>
    <n v="11062"/>
    <n v="2022"/>
    <s v="MAR"/>
    <s v="DISPOSED AT ADMISSION"/>
    <x v="0"/>
    <n v="2500"/>
    <d v="2022-03-31T00:00:00"/>
    <m/>
    <m/>
  </r>
  <r>
    <n v="309"/>
    <s v="WP"/>
    <n v="11064"/>
    <n v="2022"/>
    <s v="MAR"/>
    <s v="DISPOSED AT ADMISSION"/>
    <x v="0"/>
    <n v="2500"/>
    <d v="2022-03-31T00:00:00"/>
    <m/>
    <m/>
  </r>
  <r>
    <n v="310"/>
    <s v="WP"/>
    <n v="11100"/>
    <n v="2022"/>
    <s v="MAR"/>
    <s v="DISPOSED AT ADMISSION"/>
    <x v="0"/>
    <n v="2500"/>
    <d v="2022-03-31T00:00:00"/>
    <m/>
    <m/>
  </r>
  <r>
    <n v="311"/>
    <s v="WP"/>
    <n v="11130"/>
    <n v="2022"/>
    <s v="MAR"/>
    <s v="DISPOSED AT ADMISSION"/>
    <x v="0"/>
    <n v="2500"/>
    <d v="2022-03-31T00:00:00"/>
    <m/>
    <m/>
  </r>
  <r>
    <n v="312"/>
    <s v="WP"/>
    <n v="11135"/>
    <n v="2022"/>
    <s v="MAR"/>
    <s v="DISPOSED AT ADMISSION"/>
    <x v="19"/>
    <n v="2500"/>
    <d v="2022-03-31T00:00:00"/>
    <m/>
    <m/>
  </r>
  <r>
    <n v="313"/>
    <s v="WP"/>
    <n v="11158"/>
    <n v="2022"/>
    <s v="MAR"/>
    <s v="DISPOSED AT ADMISSION"/>
    <x v="0"/>
    <n v="2500"/>
    <d v="2022-03-31T00:00:00"/>
    <m/>
    <m/>
  </r>
  <r>
    <n v="314"/>
    <s v="WP"/>
    <n v="11249"/>
    <n v="2022"/>
    <s v="MAR"/>
    <s v="DISPOSED AT ADMISSION"/>
    <x v="0"/>
    <n v="2500"/>
    <d v="2022-03-31T00:00:00"/>
    <m/>
    <m/>
  </r>
  <r>
    <n v="315"/>
    <s v="WP"/>
    <n v="11259"/>
    <n v="2022"/>
    <s v="MAR"/>
    <s v="DISPOSED AT ADMISSION"/>
    <x v="0"/>
    <n v="2500"/>
    <d v="2022-03-31T00:00:00"/>
    <m/>
    <m/>
  </r>
  <r>
    <n v="316"/>
    <s v="WP"/>
    <n v="11450"/>
    <n v="2022"/>
    <s v="MAR"/>
    <s v="DISPOSED AT ADMISSION"/>
    <x v="0"/>
    <n v="2500"/>
    <d v="2022-03-31T00:00:00"/>
    <m/>
    <m/>
  </r>
  <r>
    <n v="317"/>
    <s v="WP"/>
    <n v="11511"/>
    <n v="2022"/>
    <s v="MAR"/>
    <s v="DISPOSED AT ADMISSION"/>
    <x v="0"/>
    <n v="2500"/>
    <d v="2022-03-31T00:00:00"/>
    <m/>
    <m/>
  </r>
  <r>
    <n v="318"/>
    <s v="WP"/>
    <n v="11541"/>
    <n v="2022"/>
    <s v="MAR"/>
    <s v="DISPOSED AT ADMISSION"/>
    <x v="0"/>
    <n v="2500"/>
    <d v="2022-03-31T00:00:00"/>
    <m/>
    <m/>
  </r>
  <r>
    <n v="319"/>
    <s v="WP"/>
    <n v="11618"/>
    <n v="2022"/>
    <s v="MAR"/>
    <s v="DISPOSED AT ADMISSION"/>
    <x v="0"/>
    <n v="2500"/>
    <d v="2022-03-31T00:00:00"/>
    <m/>
    <m/>
  </r>
  <r>
    <n v="320"/>
    <s v="WP"/>
    <n v="11682"/>
    <n v="2022"/>
    <s v="MAR"/>
    <s v="DISPOSED AT ADMISSION"/>
    <x v="0"/>
    <n v="2500"/>
    <d v="2022-03-31T00:00:00"/>
    <m/>
    <m/>
  </r>
  <r>
    <n v="321"/>
    <s v="WP"/>
    <n v="11710"/>
    <n v="2022"/>
    <s v="MAR"/>
    <s v="DISPOSED AT ADMISSION"/>
    <x v="14"/>
    <n v="2500"/>
    <d v="2022-03-31T00:00:00"/>
    <m/>
    <m/>
  </r>
  <r>
    <n v="322"/>
    <s v="WP"/>
    <n v="11748"/>
    <n v="2022"/>
    <s v="MAR"/>
    <s v="DISPOSED AT ADMISSION"/>
    <x v="14"/>
    <n v="2500"/>
    <d v="2022-03-31T00:00:00"/>
    <m/>
    <m/>
  </r>
  <r>
    <n v="323"/>
    <s v="WP"/>
    <n v="12000"/>
    <n v="2022"/>
    <s v="MAR"/>
    <s v="DISPOSED AT ADMISSION"/>
    <x v="3"/>
    <n v="2500"/>
    <d v="2022-03-31T00:00:00"/>
    <m/>
    <m/>
  </r>
  <r>
    <n v="324"/>
    <s v="WP"/>
    <n v="12012"/>
    <n v="2022"/>
    <s v="MAR"/>
    <s v="DISPOSED AT ADMISSION"/>
    <x v="3"/>
    <n v="2500"/>
    <d v="2022-03-31T00:00:00"/>
    <m/>
    <m/>
  </r>
  <r>
    <n v="325"/>
    <s v="WP"/>
    <n v="12179"/>
    <n v="2022"/>
    <s v="MAR"/>
    <s v="DISPOSED AT ADMISSION"/>
    <x v="3"/>
    <n v="2500"/>
    <d v="2022-03-31T00:00:00"/>
    <m/>
    <m/>
  </r>
  <r>
    <n v="326"/>
    <s v="WP"/>
    <n v="12196"/>
    <n v="2022"/>
    <s v="MAR"/>
    <s v="DISPOSED AT ADMISSION"/>
    <x v="3"/>
    <n v="2500"/>
    <d v="2022-03-31T00:00:00"/>
    <m/>
    <m/>
  </r>
  <r>
    <n v="327"/>
    <s v="WP"/>
    <n v="12318"/>
    <n v="2022"/>
    <s v="MAR"/>
    <s v="DISPOSED AT ADMISSION"/>
    <x v="3"/>
    <n v="2500"/>
    <d v="2022-03-31T00:00:00"/>
    <m/>
    <m/>
  </r>
  <r>
    <n v="328"/>
    <s v="WP"/>
    <n v="12328"/>
    <n v="2022"/>
    <s v="MAR"/>
    <s v="DISPOSED AT ADMISSION"/>
    <x v="3"/>
    <n v="2500"/>
    <d v="2022-03-31T00:00:00"/>
    <m/>
    <m/>
  </r>
  <r>
    <n v="329"/>
    <s v="WP"/>
    <n v="12334"/>
    <n v="2022"/>
    <s v="MAR"/>
    <s v="DISPOSED AT ADMISSION"/>
    <x v="3"/>
    <n v="2500"/>
    <d v="2022-03-31T00:00:00"/>
    <m/>
    <m/>
  </r>
  <r>
    <n v="330"/>
    <s v="WP"/>
    <n v="12342"/>
    <n v="2022"/>
    <s v="MAR"/>
    <s v="DISPOSED AT ADMISSION"/>
    <x v="3"/>
    <n v="2500"/>
    <d v="2022-03-31T00:00:00"/>
    <m/>
    <m/>
  </r>
  <r>
    <n v="331"/>
    <s v="WP"/>
    <n v="12384"/>
    <n v="2022"/>
    <s v="MAR"/>
    <s v="DISPOSED AT ADMISSION"/>
    <x v="3"/>
    <n v="2500"/>
    <d v="2022-03-31T00:00:00"/>
    <m/>
    <m/>
  </r>
  <r>
    <n v="332"/>
    <s v="WP"/>
    <n v="12407"/>
    <n v="2022"/>
    <s v="MAR"/>
    <s v="DISPOSED AT ADMISSION"/>
    <x v="4"/>
    <n v="2500"/>
    <d v="2022-03-31T00:00:00"/>
    <m/>
    <m/>
  </r>
  <r>
    <n v="333"/>
    <s v="WP"/>
    <n v="12409"/>
    <n v="2022"/>
    <s v="MAR"/>
    <s v="DISPOSED AT ADMISSION"/>
    <x v="3"/>
    <n v="2500"/>
    <d v="2022-03-31T00:00:00"/>
    <m/>
    <m/>
  </r>
  <r>
    <n v="334"/>
    <s v="WP"/>
    <n v="12414"/>
    <n v="2022"/>
    <s v="MAR"/>
    <s v="DISPOSED AT ADMISSION"/>
    <x v="4"/>
    <n v="2500"/>
    <d v="2022-03-31T00:00:00"/>
    <m/>
    <m/>
  </r>
  <r>
    <n v="335"/>
    <s v="WP"/>
    <n v="12466"/>
    <n v="2022"/>
    <s v="MAR"/>
    <s v="DISPOSED AT ADMISSION"/>
    <x v="3"/>
    <n v="2500"/>
    <d v="2022-03-31T00:00:00"/>
    <m/>
    <m/>
  </r>
  <r>
    <n v="336"/>
    <s v="WP"/>
    <n v="12468"/>
    <n v="2022"/>
    <s v="MAR"/>
    <s v="DISPOSED AT ADMISSION"/>
    <x v="4"/>
    <n v="2500"/>
    <d v="2022-03-31T00:00:00"/>
    <m/>
    <m/>
  </r>
  <r>
    <n v="337"/>
    <s v="WP"/>
    <n v="12479"/>
    <n v="2022"/>
    <s v="MAR"/>
    <s v="DISPOSED AT ADMISSION"/>
    <x v="4"/>
    <n v="2500"/>
    <d v="2022-03-31T00:00:00"/>
    <m/>
    <m/>
  </r>
  <r>
    <n v="338"/>
    <s v="WP"/>
    <n v="12566"/>
    <n v="2022"/>
    <s v="MAR"/>
    <s v="DISPOSED AT ADMISSION"/>
    <x v="3"/>
    <n v="2500"/>
    <d v="2022-03-31T00:00:00"/>
    <m/>
    <m/>
  </r>
  <r>
    <n v="339"/>
    <s v="WP"/>
    <n v="12692"/>
    <n v="2022"/>
    <s v="MAR"/>
    <s v="DISPOSED AT ADMISSION"/>
    <x v="4"/>
    <n v="2500"/>
    <d v="2022-03-31T00:00:00"/>
    <m/>
    <m/>
  </r>
  <r>
    <n v="340"/>
    <s v="WP"/>
    <n v="12705"/>
    <n v="2022"/>
    <s v="MAR"/>
    <s v="DISPOSED AT ADMISSION"/>
    <x v="3"/>
    <n v="2500"/>
    <d v="2022-03-31T00:00:00"/>
    <m/>
    <m/>
  </r>
  <r>
    <n v="341"/>
    <s v="WP"/>
    <n v="12725"/>
    <n v="2022"/>
    <s v="MAR"/>
    <s v="DISPOSED AT ADMISSION"/>
    <x v="3"/>
    <n v="2500"/>
    <d v="2022-03-31T00:00:00"/>
    <m/>
    <m/>
  </r>
  <r>
    <n v="342"/>
    <s v="WP"/>
    <n v="12728"/>
    <n v="2022"/>
    <s v="MAR"/>
    <s v="DISPOSED AT ADMISSION"/>
    <x v="4"/>
    <n v="2500"/>
    <d v="2022-03-31T00:00:00"/>
    <m/>
    <m/>
  </r>
  <r>
    <n v="343"/>
    <s v="WP"/>
    <n v="12845"/>
    <n v="2022"/>
    <s v="MAR"/>
    <s v="DISPOSED AT ADMISSION"/>
    <x v="19"/>
    <n v="2500"/>
    <d v="2022-03-31T00:00:00"/>
    <m/>
    <m/>
  </r>
  <r>
    <n v="344"/>
    <s v="WP"/>
    <n v="13059"/>
    <n v="2022"/>
    <s v="MAR"/>
    <s v="DISPOSED AT ADMISSION"/>
    <x v="3"/>
    <n v="2500"/>
    <d v="2022-03-31T00:00:00"/>
    <m/>
    <m/>
  </r>
  <r>
    <n v="345"/>
    <s v="WP"/>
    <n v="13231"/>
    <n v="2001"/>
    <s v="MAR"/>
    <s v="DISPOSED"/>
    <x v="17"/>
    <n v="5000"/>
    <d v="2022-03-31T00:00:00"/>
    <m/>
    <m/>
  </r>
  <r>
    <n v="346"/>
    <s v="WP"/>
    <n v="13365"/>
    <n v="2022"/>
    <s v="MAR"/>
    <s v="DISPOSED AT ADMISSION"/>
    <x v="3"/>
    <n v="2500"/>
    <d v="2022-03-31T00:00:00"/>
    <m/>
    <m/>
  </r>
  <r>
    <n v="347"/>
    <s v="WP"/>
    <n v="13392"/>
    <n v="2022"/>
    <s v="MAR"/>
    <s v="DISPOSED AT ADMISSION"/>
    <x v="3"/>
    <n v="2500"/>
    <d v="2022-03-31T00:00:00"/>
    <m/>
    <m/>
  </r>
  <r>
    <n v="348"/>
    <s v="WP"/>
    <n v="13419"/>
    <n v="2022"/>
    <s v="MAR"/>
    <s v="DISPOSED AT ADMISSION"/>
    <x v="3"/>
    <n v="2500"/>
    <d v="2022-03-31T00:00:00"/>
    <m/>
    <m/>
  </r>
  <r>
    <n v="349"/>
    <s v="WP"/>
    <n v="13434"/>
    <n v="2022"/>
    <s v="MAR"/>
    <s v="DISPOSED AT ADMISSION"/>
    <x v="3"/>
    <n v="2500"/>
    <d v="2022-03-31T00:00:00"/>
    <m/>
    <m/>
  </r>
  <r>
    <n v="350"/>
    <s v="WP"/>
    <n v="13445"/>
    <n v="2022"/>
    <s v="MAR"/>
    <s v="DISPOSED AT ADMISSION"/>
    <x v="3"/>
    <n v="2500"/>
    <d v="2022-03-31T00:00:00"/>
    <m/>
    <m/>
  </r>
  <r>
    <n v="351"/>
    <s v="WP"/>
    <n v="13464"/>
    <n v="2022"/>
    <s v="MAR"/>
    <s v="DISPOSED AT ADMISSION"/>
    <x v="3"/>
    <n v="2500"/>
    <d v="2022-03-31T00:00:00"/>
    <m/>
    <m/>
  </r>
  <r>
    <n v="352"/>
    <s v="WP"/>
    <n v="13487"/>
    <n v="2022"/>
    <s v="MAR"/>
    <s v="DISPOSED AT ADMISSION"/>
    <x v="0"/>
    <n v="2500"/>
    <d v="2022-03-31T00:00:00"/>
    <m/>
    <m/>
  </r>
  <r>
    <n v="353"/>
    <s v="WP"/>
    <n v="13588"/>
    <n v="2022"/>
    <s v="MAR"/>
    <s v="DISPOSED AT ADMISSION"/>
    <x v="1"/>
    <n v="2500"/>
    <d v="2022-03-31T00:00:00"/>
    <m/>
    <m/>
  </r>
  <r>
    <n v="354"/>
    <s v="WP"/>
    <n v="13661"/>
    <n v="2022"/>
    <s v="MAR"/>
    <s v="DISPOSED AT ADMISSION"/>
    <x v="3"/>
    <n v="2500"/>
    <d v="2022-03-31T00:00:00"/>
    <m/>
    <m/>
  </r>
  <r>
    <n v="355"/>
    <s v="WP"/>
    <n v="13664"/>
    <n v="2022"/>
    <s v="MAR"/>
    <s v="DISPOSED AT ADMISSION"/>
    <x v="1"/>
    <n v="2500"/>
    <d v="2022-03-31T00:00:00"/>
    <m/>
    <m/>
  </r>
  <r>
    <n v="356"/>
    <s v="WP"/>
    <n v="13685"/>
    <n v="2022"/>
    <s v="MAR"/>
    <s v="DISPOSED AT ADMISSION"/>
    <x v="3"/>
    <n v="2500"/>
    <d v="2022-03-31T00:00:00"/>
    <m/>
    <m/>
  </r>
  <r>
    <n v="357"/>
    <s v="WP"/>
    <n v="13709"/>
    <n v="2022"/>
    <s v="MAR"/>
    <s v="DISPOSED AT ADMISSION"/>
    <x v="3"/>
    <n v="2500"/>
    <d v="2022-03-31T00:00:00"/>
    <m/>
    <m/>
  </r>
  <r>
    <n v="358"/>
    <s v="WP"/>
    <n v="13718"/>
    <n v="2022"/>
    <s v="MAR"/>
    <s v="DISPOSED AT ADMISSION"/>
    <x v="3"/>
    <n v="2500"/>
    <d v="2022-03-31T00:00:00"/>
    <m/>
    <m/>
  </r>
  <r>
    <n v="359"/>
    <s v="WP"/>
    <n v="13719"/>
    <n v="2022"/>
    <s v="MAR"/>
    <s v="DISPOSED AT ADMISSION"/>
    <x v="3"/>
    <n v="2500"/>
    <d v="2022-03-31T00:00:00"/>
    <m/>
    <m/>
  </r>
  <r>
    <n v="360"/>
    <s v="WP"/>
    <n v="13779"/>
    <n v="2022"/>
    <s v="MAR"/>
    <s v="DISPOSED AT ADMISSION"/>
    <x v="3"/>
    <n v="2500"/>
    <d v="2022-03-31T00:00:00"/>
    <m/>
    <m/>
  </r>
  <r>
    <n v="361"/>
    <s v="WP"/>
    <n v="13808"/>
    <n v="2022"/>
    <s v="MAR"/>
    <s v="DISPOSED AT ADMISSION"/>
    <x v="19"/>
    <n v="2500"/>
    <d v="2022-03-31T00:00:00"/>
    <m/>
    <m/>
  </r>
  <r>
    <n v="362"/>
    <s v="WP"/>
    <n v="13810"/>
    <n v="2022"/>
    <s v="MAR"/>
    <s v="DISPOSED AT ADMISSION"/>
    <x v="19"/>
    <n v="2500"/>
    <d v="2022-03-31T00:00:00"/>
    <m/>
    <m/>
  </r>
  <r>
    <n v="363"/>
    <s v="WP"/>
    <n v="13811"/>
    <n v="2022"/>
    <s v="MAR"/>
    <s v="DISPOSED AT ADMISSION"/>
    <x v="19"/>
    <n v="2500"/>
    <d v="2022-03-31T00:00:00"/>
    <m/>
    <m/>
  </r>
  <r>
    <n v="364"/>
    <s v="WP"/>
    <n v="13822"/>
    <n v="2022"/>
    <s v="MAR"/>
    <s v="DISPOSED AT ADMISSION"/>
    <x v="19"/>
    <n v="2500"/>
    <d v="2022-03-31T00:00:00"/>
    <m/>
    <m/>
  </r>
  <r>
    <n v="365"/>
    <s v="WP"/>
    <n v="13823"/>
    <n v="2022"/>
    <s v="MAR"/>
    <s v="DISPOSED AT ADMISSION"/>
    <x v="3"/>
    <n v="2500"/>
    <d v="2022-03-31T00:00:00"/>
    <m/>
    <m/>
  </r>
  <r>
    <n v="366"/>
    <s v="WP"/>
    <n v="13824"/>
    <n v="2022"/>
    <s v="MAR"/>
    <s v="DISPOSED AT ADMISSION"/>
    <x v="1"/>
    <n v="2500"/>
    <d v="2022-03-31T00:00:00"/>
    <m/>
    <m/>
  </r>
  <r>
    <n v="367"/>
    <s v="WP"/>
    <n v="13834"/>
    <n v="2022"/>
    <s v="MAR"/>
    <s v="DISPOSED AT ADMISSION"/>
    <x v="4"/>
    <n v="2500"/>
    <d v="2022-03-31T00:00:00"/>
    <m/>
    <m/>
  </r>
  <r>
    <n v="368"/>
    <s v="WP"/>
    <n v="13923"/>
    <n v="2022"/>
    <s v="MAR"/>
    <s v="DISPOSED AT ADMISSION"/>
    <x v="3"/>
    <n v="2500"/>
    <d v="2022-03-31T00:00:00"/>
    <m/>
    <m/>
  </r>
  <r>
    <n v="369"/>
    <s v="WP"/>
    <n v="13947"/>
    <n v="2022"/>
    <s v="MAR"/>
    <s v="DISPOSED AT ADMISSION"/>
    <x v="19"/>
    <n v="2500"/>
    <d v="2022-03-31T00:00:00"/>
    <m/>
    <m/>
  </r>
  <r>
    <n v="370"/>
    <s v="WP"/>
    <n v="13964"/>
    <n v="2022"/>
    <s v="MAR"/>
    <s v="DISPOSED AT ADMISSION"/>
    <x v="3"/>
    <n v="2500"/>
    <d v="2022-03-31T00:00:00"/>
    <m/>
    <m/>
  </r>
  <r>
    <n v="371"/>
    <s v="WP"/>
    <n v="14012"/>
    <n v="2022"/>
    <s v="MAR"/>
    <s v="DISPOSED AT ADMISSION"/>
    <x v="3"/>
    <n v="2500"/>
    <d v="2022-03-31T00:00:00"/>
    <m/>
    <m/>
  </r>
  <r>
    <n v="372"/>
    <s v="WP"/>
    <n v="14072"/>
    <n v="2022"/>
    <s v="MAR"/>
    <s v="DISPOSED AT ADMISSION"/>
    <x v="3"/>
    <n v="2500"/>
    <d v="2022-03-31T00:00:00"/>
    <m/>
    <m/>
  </r>
  <r>
    <n v="373"/>
    <s v="WP"/>
    <n v="14151"/>
    <n v="2022"/>
    <s v="MAR"/>
    <s v="DISPOSED AT ADMISSION"/>
    <x v="0"/>
    <n v="2500"/>
    <d v="2022-03-31T00:00:00"/>
    <m/>
    <m/>
  </r>
  <r>
    <n v="374"/>
    <s v="WP"/>
    <n v="14161"/>
    <n v="2022"/>
    <s v="MAR"/>
    <s v="DISPOSED AT ADMISSION"/>
    <x v="3"/>
    <n v="2500"/>
    <d v="2022-03-31T00:00:00"/>
    <m/>
    <m/>
  </r>
  <r>
    <n v="375"/>
    <s v="WP"/>
    <n v="14166"/>
    <n v="2022"/>
    <s v="MAR"/>
    <s v="DISPOSED AT ADMISSION"/>
    <x v="3"/>
    <n v="2500"/>
    <d v="2022-03-31T00:00:00"/>
    <m/>
    <m/>
  </r>
  <r>
    <n v="376"/>
    <s v="WP"/>
    <n v="14169"/>
    <n v="2022"/>
    <s v="MAR"/>
    <s v="DISPOSED AT ADMISSION"/>
    <x v="0"/>
    <n v="2500"/>
    <d v="2022-03-31T00:00:00"/>
    <m/>
    <m/>
  </r>
  <r>
    <n v="377"/>
    <s v="WP"/>
    <n v="14173"/>
    <n v="2022"/>
    <s v="MAR"/>
    <s v="DISPOSED AT ADMISSION"/>
    <x v="0"/>
    <n v="2500"/>
    <d v="2022-03-31T00:00:00"/>
    <m/>
    <m/>
  </r>
  <r>
    <n v="378"/>
    <s v="WP"/>
    <n v="14256"/>
    <n v="2022"/>
    <s v="MAR"/>
    <s v="DISPOSED AT ADMISSION"/>
    <x v="3"/>
    <n v="2500"/>
    <d v="2022-03-31T00:00:00"/>
    <m/>
    <m/>
  </r>
  <r>
    <n v="379"/>
    <s v="WP"/>
    <n v="14285"/>
    <n v="2022"/>
    <s v="MAR"/>
    <s v="DISPOSED AT ADMISSION"/>
    <x v="0"/>
    <n v="2500"/>
    <d v="2022-03-31T00:00:00"/>
    <m/>
    <m/>
  </r>
  <r>
    <n v="380"/>
    <s v="WP"/>
    <n v="14286"/>
    <n v="2022"/>
    <s v="MAR"/>
    <s v="DISPOSED AT ADMISSION"/>
    <x v="3"/>
    <n v="2500"/>
    <d v="2022-03-31T00:00:00"/>
    <m/>
    <m/>
  </r>
  <r>
    <n v="381"/>
    <s v="WP"/>
    <n v="14290"/>
    <n v="2022"/>
    <s v="MAR"/>
    <s v="DISPOSED AT ADMISSION"/>
    <x v="19"/>
    <n v="2500"/>
    <d v="2022-03-31T00:00:00"/>
    <m/>
    <m/>
  </r>
  <r>
    <n v="382"/>
    <s v="WP"/>
    <n v="14321"/>
    <n v="2022"/>
    <s v="MAR"/>
    <s v="DISPOSED AT ADMISSION"/>
    <x v="0"/>
    <n v="2500"/>
    <d v="2022-03-31T00:00:00"/>
    <m/>
    <m/>
  </r>
  <r>
    <n v="383"/>
    <s v="WP"/>
    <n v="14335"/>
    <n v="2022"/>
    <s v="MAR"/>
    <s v="DISPOSED AT ADMISSION"/>
    <x v="0"/>
    <n v="2500"/>
    <d v="2022-03-31T00:00:00"/>
    <m/>
    <m/>
  </r>
  <r>
    <n v="384"/>
    <s v="WP"/>
    <n v="14477"/>
    <n v="2022"/>
    <s v="MAR"/>
    <s v="DISPOSED AT ADMISSION"/>
    <x v="11"/>
    <n v="2500"/>
    <d v="2022-03-31T00:00:00"/>
    <m/>
    <m/>
  </r>
  <r>
    <n v="385"/>
    <s v="WP"/>
    <n v="14515"/>
    <n v="2022"/>
    <s v="MAR"/>
    <s v="DISPOSED AT ADMISSION"/>
    <x v="1"/>
    <n v="2500"/>
    <d v="2022-03-31T00:00:00"/>
    <m/>
    <m/>
  </r>
  <r>
    <n v="386"/>
    <s v="WP"/>
    <n v="14555"/>
    <n v="2022"/>
    <s v="MAR"/>
    <s v="DISPOSED AT ADMISSION"/>
    <x v="0"/>
    <n v="2500"/>
    <d v="2022-03-31T00:00:00"/>
    <m/>
    <m/>
  </r>
  <r>
    <n v="387"/>
    <s v="WP"/>
    <n v="14627"/>
    <n v="2022"/>
    <s v="MAR"/>
    <s v="DISPOSED AT ADMISSION"/>
    <x v="3"/>
    <n v="2500"/>
    <d v="2022-03-31T00:00:00"/>
    <m/>
    <m/>
  </r>
  <r>
    <n v="388"/>
    <s v="WP"/>
    <n v="14730"/>
    <n v="2022"/>
    <s v="MAR"/>
    <s v="DISPOSED AT ADMISSION"/>
    <x v="3"/>
    <n v="2500"/>
    <d v="2022-03-31T00:00:00"/>
    <m/>
    <m/>
  </r>
  <r>
    <n v="389"/>
    <s v="WP"/>
    <n v="14904"/>
    <n v="2022"/>
    <s v="MAR"/>
    <s v="DISPOSED AT ADMISSION"/>
    <x v="3"/>
    <n v="2500"/>
    <d v="2022-03-31T00:00:00"/>
    <m/>
    <m/>
  </r>
  <r>
    <n v="390"/>
    <s v="WP"/>
    <n v="14923"/>
    <n v="2022"/>
    <s v="MAR"/>
    <s v="DISPOSED AT ADMISSION"/>
    <x v="3"/>
    <n v="2500"/>
    <d v="2022-03-31T00:00:00"/>
    <m/>
    <m/>
  </r>
  <r>
    <n v="391"/>
    <s v="WP"/>
    <n v="14985"/>
    <n v="2022"/>
    <s v="MAR"/>
    <s v="DISPOSED AT ADMISSION"/>
    <x v="3"/>
    <n v="2500"/>
    <d v="2022-03-31T00:00:00"/>
    <m/>
    <m/>
  </r>
  <r>
    <n v="392"/>
    <s v="WP"/>
    <n v="14995"/>
    <n v="2022"/>
    <s v="MAR"/>
    <s v="DISPOSED AT ADMISSION"/>
    <x v="3"/>
    <n v="2500"/>
    <d v="2022-03-31T00:00:00"/>
    <m/>
    <m/>
  </r>
  <r>
    <n v="393"/>
    <s v="WP"/>
    <n v="15002"/>
    <n v="2022"/>
    <s v="MAR"/>
    <s v="DISPOSED AT ADMISSION"/>
    <x v="3"/>
    <n v="2500"/>
    <d v="2022-03-31T00:00:00"/>
    <m/>
    <m/>
  </r>
  <r>
    <n v="394"/>
    <s v="WP"/>
    <n v="15086"/>
    <n v="2022"/>
    <s v="MAR"/>
    <s v="DISPOSED AT ADMISSION"/>
    <x v="3"/>
    <n v="2500"/>
    <d v="2022-03-31T00:00:00"/>
    <m/>
    <m/>
  </r>
  <r>
    <n v="395"/>
    <s v="WP"/>
    <n v="15087"/>
    <n v="2022"/>
    <s v="MAR"/>
    <s v="DISPOSED AT ADMISSION"/>
    <x v="3"/>
    <n v="2500"/>
    <d v="2022-03-31T00:00:00"/>
    <m/>
    <m/>
  </r>
  <r>
    <n v="396"/>
    <s v="WP"/>
    <n v="15107"/>
    <n v="2022"/>
    <s v="MAR"/>
    <s v="DISPOSED AT ADMISSION"/>
    <x v="1"/>
    <n v="2500"/>
    <d v="2022-03-31T00:00:00"/>
    <m/>
    <m/>
  </r>
  <r>
    <n v="397"/>
    <s v="WP"/>
    <n v="15164"/>
    <n v="2022"/>
    <s v="MAR"/>
    <s v="DISPOSED AT ADMISSION"/>
    <x v="3"/>
    <n v="2500"/>
    <d v="2022-03-31T00:00:00"/>
    <m/>
    <m/>
  </r>
  <r>
    <n v="398"/>
    <s v="WP"/>
    <n v="15173"/>
    <n v="2022"/>
    <s v="MAR"/>
    <s v="DISPOSED AT ADMISSION"/>
    <x v="3"/>
    <n v="2500"/>
    <d v="2022-03-31T00:00:00"/>
    <m/>
    <m/>
  </r>
  <r>
    <n v="399"/>
    <s v="WP"/>
    <n v="15241"/>
    <n v="2022"/>
    <s v="MAR"/>
    <s v="DISPOSED AT ADMISSION"/>
    <x v="3"/>
    <n v="2500"/>
    <d v="2022-03-31T00:00:00"/>
    <m/>
    <m/>
  </r>
  <r>
    <n v="400"/>
    <s v="WP"/>
    <n v="15278"/>
    <n v="2022"/>
    <s v="MAR"/>
    <s v="DISPOSED AT ADMISSION"/>
    <x v="3"/>
    <n v="2500"/>
    <d v="2022-03-31T00:00:00"/>
    <m/>
    <m/>
  </r>
  <r>
    <n v="401"/>
    <s v="WP"/>
    <n v="15348"/>
    <n v="2022"/>
    <s v="MAR"/>
    <s v="DISPOSED AT ADMISSION"/>
    <x v="0"/>
    <n v="2500"/>
    <d v="2022-03-31T00:00:00"/>
    <m/>
    <m/>
  </r>
  <r>
    <n v="402"/>
    <s v="WP"/>
    <n v="15408"/>
    <n v="2022"/>
    <s v="MAR"/>
    <s v="DISPOSED AT ADMISSION"/>
    <x v="3"/>
    <n v="2500"/>
    <d v="2022-03-31T00:00:00"/>
    <m/>
    <m/>
  </r>
  <r>
    <n v="403"/>
    <s v="WP"/>
    <n v="15422"/>
    <n v="2022"/>
    <s v="MAR"/>
    <s v="DISPOSED AT ADMISSION"/>
    <x v="0"/>
    <n v="2500"/>
    <d v="2022-03-31T00:00:00"/>
    <m/>
    <m/>
  </r>
  <r>
    <n v="404"/>
    <s v="WP"/>
    <n v="15468"/>
    <n v="2022"/>
    <s v="MAR"/>
    <s v="DISPOSED AT ADMISSION"/>
    <x v="3"/>
    <n v="2500"/>
    <d v="2022-03-31T00:00:00"/>
    <m/>
    <m/>
  </r>
  <r>
    <n v="405"/>
    <s v="WP"/>
    <n v="15511"/>
    <n v="2022"/>
    <s v="MAR"/>
    <s v="DISPOSED AT ADMISSION"/>
    <x v="3"/>
    <n v="2500"/>
    <d v="2022-03-31T00:00:00"/>
    <m/>
    <m/>
  </r>
  <r>
    <n v="406"/>
    <s v="WP"/>
    <n v="15609"/>
    <n v="2022"/>
    <s v="MAR"/>
    <s v="DISPOSED AT ADMISSION"/>
    <x v="0"/>
    <n v="2500"/>
    <d v="2022-03-31T00:00:00"/>
    <m/>
    <m/>
  </r>
  <r>
    <n v="407"/>
    <s v="WP"/>
    <n v="15755"/>
    <n v="2022"/>
    <s v="MAR"/>
    <s v="DISPOSED AT ADMISSION"/>
    <x v="10"/>
    <n v="2500"/>
    <d v="2022-03-31T00:00:00"/>
    <m/>
    <m/>
  </r>
  <r>
    <n v="408"/>
    <s v="WP"/>
    <n v="15782"/>
    <n v="2002"/>
    <s v="MAR"/>
    <s v="DISPOSED"/>
    <x v="20"/>
    <n v="5000"/>
    <d v="2022-03-31T00:00:00"/>
    <m/>
    <m/>
  </r>
  <r>
    <n v="409"/>
    <s v="WP"/>
    <n v="15926"/>
    <n v="2022"/>
    <s v="MAR"/>
    <s v="DISPOSED AT ADMISSION"/>
    <x v="3"/>
    <n v="2500"/>
    <d v="2022-03-31T00:00:00"/>
    <m/>
    <m/>
  </r>
  <r>
    <n v="410"/>
    <s v="WP"/>
    <n v="15941"/>
    <n v="2022"/>
    <s v="MAR"/>
    <s v="DISPOSED AT ADMISSION"/>
    <x v="3"/>
    <n v="2500"/>
    <d v="2022-03-31T00:00:00"/>
    <m/>
    <m/>
  </r>
  <r>
    <n v="411"/>
    <s v="WP"/>
    <n v="15947"/>
    <n v="2022"/>
    <s v="MAR"/>
    <s v="DISPOSED AT ADMISSION"/>
    <x v="8"/>
    <n v="2500"/>
    <d v="2022-03-31T00:00:00"/>
    <m/>
    <m/>
  </r>
  <r>
    <n v="412"/>
    <s v="WP"/>
    <n v="15973"/>
    <n v="2022"/>
    <s v="MAR"/>
    <s v="DISPOSED AT ADMISSION"/>
    <x v="3"/>
    <n v="2500"/>
    <d v="2022-03-31T00:00:00"/>
    <m/>
    <m/>
  </r>
  <r>
    <n v="413"/>
    <s v="WP"/>
    <n v="15976"/>
    <n v="2022"/>
    <s v="MAR"/>
    <s v="DISPOSED AT ADMISSION"/>
    <x v="3"/>
    <n v="2500"/>
    <d v="2022-03-31T00:00:00"/>
    <m/>
    <m/>
  </r>
  <r>
    <n v="414"/>
    <s v="WP"/>
    <n v="15977"/>
    <n v="2022"/>
    <s v="MAR"/>
    <s v="DISPOSED AT ADMISSION"/>
    <x v="3"/>
    <n v="2500"/>
    <d v="2022-03-31T00:00:00"/>
    <m/>
    <m/>
  </r>
  <r>
    <n v="415"/>
    <s v="WP"/>
    <n v="15980"/>
    <n v="2022"/>
    <s v="MAR"/>
    <s v="DISPOSED AT ADMISSION"/>
    <x v="3"/>
    <n v="2500"/>
    <d v="2022-03-31T00:00:00"/>
    <m/>
    <m/>
  </r>
  <r>
    <n v="416"/>
    <s v="WP"/>
    <n v="15985"/>
    <n v="2022"/>
    <s v="MAR"/>
    <s v="DISPOSED AT ADMISSION"/>
    <x v="3"/>
    <n v="2500"/>
    <d v="2022-03-31T00:00:00"/>
    <m/>
    <m/>
  </r>
  <r>
    <n v="417"/>
    <s v="WP"/>
    <n v="15986"/>
    <n v="2022"/>
    <s v="MAR"/>
    <s v="DISPOSED AT ADMISSION"/>
    <x v="0"/>
    <n v="2500"/>
    <d v="2022-03-31T00:00:00"/>
    <m/>
    <m/>
  </r>
  <r>
    <n v="418"/>
    <s v="WP"/>
    <n v="15997"/>
    <n v="2022"/>
    <s v="MAR"/>
    <s v="DISPOSED AT ADMISSION"/>
    <x v="3"/>
    <n v="2500"/>
    <d v="2022-03-31T00:00:00"/>
    <m/>
    <m/>
  </r>
  <r>
    <n v="419"/>
    <s v="WP"/>
    <n v="16004"/>
    <n v="2022"/>
    <s v="MAR"/>
    <s v="DISPOSED AT ADMISSION"/>
    <x v="3"/>
    <n v="2500"/>
    <d v="2022-03-31T00:00:00"/>
    <m/>
    <m/>
  </r>
  <r>
    <n v="420"/>
    <s v="WP"/>
    <n v="16035"/>
    <n v="2022"/>
    <s v="MAR"/>
    <s v="DISPOSED AT ADMISSION"/>
    <x v="0"/>
    <n v="2500"/>
    <d v="2022-03-31T00:00:00"/>
    <m/>
    <m/>
  </r>
  <r>
    <n v="421"/>
    <s v="WP"/>
    <n v="16042"/>
    <n v="2022"/>
    <s v="MAR"/>
    <s v="DISPOSED AT ADMISSION"/>
    <x v="0"/>
    <n v="2500"/>
    <d v="2022-03-31T00:00:00"/>
    <m/>
    <m/>
  </r>
  <r>
    <n v="422"/>
    <s v="WP"/>
    <n v="16068"/>
    <n v="2022"/>
    <s v="MAR"/>
    <s v="DISPOSED AT ADMISSION"/>
    <x v="0"/>
    <n v="2500"/>
    <d v="2022-03-31T00:00:00"/>
    <m/>
    <m/>
  </r>
  <r>
    <n v="423"/>
    <s v="WP"/>
    <n v="16075"/>
    <n v="2022"/>
    <s v="MAR"/>
    <s v="DISPOSED AT ADMISSION"/>
    <x v="0"/>
    <n v="2500"/>
    <d v="2022-03-31T00:00:00"/>
    <m/>
    <m/>
  </r>
  <r>
    <n v="424"/>
    <s v="WP"/>
    <n v="16090"/>
    <n v="2022"/>
    <s v="MAR"/>
    <s v="DISPOSED AT ADMISSION"/>
    <x v="3"/>
    <n v="2500"/>
    <d v="2022-03-31T00:00:00"/>
    <m/>
    <m/>
  </r>
  <r>
    <n v="425"/>
    <s v="WP"/>
    <n v="16093"/>
    <n v="2022"/>
    <s v="MAR"/>
    <s v="DISPOSED AT ADMISSION"/>
    <x v="0"/>
    <n v="2500"/>
    <d v="2022-03-31T00:00:00"/>
    <m/>
    <m/>
  </r>
  <r>
    <n v="426"/>
    <s v="WP"/>
    <n v="16131"/>
    <n v="2022"/>
    <s v="MAR"/>
    <s v="DISPOSED AT ADMISSION"/>
    <x v="0"/>
    <n v="2500"/>
    <d v="2022-03-31T00:00:00"/>
    <m/>
    <m/>
  </r>
  <r>
    <n v="427"/>
    <s v="WP"/>
    <n v="16180"/>
    <n v="2022"/>
    <s v="MAR"/>
    <s v="DISPOSED AT ADMISSION"/>
    <x v="3"/>
    <n v="2500"/>
    <d v="2022-03-31T00:00:00"/>
    <m/>
    <m/>
  </r>
  <r>
    <n v="428"/>
    <s v="WP"/>
    <n v="16198"/>
    <n v="2022"/>
    <s v="MAR"/>
    <s v="DISPOSED AT ADMISSION"/>
    <x v="3"/>
    <n v="2500"/>
    <d v="2022-03-31T00:00:00"/>
    <m/>
    <m/>
  </r>
  <r>
    <n v="429"/>
    <s v="WP"/>
    <n v="16289"/>
    <n v="2022"/>
    <s v="MAR"/>
    <s v="DISPOSED AT ADMISSION"/>
    <x v="3"/>
    <n v="2500"/>
    <d v="2022-03-31T00:00:00"/>
    <m/>
    <m/>
  </r>
  <r>
    <n v="430"/>
    <s v="WP"/>
    <n v="16298"/>
    <n v="2022"/>
    <s v="MAR"/>
    <s v="DISPOSED AT ADMISSION"/>
    <x v="0"/>
    <n v="2500"/>
    <d v="2022-03-31T00:00:00"/>
    <m/>
    <m/>
  </r>
  <r>
    <n v="431"/>
    <s v="WP"/>
    <n v="16319"/>
    <n v="2022"/>
    <s v="MAR"/>
    <s v="DISPOSED AT ADMISSION"/>
    <x v="3"/>
    <n v="2500"/>
    <d v="2022-03-31T00:00:00"/>
    <m/>
    <m/>
  </r>
  <r>
    <n v="432"/>
    <s v="WP"/>
    <n v="16340"/>
    <n v="2022"/>
    <s v="MAR"/>
    <s v="DISPOSED AT ADMISSION"/>
    <x v="1"/>
    <n v="2500"/>
    <d v="2022-03-31T00:00:00"/>
    <m/>
    <m/>
  </r>
  <r>
    <n v="433"/>
    <s v="WP"/>
    <n v="16484"/>
    <n v="2022"/>
    <s v="MAR"/>
    <s v="DISPOSED AT ADMISSION"/>
    <x v="3"/>
    <n v="2500"/>
    <d v="2022-03-31T00:00:00"/>
    <m/>
    <m/>
  </r>
  <r>
    <n v="434"/>
    <s v="WP"/>
    <n v="16526"/>
    <n v="2022"/>
    <s v="MAR"/>
    <s v="DISPOSED AT ADMISSION"/>
    <x v="3"/>
    <n v="2500"/>
    <d v="2022-03-31T00:00:00"/>
    <m/>
    <m/>
  </r>
  <r>
    <n v="435"/>
    <s v="WP"/>
    <n v="16535"/>
    <n v="2022"/>
    <s v="MAR"/>
    <s v="DISPOSED AT ADMISSION"/>
    <x v="3"/>
    <n v="2500"/>
    <d v="2022-03-31T00:00:00"/>
    <m/>
    <m/>
  </r>
  <r>
    <n v="436"/>
    <s v="WP"/>
    <n v="16585"/>
    <n v="2022"/>
    <s v="MAR"/>
    <s v="DISPOSED AT ADMISSION"/>
    <x v="3"/>
    <n v="2500"/>
    <d v="2022-03-31T00:00:00"/>
    <m/>
    <m/>
  </r>
  <r>
    <n v="437"/>
    <s v="WP"/>
    <n v="16598"/>
    <n v="2022"/>
    <s v="MAR"/>
    <s v="DISPOSED AT ADMISSION"/>
    <x v="3"/>
    <n v="2500"/>
    <d v="2022-03-31T00:00:00"/>
    <m/>
    <m/>
  </r>
  <r>
    <n v="438"/>
    <s v="WP"/>
    <n v="16621"/>
    <n v="2022"/>
    <s v="MAR"/>
    <s v="DISPOSED AT ADMISSION"/>
    <x v="3"/>
    <n v="2500"/>
    <d v="2022-03-31T00:00:00"/>
    <m/>
    <m/>
  </r>
  <r>
    <n v="439"/>
    <s v="WP"/>
    <n v="42854"/>
    <n v="2015"/>
    <s v="MAR"/>
    <s v="DISPOSED"/>
    <x v="17"/>
    <n v="5000"/>
    <d v="2022-03-31T00:00:00"/>
    <m/>
    <m/>
  </r>
  <r>
    <n v="440"/>
    <s v="WP"/>
    <n v="46917"/>
    <n v="2016"/>
    <s v="MAR"/>
    <s v="DISPOSED"/>
    <x v="21"/>
    <n v="5000"/>
    <d v="2022-03-31T00:00:00"/>
    <m/>
    <m/>
  </r>
  <r>
    <n v="441"/>
    <s v="CC"/>
    <n v="1591"/>
    <n v="2021"/>
    <s v="MAR"/>
    <s v="COUNTER"/>
    <x v="4"/>
    <n v="10000"/>
    <d v="2022-03-31T00:00:00"/>
    <m/>
    <m/>
  </r>
  <r>
    <n v="442"/>
    <s v="CC"/>
    <n v="1592"/>
    <n v="2021"/>
    <s v="MAR"/>
    <s v="COUNTER"/>
    <x v="4"/>
    <n v="10000"/>
    <d v="2022-03-31T00:00:00"/>
    <m/>
    <m/>
  </r>
  <r>
    <n v="443"/>
    <s v="WP"/>
    <n v="11542"/>
    <n v="2022"/>
    <s v="MAR"/>
    <s v="COUNTER"/>
    <x v="4"/>
    <n v="10000"/>
    <d v="2022-03-31T00:00:00"/>
    <m/>
    <m/>
  </r>
  <r>
    <n v="444"/>
    <s v="WP"/>
    <n v="566"/>
    <n v="2022"/>
    <s v="MAR"/>
    <s v="VACATE"/>
    <x v="4"/>
    <n v="12000"/>
    <d v="2022-03-31T00:00:00"/>
    <m/>
    <m/>
  </r>
  <r>
    <n v="445"/>
    <s v="WP"/>
    <n v="30848"/>
    <n v="2021"/>
    <s v="MAR"/>
    <s v="VACATE"/>
    <x v="19"/>
    <n v="12000"/>
    <d v="2022-03-31T00:00:00"/>
    <m/>
    <m/>
  </r>
  <r>
    <n v="446"/>
    <s v="WP"/>
    <n v="8599"/>
    <n v="2022"/>
    <s v="MAR"/>
    <s v="COUNTER"/>
    <x v="5"/>
    <n v="10000"/>
    <d v="2022-03-31T00:00:00"/>
    <m/>
    <m/>
  </r>
  <r>
    <n v="447"/>
    <s v="WP"/>
    <n v="10524"/>
    <n v="2022"/>
    <s v="MAR"/>
    <s v="COUNTER"/>
    <x v="0"/>
    <n v="10000"/>
    <d v="2022-03-31T00:00:00"/>
    <m/>
    <m/>
  </r>
  <r>
    <n v="448"/>
    <s v="WP"/>
    <n v="14794"/>
    <n v="2021"/>
    <s v="MAR"/>
    <s v="COUNTER"/>
    <x v="13"/>
    <n v="10000"/>
    <d v="2022-03-31T00:00:00"/>
    <m/>
    <m/>
  </r>
  <r>
    <n v="449"/>
    <s v="WP (PIL)"/>
    <n v="19"/>
    <n v="2022"/>
    <s v="APR"/>
    <s v="DISPOSED"/>
    <x v="4"/>
    <n v="5000"/>
    <d v="2022-04-30T00:00:00"/>
    <m/>
    <m/>
  </r>
  <r>
    <n v="450"/>
    <s v="WP (PIL)"/>
    <n v="19"/>
    <n v="2022"/>
    <s v="APR"/>
    <s v="COUNTER"/>
    <x v="4"/>
    <n v="10000"/>
    <d v="2022-04-30T00:00:00"/>
    <m/>
    <m/>
  </r>
  <r>
    <n v="451"/>
    <s v="WA"/>
    <n v="22"/>
    <n v="2010"/>
    <s v="APR"/>
    <s v="DISPOSED"/>
    <x v="13"/>
    <n v="5000"/>
    <d v="2022-04-30T00:00:00"/>
    <m/>
    <m/>
  </r>
  <r>
    <n v="452"/>
    <s v="CCCA"/>
    <n v="56"/>
    <n v="1997"/>
    <s v="APR"/>
    <s v="DISPOSED"/>
    <x v="4"/>
    <n v="5000"/>
    <d v="2022-04-30T00:00:00"/>
    <m/>
    <m/>
  </r>
  <r>
    <n v="453"/>
    <s v="WA"/>
    <n v="104"/>
    <n v="2018"/>
    <s v="APR"/>
    <s v="DISPOSED"/>
    <x v="18"/>
    <n v="5000"/>
    <d v="2022-04-30T00:00:00"/>
    <m/>
    <m/>
  </r>
  <r>
    <n v="454"/>
    <s v="WA"/>
    <n v="282"/>
    <n v="2022"/>
    <s v="APR"/>
    <s v="DISPOSED AT ADMISSION"/>
    <x v="3"/>
    <n v="2500"/>
    <d v="2022-04-30T00:00:00"/>
    <m/>
    <m/>
  </r>
  <r>
    <n v="455"/>
    <s v="WA"/>
    <n v="283"/>
    <n v="2022"/>
    <s v="APR"/>
    <s v="DISPOSED AT ADMISSION"/>
    <x v="1"/>
    <n v="2500"/>
    <d v="2022-04-30T00:00:00"/>
    <m/>
    <m/>
  </r>
  <r>
    <n v="456"/>
    <s v="WP"/>
    <n v="429"/>
    <n v="2022"/>
    <s v="APR"/>
    <s v="COUNTER"/>
    <x v="13"/>
    <n v="10000"/>
    <d v="2022-04-30T00:00:00"/>
    <m/>
    <m/>
  </r>
  <r>
    <n v="457"/>
    <s v="WA"/>
    <n v="449"/>
    <n v="2016"/>
    <s v="APR"/>
    <s v="DISPOSED "/>
    <x v="8"/>
    <n v="5000"/>
    <d v="2022-04-30T00:00:00"/>
    <m/>
    <m/>
  </r>
  <r>
    <n v="458"/>
    <s v="WA"/>
    <n v="537"/>
    <n v="2019"/>
    <s v="APR"/>
    <s v="COUNTER"/>
    <x v="2"/>
    <n v="10000"/>
    <d v="2022-04-30T00:00:00"/>
    <m/>
    <m/>
  </r>
  <r>
    <n v="459"/>
    <s v="WA"/>
    <n v="538"/>
    <n v="2019"/>
    <s v="APR"/>
    <s v="COUNTER"/>
    <x v="2"/>
    <n v="10000"/>
    <d v="2022-04-30T00:00:00"/>
    <m/>
    <m/>
  </r>
  <r>
    <n v="460"/>
    <s v="MACMA"/>
    <n v="705"/>
    <n v="2021"/>
    <s v="APR"/>
    <s v="COUNTER"/>
    <x v="19"/>
    <n v="10000"/>
    <d v="2022-04-30T00:00:00"/>
    <m/>
    <m/>
  </r>
  <r>
    <n v="461"/>
    <s v="WA"/>
    <n v="795"/>
    <n v="2016"/>
    <s v="APR"/>
    <s v="DISPOSED "/>
    <x v="13"/>
    <n v="5000"/>
    <d v="2022-04-30T00:00:00"/>
    <m/>
    <m/>
  </r>
  <r>
    <n v="462"/>
    <s v="WA"/>
    <n v="828"/>
    <n v="2010"/>
    <s v="APR"/>
    <s v="DISPOSED "/>
    <x v="4"/>
    <n v="5000"/>
    <d v="2022-04-30T00:00:00"/>
    <m/>
    <m/>
  </r>
  <r>
    <n v="463"/>
    <s v="CRP"/>
    <n v="1571"/>
    <n v="2021"/>
    <s v="APR"/>
    <s v="DISPOSED"/>
    <x v="22"/>
    <n v="5000"/>
    <d v="2022-04-30T00:00:00"/>
    <m/>
    <m/>
  </r>
  <r>
    <n v="464"/>
    <s v="CRP"/>
    <n v="1571"/>
    <n v="2021"/>
    <s v="APR"/>
    <s v="COUNTER"/>
    <x v="22"/>
    <n v="10000"/>
    <d v="2022-04-30T00:00:00"/>
    <m/>
    <m/>
  </r>
  <r>
    <n v="465"/>
    <s v="CC"/>
    <n v="1591"/>
    <n v="2021"/>
    <s v="APR"/>
    <s v="DISPOSED"/>
    <x v="4"/>
    <n v="5000"/>
    <d v="2022-04-30T00:00:00"/>
    <m/>
    <m/>
  </r>
  <r>
    <n v="466"/>
    <s v="CC"/>
    <n v="1592"/>
    <n v="2021"/>
    <s v="APR"/>
    <s v="DISPOSED"/>
    <x v="4"/>
    <n v="5000"/>
    <d v="2022-04-30T00:00:00"/>
    <m/>
    <m/>
  </r>
  <r>
    <n v="467"/>
    <s v="WP"/>
    <n v="2899"/>
    <n v="2005"/>
    <s v="APR"/>
    <s v="DISPOSED "/>
    <x v="16"/>
    <n v="5000"/>
    <d v="2022-04-30T00:00:00"/>
    <m/>
    <m/>
  </r>
  <r>
    <n v="468"/>
    <s v="WP"/>
    <n v="2900"/>
    <n v="2005"/>
    <s v="APR"/>
    <s v="DISPOSED "/>
    <x v="16"/>
    <n v="5000"/>
    <d v="2022-04-30T00:00:00"/>
    <m/>
    <m/>
  </r>
  <r>
    <n v="469"/>
    <s v="WP"/>
    <n v="2902"/>
    <n v="2005"/>
    <s v="APR"/>
    <s v="DISPOSED "/>
    <x v="16"/>
    <n v="5000"/>
    <d v="2022-04-30T00:00:00"/>
    <m/>
    <m/>
  </r>
  <r>
    <n v="470"/>
    <s v="WP"/>
    <n v="3132"/>
    <n v="2022"/>
    <s v="APR"/>
    <s v="VACATE"/>
    <x v="16"/>
    <n v="12000"/>
    <d v="2022-04-30T00:00:00"/>
    <m/>
    <m/>
  </r>
  <r>
    <n v="471"/>
    <s v="WP"/>
    <n v="3344"/>
    <n v="2022"/>
    <s v="APR"/>
    <s v="COUNTER"/>
    <x v="23"/>
    <n v="10000"/>
    <d v="2022-04-30T00:00:00"/>
    <m/>
    <m/>
  </r>
  <r>
    <n v="472"/>
    <s v="WP"/>
    <n v="3718"/>
    <n v="2022"/>
    <s v="APR"/>
    <s v="COUNTER"/>
    <x v="10"/>
    <n v="10000"/>
    <d v="2022-04-30T00:00:00"/>
    <m/>
    <m/>
  </r>
  <r>
    <n v="473"/>
    <s v="WP"/>
    <n v="3838"/>
    <n v="2022"/>
    <s v="APR"/>
    <s v="COUNTER"/>
    <x v="0"/>
    <n v="10000"/>
    <d v="2022-04-30T00:00:00"/>
    <m/>
    <m/>
  </r>
  <r>
    <n v="474"/>
    <s v="WP"/>
    <n v="3868"/>
    <n v="2022"/>
    <s v="APR"/>
    <s v="COUNTER"/>
    <x v="0"/>
    <n v="10000"/>
    <d v="2022-04-30T00:00:00"/>
    <m/>
    <m/>
  </r>
  <r>
    <n v="475"/>
    <s v="WP"/>
    <n v="4386"/>
    <n v="2013"/>
    <s v="APR"/>
    <s v="DISPOSED "/>
    <x v="10"/>
    <n v="5000"/>
    <d v="2022-04-30T00:00:00"/>
    <m/>
    <m/>
  </r>
  <r>
    <n v="476"/>
    <s v="WP"/>
    <n v="4619"/>
    <n v="2022"/>
    <s v="APR"/>
    <s v="COUNTER"/>
    <x v="16"/>
    <n v="10000"/>
    <d v="2022-04-30T00:00:00"/>
    <m/>
    <m/>
  </r>
  <r>
    <n v="477"/>
    <s v="WP"/>
    <n v="8214"/>
    <n v="2004"/>
    <s v="APR"/>
    <s v="DISPOSED"/>
    <x v="8"/>
    <n v="5000"/>
    <d v="2022-04-30T00:00:00"/>
    <m/>
    <m/>
  </r>
  <r>
    <n v="478"/>
    <s v="WP"/>
    <n v="9742"/>
    <n v="2022"/>
    <s v="APR"/>
    <s v="COUNTER"/>
    <x v="7"/>
    <n v="10000"/>
    <d v="2022-04-30T00:00:00"/>
    <m/>
    <m/>
  </r>
  <r>
    <n v="479"/>
    <s v="WP"/>
    <n v="9959"/>
    <n v="2022"/>
    <s v="APR"/>
    <s v="COUNTER"/>
    <x v="24"/>
    <n v="10000"/>
    <d v="2022-04-30T00:00:00"/>
    <m/>
    <m/>
  </r>
  <r>
    <n v="480"/>
    <s v="WP"/>
    <n v="10176"/>
    <n v="2019"/>
    <s v="APR"/>
    <s v="DISPOSED "/>
    <x v="13"/>
    <n v="5000"/>
    <d v="2022-04-30T00:00:00"/>
    <m/>
    <m/>
  </r>
  <r>
    <n v="481"/>
    <s v="WP"/>
    <n v="10284"/>
    <n v="2019"/>
    <s v="APR"/>
    <s v="DISPOSED "/>
    <x v="13"/>
    <n v="5000"/>
    <d v="2022-04-30T00:00:00"/>
    <m/>
    <m/>
  </r>
  <r>
    <n v="482"/>
    <s v="WP"/>
    <n v="10289"/>
    <n v="2019"/>
    <s v="APR"/>
    <s v="DISPOSED "/>
    <x v="13"/>
    <n v="5000"/>
    <d v="2022-04-30T00:00:00"/>
    <m/>
    <m/>
  </r>
  <r>
    <n v="483"/>
    <s v="WP"/>
    <n v="10667"/>
    <n v="2022"/>
    <s v="APR"/>
    <s v="DISPOSED"/>
    <x v="3"/>
    <n v="5000"/>
    <d v="2022-04-30T00:00:00"/>
    <m/>
    <m/>
  </r>
  <r>
    <n v="484"/>
    <s v="WP"/>
    <n v="10667"/>
    <n v="2022"/>
    <s v="APR"/>
    <s v="COUNTER"/>
    <x v="3"/>
    <n v="10000"/>
    <d v="2022-04-30T00:00:00"/>
    <m/>
    <m/>
  </r>
  <r>
    <n v="485"/>
    <s v="WP"/>
    <n v="10756"/>
    <n v="2007"/>
    <s v="APR"/>
    <s v="DISPOSED "/>
    <x v="3"/>
    <n v="5000"/>
    <d v="2022-04-30T00:00:00"/>
    <m/>
    <m/>
  </r>
  <r>
    <n v="486"/>
    <s v="WP"/>
    <n v="11273"/>
    <n v="2022"/>
    <s v="APR"/>
    <s v="DISPOSED"/>
    <x v="3"/>
    <n v="5000"/>
    <d v="2022-04-30T00:00:00"/>
    <m/>
    <m/>
  </r>
  <r>
    <n v="487"/>
    <s v="WP"/>
    <n v="11273"/>
    <n v="2022"/>
    <s v="APR"/>
    <s v="COUNTER"/>
    <x v="3"/>
    <n v="10000"/>
    <d v="2022-04-30T00:00:00"/>
    <m/>
    <m/>
  </r>
  <r>
    <n v="488"/>
    <s v="WP"/>
    <n v="11405"/>
    <n v="2022"/>
    <s v="APR"/>
    <s v="COUNTER"/>
    <x v="9"/>
    <n v="10000"/>
    <d v="2022-04-30T00:00:00"/>
    <m/>
    <m/>
  </r>
  <r>
    <n v="489"/>
    <s v="WP"/>
    <n v="11626"/>
    <n v="2021"/>
    <s v="APR"/>
    <s v="VACATE"/>
    <x v="15"/>
    <n v="12000"/>
    <d v="2022-04-30T00:00:00"/>
    <m/>
    <m/>
  </r>
  <r>
    <n v="490"/>
    <s v="WP"/>
    <n v="12417"/>
    <n v="2022"/>
    <s v="APR"/>
    <s v="COUNTER"/>
    <x v="1"/>
    <n v="10000"/>
    <d v="2022-04-30T00:00:00"/>
    <m/>
    <m/>
  </r>
  <r>
    <n v="491"/>
    <s v="WP"/>
    <n v="12428"/>
    <n v="2022"/>
    <s v="APR"/>
    <s v="DISPOSED"/>
    <x v="14"/>
    <n v="5000"/>
    <d v="2022-04-30T00:00:00"/>
    <m/>
    <m/>
  </r>
  <r>
    <n v="492"/>
    <s v="WP"/>
    <n v="12428"/>
    <n v="2022"/>
    <s v="APR"/>
    <s v="COUNTER"/>
    <x v="14"/>
    <n v="10000"/>
    <d v="2022-04-30T00:00:00"/>
    <m/>
    <m/>
  </r>
  <r>
    <n v="493"/>
    <s v="WP"/>
    <n v="13222"/>
    <n v="2020"/>
    <s v="APR"/>
    <s v="VACATE"/>
    <x v="0"/>
    <n v="12000"/>
    <d v="2022-04-30T00:00:00"/>
    <m/>
    <m/>
  </r>
  <r>
    <n v="494"/>
    <s v="WP"/>
    <n v="13222"/>
    <n v="2020"/>
    <s v="APR"/>
    <s v="DISPOSED"/>
    <x v="0"/>
    <n v="5000"/>
    <d v="2022-04-30T00:00:00"/>
    <m/>
    <m/>
  </r>
  <r>
    <n v="495"/>
    <s v="WP"/>
    <n v="13239"/>
    <n v="2022"/>
    <s v="APR"/>
    <s v="DISPOSED"/>
    <x v="1"/>
    <n v="5000"/>
    <d v="2022-04-30T00:00:00"/>
    <m/>
    <m/>
  </r>
  <r>
    <n v="496"/>
    <s v="WP"/>
    <n v="13239"/>
    <n v="2022"/>
    <s v="APR"/>
    <s v="COUNTER"/>
    <x v="1"/>
    <n v="10000"/>
    <d v="2022-04-30T00:00:00"/>
    <m/>
    <m/>
  </r>
  <r>
    <n v="497"/>
    <s v="WP"/>
    <n v="13426"/>
    <n v="2003"/>
    <s v="APR"/>
    <s v="DISPOSED "/>
    <x v="4"/>
    <n v="5000"/>
    <d v="2022-04-30T00:00:00"/>
    <m/>
    <m/>
  </r>
  <r>
    <n v="498"/>
    <s v="WP"/>
    <n v="13660"/>
    <n v="2022"/>
    <s v="APR"/>
    <s v="DISPOSED"/>
    <x v="3"/>
    <n v="5000"/>
    <d v="2022-04-30T00:00:00"/>
    <m/>
    <m/>
  </r>
  <r>
    <n v="499"/>
    <s v="WP"/>
    <n v="14587"/>
    <n v="2022"/>
    <s v="APR"/>
    <s v="COUNTER"/>
    <x v="13"/>
    <n v="10000"/>
    <d v="2022-04-30T00:00:00"/>
    <m/>
    <m/>
  </r>
  <r>
    <n v="500"/>
    <s v="WP"/>
    <n v="14670"/>
    <n v="2020"/>
    <s v="APR"/>
    <s v="VACATE"/>
    <x v="16"/>
    <n v="12000"/>
    <d v="2022-04-30T00:00:00"/>
    <m/>
    <m/>
  </r>
  <r>
    <n v="501"/>
    <s v="WP"/>
    <n v="14904"/>
    <n v="2022"/>
    <s v="APR"/>
    <s v="COUNTER"/>
    <x v="3"/>
    <n v="10000"/>
    <d v="2022-04-30T00:00:00"/>
    <m/>
    <m/>
  </r>
  <r>
    <n v="502"/>
    <s v="WP"/>
    <n v="15537"/>
    <n v="2022"/>
    <s v="APR"/>
    <s v="DISPOSED AT ADMISSION"/>
    <x v="10"/>
    <n v="2500"/>
    <d v="2022-04-30T00:00:00"/>
    <m/>
    <m/>
  </r>
  <r>
    <n v="503"/>
    <s v="WP"/>
    <n v="15995"/>
    <n v="2022"/>
    <s v="APR"/>
    <s v="COUNTER"/>
    <x v="1"/>
    <n v="10000"/>
    <d v="2022-04-30T00:00:00"/>
    <m/>
    <m/>
  </r>
  <r>
    <n v="504"/>
    <s v="WP"/>
    <n v="16594"/>
    <n v="2022"/>
    <s v="APR"/>
    <s v="DISPOSED AT ADMISSION"/>
    <x v="3"/>
    <n v="2500"/>
    <d v="2022-04-30T00:00:00"/>
    <m/>
    <m/>
  </r>
  <r>
    <n v="505"/>
    <s v="WP"/>
    <n v="16796"/>
    <n v="2022"/>
    <s v="APR"/>
    <s v="DISPOSED AT ADMISSION"/>
    <x v="4"/>
    <n v="2500"/>
    <d v="2022-04-30T00:00:00"/>
    <m/>
    <m/>
  </r>
  <r>
    <n v="506"/>
    <s v="WP"/>
    <n v="16866"/>
    <n v="2022"/>
    <s v="APR"/>
    <s v="DISPOSED AT ADMISSION"/>
    <x v="0"/>
    <n v="2500"/>
    <d v="2022-04-30T00:00:00"/>
    <m/>
    <m/>
  </r>
  <r>
    <n v="507"/>
    <s v="WP"/>
    <n v="16949"/>
    <n v="2022"/>
    <s v="APR"/>
    <s v="DISPOSED AT ADMISSION"/>
    <x v="3"/>
    <n v="2500"/>
    <d v="2022-04-30T00:00:00"/>
    <m/>
    <m/>
  </r>
  <r>
    <n v="508"/>
    <s v="WP"/>
    <n v="17000"/>
    <n v="2022"/>
    <s v="APR"/>
    <s v="DISPOSED AT ADMISSION"/>
    <x v="3"/>
    <n v="2500"/>
    <d v="2022-04-30T00:00:00"/>
    <m/>
    <m/>
  </r>
  <r>
    <n v="509"/>
    <s v="WP"/>
    <n v="17011"/>
    <n v="2022"/>
    <s v="APR"/>
    <s v="DISPOSED AT ADMISSION"/>
    <x v="0"/>
    <n v="2500"/>
    <d v="2022-04-30T00:00:00"/>
    <m/>
    <m/>
  </r>
  <r>
    <n v="510"/>
    <s v="WP"/>
    <n v="17072"/>
    <n v="2022"/>
    <s v="APR"/>
    <s v="DISPOSED AT ADMISSION"/>
    <x v="3"/>
    <n v="2500"/>
    <d v="2022-04-30T00:00:00"/>
    <m/>
    <m/>
  </r>
  <r>
    <n v="511"/>
    <s v="WP"/>
    <n v="17095"/>
    <n v="2022"/>
    <s v="APR"/>
    <s v="DISPOSED AT ADMISSION"/>
    <x v="3"/>
    <n v="2500"/>
    <d v="2022-04-30T00:00:00"/>
    <m/>
    <m/>
  </r>
  <r>
    <n v="512"/>
    <s v="WP"/>
    <n v="17119"/>
    <n v="2022"/>
    <s v="APR"/>
    <s v="DISPOSED AT ADMISSION"/>
    <x v="3"/>
    <n v="2500"/>
    <d v="2022-04-30T00:00:00"/>
    <m/>
    <m/>
  </r>
  <r>
    <n v="513"/>
    <s v="WP"/>
    <n v="17151"/>
    <n v="2022"/>
    <s v="APR"/>
    <s v="DISPOSED AT ADMISSION"/>
    <x v="3"/>
    <n v="2500"/>
    <d v="2022-04-30T00:00:00"/>
    <m/>
    <m/>
  </r>
  <r>
    <n v="514"/>
    <s v="WP"/>
    <n v="17464"/>
    <n v="2022"/>
    <s v="APR"/>
    <s v="DISPOSED AT ADMISSION"/>
    <x v="3"/>
    <n v="2500"/>
    <d v="2022-04-30T00:00:00"/>
    <m/>
    <m/>
  </r>
  <r>
    <n v="515"/>
    <s v="WP"/>
    <n v="17548"/>
    <n v="2022"/>
    <s v="APR"/>
    <s v="DISPOSED AT ADMISSION"/>
    <x v="3"/>
    <n v="2500"/>
    <d v="2022-04-30T00:00:00"/>
    <m/>
    <m/>
  </r>
  <r>
    <n v="516"/>
    <s v="WP"/>
    <n v="17558"/>
    <n v="2022"/>
    <s v="APR"/>
    <s v="COUNTER"/>
    <x v="4"/>
    <n v="10000"/>
    <d v="2022-04-30T00:00:00"/>
    <m/>
    <m/>
  </r>
  <r>
    <n v="517"/>
    <s v="WP"/>
    <n v="17596"/>
    <n v="2022"/>
    <s v="APR"/>
    <s v="DISPOSED AT ADMISSION"/>
    <x v="3"/>
    <n v="2500"/>
    <d v="2022-04-30T00:00:00"/>
    <m/>
    <m/>
  </r>
  <r>
    <n v="518"/>
    <s v="WP"/>
    <n v="17731"/>
    <n v="2022"/>
    <s v="APR"/>
    <s v="COUNTER "/>
    <x v="19"/>
    <n v="10000"/>
    <d v="2022-04-30T00:00:00"/>
    <m/>
    <m/>
  </r>
  <r>
    <n v="519"/>
    <s v="WP"/>
    <n v="17737"/>
    <n v="2022"/>
    <s v="APR"/>
    <s v="DISPOSED"/>
    <x v="3"/>
    <n v="5000"/>
    <d v="2022-04-30T00:00:00"/>
    <m/>
    <m/>
  </r>
  <r>
    <n v="520"/>
    <s v="WP"/>
    <n v="18026"/>
    <n v="2022"/>
    <s v="APR"/>
    <s v="DISPOSED AT ADMISSION"/>
    <x v="0"/>
    <n v="2500"/>
    <d v="2022-04-30T00:00:00"/>
    <m/>
    <m/>
  </r>
  <r>
    <n v="521"/>
    <s v="WP"/>
    <n v="18066"/>
    <n v="2022"/>
    <s v="APR"/>
    <s v="DISPOSED AT ADMISSION"/>
    <x v="0"/>
    <n v="2500"/>
    <d v="2022-04-30T00:00:00"/>
    <m/>
    <m/>
  </r>
  <r>
    <n v="522"/>
    <s v="WP"/>
    <n v="18140"/>
    <n v="2022"/>
    <s v="APR"/>
    <s v="DISPOSED AT ADMISSION"/>
    <x v="10"/>
    <n v="2500"/>
    <d v="2022-04-30T00:00:00"/>
    <m/>
    <m/>
  </r>
  <r>
    <n v="523"/>
    <s v="WP"/>
    <n v="18145"/>
    <n v="2022"/>
    <s v="APR"/>
    <s v="DISPOSED AT ADMISSION"/>
    <x v="19"/>
    <n v="2500"/>
    <d v="2022-04-30T00:00:00"/>
    <m/>
    <m/>
  </r>
  <r>
    <n v="524"/>
    <s v="WP"/>
    <n v="18292"/>
    <n v="2022"/>
    <s v="APR"/>
    <s v="DISPOSED AT ADMISSION"/>
    <x v="3"/>
    <n v="2500"/>
    <d v="2022-04-30T00:00:00"/>
    <m/>
    <m/>
  </r>
  <r>
    <n v="525"/>
    <s v="WP"/>
    <n v="18305"/>
    <n v="2022"/>
    <s v="APR"/>
    <s v="DISPOSED AT ADMISSION"/>
    <x v="3"/>
    <n v="2500"/>
    <d v="2022-04-30T00:00:00"/>
    <m/>
    <m/>
  </r>
  <r>
    <n v="526"/>
    <s v="WP"/>
    <n v="18359"/>
    <n v="2022"/>
    <s v="APR"/>
    <s v="DISPOSED AT ADMISSION"/>
    <x v="3"/>
    <n v="2500"/>
    <d v="2022-04-30T00:00:00"/>
    <m/>
    <m/>
  </r>
  <r>
    <n v="527"/>
    <s v="WP"/>
    <n v="18374"/>
    <n v="2022"/>
    <s v="APR"/>
    <s v="DISPOSED AT ADMISSION"/>
    <x v="3"/>
    <n v="2500"/>
    <d v="2022-04-30T00:00:00"/>
    <m/>
    <m/>
  </r>
  <r>
    <n v="528"/>
    <s v="WP"/>
    <n v="18383"/>
    <n v="2022"/>
    <s v="APR"/>
    <s v="DISPOSED AT ADMISSION"/>
    <x v="3"/>
    <n v="2500"/>
    <d v="2022-04-30T00:00:00"/>
    <m/>
    <m/>
  </r>
  <r>
    <n v="529"/>
    <s v="WP"/>
    <n v="18476"/>
    <n v="2022"/>
    <s v="APR"/>
    <s v="DISPOSED AT ADMISSION"/>
    <x v="3"/>
    <n v="2500"/>
    <d v="2022-04-30T00:00:00"/>
    <m/>
    <m/>
  </r>
  <r>
    <n v="530"/>
    <s v="WP"/>
    <n v="18481"/>
    <n v="2022"/>
    <s v="APR"/>
    <s v="DISPOSED AT ADMISSION"/>
    <x v="3"/>
    <n v="2500"/>
    <d v="2022-04-30T00:00:00"/>
    <m/>
    <m/>
  </r>
  <r>
    <n v="531"/>
    <s v="WP"/>
    <n v="18484"/>
    <n v="2022"/>
    <s v="APR"/>
    <s v="DISPOSED AT ADMISSION"/>
    <x v="3"/>
    <n v="2500"/>
    <d v="2022-04-30T00:00:00"/>
    <m/>
    <m/>
  </r>
  <r>
    <n v="532"/>
    <s v="WP"/>
    <n v="18496"/>
    <n v="2022"/>
    <s v="APR"/>
    <s v="DISPOSED AT ADMISSION"/>
    <x v="3"/>
    <n v="2500"/>
    <d v="2022-04-30T00:00:00"/>
    <m/>
    <m/>
  </r>
  <r>
    <n v="533"/>
    <s v="WP"/>
    <n v="18497"/>
    <n v="2022"/>
    <s v="APR"/>
    <s v="DISPOSED AT ADMISSION"/>
    <x v="3"/>
    <n v="2500"/>
    <d v="2022-04-30T00:00:00"/>
    <m/>
    <m/>
  </r>
  <r>
    <n v="534"/>
    <s v="WP"/>
    <n v="18530"/>
    <n v="2022"/>
    <s v="APR"/>
    <s v="DISPOSED AT ADMISSION"/>
    <x v="3"/>
    <n v="2500"/>
    <d v="2022-04-30T00:00:00"/>
    <m/>
    <m/>
  </r>
  <r>
    <n v="535"/>
    <s v="WP"/>
    <n v="18550"/>
    <n v="2022"/>
    <s v="APR"/>
    <s v="DISPOSED AT ADMISSION"/>
    <x v="3"/>
    <n v="2500"/>
    <d v="2022-04-30T00:00:00"/>
    <m/>
    <m/>
  </r>
  <r>
    <n v="536"/>
    <s v="WP"/>
    <n v="18552"/>
    <n v="2022"/>
    <s v="APR"/>
    <s v="DISPOSED AT ADMISSION"/>
    <x v="0"/>
    <n v="2500"/>
    <d v="2022-04-30T00:00:00"/>
    <m/>
    <m/>
  </r>
  <r>
    <n v="537"/>
    <s v="WP"/>
    <n v="18608"/>
    <n v="2022"/>
    <s v="APR"/>
    <s v="DISPOSED AT ADMISSION"/>
    <x v="3"/>
    <n v="2500"/>
    <d v="2022-04-30T00:00:00"/>
    <m/>
    <m/>
  </r>
  <r>
    <n v="538"/>
    <s v="WP"/>
    <n v="18641"/>
    <n v="2022"/>
    <s v="APR"/>
    <s v="DISPOSED AT ADMISSION"/>
    <x v="19"/>
    <n v="2500"/>
    <d v="2022-04-30T00:00:00"/>
    <m/>
    <m/>
  </r>
  <r>
    <n v="539"/>
    <s v="WP"/>
    <n v="18677"/>
    <n v="2022"/>
    <s v="APR"/>
    <s v="DISPOSED AT ADMISSION"/>
    <x v="3"/>
    <n v="2500"/>
    <d v="2022-04-30T00:00:00"/>
    <m/>
    <m/>
  </r>
  <r>
    <n v="540"/>
    <s v="WP"/>
    <n v="18703"/>
    <n v="2022"/>
    <s v="APR"/>
    <s v="DISPOSED AT ADMISSION"/>
    <x v="3"/>
    <n v="2500"/>
    <d v="2022-04-30T00:00:00"/>
    <m/>
    <m/>
  </r>
  <r>
    <n v="541"/>
    <s v="WP"/>
    <n v="18728"/>
    <n v="2022"/>
    <s v="APR"/>
    <s v="DISPOSED AT ADMISSION"/>
    <x v="3"/>
    <n v="2500"/>
    <d v="2022-04-30T00:00:00"/>
    <m/>
    <m/>
  </r>
  <r>
    <n v="542"/>
    <s v="WP"/>
    <n v="18781"/>
    <n v="2022"/>
    <s v="APR"/>
    <s v="DISPOSED AT ADMISSION"/>
    <x v="3"/>
    <n v="2500"/>
    <d v="2022-04-30T00:00:00"/>
    <m/>
    <m/>
  </r>
  <r>
    <n v="543"/>
    <s v="WP"/>
    <n v="18784"/>
    <n v="2022"/>
    <s v="APR"/>
    <s v="VACATE"/>
    <x v="7"/>
    <n v="12000"/>
    <d v="2022-04-30T00:00:00"/>
    <m/>
    <m/>
  </r>
  <r>
    <n v="544"/>
    <s v="WP"/>
    <n v="18822"/>
    <n v="2022"/>
    <s v="APR"/>
    <s v="DISPOSED AT ADMISSION"/>
    <x v="3"/>
    <n v="2500"/>
    <d v="2022-04-30T00:00:00"/>
    <m/>
    <m/>
  </r>
  <r>
    <n v="545"/>
    <s v="WP"/>
    <n v="18866"/>
    <n v="2022"/>
    <s v="APR"/>
    <s v="DISPOSED AT ADMISSION"/>
    <x v="3"/>
    <n v="2500"/>
    <d v="2022-04-30T00:00:00"/>
    <m/>
    <m/>
  </r>
  <r>
    <n v="546"/>
    <s v="WP"/>
    <n v="18910"/>
    <n v="2022"/>
    <s v="APR"/>
    <s v="DISPOSED AT ADMISSION"/>
    <x v="3"/>
    <n v="2500"/>
    <d v="2022-04-30T00:00:00"/>
    <m/>
    <m/>
  </r>
  <r>
    <n v="547"/>
    <s v="WP"/>
    <n v="19013"/>
    <n v="2022"/>
    <s v="APR"/>
    <s v="DISPOSED AT ADMISSION"/>
    <x v="10"/>
    <n v="2500"/>
    <d v="2022-04-30T00:00:00"/>
    <m/>
    <m/>
  </r>
  <r>
    <n v="548"/>
    <s v="WP"/>
    <n v="19487"/>
    <n v="2022"/>
    <s v="APR"/>
    <s v="DISPOSED AT ADMISSION"/>
    <x v="10"/>
    <n v="2500"/>
    <d v="2022-04-30T00:00:00"/>
    <m/>
    <m/>
  </r>
  <r>
    <n v="549"/>
    <s v="WP"/>
    <n v="19716"/>
    <n v="2008"/>
    <s v="APR"/>
    <s v="DISPOSED "/>
    <x v="3"/>
    <n v="5000"/>
    <d v="2022-04-30T00:00:00"/>
    <m/>
    <m/>
  </r>
  <r>
    <n v="550"/>
    <s v="WP"/>
    <n v="19802"/>
    <n v="2022"/>
    <s v="APR"/>
    <s v="DISPOSED AT ADMISSION"/>
    <x v="3"/>
    <n v="2500"/>
    <d v="2022-04-30T00:00:00"/>
    <m/>
    <m/>
  </r>
  <r>
    <n v="551"/>
    <s v="WP"/>
    <n v="19950"/>
    <n v="2022"/>
    <s v="APR"/>
    <s v="DISPOSED AT ADMISSION"/>
    <x v="3"/>
    <n v="2500"/>
    <d v="2022-04-30T00:00:00"/>
    <m/>
    <m/>
  </r>
  <r>
    <n v="552"/>
    <s v="WP"/>
    <n v="19952"/>
    <n v="2022"/>
    <s v="APR"/>
    <s v="DISPOSED AT ADMISSION"/>
    <x v="0"/>
    <n v="2500"/>
    <d v="2022-04-30T00:00:00"/>
    <m/>
    <m/>
  </r>
  <r>
    <n v="553"/>
    <s v="WP"/>
    <n v="20169"/>
    <n v="2022"/>
    <s v="APR"/>
    <s v="DISPOSED AT ADMISSION"/>
    <x v="3"/>
    <n v="2500"/>
    <d v="2022-04-30T00:00:00"/>
    <m/>
    <m/>
  </r>
  <r>
    <n v="554"/>
    <s v="WP"/>
    <n v="20180"/>
    <n v="2022"/>
    <s v="APR"/>
    <s v="DISPOSED AT ADMISSION"/>
    <x v="1"/>
    <n v="2500"/>
    <d v="2022-04-30T00:00:00"/>
    <m/>
    <m/>
  </r>
  <r>
    <n v="555"/>
    <s v="WP"/>
    <n v="20217"/>
    <n v="2022"/>
    <s v="APR"/>
    <s v="DISPOSED AT ADMISSION"/>
    <x v="0"/>
    <n v="2500"/>
    <d v="2022-04-30T00:00:00"/>
    <m/>
    <m/>
  </r>
  <r>
    <n v="556"/>
    <s v="WP"/>
    <n v="20291"/>
    <n v="2022"/>
    <s v="APR"/>
    <s v="WRIT PETITION"/>
    <x v="8"/>
    <n v="10000"/>
    <d v="2022-04-30T00:00:00"/>
    <m/>
    <m/>
  </r>
  <r>
    <n v="557"/>
    <s v="WP"/>
    <n v="20355"/>
    <n v="2022"/>
    <s v="APR"/>
    <s v="DISPOSED AT ADMISSION"/>
    <x v="10"/>
    <n v="2500"/>
    <d v="2022-04-30T00:00:00"/>
    <m/>
    <m/>
  </r>
  <r>
    <n v="558"/>
    <s v="WP"/>
    <n v="20457"/>
    <n v="2022"/>
    <s v="APR"/>
    <s v="DISPOSED AT ADMISSION"/>
    <x v="10"/>
    <n v="2500"/>
    <d v="2022-04-30T00:00:00"/>
    <m/>
    <m/>
  </r>
  <r>
    <n v="559"/>
    <s v="WP"/>
    <n v="20513"/>
    <n v="2022"/>
    <s v="APR"/>
    <s v="DISPOSED AT ADMISSION"/>
    <x v="3"/>
    <n v="2500"/>
    <d v="2022-04-30T00:00:00"/>
    <m/>
    <m/>
  </r>
  <r>
    <n v="560"/>
    <s v="WP"/>
    <n v="20525"/>
    <n v="2022"/>
    <s v="APR"/>
    <s v="DISPOSED AT ADMISSION"/>
    <x v="0"/>
    <n v="2500"/>
    <d v="2022-04-30T00:00:00"/>
    <m/>
    <m/>
  </r>
  <r>
    <n v="561"/>
    <s v="WP"/>
    <n v="20545"/>
    <n v="2022"/>
    <s v="APR"/>
    <s v="WRIT PETITION"/>
    <x v="3"/>
    <n v="10000"/>
    <d v="2022-04-30T00:00:00"/>
    <m/>
    <m/>
  </r>
  <r>
    <n v="562"/>
    <s v="WP"/>
    <n v="20565"/>
    <n v="2022"/>
    <s v="APR"/>
    <s v="DISPOSED AT ADMISSION"/>
    <x v="3"/>
    <n v="2500"/>
    <d v="2022-04-30T00:00:00"/>
    <m/>
    <m/>
  </r>
  <r>
    <n v="563"/>
    <s v="WP"/>
    <n v="20756"/>
    <n v="2022"/>
    <s v="APR"/>
    <s v="DISPOSED AT ADMISSION"/>
    <x v="8"/>
    <n v="2500"/>
    <d v="2022-04-30T00:00:00"/>
    <m/>
    <m/>
  </r>
  <r>
    <n v="564"/>
    <s v="WP"/>
    <n v="20837"/>
    <n v="2022"/>
    <s v="APR"/>
    <s v="DISPOSED AT ADMISSION"/>
    <x v="3"/>
    <n v="2500"/>
    <d v="2022-04-30T00:00:00"/>
    <m/>
    <m/>
  </r>
  <r>
    <n v="565"/>
    <s v="WP"/>
    <n v="20850"/>
    <n v="2022"/>
    <s v="APR"/>
    <s v="DISPOSED AT ADMISSION"/>
    <x v="19"/>
    <n v="2500"/>
    <d v="2022-04-30T00:00:00"/>
    <m/>
    <m/>
  </r>
  <r>
    <n v="566"/>
    <s v="WP"/>
    <n v="20883"/>
    <n v="2021"/>
    <s v="APR"/>
    <s v="VACATE"/>
    <x v="16"/>
    <n v="12000"/>
    <d v="2022-04-30T00:00:00"/>
    <m/>
    <m/>
  </r>
  <r>
    <n v="567"/>
    <s v="WP"/>
    <n v="20914"/>
    <n v="2022"/>
    <s v="APR"/>
    <s v="DISPOSED AT ADMISSION"/>
    <x v="3"/>
    <n v="2500"/>
    <d v="2022-04-30T00:00:00"/>
    <m/>
    <m/>
  </r>
  <r>
    <n v="568"/>
    <s v="WP"/>
    <n v="20976"/>
    <n v="2022"/>
    <s v="APR"/>
    <s v="WRIT PETITION"/>
    <x v="14"/>
    <n v="10000"/>
    <d v="2022-04-30T00:00:00"/>
    <m/>
    <m/>
  </r>
  <r>
    <n v="569"/>
    <s v="WP"/>
    <n v="21040"/>
    <n v="2022"/>
    <s v="APR"/>
    <s v="DISPOSED AT ADMISSION"/>
    <x v="0"/>
    <n v="2500"/>
    <d v="2022-04-30T00:00:00"/>
    <m/>
    <m/>
  </r>
  <r>
    <n v="570"/>
    <s v="WP"/>
    <n v="21217"/>
    <n v="2022"/>
    <s v="APR"/>
    <s v="DISPOSED AT ADMISSION"/>
    <x v="8"/>
    <n v="2500"/>
    <d v="2022-04-30T00:00:00"/>
    <m/>
    <m/>
  </r>
  <r>
    <n v="571"/>
    <s v="WP"/>
    <n v="21352"/>
    <n v="2022"/>
    <s v="APR"/>
    <s v="DISPOSED AT ADMISSION"/>
    <x v="10"/>
    <n v="2500"/>
    <d v="2022-04-30T00:00:00"/>
    <m/>
    <m/>
  </r>
  <r>
    <n v="572"/>
    <s v="WP"/>
    <n v="21402"/>
    <n v="2022"/>
    <s v="APR"/>
    <s v="DISPOSED AT ADMISSION"/>
    <x v="1"/>
    <n v="2500"/>
    <d v="2022-04-30T00:00:00"/>
    <m/>
    <m/>
  </r>
  <r>
    <n v="573"/>
    <s v="WP"/>
    <n v="21455"/>
    <n v="2022"/>
    <s v="APR"/>
    <s v="DISPOSED AT ADMISSION"/>
    <x v="0"/>
    <n v="2500"/>
    <d v="2022-04-30T00:00:00"/>
    <m/>
    <m/>
  </r>
  <r>
    <n v="574"/>
    <s v="WP"/>
    <n v="21490"/>
    <n v="2022"/>
    <s v="APR"/>
    <s v="DISPOSED AT ADMISSION"/>
    <x v="4"/>
    <n v="2500"/>
    <d v="2022-04-30T00:00:00"/>
    <m/>
    <m/>
  </r>
  <r>
    <n v="575"/>
    <s v="WP"/>
    <n v="21532"/>
    <n v="2022"/>
    <s v="APR"/>
    <s v="DISPOSED AT ADMISSION"/>
    <x v="0"/>
    <n v="2500"/>
    <d v="2022-04-30T00:00:00"/>
    <m/>
    <m/>
  </r>
  <r>
    <n v="576"/>
    <s v="WP"/>
    <n v="21534"/>
    <n v="2022"/>
    <s v="APR"/>
    <s v="DISPOSED AT ADMISSION"/>
    <x v="3"/>
    <n v="2500"/>
    <d v="2022-04-30T00:00:00"/>
    <m/>
    <m/>
  </r>
  <r>
    <n v="577"/>
    <s v="WP"/>
    <n v="21581"/>
    <n v="2022"/>
    <s v="APR"/>
    <s v="DISPOSED AT ADMISSION"/>
    <x v="3"/>
    <n v="2500"/>
    <d v="2022-04-30T00:00:00"/>
    <m/>
    <m/>
  </r>
  <r>
    <n v="578"/>
    <s v="WP"/>
    <n v="21600"/>
    <n v="2022"/>
    <s v="APR"/>
    <s v="DISPOSED AT ADMISSION"/>
    <x v="3"/>
    <n v="2500"/>
    <d v="2022-04-30T00:00:00"/>
    <m/>
    <m/>
  </r>
  <r>
    <n v="579"/>
    <s v="WP"/>
    <n v="21620"/>
    <n v="2022"/>
    <s v="APR"/>
    <s v="DISPOSED AT ADMISSION"/>
    <x v="3"/>
    <n v="2500"/>
    <d v="2022-04-30T00:00:00"/>
    <m/>
    <m/>
  </r>
  <r>
    <n v="580"/>
    <s v="WP"/>
    <n v="21660"/>
    <n v="2020"/>
    <s v="APR"/>
    <s v="DISPOSED"/>
    <x v="14"/>
    <n v="5000"/>
    <d v="2022-04-30T00:00:00"/>
    <m/>
    <m/>
  </r>
  <r>
    <n v="581"/>
    <s v="WP"/>
    <n v="21723"/>
    <n v="2022"/>
    <s v="APR"/>
    <s v="DISPOSED AT ADMISSION"/>
    <x v="3"/>
    <n v="2500"/>
    <d v="2022-04-30T00:00:00"/>
    <m/>
    <m/>
  </r>
  <r>
    <n v="582"/>
    <s v="WP"/>
    <n v="21756"/>
    <n v="2022"/>
    <s v="APR"/>
    <s v="DISPOSED AT ADMISSION"/>
    <x v="0"/>
    <n v="2500"/>
    <d v="2022-04-30T00:00:00"/>
    <m/>
    <m/>
  </r>
  <r>
    <n v="583"/>
    <s v="WP"/>
    <n v="21778"/>
    <n v="2022"/>
    <s v="APR"/>
    <s v="DISPOSED AT ADMISSION"/>
    <x v="0"/>
    <n v="2500"/>
    <d v="2022-04-30T00:00:00"/>
    <m/>
    <m/>
  </r>
  <r>
    <n v="584"/>
    <s v="WP"/>
    <n v="21878"/>
    <n v="2022"/>
    <s v="APR"/>
    <s v="DISPOSED AT ADMISSION"/>
    <x v="0"/>
    <n v="2500"/>
    <d v="2022-04-30T00:00:00"/>
    <m/>
    <m/>
  </r>
  <r>
    <n v="585"/>
    <s v="WP"/>
    <n v="22037"/>
    <n v="2022"/>
    <s v="APR"/>
    <s v="DISPOSED AT ADMISSION"/>
    <x v="10"/>
    <n v="2500"/>
    <d v="2022-04-30T00:00:00"/>
    <m/>
    <m/>
  </r>
  <r>
    <n v="586"/>
    <s v="WP"/>
    <n v="22157"/>
    <n v="2022"/>
    <s v="APR"/>
    <s v="DISPOSED AT ADMISSION"/>
    <x v="0"/>
    <n v="2500"/>
    <d v="2022-04-30T00:00:00"/>
    <m/>
    <m/>
  </r>
  <r>
    <n v="587"/>
    <s v="WP"/>
    <n v="22306"/>
    <n v="2022"/>
    <s v="APR"/>
    <s v="DISPOSED AT ADMISSION"/>
    <x v="0"/>
    <n v="2500"/>
    <d v="2022-04-30T00:00:00"/>
    <m/>
    <m/>
  </r>
  <r>
    <n v="588"/>
    <s v="WP"/>
    <n v="22364"/>
    <n v="2022"/>
    <s v="APR"/>
    <s v="DISPOSED AT ADMISSION"/>
    <x v="3"/>
    <n v="2500"/>
    <d v="2022-04-30T00:00:00"/>
    <m/>
    <m/>
  </r>
  <r>
    <n v="589"/>
    <s v="WP"/>
    <n v="22428"/>
    <n v="2021"/>
    <s v="APR"/>
    <s v="DISPOSED"/>
    <x v="3"/>
    <n v="5000"/>
    <d v="2022-04-30T00:00:00"/>
    <m/>
    <m/>
  </r>
  <r>
    <n v="590"/>
    <s v="WP"/>
    <n v="22726"/>
    <n v="2022"/>
    <s v="APR"/>
    <s v="DISPOSED AT ADMISSION"/>
    <x v="10"/>
    <n v="2500"/>
    <d v="2022-04-30T00:00:00"/>
    <m/>
    <m/>
  </r>
  <r>
    <n v="591"/>
    <s v="WP"/>
    <n v="22774"/>
    <n v="2022"/>
    <s v="APR"/>
    <s v="DISPOSED AT ADMISSION"/>
    <x v="10"/>
    <n v="2500"/>
    <d v="2022-04-30T00:00:00"/>
    <m/>
    <m/>
  </r>
  <r>
    <n v="592"/>
    <s v="WP"/>
    <n v="22827"/>
    <n v="2022"/>
    <s v="APR"/>
    <s v="WRIT PETITION"/>
    <x v="8"/>
    <n v="10000"/>
    <d v="2022-04-30T00:00:00"/>
    <m/>
    <m/>
  </r>
  <r>
    <n v="593"/>
    <s v="WP"/>
    <n v="22836"/>
    <n v="2022"/>
    <s v="APR"/>
    <s v="DISPOSED AT ADMISSION"/>
    <x v="10"/>
    <n v="2500"/>
    <d v="2022-04-30T00:00:00"/>
    <m/>
    <m/>
  </r>
  <r>
    <n v="594"/>
    <s v="WP"/>
    <n v="23714"/>
    <n v="2002"/>
    <s v="APR"/>
    <s v="DISPOSED "/>
    <x v="20"/>
    <n v="5000"/>
    <d v="2022-04-30T00:00:00"/>
    <m/>
    <m/>
  </r>
  <r>
    <n v="595"/>
    <s v="WP"/>
    <n v="26615"/>
    <n v="2018"/>
    <s v="APR"/>
    <s v="VACATE"/>
    <x v="21"/>
    <n v="12000"/>
    <d v="2022-04-30T00:00:00"/>
    <m/>
    <m/>
  </r>
  <r>
    <n v="596"/>
    <s v="WP"/>
    <n v="28533"/>
    <n v="2021"/>
    <s v="APR"/>
    <s v="COUNTER"/>
    <x v="25"/>
    <n v="10000"/>
    <d v="2022-04-30T00:00:00"/>
    <m/>
    <m/>
  </r>
  <r>
    <n v="597"/>
    <s v="WP"/>
    <n v="30823"/>
    <n v="2021"/>
    <s v="APR"/>
    <s v="DISPOSED "/>
    <x v="10"/>
    <n v="5000"/>
    <d v="2022-04-30T00:00:00"/>
    <m/>
    <m/>
  </r>
  <r>
    <n v="598"/>
    <s v="WP"/>
    <n v="32310"/>
    <n v="2021"/>
    <s v="APR"/>
    <s v="COUNTER"/>
    <x v="20"/>
    <n v="10000"/>
    <d v="2022-04-30T00:00:00"/>
    <m/>
    <m/>
  </r>
  <r>
    <n v="599"/>
    <s v="WP"/>
    <n v="33542"/>
    <n v="2021"/>
    <s v="APR"/>
    <s v="COUNTER"/>
    <x v="25"/>
    <n v="10000"/>
    <d v="2022-04-30T00:00:00"/>
    <m/>
    <m/>
  </r>
  <r>
    <n v="600"/>
    <s v="WP"/>
    <n v="34290"/>
    <n v="2021"/>
    <s v="APR"/>
    <s v="COUNTER"/>
    <x v="17"/>
    <n v="10000"/>
    <d v="2022-04-30T00:00:00"/>
    <m/>
    <m/>
  </r>
  <r>
    <n v="601"/>
    <s v="WP"/>
    <n v="35117"/>
    <n v="2021"/>
    <s v="APR"/>
    <s v="VACATE"/>
    <x v="13"/>
    <n v="12000"/>
    <d v="2022-04-30T00:00:00"/>
    <m/>
    <m/>
  </r>
  <r>
    <n v="602"/>
    <s v="WP"/>
    <n v="36752"/>
    <n v="2021"/>
    <s v="APR"/>
    <s v="DISPOSED "/>
    <x v="10"/>
    <n v="5000"/>
    <d v="2022-04-30T00:00:00"/>
    <m/>
    <m/>
  </r>
  <r>
    <n v="603"/>
    <s v="WP"/>
    <n v="37590"/>
    <n v="2015"/>
    <s v="APR"/>
    <s v="DISPOSED"/>
    <x v="17"/>
    <n v="5000"/>
    <d v="2022-04-30T00:00:00"/>
    <m/>
    <m/>
  </r>
  <r>
    <n v="604"/>
    <s v="WP"/>
    <n v="46860"/>
    <n v="2018"/>
    <s v="APR"/>
    <s v="DISPOSED "/>
    <x v="16"/>
    <n v="5000"/>
    <d v="2022-04-30T00:00:00"/>
    <m/>
    <m/>
  </r>
  <r>
    <n v="605"/>
    <s v="WP"/>
    <n v="32642"/>
    <n v="2021"/>
    <s v="APR"/>
    <s v="VACATE"/>
    <x v="5"/>
    <n v="12000"/>
    <d v="2022-04-30T00:00:00"/>
    <m/>
    <m/>
  </r>
  <r>
    <n v="606"/>
    <s v="CC"/>
    <n v="1591"/>
    <n v="2021"/>
    <s v="APR"/>
    <s v="COUNTER"/>
    <x v="4"/>
    <n v="10000"/>
    <d v="2022-04-30T00:00:00"/>
    <m/>
    <m/>
  </r>
  <r>
    <n v="607"/>
    <s v="CC"/>
    <n v="1592"/>
    <n v="2021"/>
    <s v="APR"/>
    <s v="COUNTER"/>
    <x v="4"/>
    <n v="10000"/>
    <d v="2022-04-30T00:00:00"/>
    <m/>
    <m/>
  </r>
  <r>
    <n v="608"/>
    <s v="WP"/>
    <n v="17472"/>
    <n v="2020"/>
    <s v="APR"/>
    <s v="CERTIFIED COPY"/>
    <x v="8"/>
    <n v="1000"/>
    <d v="2022-04-30T00:00:00"/>
    <m/>
    <m/>
  </r>
  <r>
    <n v="609"/>
    <s v="WP"/>
    <n v="21933"/>
    <n v="2021"/>
    <s v="APR"/>
    <s v="CERTIFIED COPY"/>
    <x v="8"/>
    <n v="1000"/>
    <d v="2022-04-30T00:00:00"/>
    <m/>
    <m/>
  </r>
  <r>
    <n v="610"/>
    <s v="WP"/>
    <n v="21996"/>
    <n v="2021"/>
    <s v="APR"/>
    <s v="CERTIFIED COPY"/>
    <x v="8"/>
    <n v="1000"/>
    <d v="2022-04-30T00:00:00"/>
    <m/>
    <m/>
  </r>
  <r>
    <n v="611"/>
    <s v="NO"/>
    <n v="2328"/>
    <n v="2021"/>
    <s v="APR"/>
    <s v="CAVEAT"/>
    <x v="1"/>
    <n v="10000"/>
    <d v="2022-04-30T00:00:00"/>
    <m/>
    <m/>
  </r>
  <r>
    <n v="612"/>
    <s v="NO"/>
    <n v="2327"/>
    <n v="2021"/>
    <s v="APR"/>
    <s v="CAVEAT"/>
    <x v="1"/>
    <n v="10000"/>
    <d v="2022-04-30T00:00:00"/>
    <m/>
    <m/>
  </r>
  <r>
    <n v="613"/>
    <s v="WP"/>
    <n v="7048"/>
    <n v="2021"/>
    <s v="APR"/>
    <s v="VACATE"/>
    <x v="13"/>
    <n v="12000"/>
    <d v="2022-04-30T00:00:00"/>
    <m/>
    <m/>
  </r>
  <r>
    <n v="614"/>
    <s v="WP"/>
    <n v="24570"/>
    <n v="2021"/>
    <s v="APR"/>
    <s v="COUNTER"/>
    <x v="15"/>
    <n v="10000"/>
    <d v="2022-04-30T00:00:00"/>
    <m/>
    <m/>
  </r>
  <r>
    <n v="615"/>
    <s v="WP"/>
    <n v="32071"/>
    <n v="2021"/>
    <s v="APR"/>
    <s v="COUNTER"/>
    <x v="6"/>
    <n v="10000"/>
    <d v="2022-04-30T00:00:00"/>
    <m/>
    <m/>
  </r>
  <r>
    <n v="616"/>
    <s v="WP"/>
    <n v="33371"/>
    <n v="2021"/>
    <s v="APR"/>
    <s v="VACATE"/>
    <x v="1"/>
    <n v="12000"/>
    <d v="2022-04-30T00:00:00"/>
    <m/>
    <m/>
  </r>
  <r>
    <n v="617"/>
    <s v="WP"/>
    <n v="26711"/>
    <n v="2021"/>
    <s v="APR"/>
    <s v="VACATE"/>
    <x v="7"/>
    <n v="12000"/>
    <d v="2022-04-30T00:00:00"/>
    <m/>
    <m/>
  </r>
  <r>
    <n v="618"/>
    <s v="WP"/>
    <n v="31567"/>
    <n v="2021"/>
    <s v="APR"/>
    <s v="VACATE"/>
    <x v="13"/>
    <n v="12000"/>
    <d v="2022-04-30T00:00:00"/>
    <m/>
    <m/>
  </r>
  <r>
    <n v="619"/>
    <s v="WP"/>
    <n v="5709"/>
    <n v="2022"/>
    <s v="APR"/>
    <s v="COUNTER"/>
    <x v="0"/>
    <n v="10000"/>
    <d v="2022-04-30T00:00:00"/>
    <m/>
    <m/>
  </r>
  <r>
    <n v="620"/>
    <s v="WP"/>
    <n v="4992"/>
    <n v="2022"/>
    <s v="APR"/>
    <s v="COUNTER"/>
    <x v="16"/>
    <n v="10000"/>
    <d v="2022-04-30T00:00:00"/>
    <m/>
    <m/>
  </r>
  <r>
    <n v="621"/>
    <s v="WP"/>
    <n v="30645"/>
    <n v="2021"/>
    <s v="APR"/>
    <s v="COUNTER"/>
    <x v="19"/>
    <n v="10000"/>
    <d v="2022-04-30T00:00:00"/>
    <m/>
    <m/>
  </r>
  <r>
    <n v="622"/>
    <s v="WP"/>
    <n v="34005"/>
    <n v="2021"/>
    <s v="APR"/>
    <s v="COUNTER"/>
    <x v="23"/>
    <n v="10000"/>
    <d v="2022-04-30T00:00:00"/>
    <m/>
    <m/>
  </r>
  <r>
    <n v="623"/>
    <s v="WP"/>
    <n v="6901"/>
    <n v="2022"/>
    <s v="APR"/>
    <s v="VACATE"/>
    <x v="21"/>
    <n v="12000"/>
    <d v="2022-04-30T00:00:00"/>
    <m/>
    <m/>
  </r>
  <r>
    <n v="624"/>
    <s v="WP"/>
    <n v="1987"/>
    <n v="2022"/>
    <s v="APR"/>
    <s v="VACATE"/>
    <x v="13"/>
    <n v="12000"/>
    <d v="2022-04-30T00:00:00"/>
    <m/>
    <m/>
  </r>
  <r>
    <n v="625"/>
    <s v="WP"/>
    <n v="8015"/>
    <n v="2022"/>
    <s v="APR"/>
    <s v="VACATE"/>
    <x v="26"/>
    <n v="12000"/>
    <d v="2022-04-30T00:00:00"/>
    <m/>
    <m/>
  </r>
  <r>
    <n v="626"/>
    <s v="WP"/>
    <n v="8514"/>
    <n v="2022"/>
    <s v="APR"/>
    <s v="VACATE"/>
    <x v="3"/>
    <n v="12000"/>
    <d v="2022-04-30T00:00:00"/>
    <m/>
    <m/>
  </r>
  <r>
    <n v="627"/>
    <s v="WP"/>
    <n v="10457"/>
    <n v="2022"/>
    <s v="APR"/>
    <s v="COUNTER"/>
    <x v="3"/>
    <n v="10000"/>
    <d v="2022-04-30T00:00:00"/>
    <m/>
    <m/>
  </r>
  <r>
    <n v="628"/>
    <s v="WP"/>
    <n v="10460"/>
    <n v="2022"/>
    <s v="APR"/>
    <s v="VACATE"/>
    <x v="8"/>
    <n v="12000"/>
    <d v="2022-04-30T00:00:00"/>
    <m/>
    <m/>
  </r>
  <r>
    <n v="629"/>
    <s v="WP"/>
    <n v="10471"/>
    <n v="2022"/>
    <s v="APR"/>
    <s v="COUNTER"/>
    <x v="3"/>
    <n v="10000"/>
    <d v="2022-04-30T00:00:00"/>
    <m/>
    <m/>
  </r>
  <r>
    <n v="630"/>
    <s v="WP"/>
    <n v="11218"/>
    <n v="2022"/>
    <s v="APR"/>
    <s v="VACATE"/>
    <x v="13"/>
    <n v="12000"/>
    <d v="2022-04-30T00:00:00"/>
    <m/>
    <m/>
  </r>
  <r>
    <n v="631"/>
    <s v="WP"/>
    <n v="11572"/>
    <n v="2022"/>
    <s v="APR"/>
    <s v="COUNTER"/>
    <x v="3"/>
    <n v="10000"/>
    <d v="2022-04-30T00:00:00"/>
    <m/>
    <m/>
  </r>
  <r>
    <n v="632"/>
    <s v="WP"/>
    <n v="20524"/>
    <n v="2021"/>
    <s v="MISC"/>
    <s v="COUNTER"/>
    <x v="0"/>
    <n v="10000"/>
    <d v="2022-04-30T00:00:00"/>
    <m/>
    <m/>
  </r>
  <r>
    <n v="633"/>
    <s v="WP"/>
    <n v="34357"/>
    <n v="2021"/>
    <s v="MISC"/>
    <s v="DISPOSED"/>
    <x v="21"/>
    <n v="5000"/>
    <d v="2022-04-30T00:00:00"/>
    <m/>
    <m/>
  </r>
  <r>
    <n v="634"/>
    <s v="WP"/>
    <n v="23530"/>
    <n v="2021"/>
    <s v="MISC"/>
    <s v="COUNTER"/>
    <x v="17"/>
    <n v="10000"/>
    <d v="2022-04-30T00:00:00"/>
    <m/>
    <m/>
  </r>
  <r>
    <n v="635"/>
    <s v="WP"/>
    <n v="17817"/>
    <n v="2021"/>
    <s v="APR"/>
    <s v="COUNTER"/>
    <x v="10"/>
    <n v="10000"/>
    <d v="2022-04-30T00:00:00"/>
    <m/>
    <m/>
  </r>
  <r>
    <n v="636"/>
    <s v="WP"/>
    <n v="36752"/>
    <n v="2021"/>
    <s v="APR"/>
    <s v="COUNTER"/>
    <x v="10"/>
    <n v="10000"/>
    <d v="2022-04-30T00:00:00"/>
    <m/>
    <m/>
  </r>
  <r>
    <n v="637"/>
    <s v="CAVEAT "/>
    <s v="Charan sign"/>
    <n v="2021"/>
    <s v="MISC"/>
    <s v="CAVEAT"/>
    <x v="0"/>
    <n v="10000"/>
    <d v="2022-04-30T00:00:00"/>
    <m/>
    <m/>
  </r>
  <r>
    <n v="638"/>
    <s v="LEGAL NOTICE"/>
    <s v="Indian Reclaim  Rubber Industries"/>
    <n v="2021"/>
    <s v="MISC"/>
    <s v="LEGAL NOTICE"/>
    <x v="7"/>
    <n v="2000"/>
    <d v="2022-04-30T00:00:00"/>
    <m/>
    <m/>
  </r>
  <r>
    <n v="639"/>
    <s v="CAVEAT "/>
    <s v="MADUKAR"/>
    <n v="2021"/>
    <s v="MISC"/>
    <s v="CAVEAT"/>
    <x v="10"/>
    <n v="10000"/>
    <d v="2022-04-30T00:00:00"/>
    <m/>
    <m/>
  </r>
  <r>
    <n v="640"/>
    <s v="OPINION "/>
    <s v="SRIDHAR REDDY"/>
    <n v="2021"/>
    <s v="MISC"/>
    <s v="OPINION "/>
    <x v="9"/>
    <n v="2000"/>
    <d v="2022-04-30T00:00:00"/>
    <m/>
    <m/>
  </r>
  <r>
    <n v="641"/>
    <s v="OPINION "/>
    <s v="TSERC in OP.No.38 of 2021 "/>
    <n v="2021"/>
    <s v="MISC"/>
    <s v="OPINION "/>
    <x v="5"/>
    <n v="2000"/>
    <d v="2022-04-30T00:00:00"/>
    <m/>
    <m/>
  </r>
  <r>
    <n v="642"/>
    <s v="CAVEAT "/>
    <s v="ROCKSAND"/>
    <n v="2021"/>
    <s v="MISC"/>
    <s v="CAVEAT"/>
    <x v="13"/>
    <n v="10000"/>
    <d v="2022-04-30T00:00:00"/>
    <m/>
    <m/>
  </r>
  <r>
    <n v="643"/>
    <s v="CAVEAT "/>
    <s v="PULLA NAGAIAH"/>
    <n v="2021"/>
    <s v="MISC"/>
    <s v="CAVEAT"/>
    <x v="11"/>
    <n v="10000"/>
    <d v="2022-04-30T00:00:00"/>
    <m/>
    <m/>
  </r>
  <r>
    <n v="644"/>
    <s v="WP"/>
    <s v="BILL FOR THE LETTER - VIPLAV SIMHA REDDY"/>
    <n v="2022"/>
    <s v="MISC"/>
    <s v="LEGAL NOTICE REPLY BILL"/>
    <x v="8"/>
    <n v="2000"/>
    <d v="2022-04-30T00:00:00"/>
    <m/>
    <m/>
  </r>
  <r>
    <n v="645"/>
    <s v="CERTIFIED COPY"/>
    <n v="3891"/>
    <n v="2020"/>
    <s v="MISC"/>
    <s v="CERTIFIED COPY BILL SENT"/>
    <x v="4"/>
    <n v="2000"/>
    <d v="2022-04-30T00:00:00"/>
    <m/>
    <m/>
  </r>
  <r>
    <n v="646"/>
    <s v="CERTIFIED COPY"/>
    <n v="41498"/>
    <n v="2018"/>
    <s v="MISC"/>
    <s v="CERTIFIED COPY"/>
    <x v="5"/>
    <n v="1000"/>
    <d v="2022-04-30T00:00:00"/>
    <m/>
    <m/>
  </r>
  <r>
    <n v="647"/>
    <s v="CERTIFIED COPY"/>
    <n v="4120"/>
    <n v="2021"/>
    <s v="MISC"/>
    <s v="CERTIFIED COPY"/>
    <x v="5"/>
    <n v="1000"/>
    <d v="2022-04-30T00:00:00"/>
    <m/>
    <m/>
  </r>
  <r>
    <n v="648"/>
    <s v="CERTIFIED COPY"/>
    <n v="2452"/>
    <n v="2021"/>
    <s v="MISC"/>
    <s v="CERTIFIED COPY"/>
    <x v="5"/>
    <n v="1000"/>
    <d v="2022-04-30T00:00:00"/>
    <m/>
    <m/>
  </r>
  <r>
    <n v="649"/>
    <s v="CERTIFIED COPY"/>
    <n v="2457"/>
    <n v="2021"/>
    <s v="MISC"/>
    <s v="CERTIFIED COPY"/>
    <x v="5"/>
    <n v="1000"/>
    <d v="2022-04-30T00:00:00"/>
    <m/>
    <m/>
  </r>
  <r>
    <n v="650"/>
    <s v="CERTIFIED COPY"/>
    <n v="1656"/>
    <n v="2021"/>
    <s v="MISC"/>
    <s v="CERTIFIED COPY"/>
    <x v="5"/>
    <n v="1000"/>
    <d v="2022-04-30T00:00:00"/>
    <m/>
    <m/>
  </r>
  <r>
    <n v="651"/>
    <s v="CERTIFIED COPY"/>
    <n v="19177"/>
    <n v="2021"/>
    <s v="MISC"/>
    <s v="CERTIFIED COPY"/>
    <x v="8"/>
    <n v="1000"/>
    <d v="2022-04-30T00:00:00"/>
    <m/>
    <m/>
  </r>
  <r>
    <n v="652"/>
    <s v="CERTIFIED COPY"/>
    <n v="13091"/>
    <n v="2010"/>
    <s v="MISC"/>
    <s v="CERTIFIED COPY"/>
    <x v="8"/>
    <n v="1000"/>
    <d v="2022-04-30T00:00:00"/>
    <m/>
    <m/>
  </r>
  <r>
    <n v="653"/>
    <s v="CERTIFIED COPY"/>
    <n v="11494"/>
    <n v="1989"/>
    <s v="MISC"/>
    <s v="CERTIFIED COPY"/>
    <x v="6"/>
    <n v="1000"/>
    <d v="2022-04-30T00:00:00"/>
    <m/>
    <m/>
  </r>
  <r>
    <n v="654"/>
    <s v="CERTIFIED COPY"/>
    <n v="4326"/>
    <n v="1990"/>
    <s v="MISC"/>
    <s v="CERTIFIED COPY"/>
    <x v="6"/>
    <n v="1000"/>
    <d v="2022-04-30T00:00:00"/>
    <m/>
    <m/>
  </r>
  <r>
    <n v="655"/>
    <s v="CERTIFIED COPY"/>
    <n v="6436"/>
    <n v="1992"/>
    <s v="MISC"/>
    <s v="CERTIFIED COPY"/>
    <x v="6"/>
    <n v="1000"/>
    <d v="2022-04-30T00:00:00"/>
    <m/>
    <m/>
  </r>
  <r>
    <n v="656"/>
    <s v="CERTIFIED COPY"/>
    <n v="9177"/>
    <n v="1993"/>
    <s v="MISC"/>
    <s v="CERTIFIED COPY"/>
    <x v="6"/>
    <n v="1000"/>
    <d v="2022-04-30T00:00:00"/>
    <m/>
    <m/>
  </r>
  <r>
    <n v="657"/>
    <s v="ADDITIONAL COUNTER AFFIDAVIT"/>
    <n v="22742"/>
    <n v="2019"/>
    <s v="MISC"/>
    <s v="ADDITIONAL COUNTER AFFIDAVIT"/>
    <x v="16"/>
    <n v="10000"/>
    <d v="2022-04-30T00:00:00"/>
    <m/>
    <m/>
  </r>
  <r>
    <n v="658"/>
    <s v="WP"/>
    <n v="14794"/>
    <n v="2021"/>
    <s v="MISC"/>
    <s v="ADDITIONAL COUNTER AFFIDAVIT IN IA. NO. 01 OF 2022"/>
    <x v="13"/>
    <n v="10000"/>
    <d v="2022-04-30T00:00:00"/>
    <m/>
    <m/>
  </r>
  <r>
    <n v="659"/>
    <s v="WP"/>
    <n v="14794"/>
    <n v="2021"/>
    <s v="MISC"/>
    <s v="ADDITIONAL COUNTER AFFIDAVIT IN IA NO. 02 OF 2022"/>
    <x v="13"/>
    <n v="10000"/>
    <d v="2022-04-30T00:00:00"/>
    <m/>
    <m/>
  </r>
  <r>
    <n v="660"/>
    <s v="OPINION "/>
    <s v="WA 447"/>
    <n v="2019"/>
    <s v="MISC"/>
    <s v="OPINION "/>
    <x v="3"/>
    <n v="2000"/>
    <d v="2022-04-30T00:00:00"/>
    <m/>
    <m/>
  </r>
  <r>
    <n v="661"/>
    <s v="WA"/>
    <n v="318"/>
    <n v="2017"/>
    <s v="MISC"/>
    <s v="WRIT APPEAL IN WP 43766 OF 2017"/>
    <x v="8"/>
    <n v="10000"/>
    <d v="2022-04-30T00:00:00"/>
    <m/>
    <m/>
  </r>
  <r>
    <n v="662"/>
    <s v="CAVEAT"/>
    <s v="CAVEAT"/>
    <n v="2022"/>
    <s v="MISC"/>
    <s v="DAMODAR"/>
    <x v="20"/>
    <n v="10000"/>
    <d v="2022-04-30T00:00:00"/>
    <m/>
    <m/>
  </r>
  <r>
    <n v="663"/>
    <s v="CAVEAT"/>
    <s v="CAVEAT"/>
    <n v="2022"/>
    <s v="MISC"/>
    <s v="ABDUL LATEEF"/>
    <x v="20"/>
    <n v="10000"/>
    <d v="2022-04-30T00:00:00"/>
    <m/>
    <m/>
  </r>
  <r>
    <n v="664"/>
    <s v="CAVEAT"/>
    <s v="CAVEAT"/>
    <n v="2022"/>
    <s v="MISC"/>
    <s v="MURALIDHAR REDDY"/>
    <x v="20"/>
    <n v="10000"/>
    <d v="2022-04-30T00:00:00"/>
    <m/>
    <m/>
  </r>
  <r>
    <n v="665"/>
    <s v="LEGAL NOTICE"/>
    <s v="FENOPLAST"/>
    <n v="2022"/>
    <s v="MISC"/>
    <s v="LEGAL NOTICE"/>
    <x v="21"/>
    <n v="2000"/>
    <d v="2022-04-30T00:00:00"/>
    <m/>
    <m/>
  </r>
  <r>
    <n v="666"/>
    <s v="LEGAL NOTICE"/>
    <s v="BILL FOR THE LETTER - V SRINIVAS"/>
    <n v="2022"/>
    <s v="MISC"/>
    <s v="LEGAL NOTICE REPLY BILL"/>
    <x v="10"/>
    <n v="2000"/>
    <d v="2022-04-30T00:00:00"/>
    <m/>
    <m/>
  </r>
  <r>
    <n v="667"/>
    <s v="WP"/>
    <n v="9257"/>
    <n v="2021"/>
    <s v="MISC"/>
    <s v="EXTENSION PETITION"/>
    <x v="10"/>
    <n v="10000"/>
    <d v="2022-04-30T00:00:00"/>
    <m/>
    <m/>
  </r>
  <r>
    <n v="668"/>
    <s v="WA"/>
    <n v="1700"/>
    <n v="2017"/>
    <s v="MISC"/>
    <s v="WA-WP 7115 OF 2014 "/>
    <x v="19"/>
    <n v="11000"/>
    <d v="2022-04-30T00:00:00"/>
    <m/>
    <m/>
  </r>
  <r>
    <n v="669"/>
    <s v="WA"/>
    <n v="1558"/>
    <n v="2017"/>
    <s v="MISC"/>
    <s v="WA-WP36050 OF 2016"/>
    <x v="19"/>
    <n v="11000"/>
    <d v="2022-04-30T00:00:00"/>
    <m/>
    <m/>
  </r>
  <r>
    <n v="670"/>
    <s v="WP"/>
    <n v="25726"/>
    <n v="2019"/>
    <s v="MISC"/>
    <s v="WP-APPEAL NO 11 OF 2018-19 "/>
    <x v="15"/>
    <n v="10000"/>
    <d v="2022-04-30T00:00:00"/>
    <m/>
    <m/>
  </r>
  <r>
    <n v="671"/>
    <s v="WA"/>
    <n v="131"/>
    <n v="2018"/>
    <s v="MISC"/>
    <s v="WA-WP 603 OF 2004 "/>
    <x v="18"/>
    <n v="10000"/>
    <d v="2022-04-30T00:00:00"/>
    <m/>
    <m/>
  </r>
  <r>
    <n v="672"/>
    <s v="WA"/>
    <n v="789"/>
    <n v="2018"/>
    <s v="MISC"/>
    <s v="WA-WP 24216 OF 2008"/>
    <x v="18"/>
    <n v="10000"/>
    <d v="2022-04-30T00:00:00"/>
    <m/>
    <m/>
  </r>
  <r>
    <n v="673"/>
    <s v="WA"/>
    <n v="88"/>
    <n v="2019"/>
    <s v="MISC"/>
    <s v="WA-WP 6794 OF 2005"/>
    <x v="6"/>
    <n v="10000"/>
    <d v="2022-04-30T00:00:00"/>
    <m/>
    <m/>
  </r>
  <r>
    <n v="674"/>
    <s v="WP"/>
    <n v="9257"/>
    <n v="2021"/>
    <s v="MISC"/>
    <s v="WP-APPEAL NO 17 OF 2020"/>
    <x v="10"/>
    <n v="10000"/>
    <d v="2022-04-30T00:00:00"/>
    <m/>
    <m/>
  </r>
  <r>
    <n v="675"/>
    <s v="AS"/>
    <n v="18"/>
    <n v="2021"/>
    <s v="MISC"/>
    <s v="AS-OS 36 OF 2013"/>
    <x v="20"/>
    <n v="19718"/>
    <d v="2022-04-30T00:00:00"/>
    <m/>
    <m/>
  </r>
  <r>
    <n v="676"/>
    <s v="WA"/>
    <n v="33"/>
    <n v="2021"/>
    <s v="MISC"/>
    <s v="WA-WP 3518 OF 2012"/>
    <x v="17"/>
    <n v="10000"/>
    <d v="2022-04-30T00:00:00"/>
    <m/>
    <m/>
  </r>
  <r>
    <n v="677"/>
    <s v="WA"/>
    <n v="1620"/>
    <n v="2018"/>
    <s v="MISC"/>
    <s v="WA-WP 20212 OF 2018"/>
    <x v="5"/>
    <n v="10000"/>
    <d v="2022-04-30T00:00:00"/>
    <m/>
    <m/>
  </r>
  <r>
    <n v="678"/>
    <s v="WA"/>
    <n v="987"/>
    <n v="2018"/>
    <s v="MISC"/>
    <s v="WA-WP 15064 OF 2018 "/>
    <x v="21"/>
    <n v="10000"/>
    <d v="2022-04-30T00:00:00"/>
    <m/>
    <m/>
  </r>
  <r>
    <n v="679"/>
    <s v="WP"/>
    <n v="23823"/>
    <n v="2021"/>
    <s v="SEP"/>
    <s v="DISPOSED AT ADMISSION"/>
    <x v="19"/>
    <n v="2500"/>
    <d v="2022-04-30T00:00:00"/>
    <m/>
    <m/>
  </r>
  <r>
    <n v="680"/>
    <s v="WP"/>
    <n v="25686"/>
    <n v="2021"/>
    <s v="OCT"/>
    <s v="DISPOSED AT ADMISSION"/>
    <x v="14"/>
    <n v="2500"/>
    <d v="2022-04-30T00:00:00"/>
    <m/>
    <m/>
  </r>
  <r>
    <n v="681"/>
    <s v="WP"/>
    <n v="25711"/>
    <n v="2021"/>
    <s v="OCT"/>
    <s v="DISPOSED AT ADMISSION"/>
    <x v="14"/>
    <n v="2500"/>
    <d v="2022-04-30T00:00:00"/>
    <m/>
    <m/>
  </r>
  <r>
    <n v="682"/>
    <s v="WP"/>
    <n v="25829"/>
    <n v="2021"/>
    <s v="OCT"/>
    <s v="DISPOSED AT ADMISSION"/>
    <x v="19"/>
    <n v="2500"/>
    <d v="2022-04-30T00:00:00"/>
    <m/>
    <m/>
  </r>
  <r>
    <n v="683"/>
    <s v="WP"/>
    <n v="28121"/>
    <n v="2021"/>
    <s v="NOV"/>
    <s v="DISPOSED AT ADMISSION"/>
    <x v="0"/>
    <n v="2500"/>
    <d v="2022-04-30T00:00:00"/>
    <m/>
    <m/>
  </r>
  <r>
    <n v="684"/>
    <s v="WP"/>
    <n v="28616"/>
    <n v="2021"/>
    <s v="NOV"/>
    <s v="DISPOSED AT ADMISSION"/>
    <x v="0"/>
    <n v="2500"/>
    <d v="2022-04-30T00:00:00"/>
    <m/>
    <m/>
  </r>
  <r>
    <n v="685"/>
    <s v="WP"/>
    <n v="31539"/>
    <n v="2018"/>
    <s v="NOV"/>
    <s v="DISPOSED AT ADMISSION"/>
    <x v="0"/>
    <n v="2500"/>
    <d v="2022-04-30T00:00:00"/>
    <m/>
    <m/>
  </r>
  <r>
    <n v="686"/>
    <s v="WP"/>
    <n v="35588"/>
    <n v="2021"/>
    <s v="MISC"/>
    <s v="VACATE"/>
    <x v="16"/>
    <n v="12000"/>
    <d v="2022-04-30T00:00:00"/>
    <m/>
    <m/>
  </r>
  <r>
    <n v="687"/>
    <s v="WP"/>
    <n v="2764"/>
    <n v="2022"/>
    <s v="MISC"/>
    <s v="COUNTER"/>
    <x v="16"/>
    <n v="10000"/>
    <d v="2022-04-30T00:00:00"/>
    <m/>
    <m/>
  </r>
  <r>
    <n v="688"/>
    <s v="WP"/>
    <n v="23786"/>
    <n v="2022"/>
    <s v="MAY"/>
    <s v="DISPOSED AT ADMISSION"/>
    <x v="0"/>
    <n v="2500"/>
    <d v="2022-05-31T00:00:00"/>
    <m/>
    <m/>
  </r>
  <r>
    <n v="689"/>
    <s v="WP"/>
    <n v="23820"/>
    <n v="2022"/>
    <s v="MAY"/>
    <s v="DISPOSED AT ADMISSION"/>
    <x v="10"/>
    <n v="2500"/>
    <d v="2022-05-31T00:00:00"/>
    <m/>
    <m/>
  </r>
  <r>
    <n v="690"/>
    <s v="WP"/>
    <n v="23895"/>
    <n v="2022"/>
    <s v="MAY"/>
    <s v="DISPOSED AT ADMISSION"/>
    <x v="1"/>
    <n v="2500"/>
    <d v="2022-05-31T00:00:00"/>
    <m/>
    <m/>
  </r>
  <r>
    <n v="691"/>
    <s v="WP"/>
    <n v="23900"/>
    <n v="2022"/>
    <s v="MAY"/>
    <s v="DISPOSED AT ADMISSION"/>
    <x v="3"/>
    <n v="2500"/>
    <d v="2022-05-31T00:00:00"/>
    <m/>
    <m/>
  </r>
  <r>
    <n v="692"/>
    <s v="WP"/>
    <n v="23902"/>
    <n v="2022"/>
    <s v="MAY"/>
    <s v="DISPOSED AT ADMISSION"/>
    <x v="3"/>
    <n v="2500"/>
    <d v="2022-05-31T00:00:00"/>
    <m/>
    <m/>
  </r>
  <r>
    <n v="693"/>
    <s v="WP"/>
    <n v="23913"/>
    <n v="2022"/>
    <s v="MAY"/>
    <s v="DISPOSED AT ADMISSION"/>
    <x v="3"/>
    <n v="2500"/>
    <d v="2022-05-31T00:00:00"/>
    <m/>
    <m/>
  </r>
  <r>
    <n v="694"/>
    <s v="WP"/>
    <n v="23921"/>
    <n v="2022"/>
    <s v="MAY"/>
    <s v="DISPOSED AT ADMISSION"/>
    <x v="3"/>
    <n v="2500"/>
    <d v="2022-05-31T00:00:00"/>
    <m/>
    <m/>
  </r>
  <r>
    <n v="695"/>
    <s v="WP"/>
    <n v="23960"/>
    <n v="2022"/>
    <s v="MAY"/>
    <s v="DISPOSED AT ADMISSION"/>
    <x v="3"/>
    <n v="2500"/>
    <d v="2022-05-31T00:00:00"/>
    <m/>
    <m/>
  </r>
  <r>
    <n v="696"/>
    <s v="WP"/>
    <n v="24022"/>
    <n v="2022"/>
    <s v="MAY"/>
    <s v="DISPOSED AT ADMISSION"/>
    <x v="0"/>
    <n v="2500"/>
    <d v="2022-05-31T00:00:00"/>
    <m/>
    <m/>
  </r>
  <r>
    <n v="697"/>
    <s v="WP"/>
    <n v="24023"/>
    <n v="2022"/>
    <s v="MAY"/>
    <s v="DISPOSED AT ADMISSION"/>
    <x v="0"/>
    <n v="2500"/>
    <d v="2022-05-31T00:00:00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B31" firstHeaderRow="1" firstDataRow="1" firstDataCol="1"/>
  <pivotFields count="11">
    <pivotField showAll="0"/>
    <pivotField showAll="0"/>
    <pivotField dataField="1" showAll="0"/>
    <pivotField showAll="0"/>
    <pivotField showAll="0"/>
    <pivotField showAll="0"/>
    <pivotField axis="axisRow" showAll="0">
      <items count="30">
        <item x="1"/>
        <item x="12"/>
        <item x="18"/>
        <item x="17"/>
        <item x="22"/>
        <item x="2"/>
        <item x="16"/>
        <item x="26"/>
        <item x="0"/>
        <item x="23"/>
        <item x="19"/>
        <item x="4"/>
        <item x="8"/>
        <item x="7"/>
        <item x="21"/>
        <item x="3"/>
        <item x="24"/>
        <item x="20"/>
        <item x="5"/>
        <item x="13"/>
        <item x="10"/>
        <item x="14"/>
        <item x="11"/>
        <item x="9"/>
        <item x="15"/>
        <item x="25"/>
        <item x="6"/>
        <item m="1" x="27"/>
        <item m="1" x="28"/>
        <item t="default"/>
      </items>
    </pivotField>
    <pivotField showAll="0"/>
    <pivotField numFmtId="15" showAll="0"/>
    <pivotField showAll="0"/>
    <pivotField showAll="0"/>
  </pivotFields>
  <rowFields count="1">
    <field x="6"/>
  </rowFields>
  <rowItems count="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rowItems>
  <colItems count="1">
    <i/>
  </colItems>
  <dataFields count="1">
    <dataField name="Count of CASE NO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8" name="Table18" displayName="Table18" ref="A2:K27" totalsRowShown="0" headerRowDxfId="428" dataDxfId="426" headerRowBorderDxfId="427" tableBorderDxfId="425" totalsRowBorderDxfId="424">
  <sortState ref="A3:K27">
    <sortCondition ref="E3:E27" customList="Jan,Feb,Mar,Apr,May,Jun,Jul,Aug,Sep,Oct,Nov,Dec"/>
    <sortCondition ref="D3:D27"/>
    <sortCondition ref="C3:C27"/>
  </sortState>
  <tableColumns count="11">
    <tableColumn id="1" name="S.NO" dataDxfId="423"/>
    <tableColumn id="2" name="CASE " dataDxfId="422"/>
    <tableColumn id="3" name="CASE NO" dataDxfId="421"/>
    <tableColumn id="4" name="YEAR" dataDxfId="420"/>
    <tableColumn id="5" name="MONTH" dataDxfId="419"/>
    <tableColumn id="6" name="CASE TYPE" dataDxfId="418"/>
    <tableColumn id="7" name="SECTION" dataDxfId="417"/>
    <tableColumn id="8" name="AMOUNT" dataDxfId="416"/>
    <tableColumn id="9" name="BILL DATE" dataDxfId="415"/>
    <tableColumn id="10" name="SANCTION NO. &amp; DT" dataDxfId="414"/>
    <tableColumn id="11" name="PAYMENT DETAILS (CHEQUE/RTGS &amp; DATE)" dataDxfId="413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:K3" totalsRowShown="0" headerRowDxfId="412" dataDxfId="410" headerRowBorderDxfId="411" tableBorderDxfId="409" totalsRowBorderDxfId="408">
  <tableColumns count="11">
    <tableColumn id="1" name="S.NO" dataDxfId="407"/>
    <tableColumn id="2" name="CASE " dataDxfId="406"/>
    <tableColumn id="3" name="CASE NO" dataDxfId="405"/>
    <tableColumn id="4" name="YEAR" dataDxfId="404"/>
    <tableColumn id="5" name="MONTH" dataDxfId="403"/>
    <tableColumn id="6" name="CASE TYPE" dataDxfId="402"/>
    <tableColumn id="7" name="SECTION" dataDxfId="401"/>
    <tableColumn id="8" name="AMOUNT" dataDxfId="400"/>
    <tableColumn id="9" name="BILL DATE" dataDxfId="399"/>
    <tableColumn id="10" name="SANCTION NO. &amp; DT" dataDxfId="398"/>
    <tableColumn id="11" name="PAYMENT DETAILS (CHEQUE/RTGS &amp; DATE)" dataDxfId="397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2:K6" totalsRowShown="0" headerRowDxfId="396" dataDxfId="394" headerRowBorderDxfId="395" tableBorderDxfId="393" totalsRowBorderDxfId="392">
  <sortState ref="A3:K6">
    <sortCondition descending="1" ref="E3:E6"/>
    <sortCondition ref="C3:C6"/>
  </sortState>
  <tableColumns count="11">
    <tableColumn id="1" name="S.NO" dataDxfId="391"/>
    <tableColumn id="2" name="CASE " dataDxfId="390"/>
    <tableColumn id="3" name="CASE NO" dataDxfId="389"/>
    <tableColumn id="4" name="YEAR" dataDxfId="388"/>
    <tableColumn id="5" name="MONTH" dataDxfId="387"/>
    <tableColumn id="6" name="CASE TYPE" dataDxfId="386"/>
    <tableColumn id="7" name="SECTION" dataDxfId="385"/>
    <tableColumn id="8" name="AMOUNT" dataDxfId="384"/>
    <tableColumn id="9" name="BILL DATE" dataDxfId="383"/>
    <tableColumn id="10" name="SANCTION NO. &amp; DT" dataDxfId="382"/>
    <tableColumn id="11" name="PAYMENT DETAILS (CHEQUE/RTGS &amp; DATE)" dataDxfId="381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K11" totalsRowShown="0" headerRowDxfId="380" dataDxfId="378" headerRowBorderDxfId="379" tableBorderDxfId="377" totalsRowBorderDxfId="376">
  <sortState ref="A2:K10">
    <sortCondition descending="1" ref="E2:E10"/>
    <sortCondition ref="C2:C10"/>
  </sortState>
  <tableColumns count="11">
    <tableColumn id="1" name="S.NO" dataDxfId="375"/>
    <tableColumn id="2" name="CASE " dataDxfId="374"/>
    <tableColumn id="3" name="CASE NO" dataDxfId="373"/>
    <tableColumn id="4" name="YEAR" dataDxfId="372"/>
    <tableColumn id="5" name="MONTH" dataDxfId="371"/>
    <tableColumn id="6" name="CASE TYPE" dataDxfId="370"/>
    <tableColumn id="7" name="SECTION" dataDxfId="369"/>
    <tableColumn id="8" name="AMOUNT" dataDxfId="368"/>
    <tableColumn id="9" name="BILL DATE" dataDxfId="367"/>
    <tableColumn id="10" name="SANCTION NO. &amp; DT" dataDxfId="366"/>
    <tableColumn id="11" name="PAYMENT DETAILS (CHEQUE/RTGS &amp; DATE)" dataDxfId="365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K4" totalsRowShown="0" headerRowDxfId="364" dataDxfId="362" headerRowBorderDxfId="363" tableBorderDxfId="361" totalsRowBorderDxfId="360">
  <tableColumns count="11">
    <tableColumn id="1" name="S.NO" dataDxfId="359"/>
    <tableColumn id="2" name="CASE " dataDxfId="358"/>
    <tableColumn id="3" name="CASE NO" dataDxfId="357"/>
    <tableColumn id="4" name="YEAR" dataDxfId="356"/>
    <tableColumn id="5" name="MONTH" dataDxfId="355"/>
    <tableColumn id="6" name="CASE TYPE" dataDxfId="354"/>
    <tableColumn id="7" name="SECTION" dataDxfId="353"/>
    <tableColumn id="8" name="AMOUNT" dataDxfId="352"/>
    <tableColumn id="9" name="BILL DATE" dataDxfId="351"/>
    <tableColumn id="10" name="SANCTION NO. &amp; DT" dataDxfId="350"/>
    <tableColumn id="11" name="PAYMENT DETAILS (CHEQUE/RTGS &amp; DATE)" dataDxfId="349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2:K8" totalsRowShown="0" headerRowDxfId="348" dataDxfId="346" headerRowBorderDxfId="347" tableBorderDxfId="345" totalsRowBorderDxfId="344">
  <sortState ref="A2:K7">
    <sortCondition descending="1" ref="E2:E7"/>
    <sortCondition ref="C2:C7"/>
  </sortState>
  <tableColumns count="11">
    <tableColumn id="1" name="S.NO" dataDxfId="343"/>
    <tableColumn id="2" name="CASE " dataDxfId="342"/>
    <tableColumn id="3" name="CASE NO" dataDxfId="341"/>
    <tableColumn id="4" name="YEAR" dataDxfId="340"/>
    <tableColumn id="5" name="MONTH" dataDxfId="339"/>
    <tableColumn id="6" name="CASE TYPE" dataDxfId="338"/>
    <tableColumn id="7" name="SECTION" dataDxfId="337"/>
    <tableColumn id="8" name="AMOUNT" dataDxfId="336"/>
    <tableColumn id="9" name="BILL DATE" dataDxfId="335"/>
    <tableColumn id="10" name="SANCTION NO. &amp; DT" dataDxfId="334"/>
    <tableColumn id="11" name="PAYMENT DETAILS (CHEQUE/RTGS &amp; DATE)" dataDxfId="333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32" name="Table32" displayName="Table32" ref="A2:K31" totalsRowShown="0" headerRowDxfId="332" dataDxfId="330" headerRowBorderDxfId="331" tableBorderDxfId="329" totalsRowBorderDxfId="328">
  <sortState ref="A3:K31">
    <sortCondition ref="E3:E31" customList="Jan,Feb,Mar,Apr,May,Jun,Jul,Aug,Sep,Oct,Nov,Dec"/>
    <sortCondition ref="D3:D31"/>
    <sortCondition ref="C3:C31"/>
  </sortState>
  <tableColumns count="11">
    <tableColumn id="1" name="S.NO" dataDxfId="327"/>
    <tableColumn id="2" name="CASE " dataDxfId="326"/>
    <tableColumn id="3" name="CASE NO" dataDxfId="325"/>
    <tableColumn id="4" name="YEAR" dataDxfId="324"/>
    <tableColumn id="5" name="MONTH" dataDxfId="323"/>
    <tableColumn id="6" name="CASE TYPE" dataDxfId="322"/>
    <tableColumn id="7" name="SECTION" dataDxfId="321"/>
    <tableColumn id="8" name="AMOUNT" dataDxfId="320"/>
    <tableColumn id="9" name="BILL DATE" dataDxfId="319"/>
    <tableColumn id="10" name="SANCTION NO. &amp; DT" dataDxfId="318"/>
    <tableColumn id="11" name="PAYMENT DETAILS (CHEQUE/RTGS &amp; DATE)" dataDxfId="317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29" name="Table29" displayName="Table29" ref="A2:K108" totalsRowShown="0" headerRowDxfId="316" dataDxfId="314" headerRowBorderDxfId="315" tableBorderDxfId="313" totalsRowBorderDxfId="312">
  <sortState ref="A3:K108">
    <sortCondition ref="E3:E108" customList="Jan,Feb,Mar,Apr,May,Jun,Jul,Aug,Sep,Oct,Nov,Dec"/>
    <sortCondition ref="D3:D108"/>
    <sortCondition ref="C3:C108"/>
  </sortState>
  <tableColumns count="11">
    <tableColumn id="1" name="S.NO" dataDxfId="311"/>
    <tableColumn id="2" name="CASE " dataDxfId="310"/>
    <tableColumn id="3" name="CASE NO" dataDxfId="309"/>
    <tableColumn id="4" name="YEAR" dataDxfId="308"/>
    <tableColumn id="5" name="MONTH" dataDxfId="307"/>
    <tableColumn id="6" name="CASE TYPE" dataDxfId="306"/>
    <tableColumn id="7" name="SECTION" dataDxfId="305"/>
    <tableColumn id="8" name="AMOUNT" dataDxfId="304"/>
    <tableColumn id="9" name="BILL DATE" dataDxfId="303"/>
    <tableColumn id="10" name="SANCTION NO. &amp; DT" dataDxfId="302"/>
    <tableColumn id="11" name="PAYMENT DETAILS (CHEQUE/RTGS &amp; DATE)" dataDxfId="301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8" name="Table8" displayName="Table8" ref="A2:K3" totalsRowShown="0" headerRowDxfId="300" dataDxfId="298" headerRowBorderDxfId="299" tableBorderDxfId="297" totalsRowBorderDxfId="296">
  <tableColumns count="11">
    <tableColumn id="1" name="S.NO" dataDxfId="295"/>
    <tableColumn id="2" name="CASE " dataDxfId="294"/>
    <tableColumn id="3" name="CASE NO" dataDxfId="293"/>
    <tableColumn id="4" name="YEAR" dataDxfId="292"/>
    <tableColumn id="5" name="MONTH" dataDxfId="291"/>
    <tableColumn id="6" name="CASE TYPE" dataDxfId="290"/>
    <tableColumn id="7" name="SECTION" dataDxfId="289"/>
    <tableColumn id="8" name="AMOUNT" dataDxfId="288"/>
    <tableColumn id="9" name="BILL DATE" dataDxfId="287"/>
    <tableColumn id="10" name="SANCTION NO. &amp; DT" dataDxfId="286"/>
    <tableColumn id="11" name="PAYMENT DETAILS (CHEQUE/RTGS &amp; DATE)" dataDxfId="285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2:K4" totalsRowShown="0" headerRowDxfId="284" dataDxfId="282" headerRowBorderDxfId="283" tableBorderDxfId="281" totalsRowBorderDxfId="280">
  <tableColumns count="11">
    <tableColumn id="1" name="S.NO" dataDxfId="279"/>
    <tableColumn id="2" name="CASE " dataDxfId="278"/>
    <tableColumn id="3" name="CASE NO" dataDxfId="277"/>
    <tableColumn id="4" name="YEAR" dataDxfId="276"/>
    <tableColumn id="5" name="MONTH" dataDxfId="275"/>
    <tableColumn id="6" name="CASE TYPE" dataDxfId="274"/>
    <tableColumn id="7" name="SECTION" dataDxfId="273"/>
    <tableColumn id="8" name="AMOUNT" dataDxfId="272"/>
    <tableColumn id="9" name="BILL DATE" dataDxfId="271"/>
    <tableColumn id="10" name="SANCTION NO. &amp; DT" dataDxfId="270"/>
    <tableColumn id="11" name="PAYMENT DETAILS (CHEQUE/RTGS &amp; DATE)" dataDxfId="269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12" name="Table12" displayName="Table12" ref="A2:K24" totalsRowShown="0" headerRowDxfId="268" dataDxfId="266" headerRowBorderDxfId="267" tableBorderDxfId="265" totalsRowBorderDxfId="264">
  <sortState ref="A3:K24">
    <sortCondition ref="E3:E24" customList="Jan,Feb,Mar,Apr,May,Jun,Jul,Aug,Sep,Oct,Nov,Dec"/>
    <sortCondition ref="D3:D24"/>
    <sortCondition ref="C3:C24"/>
  </sortState>
  <tableColumns count="11">
    <tableColumn id="1" name="S.NO" dataDxfId="263"/>
    <tableColumn id="2" name="CASE " dataDxfId="262"/>
    <tableColumn id="3" name="CASE NO" dataDxfId="261"/>
    <tableColumn id="4" name="YEAR" dataDxfId="260"/>
    <tableColumn id="5" name="MONTH" dataDxfId="259"/>
    <tableColumn id="6" name="CASE TYPE" dataDxfId="258"/>
    <tableColumn id="7" name="SECTION" dataDxfId="257"/>
    <tableColumn id="8" name="AMOUNT" dataDxfId="256"/>
    <tableColumn id="9" name="BILL DATE" dataDxfId="255"/>
    <tableColumn id="10" name="SANCTION NO. &amp; DT" dataDxfId="254"/>
    <tableColumn id="11" name="PAYMENT DETAILS (CHEQUE/RTGS &amp; DATE)" dataDxfId="253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11" name="Table11" displayName="Table11" ref="A2:K38" totalsRowShown="0" headerRowDxfId="252" dataDxfId="250" headerRowBorderDxfId="251" tableBorderDxfId="249" totalsRowBorderDxfId="248">
  <autoFilter ref="A2:K38">
    <filterColumn colId="9">
      <filters>
        <filter val="690 DT 23-JUNE-2022"/>
      </filters>
    </filterColumn>
  </autoFilter>
  <sortState ref="A3:K38">
    <sortCondition descending="1" ref="E3:E38"/>
    <sortCondition ref="D3:D38"/>
    <sortCondition ref="C3:C38"/>
  </sortState>
  <tableColumns count="11">
    <tableColumn id="1" name="S.NO" dataDxfId="247"/>
    <tableColumn id="2" name="CASE " dataDxfId="246"/>
    <tableColumn id="3" name="CASE NO" dataDxfId="245"/>
    <tableColumn id="4" name="YEAR" dataDxfId="244"/>
    <tableColumn id="5" name="MONTH" dataDxfId="243"/>
    <tableColumn id="6" name="CASE TYPE" dataDxfId="242"/>
    <tableColumn id="7" name="SECTION" dataDxfId="241"/>
    <tableColumn id="8" name="AMOUNT" dataDxfId="240"/>
    <tableColumn id="9" name="BILL DATE" dataDxfId="239"/>
    <tableColumn id="10" name="SANCTION NO. &amp; DT" dataDxfId="238"/>
    <tableColumn id="11" name="PAYMENT DETAILS (CHEQUE/RTGS &amp; DATE)" dataDxfId="237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2:K23" totalsRowShown="0" headerRowDxfId="236" dataDxfId="234" headerRowBorderDxfId="235" tableBorderDxfId="233" totalsRowBorderDxfId="232">
  <sortState ref="A3:K24">
    <sortCondition descending="1" ref="E3:E24"/>
    <sortCondition ref="D3:D24"/>
    <sortCondition ref="C3:C24"/>
  </sortState>
  <tableColumns count="11">
    <tableColumn id="1" name="S.NO" dataDxfId="231"/>
    <tableColumn id="2" name="CASE " dataDxfId="230"/>
    <tableColumn id="3" name="CASE NO" dataDxfId="229"/>
    <tableColumn id="4" name="YEAR" dataDxfId="228"/>
    <tableColumn id="5" name="MONTH" dataDxfId="227"/>
    <tableColumn id="6" name="CASE TYPE" dataDxfId="226"/>
    <tableColumn id="7" name="SECTION" dataDxfId="225"/>
    <tableColumn id="8" name="AMOUNT" dataDxfId="224"/>
    <tableColumn id="9" name="BILL DATE" dataDxfId="223"/>
    <tableColumn id="10" name="SANCTION NO. &amp; DT" dataDxfId="222"/>
    <tableColumn id="11" name="PAYMENT DETAILS (CHEQUE/RTGS &amp; DATE)" dataDxfId="221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2:K12" totalsRowShown="0" headerRowDxfId="220" dataDxfId="218" headerRowBorderDxfId="219" tableBorderDxfId="217" totalsRowBorderDxfId="216">
  <sortState ref="A3:K12">
    <sortCondition descending="1" ref="E3:E12"/>
    <sortCondition ref="D3:D12"/>
    <sortCondition ref="C3:C12"/>
  </sortState>
  <tableColumns count="11">
    <tableColumn id="1" name="S.NO" dataDxfId="215"/>
    <tableColumn id="2" name="CASE " dataDxfId="214"/>
    <tableColumn id="3" name="CASE NO" dataDxfId="213"/>
    <tableColumn id="4" name="YEAR" dataDxfId="212"/>
    <tableColumn id="5" name="MONTH" dataDxfId="211"/>
    <tableColumn id="6" name="CASE TYPE" dataDxfId="210"/>
    <tableColumn id="7" name="SECTION" dataDxfId="209"/>
    <tableColumn id="8" name="AMOUNT" dataDxfId="208"/>
    <tableColumn id="9" name="BILL DATE" dataDxfId="207"/>
    <tableColumn id="10" name="SANCTION NO. &amp; DT" dataDxfId="206"/>
    <tableColumn id="11" name="PAYMENT DETAILS (CHEQUE/RTGS &amp; DATE)" dataDxfId="205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33" name="Table33" displayName="Table33" ref="A2:K8" totalsRowShown="0" headerRowDxfId="204" dataDxfId="202" headerRowBorderDxfId="203" tableBorderDxfId="201" totalsRowBorderDxfId="200">
  <sortState ref="A3:K9">
    <sortCondition ref="E3:E9" customList="Jan,Feb,Mar,Apr,May,Jun,Jul,Aug,Sep,Oct,Nov,Dec"/>
    <sortCondition ref="D3:D9"/>
    <sortCondition ref="C3:C9"/>
  </sortState>
  <tableColumns count="11">
    <tableColumn id="1" name="S.NO" dataDxfId="199"/>
    <tableColumn id="2" name="CASE " dataDxfId="198"/>
    <tableColumn id="3" name="CASE NO" dataDxfId="197"/>
    <tableColumn id="4" name="YEAR" dataDxfId="196"/>
    <tableColumn id="5" name="MONTH" dataDxfId="195"/>
    <tableColumn id="6" name="CASE TYPE" dataDxfId="194"/>
    <tableColumn id="7" name="SECTION" dataDxfId="193"/>
    <tableColumn id="8" name="AMOUNT" dataDxfId="192"/>
    <tableColumn id="9" name="BILL DATE" dataDxfId="191"/>
    <tableColumn id="10" name="SANCTION NO. &amp; DT" dataDxfId="190"/>
    <tableColumn id="11" name="PAYMENT DETAILS (CHEQUE/RTGS &amp; DATE)" dataDxfId="189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id="28" name="Table28" displayName="Table28" ref="A2:K302" totalsRowShown="0" headerRowDxfId="188" dataDxfId="186" headerRowBorderDxfId="187" tableBorderDxfId="185" totalsRowBorderDxfId="184">
  <autoFilter ref="A2:K302">
    <filterColumn colId="9">
      <filters>
        <filter val="410 OF 07-JULY-2022"/>
        <filter val="411 OF 07-JULY-2022"/>
        <filter val="412 OF 07-JULY-2022"/>
        <filter val="413 OF 07-JULY-2022"/>
        <filter val="414 OF 07-JULY-2022"/>
        <filter val="415 OF 07-JULY-2022"/>
      </filters>
    </filterColumn>
  </autoFilter>
  <sortState ref="A3:K302">
    <sortCondition ref="E3:E302" customList="Jan,Feb,Mar,Apr,May,Jun,Jul,Aug,Sep,Oct,Nov,Dec"/>
    <sortCondition ref="D3:D302"/>
    <sortCondition ref="C3:C302"/>
  </sortState>
  <tableColumns count="11">
    <tableColumn id="1" name="S.NO" dataDxfId="183"/>
    <tableColumn id="2" name="CASE " dataDxfId="182"/>
    <tableColumn id="3" name="CASE NO" dataDxfId="181"/>
    <tableColumn id="4" name="YEAR" dataDxfId="180"/>
    <tableColumn id="5" name="MONTH" dataDxfId="179"/>
    <tableColumn id="6" name="CASE TYPE" dataDxfId="178"/>
    <tableColumn id="7" name="SECTION" dataDxfId="177"/>
    <tableColumn id="8" name="AMOUNT" dataDxfId="176"/>
    <tableColumn id="9" name="BILL DATE" dataDxfId="175"/>
    <tableColumn id="10" name="SANCTION NO. &amp; DT" dataDxfId="174"/>
    <tableColumn id="11" name="PAYMENT DETAILS (CHEQUE/RTGS &amp; DATE)" dataDxfId="173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2:K3" totalsRowShown="0" headerRowDxfId="172" dataDxfId="170" headerRowBorderDxfId="171" tableBorderDxfId="169" totalsRowBorderDxfId="168">
  <tableColumns count="11">
    <tableColumn id="1" name="S.NO" dataDxfId="167"/>
    <tableColumn id="2" name="CASE " dataDxfId="166"/>
    <tableColumn id="3" name="CASE NO" dataDxfId="165"/>
    <tableColumn id="4" name="YEAR" dataDxfId="164"/>
    <tableColumn id="5" name="MONTH" dataDxfId="163"/>
    <tableColumn id="6" name="CASE TYPE" dataDxfId="162"/>
    <tableColumn id="7" name="SECTION" dataDxfId="161"/>
    <tableColumn id="8" name="AMOUNT" dataDxfId="160"/>
    <tableColumn id="9" name="BILL DATE" dataDxfId="159"/>
    <tableColumn id="10" name="SANCTION NO. &amp; DT" dataDxfId="158"/>
    <tableColumn id="11" name="PAYMENT DETAILS (CHEQUE/RTGS &amp; DATE)" dataDxfId="157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id="19" name="Table19" displayName="Table19" ref="A2:K9" totalsRowShown="0" headerRowDxfId="156" dataDxfId="155">
  <sortState ref="A2:K8">
    <sortCondition descending="1" ref="E2:E8"/>
    <sortCondition ref="D2:D8"/>
  </sortState>
  <tableColumns count="11">
    <tableColumn id="1" name="S.NO" dataDxfId="154"/>
    <tableColumn id="2" name="CASE " dataDxfId="153"/>
    <tableColumn id="3" name="CASE NO" dataDxfId="152"/>
    <tableColumn id="4" name="YEAR" dataDxfId="151"/>
    <tableColumn id="5" name="MONTH" dataDxfId="150"/>
    <tableColumn id="6" name="CASE TYPE" dataDxfId="149"/>
    <tableColumn id="7" name="SECTION" dataDxfId="148"/>
    <tableColumn id="8" name="AMOUNT" dataDxfId="147"/>
    <tableColumn id="9" name="BILL DATE" dataDxfId="146"/>
    <tableColumn id="10" name="SANCTION NO. &amp; DT" dataDxfId="145"/>
    <tableColumn id="11" name="PAYMENT DETAILS (CHEQUE/RTGS &amp; DATE)" dataDxfId="144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id="20" name="Table20" displayName="Table20" ref="A2:K17" totalsRowShown="0" headerRowDxfId="143" dataDxfId="141" headerRowBorderDxfId="142" tableBorderDxfId="140" totalsRowBorderDxfId="139">
  <sortState ref="A3:K17">
    <sortCondition descending="1" ref="E3:E17"/>
    <sortCondition ref="D3:D17"/>
    <sortCondition ref="C3:C17"/>
  </sortState>
  <tableColumns count="11">
    <tableColumn id="1" name="S.NO" dataDxfId="138"/>
    <tableColumn id="2" name="CASE " dataDxfId="137"/>
    <tableColumn id="3" name="CASE NO" dataDxfId="136"/>
    <tableColumn id="4" name="YEAR" dataDxfId="135"/>
    <tableColumn id="5" name="MONTH" dataDxfId="134"/>
    <tableColumn id="6" name="CASE TYPE" dataDxfId="133"/>
    <tableColumn id="7" name="SECTION" dataDxfId="132"/>
    <tableColumn id="8" name="AMOUNT" dataDxfId="131"/>
    <tableColumn id="9" name="BILL DATE" dataDxfId="130"/>
    <tableColumn id="10" name="SANCTION NO. &amp; DT" dataDxfId="129"/>
    <tableColumn id="11" name="PAYMENT DETAILS (CHEQUE/RTGS &amp; DATE)" dataDxfId="128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id="21" name="Table21" displayName="Table21" ref="A2:K23" totalsRowShown="0" headerRowDxfId="127" dataDxfId="125" headerRowBorderDxfId="126" tableBorderDxfId="124" totalsRowBorderDxfId="123">
  <sortState ref="A3:K23">
    <sortCondition descending="1" ref="E3:E23"/>
    <sortCondition ref="D3:D23"/>
    <sortCondition ref="C3:C23"/>
  </sortState>
  <tableColumns count="11">
    <tableColumn id="1" name="S.NO" dataDxfId="122"/>
    <tableColumn id="2" name="CASE " dataDxfId="121"/>
    <tableColumn id="3" name="CASE NO" dataDxfId="120"/>
    <tableColumn id="4" name="YEAR" dataDxfId="119"/>
    <tableColumn id="5" name="MONTH" dataDxfId="118"/>
    <tableColumn id="6" name="CASE TYPE" dataDxfId="117"/>
    <tableColumn id="7" name="SECTION" dataDxfId="116"/>
    <tableColumn id="8" name="AMOUNT" dataDxfId="115"/>
    <tableColumn id="9" name="BILL DATE" dataDxfId="114"/>
    <tableColumn id="10" name="SANCTION NO. &amp; DT" dataDxfId="113"/>
    <tableColumn id="11" name="PAYMENT DETAILS (CHEQUE/RTGS &amp; DATE)" dataDxfId="112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id="22" name="Table22" displayName="Table22" ref="A2:K37" totalsRowShown="0" headerRowDxfId="111" dataDxfId="109" headerRowBorderDxfId="110" tableBorderDxfId="108" totalsRowBorderDxfId="107">
  <sortState ref="A2:K36">
    <sortCondition descending="1" ref="E2:E36"/>
    <sortCondition ref="D2:D36"/>
    <sortCondition ref="C2:C36"/>
  </sortState>
  <tableColumns count="11">
    <tableColumn id="1" name="S.NO" dataDxfId="106"/>
    <tableColumn id="2" name="CASE " dataDxfId="105"/>
    <tableColumn id="3" name="CASE NO" dataDxfId="104"/>
    <tableColumn id="4" name="YEAR" dataDxfId="103"/>
    <tableColumn id="5" name="MONTH" dataDxfId="102"/>
    <tableColumn id="6" name="CASE TYPE" dataDxfId="101"/>
    <tableColumn id="7" name="SECTION" dataDxfId="100"/>
    <tableColumn id="8" name="AMOUNT" dataDxfId="99"/>
    <tableColumn id="9" name="BILL DATE" dataDxfId="98"/>
    <tableColumn id="10" name="SANCTION NO. &amp; DT" dataDxfId="97"/>
    <tableColumn id="11" name="PAYMENT DETAILS (CHEQUE/RTGS &amp; DATE)" dataDxfId="96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id="31" name="Table31" displayName="Table31" ref="A2:K12" totalsRowShown="0" headerRowDxfId="95" dataDxfId="93" headerRowBorderDxfId="94" tableBorderDxfId="92" totalsRowBorderDxfId="91">
  <sortState ref="A3:K12">
    <sortCondition ref="E3:E12" customList="Jan,Feb,Mar,Apr,May,Jun,Jul,Aug,Sep,Oct,Nov,Dec"/>
    <sortCondition ref="D3:D12"/>
    <sortCondition ref="C3:C12"/>
  </sortState>
  <tableColumns count="11">
    <tableColumn id="1" name="S.NO" dataDxfId="90"/>
    <tableColumn id="2" name="CASE " dataDxfId="89"/>
    <tableColumn id="3" name="CASE NO" dataDxfId="88"/>
    <tableColumn id="4" name="YEAR" dataDxfId="87"/>
    <tableColumn id="5" name="MONTH" dataDxfId="86"/>
    <tableColumn id="6" name="CASE TYPE" dataDxfId="85"/>
    <tableColumn id="7" name="SECTION" dataDxfId="84"/>
    <tableColumn id="8" name="AMOUNT" dataDxfId="83"/>
    <tableColumn id="9" name="BILL DATE" dataDxfId="82"/>
    <tableColumn id="10" name="SANCTION NO. &amp; DT" dataDxfId="81"/>
    <tableColumn id="11" name="PAYMENT DETAILS (CHEQUE/RTGS &amp; DATE)" dataDxfId="80"/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id="24" name="Table24" displayName="Table24" ref="A2:K7" totalsRowShown="0" headerRowDxfId="79" dataDxfId="77" headerRowBorderDxfId="78" tableBorderDxfId="76" totalsRowBorderDxfId="75">
  <sortState ref="A3:K7">
    <sortCondition descending="1" ref="E3:E7"/>
    <sortCondition ref="D3:D7"/>
    <sortCondition ref="C3:C7"/>
  </sortState>
  <tableColumns count="11">
    <tableColumn id="1" name="S.NO" dataDxfId="74"/>
    <tableColumn id="2" name="CASE " dataDxfId="73"/>
    <tableColumn id="3" name="CASE NO" dataDxfId="72"/>
    <tableColumn id="4" name="YEAR" dataDxfId="71"/>
    <tableColumn id="5" name="MONTH" dataDxfId="70"/>
    <tableColumn id="6" name="CASE TYPE" dataDxfId="69"/>
    <tableColumn id="7" name="SECTION" dataDxfId="68"/>
    <tableColumn id="8" name="AMOUNT" dataDxfId="67"/>
    <tableColumn id="9" name="BILL DATE" dataDxfId="66"/>
    <tableColumn id="10" name="SANCTION NO. &amp; DT" dataDxfId="65"/>
    <tableColumn id="11" name="PAYMENT DETAILS (CHEQUE/RTGS &amp; DATE)" dataDxfId="64"/>
  </tableColumns>
  <tableStyleInfo showFirstColumn="0" showLastColumn="0" showRowStripes="1" showColumnStripes="0"/>
</table>
</file>

<file path=xl/tables/table24.xml><?xml version="1.0" encoding="utf-8"?>
<table xmlns="http://schemas.openxmlformats.org/spreadsheetml/2006/main" id="25" name="Table25" displayName="Table25" ref="A2:K10" totalsRowShown="0" headerRowDxfId="63" dataDxfId="61" headerRowBorderDxfId="62" tableBorderDxfId="60" totalsRowBorderDxfId="59">
  <sortState ref="A2:K9">
    <sortCondition descending="1" ref="E2:E9"/>
    <sortCondition ref="D2:D9"/>
    <sortCondition ref="C2:C9"/>
  </sortState>
  <tableColumns count="11">
    <tableColumn id="1" name="S.NO" dataDxfId="58"/>
    <tableColumn id="2" name="CASE " dataDxfId="57"/>
    <tableColumn id="3" name="CASE NO" dataDxfId="56"/>
    <tableColumn id="4" name="YEAR" dataDxfId="55"/>
    <tableColumn id="5" name="MONTH" dataDxfId="54"/>
    <tableColumn id="6" name="CASE TYPE" dataDxfId="53"/>
    <tableColumn id="7" name="SECTION" dataDxfId="52"/>
    <tableColumn id="8" name="AMOUNT" dataDxfId="51"/>
    <tableColumn id="9" name="BILL DATE" dataDxfId="50"/>
    <tableColumn id="10" name="SANCTION NO. &amp; DT" dataDxfId="49"/>
    <tableColumn id="11" name="PAYMENT DETAILS (CHEQUE/RTGS &amp; DATE)" dataDxfId="48"/>
  </tableColumns>
  <tableStyleInfo showFirstColumn="0" showLastColumn="0" showRowStripes="1" showColumnStripes="0"/>
</table>
</file>

<file path=xl/tables/table25.xml><?xml version="1.0" encoding="utf-8"?>
<table xmlns="http://schemas.openxmlformats.org/spreadsheetml/2006/main" id="26" name="Table26" displayName="Table26" ref="A2:K8" totalsRowShown="0" headerRowDxfId="47" dataDxfId="45" headerRowBorderDxfId="46" tableBorderDxfId="44" totalsRowBorderDxfId="43">
  <sortState ref="A2:K7">
    <sortCondition descending="1" ref="E2:E7"/>
    <sortCondition ref="D2:D7"/>
    <sortCondition ref="C2:C7"/>
  </sortState>
  <tableColumns count="11">
    <tableColumn id="1" name="S.NO" dataDxfId="42"/>
    <tableColumn id="2" name="CASE " dataDxfId="41"/>
    <tableColumn id="3" name="CASE NO" dataDxfId="40"/>
    <tableColumn id="4" name="YEAR" dataDxfId="39"/>
    <tableColumn id="5" name="MONTH" dataDxfId="38"/>
    <tableColumn id="6" name="CASE TYPE" dataDxfId="37"/>
    <tableColumn id="7" name="SECTION" dataDxfId="36"/>
    <tableColumn id="8" name="AMOUNT" dataDxfId="35"/>
    <tableColumn id="9" name="BILL DATE" dataDxfId="34"/>
    <tableColumn id="10" name="SANCTION NO. &amp; DT" dataDxfId="33"/>
    <tableColumn id="11" name="PAYMENT DETAILS (CHEQUE/RTGS &amp; DATE)" dataDxfId="32"/>
  </tableColumns>
  <tableStyleInfo showFirstColumn="0" showLastColumn="0" showRowStripes="1" showColumnStripes="0"/>
</table>
</file>

<file path=xl/tables/table26.xml><?xml version="1.0" encoding="utf-8"?>
<table xmlns="http://schemas.openxmlformats.org/spreadsheetml/2006/main" id="27" name="Table27" displayName="Table27" ref="A2:K4" totalsRowShown="0" headerRowDxfId="31" dataDxfId="29" headerRowBorderDxfId="30" tableBorderDxfId="28" totalsRowBorderDxfId="27">
  <sortState ref="A2:K3">
    <sortCondition ref="C2:C3"/>
  </sortState>
  <tableColumns count="11">
    <tableColumn id="1" name="S.NO" dataDxfId="26"/>
    <tableColumn id="2" name="CASE " dataDxfId="25"/>
    <tableColumn id="3" name="CASE NO" dataDxfId="24"/>
    <tableColumn id="4" name="YEAR" dataDxfId="23"/>
    <tableColumn id="5" name="MONTH" dataDxfId="22"/>
    <tableColumn id="6" name="CASE TYPE" dataDxfId="21"/>
    <tableColumn id="7" name="SECTION" dataDxfId="20"/>
    <tableColumn id="8" name="AMOUNT" dataDxfId="19"/>
    <tableColumn id="9" name="BILL DATE" dataDxfId="18"/>
    <tableColumn id="10" name="SANCTION NO. &amp; DT" dataDxfId="17"/>
    <tableColumn id="11" name="PAYMENT DETAILS (CHEQUE/RTGS &amp; DATE)" dataDxfId="16"/>
  </tableColumns>
  <tableStyleInfo showFirstColumn="0" showLastColumn="0" showRowStripes="1" showColumnStripes="0"/>
</table>
</file>

<file path=xl/tables/table27.xml><?xml version="1.0" encoding="utf-8"?>
<table xmlns="http://schemas.openxmlformats.org/spreadsheetml/2006/main" id="30" name="Table30" displayName="Table30" ref="A2:K9" totalsRowShown="0" headerRowDxfId="15" dataDxfId="13" headerRowBorderDxfId="14" tableBorderDxfId="12" totalsRowBorderDxfId="11">
  <sortState ref="A2:K8">
    <sortCondition descending="1" ref="E2:E8"/>
    <sortCondition ref="D2:D8"/>
    <sortCondition ref="C2:C8"/>
  </sortState>
  <tableColumns count="11">
    <tableColumn id="1" name="S.NO" dataDxfId="10"/>
    <tableColumn id="2" name="CASE " dataDxfId="9"/>
    <tableColumn id="3" name="CASE NO" dataDxfId="8"/>
    <tableColumn id="4" name="YEAR" dataDxfId="7"/>
    <tableColumn id="5" name="MONTH" dataDxfId="6"/>
    <tableColumn id="6" name="CASE TYPE" dataDxfId="5"/>
    <tableColumn id="7" name="SECTION" dataDxfId="4"/>
    <tableColumn id="8" name="AMOUNT" dataDxfId="3"/>
    <tableColumn id="9" name="BILL DATE" dataDxfId="2"/>
    <tableColumn id="10" name="SANCTION NO. &amp; DT" dataDxfId="1"/>
    <tableColumn id="11" name="PAYMENT DETAILS (CHEQUE/RTGS &amp; DATE)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5.xml"/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1"/>
  <sheetViews>
    <sheetView topLeftCell="A149" workbookViewId="0">
      <selection activeCell="G165" sqref="G165"/>
    </sheetView>
  </sheetViews>
  <sheetFormatPr defaultRowHeight="15" x14ac:dyDescent="0.25"/>
  <cols>
    <col min="5" max="5" width="9.7109375" bestFit="1" customWidth="1"/>
    <col min="6" max="7" width="20.28515625" bestFit="1" customWidth="1"/>
    <col min="8" max="8" width="24.140625" customWidth="1"/>
    <col min="9" max="9" width="13.28515625" customWidth="1"/>
    <col min="10" max="10" width="10.5703125" customWidth="1"/>
    <col min="11" max="11" width="9.140625" customWidth="1"/>
    <col min="12" max="12" width="36.5703125" customWidth="1"/>
  </cols>
  <sheetData>
    <row r="1" spans="1:12" s="6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57</v>
      </c>
      <c r="H1" s="1" t="s">
        <v>6</v>
      </c>
      <c r="I1" s="3" t="s">
        <v>7</v>
      </c>
      <c r="J1" s="1" t="s">
        <v>8</v>
      </c>
      <c r="K1" s="1"/>
      <c r="L1" s="4" t="s">
        <v>9</v>
      </c>
    </row>
    <row r="2" spans="1:12" s="10" customFormat="1" x14ac:dyDescent="0.25">
      <c r="A2" s="15" t="s">
        <v>12</v>
      </c>
      <c r="B2" s="19"/>
      <c r="C2" s="19"/>
      <c r="D2" s="19"/>
      <c r="E2" s="19"/>
      <c r="F2" s="19"/>
      <c r="G2" s="20"/>
      <c r="H2" s="19"/>
      <c r="I2" s="13"/>
      <c r="J2" s="12"/>
      <c r="K2" s="12"/>
      <c r="L2" s="14"/>
    </row>
    <row r="3" spans="1:12" s="10" customFormat="1" x14ac:dyDescent="0.25">
      <c r="A3" s="5">
        <v>1</v>
      </c>
      <c r="B3" s="8" t="s">
        <v>11</v>
      </c>
      <c r="C3" s="8">
        <v>685</v>
      </c>
      <c r="D3" s="8">
        <v>2020</v>
      </c>
      <c r="E3" s="8" t="s">
        <v>12</v>
      </c>
      <c r="F3" s="8" t="s">
        <v>13</v>
      </c>
      <c r="G3" s="5">
        <v>2500</v>
      </c>
      <c r="H3" s="8" t="s">
        <v>19</v>
      </c>
      <c r="I3" s="13"/>
      <c r="J3" s="12"/>
      <c r="K3" s="12"/>
      <c r="L3" s="14"/>
    </row>
    <row r="4" spans="1:12" x14ac:dyDescent="0.25">
      <c r="A4" s="5">
        <f>A3+1</f>
        <v>2</v>
      </c>
      <c r="B4" s="8" t="s">
        <v>10</v>
      </c>
      <c r="C4" s="8">
        <v>1440</v>
      </c>
      <c r="D4" s="8">
        <v>2015</v>
      </c>
      <c r="E4" s="8" t="s">
        <v>12</v>
      </c>
      <c r="F4" s="8" t="s">
        <v>13</v>
      </c>
      <c r="G4" s="5">
        <v>5000</v>
      </c>
      <c r="H4" s="8" t="s">
        <v>21</v>
      </c>
    </row>
    <row r="5" spans="1:12" x14ac:dyDescent="0.25">
      <c r="A5" s="5">
        <f t="shared" ref="A5:A35" si="0">A4+1</f>
        <v>3</v>
      </c>
      <c r="B5" s="8" t="s">
        <v>10</v>
      </c>
      <c r="C5" s="8">
        <v>5803</v>
      </c>
      <c r="D5" s="8">
        <v>2015</v>
      </c>
      <c r="E5" s="8" t="s">
        <v>12</v>
      </c>
      <c r="F5" s="8" t="s">
        <v>13</v>
      </c>
      <c r="G5" s="5">
        <v>5000</v>
      </c>
      <c r="H5" s="8" t="s">
        <v>21</v>
      </c>
    </row>
    <row r="6" spans="1:12" x14ac:dyDescent="0.25">
      <c r="A6" s="5">
        <f t="shared" si="0"/>
        <v>4</v>
      </c>
      <c r="B6" s="5" t="s">
        <v>10</v>
      </c>
      <c r="C6" s="5">
        <v>5953</v>
      </c>
      <c r="D6" s="5">
        <v>2021</v>
      </c>
      <c r="E6" s="8" t="s">
        <v>12</v>
      </c>
      <c r="F6" s="5" t="s">
        <v>25</v>
      </c>
      <c r="G6" s="5">
        <v>12000</v>
      </c>
      <c r="H6" s="5" t="s">
        <v>27</v>
      </c>
    </row>
    <row r="7" spans="1:12" x14ac:dyDescent="0.25">
      <c r="A7" s="5">
        <f t="shared" si="0"/>
        <v>5</v>
      </c>
      <c r="B7" s="5" t="s">
        <v>10</v>
      </c>
      <c r="C7" s="5">
        <v>9253</v>
      </c>
      <c r="D7" s="5">
        <v>2021</v>
      </c>
      <c r="E7" s="8" t="s">
        <v>12</v>
      </c>
      <c r="F7" s="5" t="s">
        <v>25</v>
      </c>
      <c r="G7" s="5">
        <v>12000</v>
      </c>
      <c r="H7" s="5" t="s">
        <v>23</v>
      </c>
    </row>
    <row r="8" spans="1:12" x14ac:dyDescent="0.25">
      <c r="A8" s="5">
        <f t="shared" si="0"/>
        <v>6</v>
      </c>
      <c r="B8" s="16" t="s">
        <v>10</v>
      </c>
      <c r="C8" s="16">
        <v>13565</v>
      </c>
      <c r="D8" s="16">
        <v>2021</v>
      </c>
      <c r="E8" s="8" t="s">
        <v>12</v>
      </c>
      <c r="F8" s="8" t="s">
        <v>25</v>
      </c>
      <c r="G8" s="5">
        <v>12000</v>
      </c>
      <c r="H8" s="16" t="s">
        <v>27</v>
      </c>
    </row>
    <row r="9" spans="1:12" x14ac:dyDescent="0.25">
      <c r="A9" s="5">
        <f t="shared" si="0"/>
        <v>7</v>
      </c>
      <c r="B9" s="8" t="s">
        <v>10</v>
      </c>
      <c r="C9" s="8">
        <v>14416</v>
      </c>
      <c r="D9" s="8">
        <v>2015</v>
      </c>
      <c r="E9" s="8" t="s">
        <v>12</v>
      </c>
      <c r="F9" s="8" t="s">
        <v>13</v>
      </c>
      <c r="G9" s="5">
        <v>5000</v>
      </c>
      <c r="H9" s="8" t="s">
        <v>21</v>
      </c>
    </row>
    <row r="10" spans="1:12" s="36" customFormat="1" x14ac:dyDescent="0.25">
      <c r="A10" s="7">
        <f t="shared" si="0"/>
        <v>8</v>
      </c>
      <c r="B10" s="16" t="s">
        <v>10</v>
      </c>
      <c r="C10" s="16">
        <v>15211</v>
      </c>
      <c r="D10" s="16">
        <v>2006</v>
      </c>
      <c r="E10" s="16" t="s">
        <v>12</v>
      </c>
      <c r="F10" s="16" t="s">
        <v>13</v>
      </c>
      <c r="G10" s="7">
        <v>5000</v>
      </c>
      <c r="H10" s="16" t="s">
        <v>18</v>
      </c>
    </row>
    <row r="11" spans="1:12" x14ac:dyDescent="0.25">
      <c r="A11" s="5">
        <f t="shared" si="0"/>
        <v>9</v>
      </c>
      <c r="B11" s="8" t="s">
        <v>10</v>
      </c>
      <c r="C11" s="8">
        <v>15506</v>
      </c>
      <c r="D11" s="8">
        <v>2021</v>
      </c>
      <c r="E11" s="8" t="s">
        <v>12</v>
      </c>
      <c r="F11" s="8" t="s">
        <v>13</v>
      </c>
      <c r="G11" s="5">
        <v>2500</v>
      </c>
      <c r="H11" s="8" t="s">
        <v>14</v>
      </c>
    </row>
    <row r="12" spans="1:12" x14ac:dyDescent="0.25">
      <c r="A12" s="5">
        <f t="shared" si="0"/>
        <v>10</v>
      </c>
      <c r="B12" s="5" t="s">
        <v>10</v>
      </c>
      <c r="C12" s="5">
        <v>15528</v>
      </c>
      <c r="D12" s="5">
        <v>2021</v>
      </c>
      <c r="E12" s="8" t="s">
        <v>12</v>
      </c>
      <c r="F12" s="5" t="s">
        <v>26</v>
      </c>
      <c r="G12" s="5">
        <v>10000</v>
      </c>
      <c r="H12" s="5" t="s">
        <v>15</v>
      </c>
    </row>
    <row r="13" spans="1:12" x14ac:dyDescent="0.25">
      <c r="A13" s="5">
        <f t="shared" si="0"/>
        <v>11</v>
      </c>
      <c r="B13" s="5" t="s">
        <v>10</v>
      </c>
      <c r="C13" s="5">
        <v>15806</v>
      </c>
      <c r="D13" s="5">
        <v>2021</v>
      </c>
      <c r="E13" s="8" t="s">
        <v>12</v>
      </c>
      <c r="F13" s="5" t="s">
        <v>25</v>
      </c>
      <c r="G13" s="5">
        <v>12000</v>
      </c>
      <c r="H13" s="5" t="s">
        <v>31</v>
      </c>
    </row>
    <row r="14" spans="1:12" x14ac:dyDescent="0.25">
      <c r="A14" s="5">
        <f t="shared" si="0"/>
        <v>12</v>
      </c>
      <c r="B14" s="5" t="s">
        <v>10</v>
      </c>
      <c r="C14" s="5">
        <v>15808</v>
      </c>
      <c r="D14" s="5">
        <v>2021</v>
      </c>
      <c r="E14" s="8" t="s">
        <v>12</v>
      </c>
      <c r="F14" s="5" t="s">
        <v>25</v>
      </c>
      <c r="G14" s="5">
        <v>12000</v>
      </c>
      <c r="H14" s="5" t="s">
        <v>27</v>
      </c>
    </row>
    <row r="15" spans="1:12" x14ac:dyDescent="0.25">
      <c r="A15" s="5">
        <f t="shared" si="0"/>
        <v>13</v>
      </c>
      <c r="B15" s="5" t="s">
        <v>10</v>
      </c>
      <c r="C15" s="5">
        <v>16019</v>
      </c>
      <c r="D15" s="5">
        <v>2021</v>
      </c>
      <c r="E15" s="8" t="s">
        <v>12</v>
      </c>
      <c r="F15" s="5" t="s">
        <v>25</v>
      </c>
      <c r="G15" s="5">
        <v>12000</v>
      </c>
      <c r="H15" s="5" t="s">
        <v>31</v>
      </c>
    </row>
    <row r="16" spans="1:12" x14ac:dyDescent="0.25">
      <c r="A16" s="5">
        <f t="shared" si="0"/>
        <v>14</v>
      </c>
      <c r="B16" s="8" t="s">
        <v>10</v>
      </c>
      <c r="C16" s="8">
        <v>16020</v>
      </c>
      <c r="D16" s="8">
        <v>2021</v>
      </c>
      <c r="E16" s="8" t="s">
        <v>12</v>
      </c>
      <c r="F16" s="8" t="s">
        <v>25</v>
      </c>
      <c r="G16" s="5">
        <v>12000</v>
      </c>
      <c r="H16" s="8" t="s">
        <v>31</v>
      </c>
    </row>
    <row r="17" spans="1:12" x14ac:dyDescent="0.25">
      <c r="A17" s="5">
        <f>A16+1</f>
        <v>15</v>
      </c>
      <c r="B17" s="5" t="s">
        <v>10</v>
      </c>
      <c r="C17" s="5">
        <v>16061</v>
      </c>
      <c r="D17" s="5">
        <v>2021</v>
      </c>
      <c r="E17" s="8" t="s">
        <v>12</v>
      </c>
      <c r="F17" s="5" t="s">
        <v>26</v>
      </c>
      <c r="G17" s="5">
        <v>10000</v>
      </c>
      <c r="H17" s="5" t="s">
        <v>30</v>
      </c>
    </row>
    <row r="18" spans="1:12" x14ac:dyDescent="0.25">
      <c r="A18" s="5">
        <f t="shared" si="0"/>
        <v>16</v>
      </c>
      <c r="B18" s="5" t="s">
        <v>10</v>
      </c>
      <c r="C18" s="5">
        <v>16319</v>
      </c>
      <c r="D18" s="5">
        <v>2017</v>
      </c>
      <c r="E18" s="8" t="s">
        <v>12</v>
      </c>
      <c r="F18" s="5" t="s">
        <v>26</v>
      </c>
      <c r="G18" s="5">
        <v>10000</v>
      </c>
      <c r="H18" s="5" t="s">
        <v>24</v>
      </c>
    </row>
    <row r="19" spans="1:12" x14ac:dyDescent="0.25">
      <c r="A19" s="5">
        <f t="shared" si="0"/>
        <v>17</v>
      </c>
      <c r="B19" s="5" t="s">
        <v>10</v>
      </c>
      <c r="C19" s="5">
        <v>17088</v>
      </c>
      <c r="D19" s="5">
        <v>2021</v>
      </c>
      <c r="E19" s="8" t="s">
        <v>12</v>
      </c>
      <c r="F19" s="5" t="s">
        <v>26</v>
      </c>
      <c r="G19" s="5">
        <v>10000</v>
      </c>
      <c r="H19" s="5" t="s">
        <v>23</v>
      </c>
    </row>
    <row r="20" spans="1:12" x14ac:dyDescent="0.25">
      <c r="A20" s="5">
        <f t="shared" si="0"/>
        <v>18</v>
      </c>
      <c r="B20" s="8" t="s">
        <v>10</v>
      </c>
      <c r="C20" s="8">
        <v>18625</v>
      </c>
      <c r="D20" s="8">
        <v>2014</v>
      </c>
      <c r="E20" s="8" t="s">
        <v>12</v>
      </c>
      <c r="F20" s="8" t="s">
        <v>13</v>
      </c>
      <c r="G20" s="5">
        <v>5000</v>
      </c>
      <c r="H20" s="8" t="s">
        <v>20</v>
      </c>
    </row>
    <row r="21" spans="1:12" x14ac:dyDescent="0.25">
      <c r="A21" s="5">
        <f t="shared" si="0"/>
        <v>19</v>
      </c>
      <c r="B21" s="5" t="s">
        <v>10</v>
      </c>
      <c r="C21" s="5">
        <v>18822</v>
      </c>
      <c r="D21" s="5">
        <v>2021</v>
      </c>
      <c r="E21" s="8" t="s">
        <v>12</v>
      </c>
      <c r="F21" s="5" t="s">
        <v>26</v>
      </c>
      <c r="G21" s="5">
        <v>10000</v>
      </c>
      <c r="H21" s="5" t="s">
        <v>15</v>
      </c>
    </row>
    <row r="22" spans="1:12" x14ac:dyDescent="0.25">
      <c r="A22" s="5">
        <f t="shared" si="0"/>
        <v>20</v>
      </c>
      <c r="B22" s="5" t="s">
        <v>10</v>
      </c>
      <c r="C22" s="5">
        <v>19160</v>
      </c>
      <c r="D22" s="5">
        <v>2021</v>
      </c>
      <c r="E22" s="8" t="s">
        <v>12</v>
      </c>
      <c r="F22" s="5" t="s">
        <v>26</v>
      </c>
      <c r="G22" s="5">
        <v>10000</v>
      </c>
      <c r="H22" s="5" t="s">
        <v>21</v>
      </c>
    </row>
    <row r="23" spans="1:12" x14ac:dyDescent="0.25">
      <c r="A23" s="5">
        <f t="shared" si="0"/>
        <v>21</v>
      </c>
      <c r="B23" s="5" t="s">
        <v>10</v>
      </c>
      <c r="C23" s="5">
        <v>20255</v>
      </c>
      <c r="D23" s="5">
        <v>2021</v>
      </c>
      <c r="E23" s="8" t="s">
        <v>12</v>
      </c>
      <c r="F23" s="5" t="s">
        <v>26</v>
      </c>
      <c r="G23" s="5">
        <v>10000</v>
      </c>
      <c r="H23" s="5" t="s">
        <v>24</v>
      </c>
    </row>
    <row r="24" spans="1:12" x14ac:dyDescent="0.25">
      <c r="A24" s="5">
        <f t="shared" si="0"/>
        <v>22</v>
      </c>
      <c r="B24" s="8" t="s">
        <v>10</v>
      </c>
      <c r="C24" s="8">
        <v>20743</v>
      </c>
      <c r="D24" s="8">
        <v>2021</v>
      </c>
      <c r="E24" s="8" t="s">
        <v>12</v>
      </c>
      <c r="F24" s="8" t="s">
        <v>13</v>
      </c>
      <c r="G24" s="5">
        <v>2500</v>
      </c>
      <c r="H24" s="8" t="s">
        <v>14</v>
      </c>
    </row>
    <row r="25" spans="1:12" x14ac:dyDescent="0.25">
      <c r="A25" s="5">
        <f t="shared" si="0"/>
        <v>23</v>
      </c>
      <c r="B25" s="8" t="s">
        <v>10</v>
      </c>
      <c r="C25" s="8">
        <v>20805</v>
      </c>
      <c r="D25" s="8">
        <v>2021</v>
      </c>
      <c r="E25" s="8" t="s">
        <v>12</v>
      </c>
      <c r="F25" s="8" t="s">
        <v>13</v>
      </c>
      <c r="G25" s="5">
        <v>2500</v>
      </c>
      <c r="H25" s="8" t="s">
        <v>14</v>
      </c>
    </row>
    <row r="26" spans="1:12" x14ac:dyDescent="0.25">
      <c r="A26" s="5">
        <f t="shared" si="0"/>
        <v>24</v>
      </c>
      <c r="B26" s="16" t="s">
        <v>10</v>
      </c>
      <c r="C26" s="7">
        <v>20834</v>
      </c>
      <c r="D26" s="7">
        <v>2021</v>
      </c>
      <c r="E26" s="16" t="s">
        <v>12</v>
      </c>
      <c r="F26" s="7" t="s">
        <v>32</v>
      </c>
      <c r="G26" s="7">
        <v>10000</v>
      </c>
      <c r="H26" s="7" t="s">
        <v>29</v>
      </c>
      <c r="I26" s="35"/>
      <c r="J26" s="36"/>
      <c r="K26" s="36"/>
      <c r="L26" s="36"/>
    </row>
    <row r="27" spans="1:12" x14ac:dyDescent="0.25">
      <c r="A27" s="5">
        <f t="shared" si="0"/>
        <v>25</v>
      </c>
      <c r="B27" s="8" t="s">
        <v>10</v>
      </c>
      <c r="C27" s="8">
        <v>20900</v>
      </c>
      <c r="D27" s="8">
        <v>2021</v>
      </c>
      <c r="E27" s="8" t="s">
        <v>12</v>
      </c>
      <c r="F27" s="8" t="s">
        <v>13</v>
      </c>
      <c r="G27" s="5">
        <v>2500</v>
      </c>
      <c r="H27" s="8" t="s">
        <v>16</v>
      </c>
    </row>
    <row r="28" spans="1:12" x14ac:dyDescent="0.25">
      <c r="A28" s="5">
        <f t="shared" si="0"/>
        <v>26</v>
      </c>
      <c r="B28" s="8" t="s">
        <v>10</v>
      </c>
      <c r="C28" s="8">
        <v>20901</v>
      </c>
      <c r="D28" s="8">
        <v>2021</v>
      </c>
      <c r="E28" s="8" t="s">
        <v>12</v>
      </c>
      <c r="F28" s="8" t="s">
        <v>13</v>
      </c>
      <c r="G28" s="5">
        <v>2500</v>
      </c>
      <c r="H28" s="8" t="s">
        <v>16</v>
      </c>
    </row>
    <row r="29" spans="1:12" x14ac:dyDescent="0.25">
      <c r="A29" s="5">
        <f t="shared" si="0"/>
        <v>27</v>
      </c>
      <c r="B29" s="8" t="s">
        <v>10</v>
      </c>
      <c r="C29" s="8">
        <v>20924</v>
      </c>
      <c r="D29" s="8">
        <v>2021</v>
      </c>
      <c r="E29" s="8" t="s">
        <v>12</v>
      </c>
      <c r="F29" s="8" t="s">
        <v>13</v>
      </c>
      <c r="G29" s="5">
        <v>2500</v>
      </c>
      <c r="H29" s="8" t="s">
        <v>16</v>
      </c>
    </row>
    <row r="30" spans="1:12" x14ac:dyDescent="0.25">
      <c r="A30" s="5">
        <f t="shared" si="0"/>
        <v>28</v>
      </c>
      <c r="B30" s="5" t="s">
        <v>10</v>
      </c>
      <c r="C30" s="5">
        <v>20954</v>
      </c>
      <c r="D30" s="5">
        <v>2021</v>
      </c>
      <c r="E30" s="8" t="s">
        <v>12</v>
      </c>
      <c r="F30" s="5" t="s">
        <v>25</v>
      </c>
      <c r="G30" s="5">
        <v>12000</v>
      </c>
      <c r="H30" s="5" t="s">
        <v>28</v>
      </c>
    </row>
    <row r="31" spans="1:12" x14ac:dyDescent="0.25">
      <c r="A31" s="5">
        <f t="shared" si="0"/>
        <v>29</v>
      </c>
      <c r="B31" s="8" t="s">
        <v>10</v>
      </c>
      <c r="C31" s="8">
        <v>21027</v>
      </c>
      <c r="D31" s="8">
        <v>2021</v>
      </c>
      <c r="E31" s="8" t="s">
        <v>12</v>
      </c>
      <c r="F31" s="8" t="s">
        <v>13</v>
      </c>
      <c r="G31" s="5">
        <v>2500</v>
      </c>
      <c r="H31" s="8" t="s">
        <v>16</v>
      </c>
    </row>
    <row r="32" spans="1:12" x14ac:dyDescent="0.25">
      <c r="A32" s="5">
        <f t="shared" si="0"/>
        <v>30</v>
      </c>
      <c r="B32" s="8" t="s">
        <v>10</v>
      </c>
      <c r="C32" s="8">
        <v>21224</v>
      </c>
      <c r="D32" s="8">
        <v>2021</v>
      </c>
      <c r="E32" s="8" t="s">
        <v>12</v>
      </c>
      <c r="F32" s="8" t="s">
        <v>13</v>
      </c>
      <c r="G32" s="5">
        <v>2500</v>
      </c>
      <c r="H32" s="8" t="s">
        <v>16</v>
      </c>
    </row>
    <row r="33" spans="1:8" x14ac:dyDescent="0.25">
      <c r="A33" s="5">
        <f t="shared" si="0"/>
        <v>31</v>
      </c>
      <c r="B33" s="8" t="s">
        <v>10</v>
      </c>
      <c r="C33" s="8">
        <v>21246</v>
      </c>
      <c r="D33" s="8">
        <v>2021</v>
      </c>
      <c r="E33" s="8" t="s">
        <v>12</v>
      </c>
      <c r="F33" s="8" t="s">
        <v>13</v>
      </c>
      <c r="G33" s="5">
        <v>2500</v>
      </c>
      <c r="H33" s="8" t="s">
        <v>17</v>
      </c>
    </row>
    <row r="34" spans="1:8" x14ac:dyDescent="0.25">
      <c r="A34" s="5">
        <f t="shared" si="0"/>
        <v>32</v>
      </c>
      <c r="B34" s="8" t="s">
        <v>10</v>
      </c>
      <c r="C34" s="8">
        <v>21272</v>
      </c>
      <c r="D34" s="8">
        <v>2021</v>
      </c>
      <c r="E34" s="8" t="s">
        <v>12</v>
      </c>
      <c r="F34" s="8" t="s">
        <v>13</v>
      </c>
      <c r="G34" s="5">
        <v>2500</v>
      </c>
      <c r="H34" s="8" t="s">
        <v>16</v>
      </c>
    </row>
    <row r="35" spans="1:8" x14ac:dyDescent="0.25">
      <c r="A35" s="5">
        <f t="shared" si="0"/>
        <v>33</v>
      </c>
      <c r="B35" s="8" t="s">
        <v>10</v>
      </c>
      <c r="C35" s="8">
        <v>21310</v>
      </c>
      <c r="D35" s="8">
        <v>2021</v>
      </c>
      <c r="E35" s="8" t="s">
        <v>12</v>
      </c>
      <c r="F35" s="8" t="s">
        <v>13</v>
      </c>
      <c r="G35" s="5">
        <v>2500</v>
      </c>
      <c r="H35" s="8" t="s">
        <v>16</v>
      </c>
    </row>
    <row r="36" spans="1:8" x14ac:dyDescent="0.25">
      <c r="A36" s="5">
        <f t="shared" ref="A36:A67" si="1">A35+1</f>
        <v>34</v>
      </c>
      <c r="B36" s="8" t="s">
        <v>10</v>
      </c>
      <c r="C36" s="8">
        <v>21438</v>
      </c>
      <c r="D36" s="8">
        <v>2021</v>
      </c>
      <c r="E36" s="8" t="s">
        <v>12</v>
      </c>
      <c r="F36" s="8" t="s">
        <v>13</v>
      </c>
      <c r="G36" s="5">
        <v>2500</v>
      </c>
      <c r="H36" s="8" t="s">
        <v>14</v>
      </c>
    </row>
    <row r="37" spans="1:8" x14ac:dyDescent="0.25">
      <c r="A37" s="5">
        <f t="shared" si="1"/>
        <v>35</v>
      </c>
      <c r="B37" s="8" t="s">
        <v>10</v>
      </c>
      <c r="C37" s="8">
        <v>21459</v>
      </c>
      <c r="D37" s="8">
        <v>2021</v>
      </c>
      <c r="E37" s="8" t="s">
        <v>12</v>
      </c>
      <c r="F37" s="8" t="s">
        <v>13</v>
      </c>
      <c r="G37" s="5">
        <v>2500</v>
      </c>
      <c r="H37" s="8" t="s">
        <v>14</v>
      </c>
    </row>
    <row r="38" spans="1:8" x14ac:dyDescent="0.25">
      <c r="A38" s="5">
        <f t="shared" si="1"/>
        <v>36</v>
      </c>
      <c r="B38" s="8" t="s">
        <v>10</v>
      </c>
      <c r="C38" s="8">
        <v>21471</v>
      </c>
      <c r="D38" s="8">
        <v>2021</v>
      </c>
      <c r="E38" s="8" t="s">
        <v>12</v>
      </c>
      <c r="F38" s="8" t="s">
        <v>13</v>
      </c>
      <c r="G38" s="5">
        <v>2500</v>
      </c>
      <c r="H38" s="8" t="s">
        <v>14</v>
      </c>
    </row>
    <row r="39" spans="1:8" x14ac:dyDescent="0.25">
      <c r="A39" s="5">
        <f t="shared" si="1"/>
        <v>37</v>
      </c>
      <c r="B39" s="8" t="s">
        <v>10</v>
      </c>
      <c r="C39" s="8">
        <v>21478</v>
      </c>
      <c r="D39" s="8">
        <v>2021</v>
      </c>
      <c r="E39" s="8" t="s">
        <v>12</v>
      </c>
      <c r="F39" s="8" t="s">
        <v>13</v>
      </c>
      <c r="G39" s="5">
        <v>2500</v>
      </c>
      <c r="H39" s="8" t="s">
        <v>16</v>
      </c>
    </row>
    <row r="40" spans="1:8" x14ac:dyDescent="0.25">
      <c r="A40" s="5">
        <f t="shared" si="1"/>
        <v>38</v>
      </c>
      <c r="B40" s="8" t="s">
        <v>10</v>
      </c>
      <c r="C40" s="8">
        <v>21500</v>
      </c>
      <c r="D40" s="8">
        <v>2021</v>
      </c>
      <c r="E40" s="8" t="s">
        <v>12</v>
      </c>
      <c r="F40" s="8" t="s">
        <v>13</v>
      </c>
      <c r="G40" s="5">
        <v>2500</v>
      </c>
      <c r="H40" s="8" t="s">
        <v>14</v>
      </c>
    </row>
    <row r="41" spans="1:8" x14ac:dyDescent="0.25">
      <c r="A41" s="5">
        <f t="shared" si="1"/>
        <v>39</v>
      </c>
      <c r="B41" s="8" t="s">
        <v>10</v>
      </c>
      <c r="C41" s="8">
        <v>21726</v>
      </c>
      <c r="D41" s="8">
        <v>2021</v>
      </c>
      <c r="E41" s="8" t="s">
        <v>12</v>
      </c>
      <c r="F41" s="8" t="s">
        <v>13</v>
      </c>
      <c r="G41" s="5">
        <v>2500</v>
      </c>
      <c r="H41" s="8" t="s">
        <v>16</v>
      </c>
    </row>
    <row r="42" spans="1:8" x14ac:dyDescent="0.25">
      <c r="A42" s="5">
        <f t="shared" si="1"/>
        <v>40</v>
      </c>
      <c r="B42" s="8" t="s">
        <v>10</v>
      </c>
      <c r="C42" s="8">
        <v>21730</v>
      </c>
      <c r="D42" s="8">
        <v>2021</v>
      </c>
      <c r="E42" s="8" t="s">
        <v>12</v>
      </c>
      <c r="F42" s="8" t="s">
        <v>13</v>
      </c>
      <c r="G42" s="5">
        <v>2500</v>
      </c>
      <c r="H42" s="8" t="s">
        <v>16</v>
      </c>
    </row>
    <row r="43" spans="1:8" x14ac:dyDescent="0.25">
      <c r="A43" s="5">
        <f t="shared" si="1"/>
        <v>41</v>
      </c>
      <c r="B43" s="8" t="s">
        <v>10</v>
      </c>
      <c r="C43" s="8">
        <v>21735</v>
      </c>
      <c r="D43" s="8">
        <v>2021</v>
      </c>
      <c r="E43" s="8" t="s">
        <v>12</v>
      </c>
      <c r="F43" s="8" t="s">
        <v>13</v>
      </c>
      <c r="G43" s="5">
        <v>2500</v>
      </c>
      <c r="H43" s="8" t="s">
        <v>16</v>
      </c>
    </row>
    <row r="44" spans="1:8" x14ac:dyDescent="0.25">
      <c r="A44" s="5">
        <f t="shared" si="1"/>
        <v>42</v>
      </c>
      <c r="B44" s="8" t="s">
        <v>10</v>
      </c>
      <c r="C44" s="8">
        <v>21739</v>
      </c>
      <c r="D44" s="8">
        <v>2021</v>
      </c>
      <c r="E44" s="8" t="s">
        <v>12</v>
      </c>
      <c r="F44" s="8" t="s">
        <v>13</v>
      </c>
      <c r="G44" s="5">
        <v>2500</v>
      </c>
      <c r="H44" s="8" t="s">
        <v>16</v>
      </c>
    </row>
    <row r="45" spans="1:8" x14ac:dyDescent="0.25">
      <c r="A45" s="5">
        <f t="shared" si="1"/>
        <v>43</v>
      </c>
      <c r="B45" s="8" t="s">
        <v>10</v>
      </c>
      <c r="C45" s="8">
        <v>21744</v>
      </c>
      <c r="D45" s="8">
        <v>2021</v>
      </c>
      <c r="E45" s="8" t="s">
        <v>12</v>
      </c>
      <c r="F45" s="8" t="s">
        <v>13</v>
      </c>
      <c r="G45" s="5">
        <v>2500</v>
      </c>
      <c r="H45" s="8" t="s">
        <v>16</v>
      </c>
    </row>
    <row r="46" spans="1:8" x14ac:dyDescent="0.25">
      <c r="A46" s="5">
        <f t="shared" si="1"/>
        <v>44</v>
      </c>
      <c r="B46" s="8" t="s">
        <v>10</v>
      </c>
      <c r="C46" s="8">
        <v>21755</v>
      </c>
      <c r="D46" s="8">
        <v>2021</v>
      </c>
      <c r="E46" s="8" t="s">
        <v>12</v>
      </c>
      <c r="F46" s="8" t="s">
        <v>13</v>
      </c>
      <c r="G46" s="5">
        <v>2500</v>
      </c>
      <c r="H46" s="8" t="s">
        <v>16</v>
      </c>
    </row>
    <row r="47" spans="1:8" x14ac:dyDescent="0.25">
      <c r="A47" s="5">
        <f t="shared" si="1"/>
        <v>45</v>
      </c>
      <c r="B47" s="8" t="s">
        <v>10</v>
      </c>
      <c r="C47" s="8">
        <v>21781</v>
      </c>
      <c r="D47" s="8">
        <v>2021</v>
      </c>
      <c r="E47" s="8" t="s">
        <v>12</v>
      </c>
      <c r="F47" s="8" t="s">
        <v>13</v>
      </c>
      <c r="G47" s="5">
        <v>2500</v>
      </c>
      <c r="H47" s="8" t="s">
        <v>16</v>
      </c>
    </row>
    <row r="48" spans="1:8" x14ac:dyDescent="0.25">
      <c r="A48" s="5">
        <f t="shared" si="1"/>
        <v>46</v>
      </c>
      <c r="B48" s="8" t="s">
        <v>10</v>
      </c>
      <c r="C48" s="8">
        <v>21841</v>
      </c>
      <c r="D48" s="8">
        <v>2021</v>
      </c>
      <c r="E48" s="8" t="s">
        <v>12</v>
      </c>
      <c r="F48" s="8" t="s">
        <v>13</v>
      </c>
      <c r="G48" s="5">
        <v>2500</v>
      </c>
      <c r="H48" s="8" t="s">
        <v>14</v>
      </c>
    </row>
    <row r="49" spans="1:8" x14ac:dyDescent="0.25">
      <c r="A49" s="5">
        <f t="shared" si="1"/>
        <v>47</v>
      </c>
      <c r="B49" s="8" t="s">
        <v>10</v>
      </c>
      <c r="C49" s="8">
        <v>21933</v>
      </c>
      <c r="D49" s="8">
        <v>2021</v>
      </c>
      <c r="E49" s="8" t="s">
        <v>12</v>
      </c>
      <c r="F49" s="8" t="s">
        <v>13</v>
      </c>
      <c r="G49" s="5">
        <v>2500</v>
      </c>
      <c r="H49" s="8" t="s">
        <v>15</v>
      </c>
    </row>
    <row r="50" spans="1:8" x14ac:dyDescent="0.25">
      <c r="A50" s="5">
        <f t="shared" si="1"/>
        <v>48</v>
      </c>
      <c r="B50" s="8" t="s">
        <v>10</v>
      </c>
      <c r="C50" s="8">
        <v>21935</v>
      </c>
      <c r="D50" s="8">
        <v>2021</v>
      </c>
      <c r="E50" s="8" t="s">
        <v>12</v>
      </c>
      <c r="F50" s="8" t="s">
        <v>13</v>
      </c>
      <c r="G50" s="5">
        <v>2500</v>
      </c>
      <c r="H50" s="8" t="s">
        <v>17</v>
      </c>
    </row>
    <row r="51" spans="1:8" x14ac:dyDescent="0.25">
      <c r="A51" s="5">
        <f t="shared" si="1"/>
        <v>49</v>
      </c>
      <c r="B51" s="8" t="s">
        <v>10</v>
      </c>
      <c r="C51" s="8">
        <v>21996</v>
      </c>
      <c r="D51" s="8">
        <v>2021</v>
      </c>
      <c r="E51" s="8" t="s">
        <v>12</v>
      </c>
      <c r="F51" s="8" t="s">
        <v>13</v>
      </c>
      <c r="G51" s="5">
        <v>2500</v>
      </c>
      <c r="H51" s="8" t="s">
        <v>15</v>
      </c>
    </row>
    <row r="52" spans="1:8" x14ac:dyDescent="0.25">
      <c r="A52" s="5">
        <f t="shared" si="1"/>
        <v>50</v>
      </c>
      <c r="B52" s="8" t="s">
        <v>10</v>
      </c>
      <c r="C52" s="8">
        <v>22111</v>
      </c>
      <c r="D52" s="8">
        <v>2021</v>
      </c>
      <c r="E52" s="8" t="s">
        <v>12</v>
      </c>
      <c r="F52" s="8" t="s">
        <v>13</v>
      </c>
      <c r="G52" s="5">
        <v>2500</v>
      </c>
      <c r="H52" s="8" t="s">
        <v>14</v>
      </c>
    </row>
    <row r="53" spans="1:8" x14ac:dyDescent="0.25">
      <c r="A53" s="5">
        <f t="shared" si="1"/>
        <v>51</v>
      </c>
      <c r="B53" s="8" t="s">
        <v>10</v>
      </c>
      <c r="C53" s="8">
        <v>22283</v>
      </c>
      <c r="D53" s="8">
        <v>2021</v>
      </c>
      <c r="E53" s="8" t="s">
        <v>12</v>
      </c>
      <c r="F53" s="8" t="s">
        <v>13</v>
      </c>
      <c r="G53" s="5">
        <v>2500</v>
      </c>
      <c r="H53" s="8" t="s">
        <v>18</v>
      </c>
    </row>
    <row r="54" spans="1:8" x14ac:dyDescent="0.25">
      <c r="A54" s="5">
        <f t="shared" si="1"/>
        <v>52</v>
      </c>
      <c r="B54" s="8" t="s">
        <v>10</v>
      </c>
      <c r="C54" s="8">
        <v>22321</v>
      </c>
      <c r="D54" s="8">
        <v>2021</v>
      </c>
      <c r="E54" s="8" t="s">
        <v>12</v>
      </c>
      <c r="F54" s="8" t="s">
        <v>13</v>
      </c>
      <c r="G54" s="5">
        <v>2500</v>
      </c>
      <c r="H54" s="8" t="s">
        <v>16</v>
      </c>
    </row>
    <row r="55" spans="1:8" x14ac:dyDescent="0.25">
      <c r="A55" s="5">
        <f t="shared" si="1"/>
        <v>53</v>
      </c>
      <c r="B55" s="8" t="s">
        <v>10</v>
      </c>
      <c r="C55" s="8">
        <v>22478</v>
      </c>
      <c r="D55" s="8">
        <v>2021</v>
      </c>
      <c r="E55" s="8" t="s">
        <v>12</v>
      </c>
      <c r="F55" s="8" t="s">
        <v>13</v>
      </c>
      <c r="G55" s="5">
        <v>2500</v>
      </c>
      <c r="H55" s="8" t="s">
        <v>16</v>
      </c>
    </row>
    <row r="56" spans="1:8" x14ac:dyDescent="0.25">
      <c r="A56" s="5">
        <f t="shared" si="1"/>
        <v>54</v>
      </c>
      <c r="B56" s="8" t="s">
        <v>10</v>
      </c>
      <c r="C56" s="8">
        <v>22491</v>
      </c>
      <c r="D56" s="8">
        <v>2021</v>
      </c>
      <c r="E56" s="8" t="s">
        <v>12</v>
      </c>
      <c r="F56" s="8" t="s">
        <v>13</v>
      </c>
      <c r="G56" s="5">
        <v>2500</v>
      </c>
      <c r="H56" s="8" t="s">
        <v>16</v>
      </c>
    </row>
    <row r="57" spans="1:8" x14ac:dyDescent="0.25">
      <c r="A57" s="5">
        <f t="shared" si="1"/>
        <v>55</v>
      </c>
      <c r="B57" s="8" t="s">
        <v>10</v>
      </c>
      <c r="C57" s="8">
        <v>22509</v>
      </c>
      <c r="D57" s="8">
        <v>2021</v>
      </c>
      <c r="E57" s="8" t="s">
        <v>12</v>
      </c>
      <c r="F57" s="8" t="s">
        <v>13</v>
      </c>
      <c r="G57" s="5">
        <v>2500</v>
      </c>
      <c r="H57" s="8" t="s">
        <v>16</v>
      </c>
    </row>
    <row r="58" spans="1:8" x14ac:dyDescent="0.25">
      <c r="A58" s="5">
        <f t="shared" si="1"/>
        <v>56</v>
      </c>
      <c r="B58" s="8" t="s">
        <v>10</v>
      </c>
      <c r="C58" s="8">
        <v>22515</v>
      </c>
      <c r="D58" s="8">
        <v>2021</v>
      </c>
      <c r="E58" s="8" t="s">
        <v>12</v>
      </c>
      <c r="F58" s="8" t="s">
        <v>13</v>
      </c>
      <c r="G58" s="5">
        <v>2500</v>
      </c>
      <c r="H58" s="8" t="s">
        <v>14</v>
      </c>
    </row>
    <row r="59" spans="1:8" x14ac:dyDescent="0.25">
      <c r="A59" s="5">
        <f t="shared" si="1"/>
        <v>57</v>
      </c>
      <c r="B59" s="8" t="s">
        <v>10</v>
      </c>
      <c r="C59" s="8">
        <v>22541</v>
      </c>
      <c r="D59" s="8">
        <v>2021</v>
      </c>
      <c r="E59" s="8" t="s">
        <v>12</v>
      </c>
      <c r="F59" s="8" t="s">
        <v>13</v>
      </c>
      <c r="G59" s="5">
        <v>2500</v>
      </c>
      <c r="H59" s="8" t="s">
        <v>16</v>
      </c>
    </row>
    <row r="60" spans="1:8" x14ac:dyDescent="0.25">
      <c r="A60" s="5">
        <f t="shared" si="1"/>
        <v>58</v>
      </c>
      <c r="B60" s="8" t="s">
        <v>10</v>
      </c>
      <c r="C60" s="8">
        <v>22548</v>
      </c>
      <c r="D60" s="8">
        <v>2021</v>
      </c>
      <c r="E60" s="8" t="s">
        <v>12</v>
      </c>
      <c r="F60" s="8" t="s">
        <v>13</v>
      </c>
      <c r="G60" s="5">
        <v>2500</v>
      </c>
      <c r="H60" s="8" t="s">
        <v>16</v>
      </c>
    </row>
    <row r="61" spans="1:8" x14ac:dyDescent="0.25">
      <c r="A61" s="5">
        <f t="shared" si="1"/>
        <v>59</v>
      </c>
      <c r="B61" s="5" t="s">
        <v>10</v>
      </c>
      <c r="C61" s="5">
        <v>22848</v>
      </c>
      <c r="D61" s="5">
        <v>2021</v>
      </c>
      <c r="E61" s="8" t="s">
        <v>12</v>
      </c>
      <c r="F61" s="5" t="s">
        <v>13</v>
      </c>
      <c r="G61" s="5">
        <v>2500</v>
      </c>
      <c r="H61" s="5" t="s">
        <v>16</v>
      </c>
    </row>
    <row r="62" spans="1:8" x14ac:dyDescent="0.25">
      <c r="A62" s="5">
        <f t="shared" si="1"/>
        <v>60</v>
      </c>
      <c r="B62" s="7" t="s">
        <v>10</v>
      </c>
      <c r="C62" s="7">
        <v>22990</v>
      </c>
      <c r="D62" s="7">
        <v>2021</v>
      </c>
      <c r="E62" s="8" t="s">
        <v>12</v>
      </c>
      <c r="F62" s="7" t="s">
        <v>13</v>
      </c>
      <c r="G62" s="5">
        <v>2500</v>
      </c>
      <c r="H62" s="7" t="s">
        <v>16</v>
      </c>
    </row>
    <row r="63" spans="1:8" x14ac:dyDescent="0.25">
      <c r="A63" s="5">
        <f t="shared" si="1"/>
        <v>61</v>
      </c>
      <c r="B63" s="5" t="s">
        <v>10</v>
      </c>
      <c r="C63" s="5">
        <v>22991</v>
      </c>
      <c r="D63" s="5">
        <v>2021</v>
      </c>
      <c r="E63" s="8" t="s">
        <v>12</v>
      </c>
      <c r="F63" s="5" t="s">
        <v>13</v>
      </c>
      <c r="G63" s="5">
        <v>2500</v>
      </c>
      <c r="H63" s="5" t="s">
        <v>17</v>
      </c>
    </row>
    <row r="64" spans="1:8" x14ac:dyDescent="0.25">
      <c r="A64" s="5">
        <f t="shared" si="1"/>
        <v>62</v>
      </c>
      <c r="B64" s="5" t="s">
        <v>10</v>
      </c>
      <c r="C64" s="5">
        <v>23272</v>
      </c>
      <c r="D64" s="5">
        <v>2021</v>
      </c>
      <c r="E64" s="8" t="s">
        <v>12</v>
      </c>
      <c r="F64" s="5" t="s">
        <v>13</v>
      </c>
      <c r="G64" s="5">
        <v>2500</v>
      </c>
      <c r="H64" s="5" t="s">
        <v>22</v>
      </c>
    </row>
    <row r="65" spans="1:8" x14ac:dyDescent="0.25">
      <c r="A65" s="5">
        <f t="shared" si="1"/>
        <v>63</v>
      </c>
      <c r="B65" s="8" t="s">
        <v>10</v>
      </c>
      <c r="C65" s="8">
        <v>23515</v>
      </c>
      <c r="D65" s="8">
        <v>2021</v>
      </c>
      <c r="E65" s="8" t="s">
        <v>12</v>
      </c>
      <c r="F65" s="8" t="s">
        <v>13</v>
      </c>
      <c r="G65" s="5">
        <v>2500</v>
      </c>
      <c r="H65" s="8" t="s">
        <v>16</v>
      </c>
    </row>
    <row r="66" spans="1:8" x14ac:dyDescent="0.25">
      <c r="A66" s="5">
        <f t="shared" si="1"/>
        <v>64</v>
      </c>
      <c r="B66" s="24" t="s">
        <v>10</v>
      </c>
      <c r="C66" s="24">
        <v>23519</v>
      </c>
      <c r="D66" s="24">
        <v>2021</v>
      </c>
      <c r="E66" s="8" t="s">
        <v>12</v>
      </c>
      <c r="F66" s="24" t="s">
        <v>13</v>
      </c>
      <c r="G66" s="5">
        <v>2500</v>
      </c>
      <c r="H66" s="24" t="s">
        <v>22</v>
      </c>
    </row>
    <row r="67" spans="1:8" x14ac:dyDescent="0.25">
      <c r="A67" s="5">
        <f t="shared" si="1"/>
        <v>65</v>
      </c>
      <c r="B67" s="24" t="s">
        <v>10</v>
      </c>
      <c r="C67" s="24">
        <v>23568</v>
      </c>
      <c r="D67" s="24">
        <v>2021</v>
      </c>
      <c r="E67" s="8" t="s">
        <v>12</v>
      </c>
      <c r="F67" s="24" t="s">
        <v>13</v>
      </c>
      <c r="G67" s="5">
        <v>2500</v>
      </c>
      <c r="H67" s="24" t="s">
        <v>14</v>
      </c>
    </row>
    <row r="68" spans="1:8" x14ac:dyDescent="0.25">
      <c r="A68" s="5">
        <f t="shared" ref="A68:A87" si="2">A67+1</f>
        <v>66</v>
      </c>
      <c r="B68" s="24" t="s">
        <v>10</v>
      </c>
      <c r="C68" s="24">
        <v>23570</v>
      </c>
      <c r="D68" s="24">
        <v>2021</v>
      </c>
      <c r="E68" s="8" t="s">
        <v>12</v>
      </c>
      <c r="F68" s="24" t="s">
        <v>13</v>
      </c>
      <c r="G68" s="5">
        <v>2500</v>
      </c>
      <c r="H68" s="24" t="s">
        <v>16</v>
      </c>
    </row>
    <row r="69" spans="1:8" x14ac:dyDescent="0.25">
      <c r="A69" s="5">
        <f t="shared" si="2"/>
        <v>67</v>
      </c>
      <c r="B69" s="24" t="s">
        <v>10</v>
      </c>
      <c r="C69" s="24">
        <v>23591</v>
      </c>
      <c r="D69" s="24">
        <v>2021</v>
      </c>
      <c r="E69" s="8" t="s">
        <v>12</v>
      </c>
      <c r="F69" s="24" t="s">
        <v>13</v>
      </c>
      <c r="G69" s="5">
        <v>2500</v>
      </c>
      <c r="H69" s="24" t="s">
        <v>16</v>
      </c>
    </row>
    <row r="70" spans="1:8" x14ac:dyDescent="0.25">
      <c r="A70" s="5">
        <f t="shared" si="2"/>
        <v>68</v>
      </c>
      <c r="B70" s="24" t="s">
        <v>10</v>
      </c>
      <c r="C70" s="24">
        <v>23704</v>
      </c>
      <c r="D70" s="24">
        <v>2021</v>
      </c>
      <c r="E70" s="8" t="s">
        <v>12</v>
      </c>
      <c r="F70" s="24" t="s">
        <v>13</v>
      </c>
      <c r="G70" s="5">
        <v>2500</v>
      </c>
      <c r="H70" s="24" t="s">
        <v>23</v>
      </c>
    </row>
    <row r="71" spans="1:8" x14ac:dyDescent="0.25">
      <c r="A71" s="5">
        <f t="shared" si="2"/>
        <v>69</v>
      </c>
      <c r="B71" s="24" t="s">
        <v>10</v>
      </c>
      <c r="C71" s="24">
        <v>23723</v>
      </c>
      <c r="D71" s="24">
        <v>2021</v>
      </c>
      <c r="E71" s="8" t="s">
        <v>12</v>
      </c>
      <c r="F71" s="24" t="s">
        <v>13</v>
      </c>
      <c r="G71" s="5">
        <v>2500</v>
      </c>
      <c r="H71" s="24" t="s">
        <v>17</v>
      </c>
    </row>
    <row r="72" spans="1:8" s="26" customFormat="1" x14ac:dyDescent="0.25">
      <c r="A72" s="24">
        <f t="shared" si="2"/>
        <v>70</v>
      </c>
      <c r="B72" s="24" t="s">
        <v>10</v>
      </c>
      <c r="C72" s="24">
        <v>23741</v>
      </c>
      <c r="D72" s="24">
        <v>2021</v>
      </c>
      <c r="E72" s="8" t="s">
        <v>12</v>
      </c>
      <c r="F72" s="24" t="s">
        <v>13</v>
      </c>
      <c r="G72" s="5">
        <v>2500</v>
      </c>
      <c r="H72" s="24" t="s">
        <v>16</v>
      </c>
    </row>
    <row r="73" spans="1:8" x14ac:dyDescent="0.25">
      <c r="A73" s="5">
        <f t="shared" si="2"/>
        <v>71</v>
      </c>
      <c r="B73" s="24" t="s">
        <v>10</v>
      </c>
      <c r="C73" s="24">
        <v>23768</v>
      </c>
      <c r="D73" s="24">
        <v>2021</v>
      </c>
      <c r="E73" s="8" t="s">
        <v>12</v>
      </c>
      <c r="F73" s="24" t="s">
        <v>13</v>
      </c>
      <c r="G73" s="5">
        <v>2500</v>
      </c>
      <c r="H73" s="24" t="s">
        <v>16</v>
      </c>
    </row>
    <row r="74" spans="1:8" x14ac:dyDescent="0.25">
      <c r="A74" s="5">
        <f t="shared" si="2"/>
        <v>72</v>
      </c>
      <c r="B74" s="24" t="s">
        <v>10</v>
      </c>
      <c r="C74" s="24">
        <v>23812</v>
      </c>
      <c r="D74" s="24">
        <v>2021</v>
      </c>
      <c r="E74" s="8" t="s">
        <v>12</v>
      </c>
      <c r="F74" s="24" t="s">
        <v>13</v>
      </c>
      <c r="G74" s="5">
        <v>2500</v>
      </c>
      <c r="H74" s="24" t="s">
        <v>14</v>
      </c>
    </row>
    <row r="75" spans="1:8" x14ac:dyDescent="0.25">
      <c r="A75" s="5">
        <f t="shared" si="2"/>
        <v>73</v>
      </c>
      <c r="B75" s="24" t="s">
        <v>10</v>
      </c>
      <c r="C75" s="24">
        <v>23823</v>
      </c>
      <c r="D75" s="24">
        <v>2021</v>
      </c>
      <c r="E75" s="8" t="s">
        <v>12</v>
      </c>
      <c r="F75" s="24" t="s">
        <v>13</v>
      </c>
      <c r="G75" s="5">
        <v>2500</v>
      </c>
      <c r="H75" s="24" t="s">
        <v>14</v>
      </c>
    </row>
    <row r="76" spans="1:8" x14ac:dyDescent="0.25">
      <c r="A76" s="5">
        <f t="shared" si="2"/>
        <v>74</v>
      </c>
      <c r="B76" s="24" t="s">
        <v>10</v>
      </c>
      <c r="C76" s="24">
        <v>23844</v>
      </c>
      <c r="D76" s="24">
        <v>2021</v>
      </c>
      <c r="E76" s="8" t="s">
        <v>12</v>
      </c>
      <c r="F76" s="24" t="s">
        <v>13</v>
      </c>
      <c r="G76" s="5">
        <v>2500</v>
      </c>
      <c r="H76" s="24" t="s">
        <v>16</v>
      </c>
    </row>
    <row r="77" spans="1:8" x14ac:dyDescent="0.25">
      <c r="A77" s="5">
        <f t="shared" si="2"/>
        <v>75</v>
      </c>
      <c r="B77" s="24" t="s">
        <v>10</v>
      </c>
      <c r="C77" s="24">
        <v>23934</v>
      </c>
      <c r="D77" s="24">
        <v>2021</v>
      </c>
      <c r="E77" s="8" t="s">
        <v>12</v>
      </c>
      <c r="F77" s="24" t="s">
        <v>13</v>
      </c>
      <c r="G77" s="5">
        <v>2500</v>
      </c>
      <c r="H77" s="24" t="s">
        <v>24</v>
      </c>
    </row>
    <row r="78" spans="1:8" x14ac:dyDescent="0.25">
      <c r="A78" s="5">
        <f t="shared" si="2"/>
        <v>76</v>
      </c>
      <c r="B78" s="24" t="s">
        <v>10</v>
      </c>
      <c r="C78" s="24">
        <v>24048</v>
      </c>
      <c r="D78" s="24">
        <v>2021</v>
      </c>
      <c r="E78" s="8" t="s">
        <v>12</v>
      </c>
      <c r="F78" s="24" t="s">
        <v>13</v>
      </c>
      <c r="G78" s="5">
        <v>2500</v>
      </c>
      <c r="H78" s="24" t="s">
        <v>16</v>
      </c>
    </row>
    <row r="79" spans="1:8" x14ac:dyDescent="0.25">
      <c r="A79" s="5">
        <f t="shared" si="2"/>
        <v>77</v>
      </c>
      <c r="B79" s="24" t="s">
        <v>10</v>
      </c>
      <c r="C79" s="24">
        <v>24050</v>
      </c>
      <c r="D79" s="24">
        <v>2021</v>
      </c>
      <c r="E79" s="8" t="s">
        <v>12</v>
      </c>
      <c r="F79" s="24" t="s">
        <v>13</v>
      </c>
      <c r="G79" s="5">
        <v>2500</v>
      </c>
      <c r="H79" s="24" t="s">
        <v>16</v>
      </c>
    </row>
    <row r="80" spans="1:8" x14ac:dyDescent="0.25">
      <c r="A80" s="5">
        <f t="shared" si="2"/>
        <v>78</v>
      </c>
      <c r="B80" s="24" t="s">
        <v>10</v>
      </c>
      <c r="C80" s="24">
        <v>24051</v>
      </c>
      <c r="D80" s="24">
        <v>2021</v>
      </c>
      <c r="E80" s="8" t="s">
        <v>12</v>
      </c>
      <c r="F80" s="24" t="s">
        <v>13</v>
      </c>
      <c r="G80" s="5">
        <v>2500</v>
      </c>
      <c r="H80" s="24" t="s">
        <v>16</v>
      </c>
    </row>
    <row r="81" spans="1:8" x14ac:dyDescent="0.25">
      <c r="A81" s="5">
        <f t="shared" si="2"/>
        <v>79</v>
      </c>
      <c r="B81" s="24" t="s">
        <v>10</v>
      </c>
      <c r="C81" s="24">
        <v>24076</v>
      </c>
      <c r="D81" s="24">
        <v>2021</v>
      </c>
      <c r="E81" s="8" t="s">
        <v>12</v>
      </c>
      <c r="F81" s="24" t="s">
        <v>13</v>
      </c>
      <c r="G81" s="5">
        <v>2500</v>
      </c>
      <c r="H81" s="24" t="s">
        <v>16</v>
      </c>
    </row>
    <row r="82" spans="1:8" s="10" customFormat="1" x14ac:dyDescent="0.25">
      <c r="A82" s="5">
        <f t="shared" si="2"/>
        <v>80</v>
      </c>
      <c r="B82" s="24" t="s">
        <v>10</v>
      </c>
      <c r="C82" s="24">
        <v>24086</v>
      </c>
      <c r="D82" s="24">
        <v>2021</v>
      </c>
      <c r="E82" s="8" t="s">
        <v>12</v>
      </c>
      <c r="F82" s="24" t="s">
        <v>13</v>
      </c>
      <c r="G82" s="5">
        <v>2500</v>
      </c>
      <c r="H82" s="24" t="s">
        <v>16</v>
      </c>
    </row>
    <row r="83" spans="1:8" s="10" customFormat="1" x14ac:dyDescent="0.25">
      <c r="A83" s="5">
        <f t="shared" si="2"/>
        <v>81</v>
      </c>
      <c r="B83" s="24" t="s">
        <v>10</v>
      </c>
      <c r="C83" s="24">
        <v>24373</v>
      </c>
      <c r="D83" s="24">
        <v>2021</v>
      </c>
      <c r="E83" s="8" t="s">
        <v>12</v>
      </c>
      <c r="F83" s="24" t="s">
        <v>13</v>
      </c>
      <c r="G83" s="5">
        <v>2500</v>
      </c>
      <c r="H83" s="24" t="s">
        <v>23</v>
      </c>
    </row>
    <row r="84" spans="1:8" x14ac:dyDescent="0.25">
      <c r="A84" s="5">
        <f t="shared" si="2"/>
        <v>82</v>
      </c>
      <c r="B84" s="24" t="s">
        <v>10</v>
      </c>
      <c r="C84" s="24">
        <v>24438</v>
      </c>
      <c r="D84" s="24">
        <v>2021</v>
      </c>
      <c r="E84" s="8" t="s">
        <v>12</v>
      </c>
      <c r="F84" s="24" t="s">
        <v>13</v>
      </c>
      <c r="G84" s="5">
        <v>2500</v>
      </c>
      <c r="H84" s="24" t="s">
        <v>16</v>
      </c>
    </row>
    <row r="85" spans="1:8" x14ac:dyDescent="0.25">
      <c r="A85" s="5">
        <f t="shared" si="2"/>
        <v>83</v>
      </c>
      <c r="B85" s="24" t="s">
        <v>10</v>
      </c>
      <c r="C85" s="24">
        <v>24439</v>
      </c>
      <c r="D85" s="24">
        <v>2021</v>
      </c>
      <c r="E85" s="8" t="s">
        <v>12</v>
      </c>
      <c r="F85" s="24" t="s">
        <v>13</v>
      </c>
      <c r="G85" s="5">
        <v>2500</v>
      </c>
      <c r="H85" s="24" t="s">
        <v>16</v>
      </c>
    </row>
    <row r="86" spans="1:8" x14ac:dyDescent="0.25">
      <c r="A86" s="5">
        <f t="shared" si="2"/>
        <v>84</v>
      </c>
      <c r="B86" s="5" t="s">
        <v>10</v>
      </c>
      <c r="C86" s="5">
        <v>35003</v>
      </c>
      <c r="D86" s="5">
        <v>2017</v>
      </c>
      <c r="E86" s="8" t="s">
        <v>12</v>
      </c>
      <c r="F86" s="5" t="s">
        <v>26</v>
      </c>
      <c r="G86" s="5">
        <v>10000</v>
      </c>
      <c r="H86" s="5" t="s">
        <v>23</v>
      </c>
    </row>
    <row r="87" spans="1:8" s="11" customFormat="1" x14ac:dyDescent="0.25">
      <c r="A87" s="18">
        <f t="shared" si="2"/>
        <v>85</v>
      </c>
      <c r="B87" s="5" t="s">
        <v>10</v>
      </c>
      <c r="C87" s="5">
        <v>35743</v>
      </c>
      <c r="D87" s="5">
        <v>2017</v>
      </c>
      <c r="E87" s="8" t="s">
        <v>12</v>
      </c>
      <c r="F87" s="5" t="s">
        <v>26</v>
      </c>
      <c r="G87" s="5">
        <v>10000</v>
      </c>
      <c r="H87" s="5" t="s">
        <v>29</v>
      </c>
    </row>
    <row r="88" spans="1:8" s="11" customFormat="1" hidden="1" x14ac:dyDescent="0.25">
      <c r="A88" s="27"/>
      <c r="B88" s="9"/>
      <c r="C88" s="9"/>
      <c r="D88" s="9"/>
      <c r="E88" s="25"/>
      <c r="F88" s="9"/>
      <c r="G88" s="10"/>
      <c r="H88" s="10"/>
    </row>
    <row r="89" spans="1:8" s="11" customFormat="1" x14ac:dyDescent="0.25">
      <c r="A89" s="27"/>
      <c r="B89" s="9"/>
      <c r="C89" s="9"/>
      <c r="D89" s="9"/>
      <c r="E89" s="25"/>
      <c r="F89" s="9"/>
      <c r="G89" s="10"/>
      <c r="H89" s="10"/>
    </row>
    <row r="90" spans="1:8" x14ac:dyDescent="0.25">
      <c r="A90" s="21" t="s">
        <v>33</v>
      </c>
    </row>
    <row r="91" spans="1:8" x14ac:dyDescent="0.25">
      <c r="A91" s="5">
        <v>87</v>
      </c>
      <c r="B91" s="5" t="s">
        <v>11</v>
      </c>
      <c r="C91" s="5">
        <v>845</v>
      </c>
      <c r="D91" s="5">
        <v>2021</v>
      </c>
      <c r="E91" s="23" t="s">
        <v>33</v>
      </c>
      <c r="F91" s="5" t="s">
        <v>13</v>
      </c>
      <c r="G91" s="5">
        <v>5000</v>
      </c>
      <c r="H91" s="5" t="s">
        <v>17</v>
      </c>
    </row>
    <row r="92" spans="1:8" x14ac:dyDescent="0.25">
      <c r="A92" s="5">
        <f>A91+1</f>
        <v>88</v>
      </c>
      <c r="B92" s="16" t="s">
        <v>11</v>
      </c>
      <c r="C92" s="8">
        <v>734</v>
      </c>
      <c r="D92" s="8">
        <v>2021</v>
      </c>
      <c r="E92" s="23" t="s">
        <v>33</v>
      </c>
      <c r="F92" s="8" t="s">
        <v>26</v>
      </c>
      <c r="G92" s="5">
        <v>10000</v>
      </c>
      <c r="H92" s="8" t="s">
        <v>20</v>
      </c>
    </row>
    <row r="93" spans="1:8" x14ac:dyDescent="0.25">
      <c r="A93" s="5">
        <f>A92+1</f>
        <v>89</v>
      </c>
      <c r="B93" s="5" t="s">
        <v>34</v>
      </c>
      <c r="C93" s="5">
        <v>358</v>
      </c>
      <c r="D93" s="5">
        <v>2021</v>
      </c>
      <c r="E93" s="23" t="s">
        <v>33</v>
      </c>
      <c r="F93" s="5" t="s">
        <v>13</v>
      </c>
      <c r="G93" s="5">
        <v>5000</v>
      </c>
      <c r="H93" s="5" t="s">
        <v>35</v>
      </c>
    </row>
    <row r="94" spans="1:8" x14ac:dyDescent="0.25">
      <c r="A94" s="5">
        <f>A93+1</f>
        <v>90</v>
      </c>
      <c r="B94" s="5" t="s">
        <v>34</v>
      </c>
      <c r="C94" s="5">
        <v>99</v>
      </c>
      <c r="D94" s="5">
        <v>2021</v>
      </c>
      <c r="E94" s="23" t="s">
        <v>33</v>
      </c>
      <c r="F94" s="5" t="s">
        <v>13</v>
      </c>
      <c r="G94" s="5">
        <v>5000</v>
      </c>
      <c r="H94" s="5" t="s">
        <v>35</v>
      </c>
    </row>
    <row r="95" spans="1:8" x14ac:dyDescent="0.25">
      <c r="A95" s="5">
        <f>A94+1</f>
        <v>91</v>
      </c>
      <c r="B95" s="5" t="s">
        <v>34</v>
      </c>
      <c r="C95" s="5">
        <v>345</v>
      </c>
      <c r="D95" s="5">
        <v>2021</v>
      </c>
      <c r="E95" s="23" t="s">
        <v>33</v>
      </c>
      <c r="F95" s="5" t="s">
        <v>13</v>
      </c>
      <c r="G95" s="5">
        <v>5000</v>
      </c>
      <c r="H95" s="5" t="s">
        <v>36</v>
      </c>
    </row>
    <row r="96" spans="1:8" x14ac:dyDescent="0.25">
      <c r="A96" s="5">
        <v>87</v>
      </c>
      <c r="B96" s="5" t="s">
        <v>10</v>
      </c>
      <c r="C96" s="5">
        <v>24465</v>
      </c>
      <c r="D96" s="5">
        <v>2021</v>
      </c>
      <c r="E96" s="23" t="s">
        <v>33</v>
      </c>
      <c r="F96" s="5" t="s">
        <v>13</v>
      </c>
      <c r="G96" s="5">
        <v>2500</v>
      </c>
      <c r="H96" s="5" t="s">
        <v>16</v>
      </c>
    </row>
    <row r="97" spans="1:8" x14ac:dyDescent="0.25">
      <c r="A97" s="5">
        <f t="shared" ref="A97:A128" si="3">A96+1</f>
        <v>88</v>
      </c>
      <c r="B97" s="5" t="s">
        <v>10</v>
      </c>
      <c r="C97" s="5">
        <v>24490</v>
      </c>
      <c r="D97" s="5">
        <v>2021</v>
      </c>
      <c r="E97" s="23" t="s">
        <v>33</v>
      </c>
      <c r="F97" s="5" t="s">
        <v>13</v>
      </c>
      <c r="G97" s="5">
        <v>2500</v>
      </c>
      <c r="H97" s="5" t="s">
        <v>16</v>
      </c>
    </row>
    <row r="98" spans="1:8" x14ac:dyDescent="0.25">
      <c r="A98" s="5">
        <f t="shared" si="3"/>
        <v>89</v>
      </c>
      <c r="B98" s="5" t="s">
        <v>10</v>
      </c>
      <c r="C98" s="5">
        <v>24509</v>
      </c>
      <c r="D98" s="5">
        <v>2021</v>
      </c>
      <c r="E98" s="23" t="s">
        <v>33</v>
      </c>
      <c r="F98" s="5" t="s">
        <v>13</v>
      </c>
      <c r="G98" s="5">
        <v>2500</v>
      </c>
      <c r="H98" s="5" t="s">
        <v>16</v>
      </c>
    </row>
    <row r="99" spans="1:8" x14ac:dyDescent="0.25">
      <c r="A99" s="5">
        <f t="shared" si="3"/>
        <v>90</v>
      </c>
      <c r="B99" s="5" t="s">
        <v>10</v>
      </c>
      <c r="C99" s="5">
        <v>24510</v>
      </c>
      <c r="D99" s="5">
        <v>2021</v>
      </c>
      <c r="E99" s="23" t="s">
        <v>33</v>
      </c>
      <c r="F99" s="5" t="s">
        <v>13</v>
      </c>
      <c r="G99" s="5">
        <v>2500</v>
      </c>
      <c r="H99" s="5" t="s">
        <v>16</v>
      </c>
    </row>
    <row r="100" spans="1:8" x14ac:dyDescent="0.25">
      <c r="A100" s="5">
        <f t="shared" si="3"/>
        <v>91</v>
      </c>
      <c r="B100" s="5" t="s">
        <v>10</v>
      </c>
      <c r="C100" s="5">
        <v>24530</v>
      </c>
      <c r="D100" s="5">
        <v>2021</v>
      </c>
      <c r="E100" s="23" t="s">
        <v>33</v>
      </c>
      <c r="F100" s="5" t="s">
        <v>13</v>
      </c>
      <c r="G100" s="5">
        <v>2500</v>
      </c>
      <c r="H100" s="5" t="s">
        <v>16</v>
      </c>
    </row>
    <row r="101" spans="1:8" x14ac:dyDescent="0.25">
      <c r="A101" s="5">
        <f t="shared" si="3"/>
        <v>92</v>
      </c>
      <c r="B101" s="5" t="s">
        <v>10</v>
      </c>
      <c r="C101" s="5">
        <v>24555</v>
      </c>
      <c r="D101" s="5">
        <v>2021</v>
      </c>
      <c r="E101" s="23" t="s">
        <v>33</v>
      </c>
      <c r="F101" s="5" t="s">
        <v>13</v>
      </c>
      <c r="G101" s="5">
        <v>2500</v>
      </c>
      <c r="H101" s="5" t="s">
        <v>22</v>
      </c>
    </row>
    <row r="102" spans="1:8" x14ac:dyDescent="0.25">
      <c r="A102" s="5">
        <f t="shared" si="3"/>
        <v>93</v>
      </c>
      <c r="B102" s="5" t="s">
        <v>10</v>
      </c>
      <c r="C102" s="5">
        <v>24598</v>
      </c>
      <c r="D102" s="5">
        <v>2021</v>
      </c>
      <c r="E102" s="23" t="s">
        <v>33</v>
      </c>
      <c r="F102" s="5" t="s">
        <v>13</v>
      </c>
      <c r="G102" s="5">
        <v>2500</v>
      </c>
      <c r="H102" s="5" t="s">
        <v>16</v>
      </c>
    </row>
    <row r="103" spans="1:8" x14ac:dyDescent="0.25">
      <c r="A103" s="5">
        <f t="shared" si="3"/>
        <v>94</v>
      </c>
      <c r="B103" s="5" t="s">
        <v>10</v>
      </c>
      <c r="C103" s="5">
        <v>24633</v>
      </c>
      <c r="D103" s="5">
        <v>2021</v>
      </c>
      <c r="E103" s="23" t="s">
        <v>33</v>
      </c>
      <c r="F103" s="5" t="s">
        <v>13</v>
      </c>
      <c r="G103" s="5">
        <v>2500</v>
      </c>
      <c r="H103" s="5" t="s">
        <v>16</v>
      </c>
    </row>
    <row r="104" spans="1:8" x14ac:dyDescent="0.25">
      <c r="A104" s="5">
        <f t="shared" si="3"/>
        <v>95</v>
      </c>
      <c r="B104" s="5" t="s">
        <v>10</v>
      </c>
      <c r="C104" s="5">
        <v>24661</v>
      </c>
      <c r="D104" s="5">
        <v>2021</v>
      </c>
      <c r="E104" s="23" t="s">
        <v>33</v>
      </c>
      <c r="F104" s="5" t="s">
        <v>13</v>
      </c>
      <c r="G104" s="5">
        <v>2500</v>
      </c>
      <c r="H104" s="5" t="s">
        <v>16</v>
      </c>
    </row>
    <row r="105" spans="1:8" x14ac:dyDescent="0.25">
      <c r="A105" s="5">
        <f t="shared" si="3"/>
        <v>96</v>
      </c>
      <c r="B105" s="5" t="s">
        <v>10</v>
      </c>
      <c r="C105" s="5">
        <v>24669</v>
      </c>
      <c r="D105" s="5">
        <v>2021</v>
      </c>
      <c r="E105" s="23" t="s">
        <v>33</v>
      </c>
      <c r="F105" s="5" t="s">
        <v>13</v>
      </c>
      <c r="G105" s="5">
        <v>2500</v>
      </c>
      <c r="H105" s="5" t="s">
        <v>22</v>
      </c>
    </row>
    <row r="106" spans="1:8" x14ac:dyDescent="0.25">
      <c r="A106" s="5">
        <f t="shared" si="3"/>
        <v>97</v>
      </c>
      <c r="B106" s="5" t="s">
        <v>10</v>
      </c>
      <c r="C106" s="5">
        <v>24821</v>
      </c>
      <c r="D106" s="5">
        <v>2021</v>
      </c>
      <c r="E106" s="23" t="s">
        <v>33</v>
      </c>
      <c r="F106" s="5" t="s">
        <v>13</v>
      </c>
      <c r="G106" s="5">
        <v>2500</v>
      </c>
      <c r="H106" s="5" t="s">
        <v>24</v>
      </c>
    </row>
    <row r="107" spans="1:8" x14ac:dyDescent="0.25">
      <c r="A107" s="5">
        <f t="shared" si="3"/>
        <v>98</v>
      </c>
      <c r="B107" s="5" t="s">
        <v>10</v>
      </c>
      <c r="C107" s="5">
        <v>24862</v>
      </c>
      <c r="D107" s="5">
        <v>2021</v>
      </c>
      <c r="E107" s="23" t="s">
        <v>33</v>
      </c>
      <c r="F107" s="5" t="s">
        <v>13</v>
      </c>
      <c r="G107" s="5">
        <v>2500</v>
      </c>
      <c r="H107" s="5" t="s">
        <v>21</v>
      </c>
    </row>
    <row r="108" spans="1:8" x14ac:dyDescent="0.25">
      <c r="A108" s="5">
        <f t="shared" si="3"/>
        <v>99</v>
      </c>
      <c r="B108" s="5" t="s">
        <v>10</v>
      </c>
      <c r="C108" s="5">
        <v>24886</v>
      </c>
      <c r="D108" s="5">
        <v>2021</v>
      </c>
      <c r="E108" s="23" t="s">
        <v>33</v>
      </c>
      <c r="F108" s="5" t="s">
        <v>13</v>
      </c>
      <c r="G108" s="5">
        <v>2500</v>
      </c>
      <c r="H108" s="5" t="s">
        <v>16</v>
      </c>
    </row>
    <row r="109" spans="1:8" x14ac:dyDescent="0.25">
      <c r="A109" s="5">
        <f t="shared" si="3"/>
        <v>100</v>
      </c>
      <c r="B109" s="5" t="s">
        <v>10</v>
      </c>
      <c r="C109" s="5">
        <v>24923</v>
      </c>
      <c r="D109" s="5">
        <v>2021</v>
      </c>
      <c r="E109" s="23" t="s">
        <v>33</v>
      </c>
      <c r="F109" s="5" t="s">
        <v>13</v>
      </c>
      <c r="G109" s="5">
        <v>2500</v>
      </c>
      <c r="H109" s="5" t="s">
        <v>14</v>
      </c>
    </row>
    <row r="110" spans="1:8" x14ac:dyDescent="0.25">
      <c r="A110" s="5">
        <f t="shared" si="3"/>
        <v>101</v>
      </c>
      <c r="B110" s="5" t="s">
        <v>10</v>
      </c>
      <c r="C110" s="5">
        <v>24938</v>
      </c>
      <c r="D110" s="5">
        <v>2021</v>
      </c>
      <c r="E110" s="23" t="s">
        <v>33</v>
      </c>
      <c r="F110" s="5" t="s">
        <v>13</v>
      </c>
      <c r="G110" s="5">
        <v>2500</v>
      </c>
      <c r="H110" s="5" t="s">
        <v>16</v>
      </c>
    </row>
    <row r="111" spans="1:8" x14ac:dyDescent="0.25">
      <c r="A111" s="5">
        <f t="shared" si="3"/>
        <v>102</v>
      </c>
      <c r="B111" s="5" t="s">
        <v>10</v>
      </c>
      <c r="C111" s="5">
        <v>24942</v>
      </c>
      <c r="D111" s="5">
        <v>2021</v>
      </c>
      <c r="E111" s="23" t="s">
        <v>33</v>
      </c>
      <c r="F111" s="5" t="s">
        <v>13</v>
      </c>
      <c r="G111" s="5">
        <v>2500</v>
      </c>
      <c r="H111" s="5" t="s">
        <v>24</v>
      </c>
    </row>
    <row r="112" spans="1:8" x14ac:dyDescent="0.25">
      <c r="A112" s="5">
        <f t="shared" si="3"/>
        <v>103</v>
      </c>
      <c r="B112" s="5" t="s">
        <v>10</v>
      </c>
      <c r="C112" s="8">
        <v>21662</v>
      </c>
      <c r="D112" s="8">
        <v>2021</v>
      </c>
      <c r="E112" s="23" t="s">
        <v>33</v>
      </c>
      <c r="F112" s="8" t="s">
        <v>26</v>
      </c>
      <c r="G112" s="5">
        <v>10000</v>
      </c>
      <c r="H112" s="8" t="s">
        <v>16</v>
      </c>
    </row>
    <row r="113" spans="1:8" x14ac:dyDescent="0.25">
      <c r="A113" s="5">
        <f t="shared" si="3"/>
        <v>104</v>
      </c>
      <c r="B113" s="8" t="s">
        <v>10</v>
      </c>
      <c r="C113" s="8">
        <v>24519</v>
      </c>
      <c r="D113" s="8">
        <v>2021</v>
      </c>
      <c r="E113" s="23" t="s">
        <v>33</v>
      </c>
      <c r="F113" s="8" t="s">
        <v>26</v>
      </c>
      <c r="G113" s="5">
        <v>10000</v>
      </c>
      <c r="H113" s="8" t="s">
        <v>16</v>
      </c>
    </row>
    <row r="114" spans="1:8" x14ac:dyDescent="0.25">
      <c r="A114" s="5">
        <f t="shared" si="3"/>
        <v>105</v>
      </c>
      <c r="B114" s="8" t="s">
        <v>10</v>
      </c>
      <c r="C114" s="8">
        <v>21054</v>
      </c>
      <c r="D114" s="8">
        <v>2021</v>
      </c>
      <c r="E114" s="23" t="s">
        <v>33</v>
      </c>
      <c r="F114" s="8" t="s">
        <v>26</v>
      </c>
      <c r="G114" s="5">
        <v>10000</v>
      </c>
      <c r="H114" s="8" t="s">
        <v>20</v>
      </c>
    </row>
    <row r="115" spans="1:8" x14ac:dyDescent="0.25">
      <c r="A115" s="5">
        <f t="shared" si="3"/>
        <v>106</v>
      </c>
      <c r="B115" s="8" t="s">
        <v>10</v>
      </c>
      <c r="C115" s="8">
        <v>22428</v>
      </c>
      <c r="D115" s="8">
        <v>2021</v>
      </c>
      <c r="E115" s="23" t="s">
        <v>33</v>
      </c>
      <c r="F115" s="8" t="s">
        <v>26</v>
      </c>
      <c r="G115" s="5">
        <v>10000</v>
      </c>
      <c r="H115" s="8" t="s">
        <v>14</v>
      </c>
    </row>
    <row r="116" spans="1:8" x14ac:dyDescent="0.25">
      <c r="A116" s="5">
        <f t="shared" si="3"/>
        <v>107</v>
      </c>
      <c r="B116" s="8" t="s">
        <v>10</v>
      </c>
      <c r="C116" s="8">
        <v>25023</v>
      </c>
      <c r="D116" s="8">
        <v>2021</v>
      </c>
      <c r="E116" s="23" t="s">
        <v>33</v>
      </c>
      <c r="F116" s="8" t="s">
        <v>13</v>
      </c>
      <c r="G116" s="5">
        <v>2500</v>
      </c>
      <c r="H116" s="8" t="s">
        <v>16</v>
      </c>
    </row>
    <row r="117" spans="1:8" x14ac:dyDescent="0.25">
      <c r="A117" s="5">
        <f t="shared" si="3"/>
        <v>108</v>
      </c>
      <c r="B117" s="8" t="s">
        <v>10</v>
      </c>
      <c r="C117" s="8">
        <v>25155</v>
      </c>
      <c r="D117" s="8">
        <v>2021</v>
      </c>
      <c r="E117" s="23" t="s">
        <v>33</v>
      </c>
      <c r="F117" s="8" t="s">
        <v>13</v>
      </c>
      <c r="G117" s="5">
        <v>2500</v>
      </c>
      <c r="H117" s="8" t="s">
        <v>17</v>
      </c>
    </row>
    <row r="118" spans="1:8" x14ac:dyDescent="0.25">
      <c r="A118" s="5">
        <f t="shared" si="3"/>
        <v>109</v>
      </c>
      <c r="B118" s="5" t="s">
        <v>10</v>
      </c>
      <c r="C118" s="5">
        <v>25208</v>
      </c>
      <c r="D118" s="5">
        <v>2021</v>
      </c>
      <c r="E118" s="23" t="s">
        <v>33</v>
      </c>
      <c r="F118" s="5" t="s">
        <v>13</v>
      </c>
      <c r="G118" s="5">
        <v>2500</v>
      </c>
      <c r="H118" s="5" t="s">
        <v>23</v>
      </c>
    </row>
    <row r="119" spans="1:8" x14ac:dyDescent="0.25">
      <c r="A119" s="5">
        <f t="shared" si="3"/>
        <v>110</v>
      </c>
      <c r="B119" s="5" t="s">
        <v>10</v>
      </c>
      <c r="C119" s="5">
        <v>25323</v>
      </c>
      <c r="D119" s="5">
        <v>2021</v>
      </c>
      <c r="E119" s="23" t="s">
        <v>33</v>
      </c>
      <c r="F119" s="5" t="s">
        <v>13</v>
      </c>
      <c r="G119" s="5">
        <v>2500</v>
      </c>
      <c r="H119" s="5" t="s">
        <v>16</v>
      </c>
    </row>
    <row r="120" spans="1:8" x14ac:dyDescent="0.25">
      <c r="A120" s="5">
        <f t="shared" si="3"/>
        <v>111</v>
      </c>
      <c r="B120" s="5" t="s">
        <v>10</v>
      </c>
      <c r="C120" s="5">
        <v>17932</v>
      </c>
      <c r="D120" s="5">
        <v>2021</v>
      </c>
      <c r="E120" s="23" t="s">
        <v>33</v>
      </c>
      <c r="F120" s="5" t="s">
        <v>13</v>
      </c>
      <c r="G120" s="5">
        <v>5000</v>
      </c>
      <c r="H120" s="5" t="s">
        <v>23</v>
      </c>
    </row>
    <row r="121" spans="1:8" x14ac:dyDescent="0.25">
      <c r="A121" s="5">
        <f t="shared" si="3"/>
        <v>112</v>
      </c>
      <c r="B121" s="5" t="s">
        <v>10</v>
      </c>
      <c r="C121" s="5">
        <v>25451</v>
      </c>
      <c r="D121" s="5">
        <v>2021</v>
      </c>
      <c r="E121" s="23" t="s">
        <v>33</v>
      </c>
      <c r="F121" s="5" t="s">
        <v>13</v>
      </c>
      <c r="G121" s="5">
        <v>2500</v>
      </c>
      <c r="H121" s="5" t="s">
        <v>16</v>
      </c>
    </row>
    <row r="122" spans="1:8" x14ac:dyDescent="0.25">
      <c r="A122" s="5">
        <f t="shared" si="3"/>
        <v>113</v>
      </c>
      <c r="B122" s="5" t="s">
        <v>10</v>
      </c>
      <c r="C122" s="5">
        <v>25514</v>
      </c>
      <c r="D122" s="5">
        <v>2021</v>
      </c>
      <c r="E122" s="23" t="s">
        <v>33</v>
      </c>
      <c r="F122" s="5" t="s">
        <v>13</v>
      </c>
      <c r="G122" s="5">
        <v>2500</v>
      </c>
      <c r="H122" s="5" t="s">
        <v>16</v>
      </c>
    </row>
    <row r="123" spans="1:8" x14ac:dyDescent="0.25">
      <c r="A123" s="5">
        <f t="shared" si="3"/>
        <v>114</v>
      </c>
      <c r="B123" s="5" t="s">
        <v>10</v>
      </c>
      <c r="C123" s="5">
        <v>25686</v>
      </c>
      <c r="D123" s="5">
        <v>2021</v>
      </c>
      <c r="E123" s="23" t="s">
        <v>33</v>
      </c>
      <c r="F123" s="5" t="s">
        <v>13</v>
      </c>
      <c r="G123" s="5">
        <v>2500</v>
      </c>
      <c r="H123" s="5" t="s">
        <v>14</v>
      </c>
    </row>
    <row r="124" spans="1:8" x14ac:dyDescent="0.25">
      <c r="A124" s="5">
        <f t="shared" si="3"/>
        <v>115</v>
      </c>
      <c r="B124" s="5" t="s">
        <v>10</v>
      </c>
      <c r="C124" s="5">
        <v>25711</v>
      </c>
      <c r="D124" s="5">
        <v>2021</v>
      </c>
      <c r="E124" s="23" t="s">
        <v>33</v>
      </c>
      <c r="F124" s="5" t="s">
        <v>13</v>
      </c>
      <c r="G124" s="5">
        <v>2500</v>
      </c>
      <c r="H124" s="5" t="s">
        <v>14</v>
      </c>
    </row>
    <row r="125" spans="1:8" x14ac:dyDescent="0.25">
      <c r="A125" s="5">
        <f t="shared" si="3"/>
        <v>116</v>
      </c>
      <c r="B125" s="5" t="s">
        <v>10</v>
      </c>
      <c r="C125" s="5">
        <v>25797</v>
      </c>
      <c r="D125" s="5">
        <v>2021</v>
      </c>
      <c r="E125" s="23" t="s">
        <v>33</v>
      </c>
      <c r="F125" s="5" t="s">
        <v>13</v>
      </c>
      <c r="G125" s="5">
        <v>2500</v>
      </c>
      <c r="H125" s="5" t="s">
        <v>14</v>
      </c>
    </row>
    <row r="126" spans="1:8" x14ac:dyDescent="0.25">
      <c r="A126" s="5">
        <f t="shared" si="3"/>
        <v>117</v>
      </c>
      <c r="B126" s="5" t="s">
        <v>10</v>
      </c>
      <c r="C126" s="5">
        <v>18898</v>
      </c>
      <c r="D126" s="5">
        <v>2021</v>
      </c>
      <c r="E126" s="23" t="s">
        <v>33</v>
      </c>
      <c r="F126" s="5" t="s">
        <v>13</v>
      </c>
      <c r="G126" s="5">
        <v>2500</v>
      </c>
      <c r="H126" s="5" t="s">
        <v>16</v>
      </c>
    </row>
    <row r="127" spans="1:8" x14ac:dyDescent="0.25">
      <c r="A127" s="5">
        <f t="shared" si="3"/>
        <v>118</v>
      </c>
      <c r="B127" s="5" t="s">
        <v>10</v>
      </c>
      <c r="C127" s="5">
        <v>25829</v>
      </c>
      <c r="D127" s="5">
        <v>2021</v>
      </c>
      <c r="E127" s="23" t="s">
        <v>33</v>
      </c>
      <c r="F127" s="5" t="s">
        <v>13</v>
      </c>
      <c r="G127" s="5">
        <v>2500</v>
      </c>
      <c r="H127" s="5" t="s">
        <v>14</v>
      </c>
    </row>
    <row r="128" spans="1:8" x14ac:dyDescent="0.25">
      <c r="A128" s="5">
        <f t="shared" si="3"/>
        <v>119</v>
      </c>
      <c r="B128" s="5" t="s">
        <v>10</v>
      </c>
      <c r="C128" s="5">
        <v>26004</v>
      </c>
      <c r="D128" s="5">
        <v>2021</v>
      </c>
      <c r="E128" s="23" t="s">
        <v>33</v>
      </c>
      <c r="F128" s="5" t="s">
        <v>13</v>
      </c>
      <c r="G128" s="5">
        <v>2500</v>
      </c>
      <c r="H128" s="5" t="s">
        <v>16</v>
      </c>
    </row>
    <row r="129" spans="1:8" x14ac:dyDescent="0.25">
      <c r="A129" s="5">
        <f t="shared" ref="A129:A164" si="4">A128+1</f>
        <v>120</v>
      </c>
      <c r="B129" s="5" t="s">
        <v>10</v>
      </c>
      <c r="C129" s="5">
        <v>26098</v>
      </c>
      <c r="D129" s="5">
        <v>2021</v>
      </c>
      <c r="E129" s="23" t="s">
        <v>33</v>
      </c>
      <c r="F129" s="5" t="s">
        <v>13</v>
      </c>
      <c r="G129" s="5">
        <v>2500</v>
      </c>
      <c r="H129" s="5" t="s">
        <v>16</v>
      </c>
    </row>
    <row r="130" spans="1:8" x14ac:dyDescent="0.25">
      <c r="A130" s="5">
        <f t="shared" si="4"/>
        <v>121</v>
      </c>
      <c r="B130" s="5" t="s">
        <v>10</v>
      </c>
      <c r="C130" s="5">
        <v>26115</v>
      </c>
      <c r="D130" s="5">
        <v>2021</v>
      </c>
      <c r="E130" s="23" t="s">
        <v>33</v>
      </c>
      <c r="F130" s="5" t="s">
        <v>13</v>
      </c>
      <c r="G130" s="5">
        <v>2500</v>
      </c>
      <c r="H130" s="5" t="s">
        <v>24</v>
      </c>
    </row>
    <row r="131" spans="1:8" x14ac:dyDescent="0.25">
      <c r="A131" s="5">
        <f t="shared" si="4"/>
        <v>122</v>
      </c>
      <c r="B131" s="5" t="s">
        <v>10</v>
      </c>
      <c r="C131" s="5">
        <v>26128</v>
      </c>
      <c r="D131" s="5">
        <v>2021</v>
      </c>
      <c r="E131" s="23" t="s">
        <v>33</v>
      </c>
      <c r="F131" s="5" t="s">
        <v>13</v>
      </c>
      <c r="G131" s="5">
        <v>2500</v>
      </c>
      <c r="H131" s="5" t="s">
        <v>16</v>
      </c>
    </row>
    <row r="132" spans="1:8" x14ac:dyDescent="0.25">
      <c r="A132" s="5">
        <f t="shared" si="4"/>
        <v>123</v>
      </c>
      <c r="B132" s="5" t="s">
        <v>10</v>
      </c>
      <c r="C132" s="5">
        <v>26170</v>
      </c>
      <c r="D132" s="5">
        <v>2021</v>
      </c>
      <c r="E132" s="23" t="s">
        <v>33</v>
      </c>
      <c r="F132" s="5" t="s">
        <v>13</v>
      </c>
      <c r="G132" s="5">
        <v>2500</v>
      </c>
      <c r="H132" s="5" t="s">
        <v>16</v>
      </c>
    </row>
    <row r="133" spans="1:8" x14ac:dyDescent="0.25">
      <c r="A133" s="5">
        <f t="shared" si="4"/>
        <v>124</v>
      </c>
      <c r="B133" s="5" t="s">
        <v>10</v>
      </c>
      <c r="C133" s="5">
        <v>26171</v>
      </c>
      <c r="D133" s="5">
        <v>2021</v>
      </c>
      <c r="E133" s="23" t="s">
        <v>33</v>
      </c>
      <c r="F133" s="5" t="s">
        <v>13</v>
      </c>
      <c r="G133" s="5">
        <v>2500</v>
      </c>
      <c r="H133" s="5" t="s">
        <v>16</v>
      </c>
    </row>
    <row r="134" spans="1:8" x14ac:dyDescent="0.25">
      <c r="A134" s="5">
        <f t="shared" si="4"/>
        <v>125</v>
      </c>
      <c r="B134" s="5" t="s">
        <v>10</v>
      </c>
      <c r="C134" s="5">
        <v>26183</v>
      </c>
      <c r="D134" s="5">
        <v>2021</v>
      </c>
      <c r="E134" s="23" t="s">
        <v>33</v>
      </c>
      <c r="F134" s="5" t="s">
        <v>13</v>
      </c>
      <c r="G134" s="5">
        <v>2500</v>
      </c>
      <c r="H134" s="5" t="s">
        <v>16</v>
      </c>
    </row>
    <row r="135" spans="1:8" x14ac:dyDescent="0.25">
      <c r="A135" s="5">
        <f t="shared" si="4"/>
        <v>126</v>
      </c>
      <c r="B135" s="5" t="s">
        <v>10</v>
      </c>
      <c r="C135" s="5">
        <v>26186</v>
      </c>
      <c r="D135" s="5">
        <v>2021</v>
      </c>
      <c r="E135" s="23" t="s">
        <v>33</v>
      </c>
      <c r="F135" s="5" t="s">
        <v>13</v>
      </c>
      <c r="G135" s="5">
        <v>2500</v>
      </c>
      <c r="H135" s="5" t="s">
        <v>16</v>
      </c>
    </row>
    <row r="136" spans="1:8" x14ac:dyDescent="0.25">
      <c r="A136" s="5">
        <f t="shared" si="4"/>
        <v>127</v>
      </c>
      <c r="B136" s="5" t="s">
        <v>10</v>
      </c>
      <c r="C136" s="5">
        <v>26193</v>
      </c>
      <c r="D136" s="5">
        <v>2021</v>
      </c>
      <c r="E136" s="23" t="s">
        <v>33</v>
      </c>
      <c r="F136" s="5" t="s">
        <v>13</v>
      </c>
      <c r="G136" s="5">
        <v>2500</v>
      </c>
      <c r="H136" s="5" t="s">
        <v>16</v>
      </c>
    </row>
    <row r="137" spans="1:8" x14ac:dyDescent="0.25">
      <c r="A137" s="5">
        <f t="shared" si="4"/>
        <v>128</v>
      </c>
      <c r="B137" s="5" t="s">
        <v>10</v>
      </c>
      <c r="C137" s="5">
        <v>26197</v>
      </c>
      <c r="D137" s="5">
        <v>2021</v>
      </c>
      <c r="E137" s="23" t="s">
        <v>33</v>
      </c>
      <c r="F137" s="5" t="s">
        <v>13</v>
      </c>
      <c r="G137" s="5">
        <v>2500</v>
      </c>
      <c r="H137" s="5" t="s">
        <v>16</v>
      </c>
    </row>
    <row r="138" spans="1:8" x14ac:dyDescent="0.25">
      <c r="A138" s="5">
        <f t="shared" si="4"/>
        <v>129</v>
      </c>
      <c r="B138" s="5" t="s">
        <v>10</v>
      </c>
      <c r="C138" s="5">
        <v>26200</v>
      </c>
      <c r="D138" s="5">
        <v>2021</v>
      </c>
      <c r="E138" s="23" t="s">
        <v>33</v>
      </c>
      <c r="F138" s="5" t="s">
        <v>13</v>
      </c>
      <c r="G138" s="5">
        <v>2500</v>
      </c>
      <c r="H138" s="5" t="s">
        <v>16</v>
      </c>
    </row>
    <row r="139" spans="1:8" x14ac:dyDescent="0.25">
      <c r="A139" s="5">
        <f t="shared" si="4"/>
        <v>130</v>
      </c>
      <c r="B139" s="5" t="s">
        <v>10</v>
      </c>
      <c r="C139" s="5">
        <v>26203</v>
      </c>
      <c r="D139" s="5">
        <v>2021</v>
      </c>
      <c r="E139" s="23" t="s">
        <v>33</v>
      </c>
      <c r="F139" s="5" t="s">
        <v>13</v>
      </c>
      <c r="G139" s="5">
        <v>2500</v>
      </c>
      <c r="H139" s="5" t="s">
        <v>16</v>
      </c>
    </row>
    <row r="140" spans="1:8" x14ac:dyDescent="0.25">
      <c r="A140" s="5">
        <f t="shared" si="4"/>
        <v>131</v>
      </c>
      <c r="B140" s="5" t="s">
        <v>10</v>
      </c>
      <c r="C140" s="5">
        <v>26230</v>
      </c>
      <c r="D140" s="5">
        <v>2021</v>
      </c>
      <c r="E140" s="23" t="s">
        <v>33</v>
      </c>
      <c r="F140" s="5" t="s">
        <v>13</v>
      </c>
      <c r="G140" s="5">
        <v>2500</v>
      </c>
      <c r="H140" s="5" t="s">
        <v>16</v>
      </c>
    </row>
    <row r="141" spans="1:8" x14ac:dyDescent="0.25">
      <c r="A141" s="5">
        <f t="shared" si="4"/>
        <v>132</v>
      </c>
      <c r="B141" s="5" t="s">
        <v>10</v>
      </c>
      <c r="C141" s="5">
        <v>26233</v>
      </c>
      <c r="D141" s="5">
        <v>2021</v>
      </c>
      <c r="E141" s="23" t="s">
        <v>33</v>
      </c>
      <c r="F141" s="5" t="s">
        <v>13</v>
      </c>
      <c r="G141" s="5">
        <v>2500</v>
      </c>
      <c r="H141" s="5" t="s">
        <v>16</v>
      </c>
    </row>
    <row r="142" spans="1:8" x14ac:dyDescent="0.25">
      <c r="A142" s="5">
        <f t="shared" si="4"/>
        <v>133</v>
      </c>
      <c r="B142" s="5" t="s">
        <v>10</v>
      </c>
      <c r="C142" s="5">
        <v>26241</v>
      </c>
      <c r="D142" s="5">
        <v>2021</v>
      </c>
      <c r="E142" s="23" t="s">
        <v>33</v>
      </c>
      <c r="F142" s="5" t="s">
        <v>13</v>
      </c>
      <c r="G142" s="5">
        <v>2500</v>
      </c>
      <c r="H142" s="5" t="s">
        <v>16</v>
      </c>
    </row>
    <row r="143" spans="1:8" x14ac:dyDescent="0.25">
      <c r="A143" s="5">
        <f t="shared" si="4"/>
        <v>134</v>
      </c>
      <c r="B143" s="5" t="s">
        <v>10</v>
      </c>
      <c r="C143" s="5">
        <v>26243</v>
      </c>
      <c r="D143" s="5">
        <v>2021</v>
      </c>
      <c r="E143" s="23" t="s">
        <v>33</v>
      </c>
      <c r="F143" s="5" t="s">
        <v>13</v>
      </c>
      <c r="G143" s="5">
        <v>2500</v>
      </c>
      <c r="H143" s="5" t="s">
        <v>27</v>
      </c>
    </row>
    <row r="144" spans="1:8" x14ac:dyDescent="0.25">
      <c r="A144" s="5">
        <f t="shared" si="4"/>
        <v>135</v>
      </c>
      <c r="B144" s="5" t="s">
        <v>10</v>
      </c>
      <c r="C144" s="5">
        <v>26244</v>
      </c>
      <c r="D144" s="5">
        <v>2021</v>
      </c>
      <c r="E144" s="23" t="s">
        <v>33</v>
      </c>
      <c r="F144" s="5" t="s">
        <v>13</v>
      </c>
      <c r="G144" s="5">
        <v>2500</v>
      </c>
      <c r="H144" s="5" t="s">
        <v>16</v>
      </c>
    </row>
    <row r="145" spans="1:8" x14ac:dyDescent="0.25">
      <c r="A145" s="5">
        <f t="shared" si="4"/>
        <v>136</v>
      </c>
      <c r="B145" s="5" t="s">
        <v>10</v>
      </c>
      <c r="C145" s="5">
        <v>26265</v>
      </c>
      <c r="D145" s="5">
        <v>2021</v>
      </c>
      <c r="E145" s="23" t="s">
        <v>33</v>
      </c>
      <c r="F145" s="5" t="s">
        <v>13</v>
      </c>
      <c r="G145" s="5">
        <v>2500</v>
      </c>
      <c r="H145" s="5" t="s">
        <v>16</v>
      </c>
    </row>
    <row r="146" spans="1:8" x14ac:dyDescent="0.25">
      <c r="A146" s="5">
        <f t="shared" si="4"/>
        <v>137</v>
      </c>
      <c r="B146" s="5" t="s">
        <v>10</v>
      </c>
      <c r="C146" s="5">
        <v>26332</v>
      </c>
      <c r="D146" s="5">
        <v>2021</v>
      </c>
      <c r="E146" s="23" t="s">
        <v>33</v>
      </c>
      <c r="F146" s="5" t="s">
        <v>13</v>
      </c>
      <c r="G146" s="5">
        <v>2500</v>
      </c>
      <c r="H146" s="5" t="s">
        <v>16</v>
      </c>
    </row>
    <row r="147" spans="1:8" x14ac:dyDescent="0.25">
      <c r="A147" s="5">
        <f t="shared" si="4"/>
        <v>138</v>
      </c>
      <c r="B147" s="5" t="s">
        <v>10</v>
      </c>
      <c r="C147" s="5">
        <v>26351</v>
      </c>
      <c r="D147" s="5">
        <v>2021</v>
      </c>
      <c r="E147" s="23" t="s">
        <v>33</v>
      </c>
      <c r="F147" s="5" t="s">
        <v>13</v>
      </c>
      <c r="G147" s="5">
        <v>2500</v>
      </c>
      <c r="H147" s="5" t="s">
        <v>22</v>
      </c>
    </row>
    <row r="148" spans="1:8" x14ac:dyDescent="0.25">
      <c r="A148" s="5">
        <f t="shared" si="4"/>
        <v>139</v>
      </c>
      <c r="B148" s="5" t="s">
        <v>10</v>
      </c>
      <c r="C148" s="5">
        <v>26355</v>
      </c>
      <c r="D148" s="5">
        <v>2021</v>
      </c>
      <c r="E148" s="23" t="s">
        <v>33</v>
      </c>
      <c r="F148" s="5" t="s">
        <v>13</v>
      </c>
      <c r="G148" s="5">
        <v>2500</v>
      </c>
      <c r="H148" s="5" t="s">
        <v>16</v>
      </c>
    </row>
    <row r="149" spans="1:8" x14ac:dyDescent="0.25">
      <c r="A149" s="5">
        <f t="shared" si="4"/>
        <v>140</v>
      </c>
      <c r="B149" s="17" t="s">
        <v>10</v>
      </c>
      <c r="C149" s="5">
        <v>23690</v>
      </c>
      <c r="D149" s="5">
        <v>2021</v>
      </c>
      <c r="E149" s="23" t="s">
        <v>33</v>
      </c>
      <c r="F149" s="5" t="s">
        <v>26</v>
      </c>
      <c r="G149" s="5">
        <v>10000</v>
      </c>
      <c r="H149" s="5" t="s">
        <v>23</v>
      </c>
    </row>
    <row r="150" spans="1:8" x14ac:dyDescent="0.25">
      <c r="A150" s="5">
        <f t="shared" si="4"/>
        <v>141</v>
      </c>
      <c r="B150" s="5" t="s">
        <v>10</v>
      </c>
      <c r="C150" s="5">
        <v>26401</v>
      </c>
      <c r="D150" s="5">
        <v>2021</v>
      </c>
      <c r="E150" s="23" t="s">
        <v>33</v>
      </c>
      <c r="F150" s="5" t="s">
        <v>13</v>
      </c>
      <c r="G150" s="5">
        <v>2500</v>
      </c>
      <c r="H150" s="5" t="s">
        <v>16</v>
      </c>
    </row>
    <row r="151" spans="1:8" x14ac:dyDescent="0.25">
      <c r="A151" s="5">
        <f t="shared" si="4"/>
        <v>142</v>
      </c>
      <c r="B151" s="5" t="s">
        <v>10</v>
      </c>
      <c r="C151" s="5">
        <v>26418</v>
      </c>
      <c r="D151" s="5">
        <v>2021</v>
      </c>
      <c r="E151" s="23" t="s">
        <v>33</v>
      </c>
      <c r="F151" s="5" t="s">
        <v>13</v>
      </c>
      <c r="G151" s="5">
        <v>2500</v>
      </c>
      <c r="H151" s="5" t="s">
        <v>24</v>
      </c>
    </row>
    <row r="152" spans="1:8" x14ac:dyDescent="0.25">
      <c r="A152" s="5">
        <f t="shared" si="4"/>
        <v>143</v>
      </c>
      <c r="B152" s="5" t="s">
        <v>10</v>
      </c>
      <c r="C152" s="5">
        <v>13733</v>
      </c>
      <c r="D152" s="5">
        <v>2003</v>
      </c>
      <c r="E152" s="23" t="s">
        <v>33</v>
      </c>
      <c r="F152" s="5" t="s">
        <v>13</v>
      </c>
      <c r="G152" s="5">
        <v>2500</v>
      </c>
      <c r="H152" s="5" t="s">
        <v>23</v>
      </c>
    </row>
    <row r="153" spans="1:8" x14ac:dyDescent="0.25">
      <c r="A153" s="5">
        <f t="shared" si="4"/>
        <v>144</v>
      </c>
      <c r="B153" s="5" t="s">
        <v>10</v>
      </c>
      <c r="C153" s="5">
        <v>24792</v>
      </c>
      <c r="D153" s="5">
        <v>2021</v>
      </c>
      <c r="E153" s="23" t="s">
        <v>33</v>
      </c>
      <c r="F153" s="5" t="s">
        <v>13</v>
      </c>
      <c r="G153" s="5">
        <v>2500</v>
      </c>
      <c r="H153" s="5" t="s">
        <v>22</v>
      </c>
    </row>
    <row r="154" spans="1:8" x14ac:dyDescent="0.25">
      <c r="A154" s="5">
        <f t="shared" si="4"/>
        <v>145</v>
      </c>
      <c r="B154" s="5" t="s">
        <v>10</v>
      </c>
      <c r="C154" s="5">
        <v>24881</v>
      </c>
      <c r="D154" s="5">
        <v>2021</v>
      </c>
      <c r="E154" s="23" t="s">
        <v>33</v>
      </c>
      <c r="F154" s="5" t="s">
        <v>13</v>
      </c>
      <c r="G154" s="5">
        <v>2500</v>
      </c>
      <c r="H154" s="5" t="s">
        <v>22</v>
      </c>
    </row>
    <row r="155" spans="1:8" x14ac:dyDescent="0.25">
      <c r="A155" s="5">
        <f t="shared" si="4"/>
        <v>146</v>
      </c>
      <c r="B155" s="5" t="s">
        <v>10</v>
      </c>
      <c r="C155" s="5">
        <v>25142</v>
      </c>
      <c r="D155" s="5">
        <v>2021</v>
      </c>
      <c r="E155" s="23" t="s">
        <v>33</v>
      </c>
      <c r="F155" s="5" t="s">
        <v>13</v>
      </c>
      <c r="G155" s="5">
        <v>2500</v>
      </c>
      <c r="H155" s="5" t="s">
        <v>14</v>
      </c>
    </row>
    <row r="156" spans="1:8" x14ac:dyDescent="0.25">
      <c r="A156" s="5">
        <f t="shared" si="4"/>
        <v>147</v>
      </c>
      <c r="B156" s="5" t="s">
        <v>10</v>
      </c>
      <c r="C156" s="5">
        <v>26793</v>
      </c>
      <c r="D156" s="5">
        <v>2021</v>
      </c>
      <c r="E156" s="23" t="s">
        <v>33</v>
      </c>
      <c r="F156" s="5" t="s">
        <v>13</v>
      </c>
      <c r="G156" s="5">
        <v>2500</v>
      </c>
      <c r="H156" s="5" t="s">
        <v>22</v>
      </c>
    </row>
    <row r="157" spans="1:8" x14ac:dyDescent="0.25">
      <c r="A157" s="5">
        <f t="shared" si="4"/>
        <v>148</v>
      </c>
      <c r="B157" s="5" t="s">
        <v>10</v>
      </c>
      <c r="C157" s="5">
        <v>15528</v>
      </c>
      <c r="D157" s="5">
        <v>2021</v>
      </c>
      <c r="E157" s="23" t="s">
        <v>33</v>
      </c>
      <c r="F157" s="5" t="s">
        <v>13</v>
      </c>
      <c r="G157" s="5">
        <v>5000</v>
      </c>
      <c r="H157" s="5" t="s">
        <v>15</v>
      </c>
    </row>
    <row r="158" spans="1:8" x14ac:dyDescent="0.25">
      <c r="A158" s="5">
        <f t="shared" si="4"/>
        <v>149</v>
      </c>
      <c r="B158" s="5" t="s">
        <v>10</v>
      </c>
      <c r="C158" s="5">
        <v>26958</v>
      </c>
      <c r="D158" s="5">
        <v>2021</v>
      </c>
      <c r="E158" s="23" t="s">
        <v>33</v>
      </c>
      <c r="F158" s="5" t="s">
        <v>13</v>
      </c>
      <c r="G158" s="5">
        <v>2500</v>
      </c>
      <c r="H158" s="5" t="s">
        <v>14</v>
      </c>
    </row>
    <row r="159" spans="1:8" x14ac:dyDescent="0.25">
      <c r="A159" s="5">
        <f t="shared" si="4"/>
        <v>150</v>
      </c>
      <c r="B159" s="5" t="s">
        <v>10</v>
      </c>
      <c r="C159" s="5">
        <v>26977</v>
      </c>
      <c r="D159" s="5">
        <v>2021</v>
      </c>
      <c r="E159" s="23" t="s">
        <v>33</v>
      </c>
      <c r="F159" s="5" t="s">
        <v>13</v>
      </c>
      <c r="G159" s="5">
        <v>2500</v>
      </c>
      <c r="H159" s="5" t="s">
        <v>14</v>
      </c>
    </row>
    <row r="160" spans="1:8" x14ac:dyDescent="0.25">
      <c r="A160" s="5">
        <f t="shared" si="4"/>
        <v>151</v>
      </c>
      <c r="B160" s="5" t="s">
        <v>10</v>
      </c>
      <c r="C160" s="5">
        <v>26981</v>
      </c>
      <c r="D160" s="5">
        <v>2021</v>
      </c>
      <c r="E160" s="23" t="s">
        <v>33</v>
      </c>
      <c r="F160" s="5" t="s">
        <v>13</v>
      </c>
      <c r="G160" s="5">
        <v>2500</v>
      </c>
      <c r="H160" s="5" t="s">
        <v>14</v>
      </c>
    </row>
    <row r="161" spans="1:8" x14ac:dyDescent="0.25">
      <c r="A161" s="5">
        <f t="shared" si="4"/>
        <v>152</v>
      </c>
      <c r="B161" s="5" t="s">
        <v>10</v>
      </c>
      <c r="C161" s="5">
        <v>27000</v>
      </c>
      <c r="D161" s="5">
        <v>2021</v>
      </c>
      <c r="E161" s="23" t="s">
        <v>33</v>
      </c>
      <c r="F161" s="5" t="s">
        <v>13</v>
      </c>
      <c r="G161" s="5">
        <v>2500</v>
      </c>
      <c r="H161" s="5" t="s">
        <v>16</v>
      </c>
    </row>
    <row r="162" spans="1:8" x14ac:dyDescent="0.25">
      <c r="A162" s="5">
        <f t="shared" si="4"/>
        <v>153</v>
      </c>
      <c r="B162" s="5" t="s">
        <v>10</v>
      </c>
      <c r="C162" s="5">
        <v>27116</v>
      </c>
      <c r="D162" s="5">
        <v>2021</v>
      </c>
      <c r="E162" s="23" t="s">
        <v>33</v>
      </c>
      <c r="F162" s="5" t="s">
        <v>13</v>
      </c>
      <c r="G162" s="5">
        <v>2500</v>
      </c>
      <c r="H162" s="5" t="s">
        <v>23</v>
      </c>
    </row>
    <row r="163" spans="1:8" x14ac:dyDescent="0.25">
      <c r="A163" s="5">
        <f t="shared" si="4"/>
        <v>154</v>
      </c>
      <c r="B163" s="5" t="s">
        <v>10</v>
      </c>
      <c r="C163" s="5">
        <v>27122</v>
      </c>
      <c r="D163" s="5">
        <v>2021</v>
      </c>
      <c r="E163" s="23" t="s">
        <v>33</v>
      </c>
      <c r="F163" s="5" t="s">
        <v>13</v>
      </c>
      <c r="G163" s="5">
        <v>2500</v>
      </c>
      <c r="H163" s="5" t="s">
        <v>23</v>
      </c>
    </row>
    <row r="164" spans="1:8" s="11" customFormat="1" x14ac:dyDescent="0.25">
      <c r="A164" s="5">
        <f t="shared" si="4"/>
        <v>155</v>
      </c>
      <c r="B164" s="18" t="s">
        <v>10</v>
      </c>
      <c r="C164" s="18">
        <v>22729</v>
      </c>
      <c r="D164" s="18">
        <v>2021</v>
      </c>
      <c r="E164" s="23" t="s">
        <v>33</v>
      </c>
      <c r="F164" s="18" t="s">
        <v>25</v>
      </c>
      <c r="G164" s="5">
        <v>12000</v>
      </c>
      <c r="H164" s="18" t="s">
        <v>18</v>
      </c>
    </row>
    <row r="165" spans="1:8" s="11" customFormat="1" x14ac:dyDescent="0.25">
      <c r="A165" s="9"/>
      <c r="B165" s="27"/>
      <c r="C165" s="27"/>
      <c r="D165" s="27"/>
      <c r="E165" s="28"/>
      <c r="F165" s="27"/>
      <c r="G165" s="29"/>
      <c r="H165" s="27"/>
    </row>
    <row r="166" spans="1:8" x14ac:dyDescent="0.25">
      <c r="A166" s="22" t="s">
        <v>38</v>
      </c>
    </row>
    <row r="167" spans="1:8" x14ac:dyDescent="0.25">
      <c r="A167" s="5">
        <v>156</v>
      </c>
      <c r="B167" s="5" t="s">
        <v>34</v>
      </c>
      <c r="C167" s="5">
        <v>74</v>
      </c>
      <c r="D167" s="5">
        <v>2021</v>
      </c>
      <c r="E167" s="5" t="s">
        <v>38</v>
      </c>
      <c r="F167" s="5" t="s">
        <v>13</v>
      </c>
      <c r="G167" s="5">
        <v>2500</v>
      </c>
      <c r="H167" s="24" t="s">
        <v>43</v>
      </c>
    </row>
    <row r="168" spans="1:8" x14ac:dyDescent="0.25">
      <c r="A168" s="5">
        <f>A167+1</f>
        <v>157</v>
      </c>
      <c r="B168" s="5" t="s">
        <v>34</v>
      </c>
      <c r="C168" s="5">
        <v>338</v>
      </c>
      <c r="D168" s="5">
        <v>2021</v>
      </c>
      <c r="E168" s="5" t="s">
        <v>38</v>
      </c>
      <c r="F168" s="5" t="s">
        <v>13</v>
      </c>
      <c r="G168" s="5">
        <v>5000</v>
      </c>
      <c r="H168" s="24" t="s">
        <v>39</v>
      </c>
    </row>
    <row r="169" spans="1:8" x14ac:dyDescent="0.25">
      <c r="A169" s="5">
        <f t="shared" ref="A169:A231" si="5">A168+1</f>
        <v>158</v>
      </c>
      <c r="B169" s="5" t="s">
        <v>34</v>
      </c>
      <c r="C169" s="5">
        <v>401</v>
      </c>
      <c r="D169" s="5">
        <v>2021</v>
      </c>
      <c r="E169" s="5" t="s">
        <v>38</v>
      </c>
      <c r="F169" s="5" t="s">
        <v>13</v>
      </c>
      <c r="G169" s="5">
        <v>5000</v>
      </c>
      <c r="H169" s="24" t="s">
        <v>39</v>
      </c>
    </row>
    <row r="170" spans="1:8" x14ac:dyDescent="0.25">
      <c r="A170" s="5">
        <f t="shared" si="5"/>
        <v>159</v>
      </c>
      <c r="B170" s="5" t="s">
        <v>34</v>
      </c>
      <c r="C170" s="5">
        <v>404</v>
      </c>
      <c r="D170" s="5">
        <v>2021</v>
      </c>
      <c r="E170" s="5" t="s">
        <v>38</v>
      </c>
      <c r="F170" s="5" t="s">
        <v>13</v>
      </c>
      <c r="G170" s="5">
        <v>5000</v>
      </c>
      <c r="H170" s="24" t="s">
        <v>39</v>
      </c>
    </row>
    <row r="171" spans="1:8" x14ac:dyDescent="0.25">
      <c r="A171" s="5">
        <f t="shared" si="5"/>
        <v>160</v>
      </c>
      <c r="B171" s="5" t="s">
        <v>34</v>
      </c>
      <c r="C171" s="5">
        <v>412</v>
      </c>
      <c r="D171" s="5">
        <v>2021</v>
      </c>
      <c r="E171" s="5" t="s">
        <v>38</v>
      </c>
      <c r="F171" s="5" t="s">
        <v>13</v>
      </c>
      <c r="G171" s="5">
        <v>5000</v>
      </c>
      <c r="H171" s="24" t="s">
        <v>39</v>
      </c>
    </row>
    <row r="172" spans="1:8" x14ac:dyDescent="0.25">
      <c r="A172" s="5">
        <f t="shared" si="5"/>
        <v>161</v>
      </c>
      <c r="B172" s="5" t="s">
        <v>34</v>
      </c>
      <c r="C172" s="5">
        <v>546</v>
      </c>
      <c r="D172" s="5">
        <v>2019</v>
      </c>
      <c r="E172" s="5" t="s">
        <v>38</v>
      </c>
      <c r="F172" s="5" t="s">
        <v>13</v>
      </c>
      <c r="G172" s="5">
        <v>5000</v>
      </c>
      <c r="H172" s="24" t="s">
        <v>39</v>
      </c>
    </row>
    <row r="173" spans="1:8" x14ac:dyDescent="0.25">
      <c r="A173" s="5">
        <f t="shared" si="5"/>
        <v>162</v>
      </c>
      <c r="B173" s="5" t="s">
        <v>34</v>
      </c>
      <c r="C173" s="5">
        <v>547</v>
      </c>
      <c r="D173" s="5">
        <v>2019</v>
      </c>
      <c r="E173" s="5" t="s">
        <v>38</v>
      </c>
      <c r="F173" s="5" t="s">
        <v>13</v>
      </c>
      <c r="G173" s="5">
        <v>5000</v>
      </c>
      <c r="H173" s="24" t="s">
        <v>39</v>
      </c>
    </row>
    <row r="174" spans="1:8" x14ac:dyDescent="0.25">
      <c r="A174" s="5">
        <f t="shared" si="5"/>
        <v>163</v>
      </c>
      <c r="B174" s="5" t="s">
        <v>34</v>
      </c>
      <c r="C174" s="5">
        <v>549</v>
      </c>
      <c r="D174" s="5">
        <v>2019</v>
      </c>
      <c r="E174" s="5" t="s">
        <v>38</v>
      </c>
      <c r="F174" s="5" t="s">
        <v>13</v>
      </c>
      <c r="G174" s="5">
        <v>5000</v>
      </c>
      <c r="H174" s="24" t="s">
        <v>39</v>
      </c>
    </row>
    <row r="175" spans="1:8" x14ac:dyDescent="0.25">
      <c r="A175" s="5">
        <f t="shared" si="5"/>
        <v>164</v>
      </c>
      <c r="B175" s="5" t="s">
        <v>34</v>
      </c>
      <c r="C175" s="5">
        <v>552</v>
      </c>
      <c r="D175" s="5">
        <v>2019</v>
      </c>
      <c r="E175" s="5" t="s">
        <v>38</v>
      </c>
      <c r="F175" s="5" t="s">
        <v>13</v>
      </c>
      <c r="G175" s="5">
        <v>5000</v>
      </c>
      <c r="H175" s="24" t="s">
        <v>39</v>
      </c>
    </row>
    <row r="176" spans="1:8" x14ac:dyDescent="0.25">
      <c r="A176" s="5">
        <f t="shared" si="5"/>
        <v>165</v>
      </c>
      <c r="B176" s="5" t="s">
        <v>34</v>
      </c>
      <c r="C176" s="5">
        <v>694</v>
      </c>
      <c r="D176" s="5">
        <v>2019</v>
      </c>
      <c r="E176" s="5" t="s">
        <v>38</v>
      </c>
      <c r="F176" s="5" t="s">
        <v>13</v>
      </c>
      <c r="G176" s="5">
        <v>2500</v>
      </c>
      <c r="H176" s="24" t="s">
        <v>47</v>
      </c>
    </row>
    <row r="177" spans="1:8" x14ac:dyDescent="0.25">
      <c r="A177" s="5">
        <f t="shared" si="5"/>
        <v>166</v>
      </c>
      <c r="B177" s="5" t="s">
        <v>10</v>
      </c>
      <c r="C177" s="5">
        <v>1242</v>
      </c>
      <c r="D177" s="5">
        <v>2021</v>
      </c>
      <c r="E177" s="5" t="s">
        <v>38</v>
      </c>
      <c r="F177" s="5" t="s">
        <v>26</v>
      </c>
      <c r="G177" s="5">
        <v>10000</v>
      </c>
      <c r="H177" s="24" t="s">
        <v>42</v>
      </c>
    </row>
    <row r="178" spans="1:8" x14ac:dyDescent="0.25">
      <c r="A178" s="5">
        <f t="shared" si="5"/>
        <v>167</v>
      </c>
      <c r="B178" s="5" t="s">
        <v>34</v>
      </c>
      <c r="C178" s="5">
        <v>1627</v>
      </c>
      <c r="D178" s="5">
        <v>2017</v>
      </c>
      <c r="E178" s="5" t="s">
        <v>38</v>
      </c>
      <c r="F178" s="5" t="s">
        <v>13</v>
      </c>
      <c r="G178" s="5">
        <v>5000</v>
      </c>
      <c r="H178" s="24" t="s">
        <v>19</v>
      </c>
    </row>
    <row r="179" spans="1:8" x14ac:dyDescent="0.25">
      <c r="A179" s="5">
        <f t="shared" si="5"/>
        <v>168</v>
      </c>
      <c r="B179" s="5" t="s">
        <v>10</v>
      </c>
      <c r="C179" s="5">
        <v>3699</v>
      </c>
      <c r="D179" s="5">
        <v>2021</v>
      </c>
      <c r="E179" s="5" t="s">
        <v>38</v>
      </c>
      <c r="F179" s="5" t="s">
        <v>13</v>
      </c>
      <c r="G179" s="5">
        <v>5000</v>
      </c>
      <c r="H179" s="24" t="s">
        <v>18</v>
      </c>
    </row>
    <row r="180" spans="1:8" x14ac:dyDescent="0.25">
      <c r="A180" s="5">
        <f t="shared" si="5"/>
        <v>169</v>
      </c>
      <c r="B180" s="5" t="s">
        <v>10</v>
      </c>
      <c r="C180" s="5">
        <v>3891</v>
      </c>
      <c r="D180" s="5">
        <v>2020</v>
      </c>
      <c r="E180" s="5" t="s">
        <v>38</v>
      </c>
      <c r="F180" s="5" t="s">
        <v>13</v>
      </c>
      <c r="G180" s="5">
        <v>5000</v>
      </c>
      <c r="H180" s="24" t="s">
        <v>23</v>
      </c>
    </row>
    <row r="181" spans="1:8" x14ac:dyDescent="0.25">
      <c r="A181" s="5">
        <f t="shared" si="5"/>
        <v>170</v>
      </c>
      <c r="B181" s="5" t="s">
        <v>10</v>
      </c>
      <c r="C181" s="5">
        <v>3951</v>
      </c>
      <c r="D181" s="5">
        <v>2020</v>
      </c>
      <c r="E181" s="5" t="s">
        <v>38</v>
      </c>
      <c r="F181" s="5" t="s">
        <v>13</v>
      </c>
      <c r="G181" s="5">
        <v>5000</v>
      </c>
      <c r="H181" s="24" t="s">
        <v>18</v>
      </c>
    </row>
    <row r="182" spans="1:8" x14ac:dyDescent="0.25">
      <c r="A182" s="5">
        <f t="shared" si="5"/>
        <v>171</v>
      </c>
      <c r="B182" s="5" t="s">
        <v>10</v>
      </c>
      <c r="C182" s="5">
        <v>8284</v>
      </c>
      <c r="D182" s="5">
        <v>2004</v>
      </c>
      <c r="E182" s="5" t="s">
        <v>38</v>
      </c>
      <c r="F182" s="5" t="s">
        <v>13</v>
      </c>
      <c r="G182" s="5">
        <v>2500</v>
      </c>
      <c r="H182" s="24" t="s">
        <v>22</v>
      </c>
    </row>
    <row r="183" spans="1:8" x14ac:dyDescent="0.25">
      <c r="A183" s="5">
        <f t="shared" si="5"/>
        <v>172</v>
      </c>
      <c r="B183" s="5" t="s">
        <v>10</v>
      </c>
      <c r="C183" s="5">
        <v>12571</v>
      </c>
      <c r="D183" s="5">
        <v>2021</v>
      </c>
      <c r="E183" s="5" t="s">
        <v>38</v>
      </c>
      <c r="F183" s="5" t="s">
        <v>26</v>
      </c>
      <c r="G183" s="5">
        <v>10000</v>
      </c>
      <c r="H183" s="24" t="s">
        <v>15</v>
      </c>
    </row>
    <row r="184" spans="1:8" x14ac:dyDescent="0.25">
      <c r="A184" s="5">
        <f t="shared" si="5"/>
        <v>173</v>
      </c>
      <c r="B184" s="5" t="s">
        <v>10</v>
      </c>
      <c r="C184" s="5">
        <v>14782</v>
      </c>
      <c r="D184" s="5">
        <v>2004</v>
      </c>
      <c r="E184" s="5" t="s">
        <v>38</v>
      </c>
      <c r="F184" s="5" t="s">
        <v>13</v>
      </c>
      <c r="G184" s="5">
        <v>2500</v>
      </c>
      <c r="H184" s="24" t="s">
        <v>19</v>
      </c>
    </row>
    <row r="185" spans="1:8" x14ac:dyDescent="0.25">
      <c r="A185" s="5">
        <f t="shared" si="5"/>
        <v>174</v>
      </c>
      <c r="B185" s="5" t="s">
        <v>10</v>
      </c>
      <c r="C185" s="5">
        <v>17817</v>
      </c>
      <c r="D185" s="5">
        <v>2021</v>
      </c>
      <c r="E185" s="5" t="s">
        <v>38</v>
      </c>
      <c r="F185" s="5" t="s">
        <v>13</v>
      </c>
      <c r="G185" s="5">
        <v>2500</v>
      </c>
      <c r="H185" s="24" t="s">
        <v>17</v>
      </c>
    </row>
    <row r="186" spans="1:8" x14ac:dyDescent="0.25">
      <c r="A186" s="5">
        <f t="shared" si="5"/>
        <v>175</v>
      </c>
      <c r="B186" s="5" t="s">
        <v>10</v>
      </c>
      <c r="C186" s="5">
        <v>20394</v>
      </c>
      <c r="D186" s="5">
        <v>2021</v>
      </c>
      <c r="E186" s="5" t="s">
        <v>38</v>
      </c>
      <c r="F186" s="5" t="s">
        <v>25</v>
      </c>
      <c r="G186" s="5">
        <v>12000</v>
      </c>
      <c r="H186" s="24" t="s">
        <v>29</v>
      </c>
    </row>
    <row r="187" spans="1:8" x14ac:dyDescent="0.25">
      <c r="A187" s="5">
        <f t="shared" si="5"/>
        <v>176</v>
      </c>
      <c r="B187" s="5" t="s">
        <v>10</v>
      </c>
      <c r="C187" s="5">
        <v>21589</v>
      </c>
      <c r="D187" s="5">
        <v>2021</v>
      </c>
      <c r="E187" s="5" t="s">
        <v>38</v>
      </c>
      <c r="F187" s="5" t="s">
        <v>26</v>
      </c>
      <c r="G187" s="5">
        <v>10000</v>
      </c>
      <c r="H187" s="24" t="s">
        <v>46</v>
      </c>
    </row>
    <row r="188" spans="1:8" x14ac:dyDescent="0.25">
      <c r="A188" s="5">
        <f t="shared" si="5"/>
        <v>177</v>
      </c>
      <c r="B188" s="5" t="s">
        <v>10</v>
      </c>
      <c r="C188" s="5">
        <v>21782</v>
      </c>
      <c r="D188" s="5">
        <v>2021</v>
      </c>
      <c r="E188" s="5" t="s">
        <v>38</v>
      </c>
      <c r="F188" s="5" t="s">
        <v>26</v>
      </c>
      <c r="G188" s="5">
        <v>10000</v>
      </c>
      <c r="H188" s="24" t="s">
        <v>24</v>
      </c>
    </row>
    <row r="189" spans="1:8" x14ac:dyDescent="0.25">
      <c r="A189" s="5">
        <f t="shared" si="5"/>
        <v>178</v>
      </c>
      <c r="B189" s="5" t="s">
        <v>10</v>
      </c>
      <c r="C189" s="5">
        <v>21818</v>
      </c>
      <c r="D189" s="5">
        <v>2021</v>
      </c>
      <c r="E189" s="5" t="s">
        <v>38</v>
      </c>
      <c r="F189" s="5" t="s">
        <v>26</v>
      </c>
      <c r="G189" s="5">
        <v>10000</v>
      </c>
      <c r="H189" s="24" t="s">
        <v>22</v>
      </c>
    </row>
    <row r="190" spans="1:8" x14ac:dyDescent="0.25">
      <c r="A190" s="5">
        <f t="shared" si="5"/>
        <v>179</v>
      </c>
      <c r="B190" s="5" t="s">
        <v>10</v>
      </c>
      <c r="C190" s="5">
        <v>23293</v>
      </c>
      <c r="D190" s="5">
        <v>2021</v>
      </c>
      <c r="E190" s="5" t="s">
        <v>38</v>
      </c>
      <c r="F190" s="5" t="s">
        <v>26</v>
      </c>
      <c r="G190" s="5">
        <v>10000</v>
      </c>
      <c r="H190" s="24" t="s">
        <v>23</v>
      </c>
    </row>
    <row r="191" spans="1:8" x14ac:dyDescent="0.25">
      <c r="A191" s="5">
        <f t="shared" si="5"/>
        <v>180</v>
      </c>
      <c r="B191" s="5" t="s">
        <v>10</v>
      </c>
      <c r="C191" s="5">
        <v>23688</v>
      </c>
      <c r="D191" s="5">
        <v>2021</v>
      </c>
      <c r="E191" s="5" t="s">
        <v>38</v>
      </c>
      <c r="F191" s="5" t="s">
        <v>26</v>
      </c>
      <c r="G191" s="5">
        <v>10000</v>
      </c>
      <c r="H191" s="24" t="s">
        <v>45</v>
      </c>
    </row>
    <row r="192" spans="1:8" x14ac:dyDescent="0.25">
      <c r="A192" s="5">
        <f t="shared" si="5"/>
        <v>181</v>
      </c>
      <c r="B192" s="5" t="s">
        <v>10</v>
      </c>
      <c r="C192" s="5">
        <v>23690</v>
      </c>
      <c r="D192" s="5">
        <v>2021</v>
      </c>
      <c r="E192" s="5" t="s">
        <v>38</v>
      </c>
      <c r="F192" s="5" t="s">
        <v>13</v>
      </c>
      <c r="G192" s="5">
        <v>5000</v>
      </c>
      <c r="H192" s="24" t="s">
        <v>23</v>
      </c>
    </row>
    <row r="193" spans="1:8" x14ac:dyDescent="0.25">
      <c r="A193" s="5">
        <f t="shared" si="5"/>
        <v>182</v>
      </c>
      <c r="B193" s="5" t="s">
        <v>10</v>
      </c>
      <c r="C193" s="5">
        <v>23951</v>
      </c>
      <c r="D193" s="5">
        <v>2021</v>
      </c>
      <c r="E193" s="5" t="s">
        <v>38</v>
      </c>
      <c r="F193" s="5" t="s">
        <v>13</v>
      </c>
      <c r="G193" s="5">
        <v>2500</v>
      </c>
      <c r="H193" s="24" t="s">
        <v>17</v>
      </c>
    </row>
    <row r="194" spans="1:8" x14ac:dyDescent="0.25">
      <c r="A194" s="5">
        <f t="shared" si="5"/>
        <v>183</v>
      </c>
      <c r="B194" s="5" t="s">
        <v>10</v>
      </c>
      <c r="C194" s="5">
        <v>24098</v>
      </c>
      <c r="D194" s="5">
        <v>2003</v>
      </c>
      <c r="E194" s="5" t="s">
        <v>38</v>
      </c>
      <c r="F194" s="5" t="s">
        <v>13</v>
      </c>
      <c r="G194" s="5">
        <v>2500</v>
      </c>
      <c r="H194" s="24" t="s">
        <v>15</v>
      </c>
    </row>
    <row r="195" spans="1:8" x14ac:dyDescent="0.25">
      <c r="A195" s="5">
        <f t="shared" si="5"/>
        <v>184</v>
      </c>
      <c r="B195" s="5" t="s">
        <v>10</v>
      </c>
      <c r="C195" s="5">
        <v>24246</v>
      </c>
      <c r="D195" s="5">
        <v>2009</v>
      </c>
      <c r="E195" s="5" t="s">
        <v>38</v>
      </c>
      <c r="F195" s="5" t="s">
        <v>13</v>
      </c>
      <c r="G195" s="5">
        <v>2500</v>
      </c>
      <c r="H195" s="24" t="s">
        <v>41</v>
      </c>
    </row>
    <row r="196" spans="1:8" x14ac:dyDescent="0.25">
      <c r="A196" s="5">
        <f t="shared" si="5"/>
        <v>185</v>
      </c>
      <c r="B196" s="5" t="s">
        <v>10</v>
      </c>
      <c r="C196" s="5">
        <v>27066</v>
      </c>
      <c r="D196" s="5">
        <v>2021</v>
      </c>
      <c r="E196" s="5" t="s">
        <v>38</v>
      </c>
      <c r="F196" s="5" t="s">
        <v>13</v>
      </c>
      <c r="G196" s="5">
        <v>2500</v>
      </c>
      <c r="H196" s="24" t="s">
        <v>22</v>
      </c>
    </row>
    <row r="197" spans="1:8" x14ac:dyDescent="0.25">
      <c r="A197" s="5">
        <f t="shared" si="5"/>
        <v>186</v>
      </c>
      <c r="B197" s="5" t="s">
        <v>10</v>
      </c>
      <c r="C197" s="5">
        <v>27330</v>
      </c>
      <c r="D197" s="5">
        <v>2021</v>
      </c>
      <c r="E197" s="5" t="s">
        <v>38</v>
      </c>
      <c r="F197" s="5" t="s">
        <v>13</v>
      </c>
      <c r="G197" s="5">
        <v>2500</v>
      </c>
      <c r="H197" s="24" t="s">
        <v>14</v>
      </c>
    </row>
    <row r="198" spans="1:8" x14ac:dyDescent="0.25">
      <c r="A198" s="5">
        <f t="shared" si="5"/>
        <v>187</v>
      </c>
      <c r="B198" s="5" t="s">
        <v>10</v>
      </c>
      <c r="C198" s="5">
        <v>27347</v>
      </c>
      <c r="D198" s="5">
        <v>2021</v>
      </c>
      <c r="E198" s="5" t="s">
        <v>38</v>
      </c>
      <c r="F198" s="5" t="s">
        <v>13</v>
      </c>
      <c r="G198" s="5">
        <v>2500</v>
      </c>
      <c r="H198" s="24" t="s">
        <v>14</v>
      </c>
    </row>
    <row r="199" spans="1:8" x14ac:dyDescent="0.25">
      <c r="A199" s="5">
        <f t="shared" si="5"/>
        <v>188</v>
      </c>
      <c r="B199" s="5" t="s">
        <v>10</v>
      </c>
      <c r="C199" s="5">
        <v>27352</v>
      </c>
      <c r="D199" s="5">
        <v>2021</v>
      </c>
      <c r="E199" s="5" t="s">
        <v>38</v>
      </c>
      <c r="F199" s="5" t="s">
        <v>13</v>
      </c>
      <c r="G199" s="5">
        <v>2500</v>
      </c>
      <c r="H199" s="24" t="s">
        <v>23</v>
      </c>
    </row>
    <row r="200" spans="1:8" x14ac:dyDescent="0.25">
      <c r="A200" s="5">
        <f t="shared" si="5"/>
        <v>189</v>
      </c>
      <c r="B200" s="5" t="s">
        <v>10</v>
      </c>
      <c r="C200" s="5">
        <v>27504</v>
      </c>
      <c r="D200" s="5">
        <v>2021</v>
      </c>
      <c r="E200" s="5" t="s">
        <v>38</v>
      </c>
      <c r="F200" s="5" t="s">
        <v>13</v>
      </c>
      <c r="G200" s="5">
        <v>2500</v>
      </c>
      <c r="H200" s="24" t="s">
        <v>22</v>
      </c>
    </row>
    <row r="201" spans="1:8" x14ac:dyDescent="0.25">
      <c r="A201" s="5">
        <f t="shared" si="5"/>
        <v>190</v>
      </c>
      <c r="B201" s="5" t="s">
        <v>10</v>
      </c>
      <c r="C201" s="5">
        <v>27519</v>
      </c>
      <c r="D201" s="5">
        <v>2021</v>
      </c>
      <c r="E201" s="5" t="s">
        <v>38</v>
      </c>
      <c r="F201" s="5" t="s">
        <v>13</v>
      </c>
      <c r="G201" s="5">
        <v>2500</v>
      </c>
      <c r="H201" s="24" t="s">
        <v>22</v>
      </c>
    </row>
    <row r="202" spans="1:8" x14ac:dyDescent="0.25">
      <c r="A202" s="5">
        <f t="shared" si="5"/>
        <v>191</v>
      </c>
      <c r="B202" s="5" t="s">
        <v>10</v>
      </c>
      <c r="C202" s="5">
        <v>27643</v>
      </c>
      <c r="D202" s="5">
        <v>2021</v>
      </c>
      <c r="E202" s="5" t="s">
        <v>38</v>
      </c>
      <c r="F202" s="5" t="s">
        <v>13</v>
      </c>
      <c r="G202" s="5">
        <v>2500</v>
      </c>
      <c r="H202" s="24" t="s">
        <v>16</v>
      </c>
    </row>
    <row r="203" spans="1:8" x14ac:dyDescent="0.25">
      <c r="A203" s="5">
        <f t="shared" si="5"/>
        <v>192</v>
      </c>
      <c r="B203" s="5" t="s">
        <v>10</v>
      </c>
      <c r="C203" s="5">
        <v>27680</v>
      </c>
      <c r="D203" s="5">
        <v>2021</v>
      </c>
      <c r="E203" s="5" t="s">
        <v>38</v>
      </c>
      <c r="F203" s="5" t="s">
        <v>13</v>
      </c>
      <c r="G203" s="5">
        <v>2500</v>
      </c>
      <c r="H203" s="24" t="s">
        <v>40</v>
      </c>
    </row>
    <row r="204" spans="1:8" x14ac:dyDescent="0.25">
      <c r="A204" s="5">
        <f t="shared" si="5"/>
        <v>193</v>
      </c>
      <c r="B204" s="5" t="s">
        <v>10</v>
      </c>
      <c r="C204" s="5">
        <v>27828</v>
      </c>
      <c r="D204" s="5">
        <v>2021</v>
      </c>
      <c r="E204" s="5" t="s">
        <v>38</v>
      </c>
      <c r="F204" s="5" t="s">
        <v>13</v>
      </c>
      <c r="G204" s="5">
        <v>2500</v>
      </c>
      <c r="H204" s="24" t="s">
        <v>40</v>
      </c>
    </row>
    <row r="205" spans="1:8" x14ac:dyDescent="0.25">
      <c r="A205" s="5">
        <f t="shared" si="5"/>
        <v>194</v>
      </c>
      <c r="B205" s="5" t="s">
        <v>10</v>
      </c>
      <c r="C205" s="5">
        <v>28009</v>
      </c>
      <c r="D205" s="5">
        <v>2021</v>
      </c>
      <c r="E205" s="5" t="s">
        <v>38</v>
      </c>
      <c r="F205" s="5" t="s">
        <v>13</v>
      </c>
      <c r="G205" s="5">
        <v>2500</v>
      </c>
      <c r="H205" s="24" t="s">
        <v>14</v>
      </c>
    </row>
    <row r="206" spans="1:8" x14ac:dyDescent="0.25">
      <c r="A206" s="5">
        <f t="shared" si="5"/>
        <v>195</v>
      </c>
      <c r="B206" s="5" t="s">
        <v>10</v>
      </c>
      <c r="C206" s="5">
        <v>28121</v>
      </c>
      <c r="D206" s="5">
        <v>2021</v>
      </c>
      <c r="E206" s="5" t="s">
        <v>38</v>
      </c>
      <c r="F206" s="5" t="s">
        <v>13</v>
      </c>
      <c r="G206" s="5">
        <v>2500</v>
      </c>
      <c r="H206" s="24" t="s">
        <v>14</v>
      </c>
    </row>
    <row r="207" spans="1:8" x14ac:dyDescent="0.25">
      <c r="A207" s="5">
        <f t="shared" si="5"/>
        <v>196</v>
      </c>
      <c r="B207" s="5" t="s">
        <v>10</v>
      </c>
      <c r="C207" s="5">
        <v>28178</v>
      </c>
      <c r="D207" s="5">
        <v>2021</v>
      </c>
      <c r="E207" s="5" t="s">
        <v>38</v>
      </c>
      <c r="F207" s="5" t="s">
        <v>13</v>
      </c>
      <c r="G207" s="5">
        <v>2500</v>
      </c>
      <c r="H207" s="24" t="s">
        <v>16</v>
      </c>
    </row>
    <row r="208" spans="1:8" x14ac:dyDescent="0.25">
      <c r="A208" s="5">
        <f t="shared" si="5"/>
        <v>197</v>
      </c>
      <c r="B208" s="5" t="s">
        <v>10</v>
      </c>
      <c r="C208" s="5">
        <v>28578</v>
      </c>
      <c r="D208" s="5">
        <v>2021</v>
      </c>
      <c r="E208" s="5" t="s">
        <v>38</v>
      </c>
      <c r="F208" s="5" t="s">
        <v>13</v>
      </c>
      <c r="G208" s="5">
        <v>2500</v>
      </c>
      <c r="H208" s="24" t="s">
        <v>16</v>
      </c>
    </row>
    <row r="209" spans="1:8" x14ac:dyDescent="0.25">
      <c r="A209" s="5">
        <f t="shared" si="5"/>
        <v>198</v>
      </c>
      <c r="B209" s="5" t="s">
        <v>10</v>
      </c>
      <c r="C209" s="5">
        <v>28596</v>
      </c>
      <c r="D209" s="5">
        <v>2021</v>
      </c>
      <c r="E209" s="5" t="s">
        <v>38</v>
      </c>
      <c r="F209" s="5" t="s">
        <v>13</v>
      </c>
      <c r="G209" s="5">
        <v>2500</v>
      </c>
      <c r="H209" s="24" t="s">
        <v>44</v>
      </c>
    </row>
    <row r="210" spans="1:8" x14ac:dyDescent="0.25">
      <c r="A210" s="5">
        <f t="shared" si="5"/>
        <v>199</v>
      </c>
      <c r="B210" s="5" t="s">
        <v>10</v>
      </c>
      <c r="C210" s="5">
        <v>28597</v>
      </c>
      <c r="D210" s="5">
        <v>2021</v>
      </c>
      <c r="E210" s="5" t="s">
        <v>38</v>
      </c>
      <c r="F210" s="5" t="s">
        <v>13</v>
      </c>
      <c r="G210" s="5">
        <v>2500</v>
      </c>
      <c r="H210" s="24" t="s">
        <v>14</v>
      </c>
    </row>
    <row r="211" spans="1:8" x14ac:dyDescent="0.25">
      <c r="A211" s="5">
        <f t="shared" si="5"/>
        <v>200</v>
      </c>
      <c r="B211" s="5" t="s">
        <v>10</v>
      </c>
      <c r="C211" s="5">
        <v>28602</v>
      </c>
      <c r="D211" s="5">
        <v>2021</v>
      </c>
      <c r="E211" s="5" t="s">
        <v>38</v>
      </c>
      <c r="F211" s="5" t="s">
        <v>13</v>
      </c>
      <c r="G211" s="5">
        <v>2500</v>
      </c>
      <c r="H211" s="24" t="s">
        <v>14</v>
      </c>
    </row>
    <row r="212" spans="1:8" x14ac:dyDescent="0.25">
      <c r="A212" s="5">
        <f t="shared" si="5"/>
        <v>201</v>
      </c>
      <c r="B212" s="5" t="s">
        <v>10</v>
      </c>
      <c r="C212" s="5">
        <v>28614</v>
      </c>
      <c r="D212" s="5">
        <v>2021</v>
      </c>
      <c r="E212" s="5" t="s">
        <v>38</v>
      </c>
      <c r="F212" s="5" t="s">
        <v>13</v>
      </c>
      <c r="G212" s="5">
        <v>2500</v>
      </c>
      <c r="H212" s="24" t="s">
        <v>16</v>
      </c>
    </row>
    <row r="213" spans="1:8" x14ac:dyDescent="0.25">
      <c r="A213" s="5">
        <f t="shared" si="5"/>
        <v>202</v>
      </c>
      <c r="B213" s="5" t="s">
        <v>10</v>
      </c>
      <c r="C213" s="5">
        <v>28616</v>
      </c>
      <c r="D213" s="5">
        <v>2021</v>
      </c>
      <c r="E213" s="5" t="s">
        <v>38</v>
      </c>
      <c r="F213" s="5" t="s">
        <v>13</v>
      </c>
      <c r="G213" s="5">
        <v>2500</v>
      </c>
      <c r="H213" s="24" t="s">
        <v>14</v>
      </c>
    </row>
    <row r="214" spans="1:8" x14ac:dyDescent="0.25">
      <c r="A214" s="5">
        <f t="shared" si="5"/>
        <v>203</v>
      </c>
      <c r="B214" s="5" t="s">
        <v>10</v>
      </c>
      <c r="C214" s="5">
        <v>28622</v>
      </c>
      <c r="D214" s="5">
        <v>2021</v>
      </c>
      <c r="E214" s="5" t="s">
        <v>38</v>
      </c>
      <c r="F214" s="5" t="s">
        <v>13</v>
      </c>
      <c r="G214" s="5">
        <v>2500</v>
      </c>
      <c r="H214" s="24" t="s">
        <v>16</v>
      </c>
    </row>
    <row r="215" spans="1:8" x14ac:dyDescent="0.25">
      <c r="A215" s="5">
        <f t="shared" si="5"/>
        <v>204</v>
      </c>
      <c r="B215" s="5" t="s">
        <v>10</v>
      </c>
      <c r="C215" s="5">
        <v>28624</v>
      </c>
      <c r="D215" s="5">
        <v>2021</v>
      </c>
      <c r="E215" s="5" t="s">
        <v>38</v>
      </c>
      <c r="F215" s="5" t="s">
        <v>13</v>
      </c>
      <c r="G215" s="5">
        <v>2500</v>
      </c>
      <c r="H215" s="24" t="s">
        <v>16</v>
      </c>
    </row>
    <row r="216" spans="1:8" x14ac:dyDescent="0.25">
      <c r="A216" s="5">
        <f t="shared" si="5"/>
        <v>205</v>
      </c>
      <c r="B216" s="5" t="s">
        <v>10</v>
      </c>
      <c r="C216" s="5">
        <v>28642</v>
      </c>
      <c r="D216" s="5">
        <v>2021</v>
      </c>
      <c r="E216" s="5" t="s">
        <v>38</v>
      </c>
      <c r="F216" s="5" t="s">
        <v>13</v>
      </c>
      <c r="G216" s="5">
        <v>2500</v>
      </c>
      <c r="H216" s="24" t="s">
        <v>15</v>
      </c>
    </row>
    <row r="217" spans="1:8" x14ac:dyDescent="0.25">
      <c r="A217" s="5">
        <f t="shared" si="5"/>
        <v>206</v>
      </c>
      <c r="B217" s="5" t="s">
        <v>10</v>
      </c>
      <c r="C217" s="5">
        <v>28645</v>
      </c>
      <c r="D217" s="5">
        <v>2021</v>
      </c>
      <c r="E217" s="5" t="s">
        <v>38</v>
      </c>
      <c r="F217" s="5" t="s">
        <v>13</v>
      </c>
      <c r="G217" s="5">
        <v>2500</v>
      </c>
      <c r="H217" s="24" t="s">
        <v>15</v>
      </c>
    </row>
    <row r="218" spans="1:8" x14ac:dyDescent="0.25">
      <c r="A218" s="5">
        <f t="shared" si="5"/>
        <v>207</v>
      </c>
      <c r="B218" s="5" t="s">
        <v>10</v>
      </c>
      <c r="C218" s="5">
        <v>28650</v>
      </c>
      <c r="D218" s="5">
        <v>2021</v>
      </c>
      <c r="E218" s="5" t="s">
        <v>38</v>
      </c>
      <c r="F218" s="5" t="s">
        <v>13</v>
      </c>
      <c r="G218" s="5">
        <v>2500</v>
      </c>
      <c r="H218" s="24" t="s">
        <v>15</v>
      </c>
    </row>
    <row r="219" spans="1:8" x14ac:dyDescent="0.25">
      <c r="A219" s="5">
        <f t="shared" si="5"/>
        <v>208</v>
      </c>
      <c r="B219" s="5" t="s">
        <v>10</v>
      </c>
      <c r="C219" s="5">
        <v>28652</v>
      </c>
      <c r="D219" s="5">
        <v>2021</v>
      </c>
      <c r="E219" s="5" t="s">
        <v>38</v>
      </c>
      <c r="F219" s="5" t="s">
        <v>13</v>
      </c>
      <c r="G219" s="5">
        <v>2500</v>
      </c>
      <c r="H219" s="24" t="s">
        <v>15</v>
      </c>
    </row>
    <row r="220" spans="1:8" x14ac:dyDescent="0.25">
      <c r="A220" s="5">
        <f t="shared" si="5"/>
        <v>209</v>
      </c>
      <c r="B220" s="5" t="s">
        <v>10</v>
      </c>
      <c r="C220" s="5">
        <v>28658</v>
      </c>
      <c r="D220" s="5">
        <v>2021</v>
      </c>
      <c r="E220" s="5" t="s">
        <v>38</v>
      </c>
      <c r="F220" s="5" t="s">
        <v>13</v>
      </c>
      <c r="G220" s="5">
        <v>2500</v>
      </c>
      <c r="H220" s="24" t="s">
        <v>16</v>
      </c>
    </row>
    <row r="221" spans="1:8" x14ac:dyDescent="0.25">
      <c r="A221" s="5">
        <f t="shared" si="5"/>
        <v>210</v>
      </c>
      <c r="B221" s="5" t="s">
        <v>10</v>
      </c>
      <c r="C221" s="5">
        <v>28659</v>
      </c>
      <c r="D221" s="5">
        <v>2021</v>
      </c>
      <c r="E221" s="5" t="s">
        <v>38</v>
      </c>
      <c r="F221" s="5" t="s">
        <v>13</v>
      </c>
      <c r="G221" s="5">
        <v>2500</v>
      </c>
      <c r="H221" s="24" t="s">
        <v>17</v>
      </c>
    </row>
    <row r="222" spans="1:8" x14ac:dyDescent="0.25">
      <c r="A222" s="5">
        <f t="shared" si="5"/>
        <v>211</v>
      </c>
      <c r="B222" s="5" t="s">
        <v>10</v>
      </c>
      <c r="C222" s="5">
        <v>28679</v>
      </c>
      <c r="D222" s="5">
        <v>2021</v>
      </c>
      <c r="E222" s="5" t="s">
        <v>38</v>
      </c>
      <c r="F222" s="5" t="s">
        <v>13</v>
      </c>
      <c r="G222" s="5">
        <v>2500</v>
      </c>
      <c r="H222" s="24" t="s">
        <v>16</v>
      </c>
    </row>
    <row r="223" spans="1:8" x14ac:dyDescent="0.25">
      <c r="A223" s="5">
        <f t="shared" si="5"/>
        <v>212</v>
      </c>
      <c r="B223" s="5" t="s">
        <v>10</v>
      </c>
      <c r="C223" s="5">
        <v>28793</v>
      </c>
      <c r="D223" s="5">
        <v>2021</v>
      </c>
      <c r="E223" s="5" t="s">
        <v>38</v>
      </c>
      <c r="F223" s="5" t="s">
        <v>13</v>
      </c>
      <c r="G223" s="5">
        <v>2500</v>
      </c>
      <c r="H223" s="24" t="s">
        <v>16</v>
      </c>
    </row>
    <row r="224" spans="1:8" x14ac:dyDescent="0.25">
      <c r="A224" s="5">
        <f t="shared" si="5"/>
        <v>213</v>
      </c>
      <c r="B224" s="5" t="s">
        <v>10</v>
      </c>
      <c r="C224" s="5">
        <v>28902</v>
      </c>
      <c r="D224" s="5">
        <v>2021</v>
      </c>
      <c r="E224" s="5" t="s">
        <v>38</v>
      </c>
      <c r="F224" s="5" t="s">
        <v>13</v>
      </c>
      <c r="G224" s="5">
        <v>2500</v>
      </c>
      <c r="H224" s="24" t="s">
        <v>16</v>
      </c>
    </row>
    <row r="225" spans="1:8" x14ac:dyDescent="0.25">
      <c r="A225" s="5">
        <f t="shared" si="5"/>
        <v>214</v>
      </c>
      <c r="B225" s="5" t="s">
        <v>10</v>
      </c>
      <c r="C225" s="5">
        <v>29002</v>
      </c>
      <c r="D225" s="5">
        <v>2021</v>
      </c>
      <c r="E225" s="5" t="s">
        <v>38</v>
      </c>
      <c r="F225" s="5" t="s">
        <v>13</v>
      </c>
      <c r="G225" s="5">
        <v>2500</v>
      </c>
      <c r="H225" s="24" t="s">
        <v>23</v>
      </c>
    </row>
    <row r="226" spans="1:8" x14ac:dyDescent="0.25">
      <c r="A226" s="5">
        <f t="shared" si="5"/>
        <v>215</v>
      </c>
      <c r="B226" s="5" t="s">
        <v>10</v>
      </c>
      <c r="C226" s="5">
        <v>29126</v>
      </c>
      <c r="D226" s="5">
        <v>2021</v>
      </c>
      <c r="E226" s="5" t="s">
        <v>38</v>
      </c>
      <c r="F226" s="5" t="s">
        <v>13</v>
      </c>
      <c r="G226" s="5">
        <v>2500</v>
      </c>
      <c r="H226" s="24" t="s">
        <v>14</v>
      </c>
    </row>
    <row r="227" spans="1:8" x14ac:dyDescent="0.25">
      <c r="A227" s="5">
        <f t="shared" si="5"/>
        <v>216</v>
      </c>
      <c r="B227" s="5" t="s">
        <v>10</v>
      </c>
      <c r="C227" s="5">
        <v>29161</v>
      </c>
      <c r="D227" s="5">
        <v>2021</v>
      </c>
      <c r="E227" s="5" t="s">
        <v>38</v>
      </c>
      <c r="F227" s="5" t="s">
        <v>13</v>
      </c>
      <c r="G227" s="5">
        <v>2500</v>
      </c>
      <c r="H227" s="24" t="s">
        <v>16</v>
      </c>
    </row>
    <row r="228" spans="1:8" x14ac:dyDescent="0.25">
      <c r="A228" s="5">
        <f t="shared" si="5"/>
        <v>217</v>
      </c>
      <c r="B228" s="5" t="s">
        <v>10</v>
      </c>
      <c r="C228" s="5">
        <v>29226</v>
      </c>
      <c r="D228" s="5">
        <v>2021</v>
      </c>
      <c r="E228" s="5" t="s">
        <v>38</v>
      </c>
      <c r="F228" s="5" t="s">
        <v>13</v>
      </c>
      <c r="G228" s="5">
        <v>2500</v>
      </c>
      <c r="H228" s="24" t="s">
        <v>16</v>
      </c>
    </row>
    <row r="229" spans="1:8" x14ac:dyDescent="0.25">
      <c r="A229" s="5">
        <f t="shared" si="5"/>
        <v>218</v>
      </c>
      <c r="B229" s="5" t="s">
        <v>37</v>
      </c>
      <c r="C229" s="5">
        <v>29357</v>
      </c>
      <c r="D229" s="5">
        <v>2021</v>
      </c>
      <c r="E229" s="5" t="s">
        <v>38</v>
      </c>
      <c r="F229" s="5" t="s">
        <v>13</v>
      </c>
      <c r="G229" s="5">
        <v>2500</v>
      </c>
      <c r="H229" s="24" t="s">
        <v>16</v>
      </c>
    </row>
    <row r="230" spans="1:8" x14ac:dyDescent="0.25">
      <c r="A230" s="5">
        <f t="shared" si="5"/>
        <v>219</v>
      </c>
      <c r="B230" s="5" t="s">
        <v>10</v>
      </c>
      <c r="C230" s="5">
        <v>29397</v>
      </c>
      <c r="D230" s="5">
        <v>2021</v>
      </c>
      <c r="E230" s="5" t="s">
        <v>38</v>
      </c>
      <c r="F230" s="5" t="s">
        <v>13</v>
      </c>
      <c r="G230" s="5">
        <v>2500</v>
      </c>
      <c r="H230" s="24" t="s">
        <v>16</v>
      </c>
    </row>
    <row r="231" spans="1:8" x14ac:dyDescent="0.25">
      <c r="A231" s="5">
        <f t="shared" si="5"/>
        <v>220</v>
      </c>
      <c r="B231" s="5" t="s">
        <v>37</v>
      </c>
      <c r="C231" s="5">
        <v>29420</v>
      </c>
      <c r="D231" s="5">
        <v>2021</v>
      </c>
      <c r="E231" s="5" t="s">
        <v>38</v>
      </c>
      <c r="F231" s="5" t="s">
        <v>13</v>
      </c>
      <c r="G231" s="5">
        <v>2500</v>
      </c>
      <c r="H231" s="24" t="s">
        <v>16</v>
      </c>
    </row>
    <row r="232" spans="1:8" x14ac:dyDescent="0.25">
      <c r="A232" s="5">
        <f t="shared" ref="A232:A260" si="6">A231+1</f>
        <v>221</v>
      </c>
      <c r="B232" s="5" t="s">
        <v>10</v>
      </c>
      <c r="C232" s="5">
        <v>29457</v>
      </c>
      <c r="D232" s="5">
        <v>2021</v>
      </c>
      <c r="E232" s="5" t="s">
        <v>38</v>
      </c>
      <c r="F232" s="5" t="s">
        <v>13</v>
      </c>
      <c r="G232" s="5">
        <v>2500</v>
      </c>
      <c r="H232" s="24" t="s">
        <v>16</v>
      </c>
    </row>
    <row r="233" spans="1:8" x14ac:dyDescent="0.25">
      <c r="A233" s="5">
        <f t="shared" si="6"/>
        <v>222</v>
      </c>
      <c r="B233" s="5" t="s">
        <v>10</v>
      </c>
      <c r="C233" s="5">
        <v>29461</v>
      </c>
      <c r="D233" s="5">
        <v>2021</v>
      </c>
      <c r="E233" s="5" t="s">
        <v>38</v>
      </c>
      <c r="F233" s="5" t="s">
        <v>13</v>
      </c>
      <c r="G233" s="5">
        <v>2500</v>
      </c>
      <c r="H233" s="24" t="s">
        <v>43</v>
      </c>
    </row>
    <row r="234" spans="1:8" x14ac:dyDescent="0.25">
      <c r="A234" s="5">
        <f t="shared" si="6"/>
        <v>223</v>
      </c>
      <c r="B234" s="5" t="s">
        <v>10</v>
      </c>
      <c r="C234" s="5">
        <v>29575</v>
      </c>
      <c r="D234" s="5">
        <v>2021</v>
      </c>
      <c r="E234" s="5" t="s">
        <v>38</v>
      </c>
      <c r="F234" s="5" t="s">
        <v>13</v>
      </c>
      <c r="G234" s="5">
        <v>2500</v>
      </c>
      <c r="H234" s="24" t="s">
        <v>16</v>
      </c>
    </row>
    <row r="235" spans="1:8" x14ac:dyDescent="0.25">
      <c r="A235" s="5">
        <f t="shared" si="6"/>
        <v>224</v>
      </c>
      <c r="B235" s="5" t="s">
        <v>10</v>
      </c>
      <c r="C235" s="5">
        <v>29590</v>
      </c>
      <c r="D235" s="5">
        <v>2021</v>
      </c>
      <c r="E235" s="5" t="s">
        <v>38</v>
      </c>
      <c r="F235" s="5" t="s">
        <v>13</v>
      </c>
      <c r="G235" s="5">
        <v>2500</v>
      </c>
      <c r="H235" s="24" t="s">
        <v>17</v>
      </c>
    </row>
    <row r="236" spans="1:8" x14ac:dyDescent="0.25">
      <c r="A236" s="5">
        <f t="shared" si="6"/>
        <v>225</v>
      </c>
      <c r="B236" s="5" t="s">
        <v>10</v>
      </c>
      <c r="C236" s="5">
        <v>29599</v>
      </c>
      <c r="D236" s="5">
        <v>2021</v>
      </c>
      <c r="E236" s="5" t="s">
        <v>38</v>
      </c>
      <c r="F236" s="5" t="s">
        <v>13</v>
      </c>
      <c r="G236" s="5">
        <v>2500</v>
      </c>
      <c r="H236" s="24" t="s">
        <v>17</v>
      </c>
    </row>
    <row r="237" spans="1:8" x14ac:dyDescent="0.25">
      <c r="A237" s="5">
        <f t="shared" si="6"/>
        <v>226</v>
      </c>
      <c r="B237" s="5" t="s">
        <v>37</v>
      </c>
      <c r="C237" s="5">
        <v>29658</v>
      </c>
      <c r="D237" s="5">
        <v>2021</v>
      </c>
      <c r="E237" s="5" t="s">
        <v>38</v>
      </c>
      <c r="F237" s="5" t="s">
        <v>13</v>
      </c>
      <c r="G237" s="5">
        <v>2500</v>
      </c>
      <c r="H237" s="24" t="s">
        <v>44</v>
      </c>
    </row>
    <row r="238" spans="1:8" x14ac:dyDescent="0.25">
      <c r="A238" s="5">
        <f t="shared" si="6"/>
        <v>227</v>
      </c>
      <c r="B238" s="5" t="s">
        <v>10</v>
      </c>
      <c r="C238" s="5">
        <v>29795</v>
      </c>
      <c r="D238" s="5">
        <v>2021</v>
      </c>
      <c r="E238" s="5" t="s">
        <v>38</v>
      </c>
      <c r="F238" s="5" t="s">
        <v>13</v>
      </c>
      <c r="G238" s="5">
        <v>2500</v>
      </c>
      <c r="H238" s="24" t="s">
        <v>44</v>
      </c>
    </row>
    <row r="239" spans="1:8" x14ac:dyDescent="0.25">
      <c r="A239" s="5">
        <f t="shared" si="6"/>
        <v>228</v>
      </c>
      <c r="B239" s="5" t="s">
        <v>10</v>
      </c>
      <c r="C239" s="5">
        <v>29947</v>
      </c>
      <c r="D239" s="5">
        <v>2021</v>
      </c>
      <c r="E239" s="5" t="s">
        <v>38</v>
      </c>
      <c r="F239" s="5" t="s">
        <v>13</v>
      </c>
      <c r="G239" s="5">
        <v>2500</v>
      </c>
      <c r="H239" s="24" t="s">
        <v>40</v>
      </c>
    </row>
    <row r="240" spans="1:8" x14ac:dyDescent="0.25">
      <c r="A240" s="5">
        <f t="shared" si="6"/>
        <v>229</v>
      </c>
      <c r="B240" s="5" t="s">
        <v>10</v>
      </c>
      <c r="C240" s="5">
        <v>29973</v>
      </c>
      <c r="D240" s="5">
        <v>2021</v>
      </c>
      <c r="E240" s="5" t="s">
        <v>38</v>
      </c>
      <c r="F240" s="5" t="s">
        <v>13</v>
      </c>
      <c r="G240" s="5">
        <v>2500</v>
      </c>
      <c r="H240" s="24" t="s">
        <v>27</v>
      </c>
    </row>
    <row r="241" spans="1:8" x14ac:dyDescent="0.25">
      <c r="A241" s="5">
        <f t="shared" si="6"/>
        <v>230</v>
      </c>
      <c r="B241" s="5" t="s">
        <v>10</v>
      </c>
      <c r="C241" s="5">
        <v>30169</v>
      </c>
      <c r="D241" s="5">
        <v>2021</v>
      </c>
      <c r="E241" s="5" t="s">
        <v>38</v>
      </c>
      <c r="F241" s="5" t="s">
        <v>13</v>
      </c>
      <c r="G241" s="5">
        <v>2500</v>
      </c>
      <c r="H241" s="24" t="s">
        <v>16</v>
      </c>
    </row>
    <row r="242" spans="1:8" x14ac:dyDescent="0.25">
      <c r="A242" s="5">
        <f t="shared" si="6"/>
        <v>231</v>
      </c>
      <c r="B242" s="5" t="s">
        <v>10</v>
      </c>
      <c r="C242" s="5">
        <v>30212</v>
      </c>
      <c r="D242" s="5">
        <v>2021</v>
      </c>
      <c r="E242" s="5" t="s">
        <v>38</v>
      </c>
      <c r="F242" s="5" t="s">
        <v>13</v>
      </c>
      <c r="G242" s="5">
        <v>2500</v>
      </c>
      <c r="H242" s="24" t="s">
        <v>16</v>
      </c>
    </row>
    <row r="243" spans="1:8" x14ac:dyDescent="0.25">
      <c r="A243" s="5">
        <f t="shared" si="6"/>
        <v>232</v>
      </c>
      <c r="B243" s="5" t="s">
        <v>10</v>
      </c>
      <c r="C243" s="5">
        <v>30308</v>
      </c>
      <c r="D243" s="5">
        <v>2021</v>
      </c>
      <c r="E243" s="5" t="s">
        <v>38</v>
      </c>
      <c r="F243" s="5" t="s">
        <v>13</v>
      </c>
      <c r="G243" s="5">
        <v>2500</v>
      </c>
      <c r="H243" s="24" t="s">
        <v>40</v>
      </c>
    </row>
    <row r="244" spans="1:8" x14ac:dyDescent="0.25">
      <c r="A244" s="5">
        <f t="shared" si="6"/>
        <v>233</v>
      </c>
      <c r="B244" s="5" t="s">
        <v>10</v>
      </c>
      <c r="C244" s="5">
        <v>30347</v>
      </c>
      <c r="D244" s="5">
        <v>2021</v>
      </c>
      <c r="E244" s="5" t="s">
        <v>38</v>
      </c>
      <c r="F244" s="5" t="s">
        <v>13</v>
      </c>
      <c r="G244" s="5">
        <v>2500</v>
      </c>
      <c r="H244" s="24" t="s">
        <v>16</v>
      </c>
    </row>
    <row r="245" spans="1:8" x14ac:dyDescent="0.25">
      <c r="A245" s="5">
        <f t="shared" si="6"/>
        <v>234</v>
      </c>
      <c r="B245" s="5" t="s">
        <v>10</v>
      </c>
      <c r="C245" s="5">
        <v>30465</v>
      </c>
      <c r="D245" s="5">
        <v>2021</v>
      </c>
      <c r="E245" s="5" t="s">
        <v>38</v>
      </c>
      <c r="F245" s="5" t="s">
        <v>13</v>
      </c>
      <c r="G245" s="5">
        <v>2500</v>
      </c>
      <c r="H245" s="24" t="s">
        <v>44</v>
      </c>
    </row>
    <row r="246" spans="1:8" x14ac:dyDescent="0.25">
      <c r="A246" s="5">
        <f t="shared" si="6"/>
        <v>235</v>
      </c>
      <c r="B246" s="5" t="s">
        <v>10</v>
      </c>
      <c r="C246" s="5">
        <v>30512</v>
      </c>
      <c r="D246" s="5">
        <v>2021</v>
      </c>
      <c r="E246" s="5" t="s">
        <v>38</v>
      </c>
      <c r="F246" s="5" t="s">
        <v>13</v>
      </c>
      <c r="G246" s="5">
        <v>2500</v>
      </c>
      <c r="H246" s="24" t="s">
        <v>27</v>
      </c>
    </row>
    <row r="247" spans="1:8" x14ac:dyDescent="0.25">
      <c r="A247" s="5">
        <f t="shared" si="6"/>
        <v>236</v>
      </c>
      <c r="B247" s="5" t="s">
        <v>10</v>
      </c>
      <c r="C247" s="5">
        <v>30514</v>
      </c>
      <c r="D247" s="5">
        <v>2021</v>
      </c>
      <c r="E247" s="5" t="s">
        <v>38</v>
      </c>
      <c r="F247" s="5" t="s">
        <v>13</v>
      </c>
      <c r="G247" s="5">
        <v>2500</v>
      </c>
      <c r="H247" s="24" t="s">
        <v>44</v>
      </c>
    </row>
    <row r="248" spans="1:8" x14ac:dyDescent="0.25">
      <c r="A248" s="5">
        <f t="shared" si="6"/>
        <v>237</v>
      </c>
      <c r="B248" s="5" t="s">
        <v>10</v>
      </c>
      <c r="C248" s="5">
        <v>30700</v>
      </c>
      <c r="D248" s="5">
        <v>2021</v>
      </c>
      <c r="E248" s="5" t="s">
        <v>38</v>
      </c>
      <c r="F248" s="5" t="s">
        <v>13</v>
      </c>
      <c r="G248" s="5">
        <v>2500</v>
      </c>
      <c r="H248" s="24" t="s">
        <v>14</v>
      </c>
    </row>
    <row r="249" spans="1:8" x14ac:dyDescent="0.25">
      <c r="A249" s="5">
        <f t="shared" si="6"/>
        <v>238</v>
      </c>
      <c r="B249" s="5" t="s">
        <v>10</v>
      </c>
      <c r="C249" s="5">
        <v>30722</v>
      </c>
      <c r="D249" s="5">
        <v>2021</v>
      </c>
      <c r="E249" s="5" t="s">
        <v>38</v>
      </c>
      <c r="F249" s="5" t="s">
        <v>13</v>
      </c>
      <c r="G249" s="5">
        <v>2500</v>
      </c>
      <c r="H249" s="24" t="s">
        <v>27</v>
      </c>
    </row>
    <row r="250" spans="1:8" x14ac:dyDescent="0.25">
      <c r="A250" s="5">
        <f t="shared" si="6"/>
        <v>239</v>
      </c>
      <c r="B250" s="5" t="s">
        <v>10</v>
      </c>
      <c r="C250" s="5">
        <v>30768</v>
      </c>
      <c r="D250" s="5">
        <v>2021</v>
      </c>
      <c r="E250" s="5" t="s">
        <v>38</v>
      </c>
      <c r="F250" s="5" t="s">
        <v>13</v>
      </c>
      <c r="G250" s="5">
        <v>2500</v>
      </c>
      <c r="H250" s="24" t="s">
        <v>16</v>
      </c>
    </row>
    <row r="251" spans="1:8" x14ac:dyDescent="0.25">
      <c r="A251" s="5">
        <f t="shared" si="6"/>
        <v>240</v>
      </c>
      <c r="B251" s="5" t="s">
        <v>10</v>
      </c>
      <c r="C251" s="5">
        <v>31175</v>
      </c>
      <c r="D251" s="5">
        <v>2021</v>
      </c>
      <c r="E251" s="5" t="s">
        <v>38</v>
      </c>
      <c r="F251" s="5" t="s">
        <v>13</v>
      </c>
      <c r="G251" s="5">
        <v>2500</v>
      </c>
      <c r="H251" s="24" t="s">
        <v>41</v>
      </c>
    </row>
    <row r="252" spans="1:8" x14ac:dyDescent="0.25">
      <c r="A252" s="5">
        <f t="shared" si="6"/>
        <v>241</v>
      </c>
      <c r="B252" s="5" t="s">
        <v>10</v>
      </c>
      <c r="C252" s="5">
        <v>31280</v>
      </c>
      <c r="D252" s="5">
        <v>2021</v>
      </c>
      <c r="E252" s="5" t="s">
        <v>38</v>
      </c>
      <c r="F252" s="5" t="s">
        <v>13</v>
      </c>
      <c r="G252" s="5">
        <v>2500</v>
      </c>
      <c r="H252" s="24" t="s">
        <v>16</v>
      </c>
    </row>
    <row r="253" spans="1:8" x14ac:dyDescent="0.25">
      <c r="A253" s="5">
        <f t="shared" si="6"/>
        <v>242</v>
      </c>
      <c r="B253" s="5" t="s">
        <v>10</v>
      </c>
      <c r="C253" s="5">
        <v>31299</v>
      </c>
      <c r="D253" s="5">
        <v>2021</v>
      </c>
      <c r="E253" s="5" t="s">
        <v>38</v>
      </c>
      <c r="F253" s="5" t="s">
        <v>13</v>
      </c>
      <c r="G253" s="5">
        <v>2500</v>
      </c>
      <c r="H253" s="24" t="s">
        <v>16</v>
      </c>
    </row>
    <row r="254" spans="1:8" x14ac:dyDescent="0.25">
      <c r="A254" s="5">
        <f t="shared" si="6"/>
        <v>243</v>
      </c>
      <c r="B254" s="5" t="s">
        <v>10</v>
      </c>
      <c r="C254" s="5">
        <v>31539</v>
      </c>
      <c r="D254" s="5">
        <v>2018</v>
      </c>
      <c r="E254" s="5" t="s">
        <v>38</v>
      </c>
      <c r="F254" s="5" t="s">
        <v>13</v>
      </c>
      <c r="G254" s="5">
        <v>2500</v>
      </c>
      <c r="H254" s="24" t="s">
        <v>14</v>
      </c>
    </row>
    <row r="255" spans="1:8" x14ac:dyDescent="0.25">
      <c r="A255" s="5">
        <f t="shared" si="6"/>
        <v>244</v>
      </c>
      <c r="B255" s="5" t="s">
        <v>10</v>
      </c>
      <c r="C255" s="5">
        <v>44166</v>
      </c>
      <c r="D255" s="5">
        <v>2017</v>
      </c>
      <c r="E255" s="5" t="s">
        <v>38</v>
      </c>
      <c r="F255" s="5" t="s">
        <v>26</v>
      </c>
      <c r="G255" s="5">
        <v>10000</v>
      </c>
      <c r="H255" s="24" t="s">
        <v>17</v>
      </c>
    </row>
    <row r="256" spans="1:8" s="30" customFormat="1" x14ac:dyDescent="0.25">
      <c r="A256" s="5">
        <f t="shared" si="6"/>
        <v>245</v>
      </c>
      <c r="B256" s="18" t="s">
        <v>10</v>
      </c>
      <c r="C256" s="18">
        <v>23530</v>
      </c>
      <c r="D256" s="18">
        <v>2021</v>
      </c>
      <c r="E256" s="18" t="s">
        <v>38</v>
      </c>
      <c r="F256" s="18" t="s">
        <v>13</v>
      </c>
      <c r="G256" s="5">
        <v>2500</v>
      </c>
      <c r="H256" s="18" t="s">
        <v>18</v>
      </c>
    </row>
    <row r="257" spans="1:8" s="30" customFormat="1" ht="15.75" x14ac:dyDescent="0.25">
      <c r="A257" s="5">
        <f t="shared" si="6"/>
        <v>246</v>
      </c>
      <c r="B257" s="31" t="s">
        <v>10</v>
      </c>
      <c r="C257" s="31">
        <v>27995</v>
      </c>
      <c r="D257" s="31">
        <v>2021</v>
      </c>
      <c r="E257" s="18" t="s">
        <v>38</v>
      </c>
      <c r="F257" s="18" t="s">
        <v>13</v>
      </c>
      <c r="G257" s="5">
        <v>2500</v>
      </c>
      <c r="H257" s="31" t="s">
        <v>23</v>
      </c>
    </row>
    <row r="258" spans="1:8" s="30" customFormat="1" ht="15.75" x14ac:dyDescent="0.25">
      <c r="A258" s="5">
        <f t="shared" si="6"/>
        <v>247</v>
      </c>
      <c r="B258" s="31" t="s">
        <v>10</v>
      </c>
      <c r="C258" s="31">
        <v>30258</v>
      </c>
      <c r="D258" s="31">
        <v>2021</v>
      </c>
      <c r="E258" s="18" t="s">
        <v>38</v>
      </c>
      <c r="F258" s="18" t="s">
        <v>13</v>
      </c>
      <c r="G258" s="5">
        <v>2500</v>
      </c>
      <c r="H258" s="31" t="s">
        <v>21</v>
      </c>
    </row>
    <row r="259" spans="1:8" s="30" customFormat="1" ht="15.75" x14ac:dyDescent="0.25">
      <c r="A259" s="5">
        <f t="shared" si="6"/>
        <v>248</v>
      </c>
      <c r="B259" s="31" t="s">
        <v>10</v>
      </c>
      <c r="C259" s="31">
        <v>30552</v>
      </c>
      <c r="D259" s="31">
        <v>2021</v>
      </c>
      <c r="E259" s="18" t="s">
        <v>38</v>
      </c>
      <c r="F259" s="18" t="s">
        <v>13</v>
      </c>
      <c r="G259" s="5">
        <v>2500</v>
      </c>
      <c r="H259" s="31" t="s">
        <v>21</v>
      </c>
    </row>
    <row r="260" spans="1:8" s="30" customFormat="1" x14ac:dyDescent="0.25">
      <c r="A260" s="5">
        <f t="shared" si="6"/>
        <v>249</v>
      </c>
      <c r="B260" s="32" t="s">
        <v>10</v>
      </c>
      <c r="C260" s="32">
        <v>9597</v>
      </c>
      <c r="D260" s="32">
        <v>2021</v>
      </c>
      <c r="E260" s="18" t="s">
        <v>38</v>
      </c>
      <c r="F260" s="18" t="s">
        <v>26</v>
      </c>
      <c r="G260" s="18">
        <v>10000</v>
      </c>
      <c r="H260" s="32" t="s">
        <v>48</v>
      </c>
    </row>
    <row r="261" spans="1:8" s="30" customFormat="1" x14ac:dyDescent="0.25">
      <c r="A261" s="9"/>
      <c r="B261" s="33"/>
      <c r="C261" s="33"/>
      <c r="D261" s="33"/>
      <c r="E261" s="27"/>
      <c r="F261" s="27"/>
      <c r="G261" s="27"/>
      <c r="H261" s="33"/>
    </row>
    <row r="262" spans="1:8" s="30" customFormat="1" x14ac:dyDescent="0.25">
      <c r="A262" s="34" t="s">
        <v>49</v>
      </c>
      <c r="B262" s="33"/>
      <c r="C262" s="33"/>
      <c r="D262" s="33"/>
      <c r="E262" s="27"/>
      <c r="F262" s="27"/>
      <c r="G262" s="27"/>
      <c r="H262" s="33"/>
    </row>
    <row r="263" spans="1:8" x14ac:dyDescent="0.25">
      <c r="A263" s="5">
        <v>250</v>
      </c>
      <c r="B263" s="32" t="s">
        <v>11</v>
      </c>
      <c r="C263" s="32">
        <v>51</v>
      </c>
      <c r="D263" s="32">
        <v>2021</v>
      </c>
      <c r="E263" s="18" t="s">
        <v>49</v>
      </c>
      <c r="F263" s="18" t="s">
        <v>26</v>
      </c>
      <c r="G263" s="18">
        <v>10000</v>
      </c>
      <c r="H263" s="18" t="s">
        <v>16</v>
      </c>
    </row>
    <row r="264" spans="1:8" x14ac:dyDescent="0.25">
      <c r="A264" s="5">
        <f>A263+1</f>
        <v>251</v>
      </c>
      <c r="B264" s="32" t="s">
        <v>11</v>
      </c>
      <c r="C264" s="32">
        <v>51</v>
      </c>
      <c r="D264" s="32">
        <v>2021</v>
      </c>
      <c r="E264" s="18" t="s">
        <v>49</v>
      </c>
      <c r="F264" s="18" t="s">
        <v>26</v>
      </c>
      <c r="G264" s="18">
        <v>10000</v>
      </c>
      <c r="H264" s="18" t="s">
        <v>16</v>
      </c>
    </row>
    <row r="265" spans="1:8" x14ac:dyDescent="0.25">
      <c r="A265" s="5">
        <f>A264+1</f>
        <v>252</v>
      </c>
      <c r="B265" s="32" t="s">
        <v>11</v>
      </c>
      <c r="C265" s="32">
        <v>51</v>
      </c>
      <c r="D265" s="32">
        <v>2021</v>
      </c>
      <c r="E265" s="18" t="s">
        <v>49</v>
      </c>
      <c r="F265" s="18" t="s">
        <v>52</v>
      </c>
      <c r="G265" s="18">
        <v>10000</v>
      </c>
      <c r="H265" s="18" t="s">
        <v>16</v>
      </c>
    </row>
    <row r="266" spans="1:8" x14ac:dyDescent="0.25">
      <c r="A266" s="5">
        <f>A265+1</f>
        <v>253</v>
      </c>
      <c r="B266" s="5" t="s">
        <v>11</v>
      </c>
      <c r="C266" s="5">
        <v>100</v>
      </c>
      <c r="D266" s="5">
        <v>2019</v>
      </c>
      <c r="E266" s="5" t="s">
        <v>49</v>
      </c>
      <c r="F266" s="5" t="s">
        <v>13</v>
      </c>
      <c r="G266" s="5">
        <v>5000</v>
      </c>
      <c r="H266" s="5" t="s">
        <v>23</v>
      </c>
    </row>
    <row r="267" spans="1:8" x14ac:dyDescent="0.25">
      <c r="A267" s="5">
        <f t="shared" ref="A267:A330" si="7">A266+1</f>
        <v>254</v>
      </c>
      <c r="B267" s="7" t="s">
        <v>51</v>
      </c>
      <c r="C267" s="7">
        <v>162</v>
      </c>
      <c r="D267" s="7">
        <v>2018</v>
      </c>
      <c r="E267" s="7" t="s">
        <v>49</v>
      </c>
      <c r="F267" s="7" t="s">
        <v>13</v>
      </c>
      <c r="G267" s="5">
        <v>5000</v>
      </c>
      <c r="H267" s="7" t="s">
        <v>58</v>
      </c>
    </row>
    <row r="268" spans="1:8" x14ac:dyDescent="0.25">
      <c r="A268" s="5">
        <f t="shared" si="7"/>
        <v>255</v>
      </c>
      <c r="B268" s="5" t="s">
        <v>34</v>
      </c>
      <c r="C268" s="5">
        <v>342</v>
      </c>
      <c r="D268" s="5">
        <v>2021</v>
      </c>
      <c r="E268" s="5" t="s">
        <v>49</v>
      </c>
      <c r="F268" s="5" t="s">
        <v>13</v>
      </c>
      <c r="G268" s="5">
        <v>5000</v>
      </c>
      <c r="H268" s="5" t="s">
        <v>39</v>
      </c>
    </row>
    <row r="269" spans="1:8" ht="15.75" x14ac:dyDescent="0.25">
      <c r="A269" s="5">
        <f t="shared" si="7"/>
        <v>256</v>
      </c>
      <c r="B269" s="18" t="s">
        <v>34</v>
      </c>
      <c r="C269" s="32">
        <v>537</v>
      </c>
      <c r="D269" s="18">
        <v>2019</v>
      </c>
      <c r="E269" s="18" t="s">
        <v>49</v>
      </c>
      <c r="F269" s="18" t="s">
        <v>26</v>
      </c>
      <c r="G269" s="18">
        <v>10000</v>
      </c>
      <c r="H269" s="31" t="s">
        <v>39</v>
      </c>
    </row>
    <row r="270" spans="1:8" ht="15.75" x14ac:dyDescent="0.25">
      <c r="A270" s="5">
        <f t="shared" si="7"/>
        <v>257</v>
      </c>
      <c r="B270" s="18" t="s">
        <v>34</v>
      </c>
      <c r="C270" s="32">
        <v>538</v>
      </c>
      <c r="D270" s="18">
        <v>2019</v>
      </c>
      <c r="E270" s="18" t="s">
        <v>49</v>
      </c>
      <c r="F270" s="18" t="s">
        <v>26</v>
      </c>
      <c r="G270" s="18">
        <v>10000</v>
      </c>
      <c r="H270" s="31" t="s">
        <v>39</v>
      </c>
    </row>
    <row r="271" spans="1:8" x14ac:dyDescent="0.25">
      <c r="A271" s="5">
        <f t="shared" si="7"/>
        <v>258</v>
      </c>
      <c r="B271" s="5" t="s">
        <v>34</v>
      </c>
      <c r="C271" s="5">
        <v>559</v>
      </c>
      <c r="D271" s="5">
        <v>2019</v>
      </c>
      <c r="E271" s="5" t="s">
        <v>49</v>
      </c>
      <c r="F271" s="5" t="s">
        <v>13</v>
      </c>
      <c r="G271" s="5">
        <v>2500</v>
      </c>
      <c r="H271" s="5" t="s">
        <v>27</v>
      </c>
    </row>
    <row r="272" spans="1:8" x14ac:dyDescent="0.25">
      <c r="A272" s="5">
        <f t="shared" si="7"/>
        <v>259</v>
      </c>
      <c r="B272" s="5" t="s">
        <v>34</v>
      </c>
      <c r="C272" s="5">
        <v>658</v>
      </c>
      <c r="D272" s="5">
        <v>2021</v>
      </c>
      <c r="E272" s="5" t="s">
        <v>49</v>
      </c>
      <c r="F272" s="5" t="s">
        <v>13</v>
      </c>
      <c r="G272" s="5">
        <v>2500</v>
      </c>
      <c r="H272" s="5" t="s">
        <v>27</v>
      </c>
    </row>
    <row r="273" spans="1:12" x14ac:dyDescent="0.25">
      <c r="A273" s="5">
        <f t="shared" si="7"/>
        <v>260</v>
      </c>
      <c r="B273" s="5" t="s">
        <v>50</v>
      </c>
      <c r="C273" s="5">
        <v>766</v>
      </c>
      <c r="D273" s="5">
        <v>2011</v>
      </c>
      <c r="E273" s="5" t="s">
        <v>49</v>
      </c>
      <c r="F273" s="5" t="s">
        <v>13</v>
      </c>
      <c r="G273" s="5">
        <v>5000</v>
      </c>
      <c r="H273" s="5" t="s">
        <v>54</v>
      </c>
    </row>
    <row r="274" spans="1:12" x14ac:dyDescent="0.25">
      <c r="A274" s="5">
        <f t="shared" si="7"/>
        <v>261</v>
      </c>
      <c r="B274" s="5" t="s">
        <v>11</v>
      </c>
      <c r="C274" s="5">
        <v>1124</v>
      </c>
      <c r="D274" s="5">
        <v>2021</v>
      </c>
      <c r="E274" s="5" t="s">
        <v>49</v>
      </c>
      <c r="F274" s="5" t="s">
        <v>26</v>
      </c>
      <c r="G274" s="5">
        <v>10000</v>
      </c>
      <c r="H274" s="5" t="s">
        <v>56</v>
      </c>
    </row>
    <row r="275" spans="1:12" x14ac:dyDescent="0.25">
      <c r="A275" s="5">
        <f t="shared" si="7"/>
        <v>262</v>
      </c>
      <c r="B275" s="5" t="s">
        <v>11</v>
      </c>
      <c r="C275" s="5">
        <v>1124</v>
      </c>
      <c r="D275" s="5">
        <v>2021</v>
      </c>
      <c r="E275" s="5" t="s">
        <v>49</v>
      </c>
      <c r="F275" s="5" t="s">
        <v>13</v>
      </c>
      <c r="G275" s="5">
        <v>50000</v>
      </c>
      <c r="H275" s="5" t="s">
        <v>29</v>
      </c>
    </row>
    <row r="276" spans="1:12" x14ac:dyDescent="0.25">
      <c r="A276" s="5">
        <f t="shared" si="7"/>
        <v>263</v>
      </c>
      <c r="B276" s="5" t="s">
        <v>11</v>
      </c>
      <c r="C276" s="5">
        <v>1217</v>
      </c>
      <c r="D276" s="5">
        <v>2021</v>
      </c>
      <c r="E276" s="5" t="s">
        <v>49</v>
      </c>
      <c r="F276" s="5" t="s">
        <v>13</v>
      </c>
      <c r="G276" s="5">
        <v>5000</v>
      </c>
      <c r="H276" s="5" t="s">
        <v>18</v>
      </c>
    </row>
    <row r="277" spans="1:12" x14ac:dyDescent="0.25">
      <c r="A277" s="5">
        <f t="shared" si="7"/>
        <v>264</v>
      </c>
      <c r="B277" s="5" t="s">
        <v>11</v>
      </c>
      <c r="C277" s="5">
        <v>1217</v>
      </c>
      <c r="D277" s="5">
        <v>2021</v>
      </c>
      <c r="E277" s="5" t="s">
        <v>49</v>
      </c>
      <c r="F277" s="5" t="s">
        <v>26</v>
      </c>
      <c r="G277" s="5">
        <v>10000</v>
      </c>
      <c r="H277" s="5" t="s">
        <v>18</v>
      </c>
      <c r="I277" s="36"/>
      <c r="J277" s="36"/>
      <c r="K277" s="36"/>
      <c r="L277" s="36"/>
    </row>
    <row r="278" spans="1:12" x14ac:dyDescent="0.25">
      <c r="A278" s="5">
        <f t="shared" si="7"/>
        <v>265</v>
      </c>
      <c r="B278" s="5" t="s">
        <v>11</v>
      </c>
      <c r="C278" s="5">
        <v>1289</v>
      </c>
      <c r="D278" s="5">
        <v>2019</v>
      </c>
      <c r="E278" s="5" t="s">
        <v>49</v>
      </c>
      <c r="F278" s="5" t="s">
        <v>13</v>
      </c>
      <c r="G278" s="5">
        <v>5000</v>
      </c>
      <c r="H278" s="5" t="s">
        <v>20</v>
      </c>
    </row>
    <row r="279" spans="1:12" x14ac:dyDescent="0.25">
      <c r="A279" s="5">
        <f t="shared" si="7"/>
        <v>266</v>
      </c>
      <c r="B279" s="32" t="s">
        <v>11</v>
      </c>
      <c r="C279" s="32">
        <v>1297</v>
      </c>
      <c r="D279" s="32">
        <v>2021</v>
      </c>
      <c r="E279" s="18" t="s">
        <v>49</v>
      </c>
      <c r="F279" s="18" t="s">
        <v>26</v>
      </c>
      <c r="G279" s="18">
        <v>10000</v>
      </c>
      <c r="H279" s="32" t="s">
        <v>16</v>
      </c>
    </row>
    <row r="280" spans="1:12" x14ac:dyDescent="0.25">
      <c r="A280" s="5">
        <f t="shared" si="7"/>
        <v>267</v>
      </c>
      <c r="B280" s="5" t="s">
        <v>10</v>
      </c>
      <c r="C280" s="5">
        <v>2028</v>
      </c>
      <c r="D280" s="5">
        <v>2020</v>
      </c>
      <c r="E280" s="5" t="s">
        <v>49</v>
      </c>
      <c r="F280" s="5" t="s">
        <v>13</v>
      </c>
      <c r="G280" s="5">
        <v>5000</v>
      </c>
      <c r="H280" s="5" t="s">
        <v>29</v>
      </c>
    </row>
    <row r="281" spans="1:12" x14ac:dyDescent="0.25">
      <c r="A281" s="5">
        <f t="shared" si="7"/>
        <v>268</v>
      </c>
      <c r="B281" s="18" t="s">
        <v>10</v>
      </c>
      <c r="C281" s="18">
        <v>2164</v>
      </c>
      <c r="D281" s="5">
        <v>2021</v>
      </c>
      <c r="E281" s="18" t="s">
        <v>49</v>
      </c>
      <c r="F281" s="5" t="s">
        <v>26</v>
      </c>
      <c r="G281" s="18">
        <v>10000</v>
      </c>
      <c r="H281" s="18" t="s">
        <v>20</v>
      </c>
    </row>
    <row r="282" spans="1:12" x14ac:dyDescent="0.25">
      <c r="A282" s="5">
        <f t="shared" si="7"/>
        <v>269</v>
      </c>
      <c r="B282" s="32" t="s">
        <v>10</v>
      </c>
      <c r="C282" s="32">
        <v>3699</v>
      </c>
      <c r="D282" s="32">
        <v>2021</v>
      </c>
      <c r="E282" s="18" t="s">
        <v>49</v>
      </c>
      <c r="F282" s="18" t="s">
        <v>26</v>
      </c>
      <c r="G282" s="18">
        <v>10000</v>
      </c>
      <c r="H282" s="32" t="s">
        <v>18</v>
      </c>
    </row>
    <row r="283" spans="1:12" x14ac:dyDescent="0.25">
      <c r="A283" s="5">
        <f t="shared" si="7"/>
        <v>270</v>
      </c>
      <c r="B283" s="5" t="s">
        <v>10</v>
      </c>
      <c r="C283" s="5">
        <v>4440</v>
      </c>
      <c r="D283" s="5">
        <v>2021</v>
      </c>
      <c r="E283" s="5" t="s">
        <v>49</v>
      </c>
      <c r="F283" s="5" t="s">
        <v>13</v>
      </c>
      <c r="G283" s="5">
        <v>2500</v>
      </c>
      <c r="H283" s="5" t="s">
        <v>16</v>
      </c>
    </row>
    <row r="284" spans="1:12" x14ac:dyDescent="0.25">
      <c r="A284" s="5">
        <f t="shared" si="7"/>
        <v>271</v>
      </c>
      <c r="B284" s="18" t="s">
        <v>10</v>
      </c>
      <c r="C284" s="32">
        <v>6157</v>
      </c>
      <c r="D284" s="18">
        <v>2012</v>
      </c>
      <c r="E284" s="18" t="s">
        <v>49</v>
      </c>
      <c r="F284" s="18" t="s">
        <v>26</v>
      </c>
      <c r="G284" s="18">
        <v>10000</v>
      </c>
      <c r="H284" s="18" t="s">
        <v>19</v>
      </c>
    </row>
    <row r="285" spans="1:12" x14ac:dyDescent="0.25">
      <c r="A285" s="5">
        <f t="shared" si="7"/>
        <v>272</v>
      </c>
      <c r="B285" s="5" t="s">
        <v>10</v>
      </c>
      <c r="C285" s="5">
        <v>6386</v>
      </c>
      <c r="D285" s="5">
        <v>2020</v>
      </c>
      <c r="E285" s="5" t="s">
        <v>49</v>
      </c>
      <c r="F285" s="5" t="s">
        <v>13</v>
      </c>
      <c r="G285" s="5">
        <v>2500</v>
      </c>
      <c r="H285" s="5" t="s">
        <v>29</v>
      </c>
    </row>
    <row r="286" spans="1:12" x14ac:dyDescent="0.25">
      <c r="A286" s="5">
        <f t="shared" si="7"/>
        <v>273</v>
      </c>
      <c r="B286" s="18" t="s">
        <v>10</v>
      </c>
      <c r="C286" s="32">
        <v>8830</v>
      </c>
      <c r="D286" s="18">
        <v>2021</v>
      </c>
      <c r="E286" s="18" t="s">
        <v>49</v>
      </c>
      <c r="F286" s="18" t="s">
        <v>26</v>
      </c>
      <c r="G286" s="18">
        <v>10000</v>
      </c>
      <c r="H286" s="18" t="s">
        <v>18</v>
      </c>
    </row>
    <row r="287" spans="1:12" x14ac:dyDescent="0.25">
      <c r="A287" s="5">
        <f t="shared" si="7"/>
        <v>274</v>
      </c>
      <c r="B287" s="5" t="s">
        <v>10</v>
      </c>
      <c r="C287" s="5">
        <v>9597</v>
      </c>
      <c r="D287" s="5">
        <v>2021</v>
      </c>
      <c r="E287" s="5" t="s">
        <v>49</v>
      </c>
      <c r="F287" s="5" t="s">
        <v>13</v>
      </c>
      <c r="G287" s="5">
        <v>5000</v>
      </c>
      <c r="H287" s="5" t="s">
        <v>48</v>
      </c>
    </row>
    <row r="288" spans="1:12" x14ac:dyDescent="0.25">
      <c r="A288" s="5">
        <f t="shared" si="7"/>
        <v>275</v>
      </c>
      <c r="B288" s="5" t="s">
        <v>10</v>
      </c>
      <c r="C288" s="5">
        <v>10015</v>
      </c>
      <c r="D288" s="5">
        <v>2021</v>
      </c>
      <c r="E288" s="5" t="s">
        <v>49</v>
      </c>
      <c r="F288" s="5" t="s">
        <v>25</v>
      </c>
      <c r="G288" s="5">
        <v>12000</v>
      </c>
      <c r="H288" s="5" t="s">
        <v>14</v>
      </c>
    </row>
    <row r="289" spans="1:12" x14ac:dyDescent="0.25">
      <c r="A289" s="5">
        <f t="shared" si="7"/>
        <v>276</v>
      </c>
      <c r="B289" s="24" t="s">
        <v>10</v>
      </c>
      <c r="C289" s="24">
        <v>10941</v>
      </c>
      <c r="D289" s="24">
        <v>2021</v>
      </c>
      <c r="E289" s="24" t="s">
        <v>49</v>
      </c>
      <c r="F289" s="24" t="s">
        <v>25</v>
      </c>
      <c r="G289" s="24">
        <v>12000</v>
      </c>
      <c r="H289" s="24" t="s">
        <v>14</v>
      </c>
    </row>
    <row r="290" spans="1:12" x14ac:dyDescent="0.25">
      <c r="A290" s="5">
        <f t="shared" si="7"/>
        <v>277</v>
      </c>
      <c r="B290" s="5" t="s">
        <v>10</v>
      </c>
      <c r="C290" s="5">
        <v>11893</v>
      </c>
      <c r="D290" s="5">
        <v>2021</v>
      </c>
      <c r="E290" s="5" t="s">
        <v>49</v>
      </c>
      <c r="F290" s="5" t="s">
        <v>25</v>
      </c>
      <c r="G290" s="5">
        <v>12000</v>
      </c>
      <c r="H290" s="5" t="s">
        <v>14</v>
      </c>
    </row>
    <row r="291" spans="1:12" ht="15.75" x14ac:dyDescent="0.25">
      <c r="A291" s="5">
        <f t="shared" si="7"/>
        <v>278</v>
      </c>
      <c r="B291" s="31" t="s">
        <v>10</v>
      </c>
      <c r="C291" s="31">
        <v>11932</v>
      </c>
      <c r="D291" s="31">
        <v>2021</v>
      </c>
      <c r="E291" s="18" t="s">
        <v>49</v>
      </c>
      <c r="F291" s="18" t="s">
        <v>13</v>
      </c>
      <c r="G291" s="18">
        <v>5000</v>
      </c>
      <c r="H291" s="31" t="s">
        <v>27</v>
      </c>
    </row>
    <row r="292" spans="1:12" s="11" customFormat="1" x14ac:dyDescent="0.25">
      <c r="A292" s="5">
        <f t="shared" si="7"/>
        <v>279</v>
      </c>
      <c r="B292" s="18" t="s">
        <v>10</v>
      </c>
      <c r="C292" s="18">
        <v>12022</v>
      </c>
      <c r="D292" s="18">
        <v>2020</v>
      </c>
      <c r="E292" s="18" t="s">
        <v>49</v>
      </c>
      <c r="F292" s="18" t="s">
        <v>26</v>
      </c>
      <c r="G292" s="18">
        <v>10000</v>
      </c>
      <c r="H292" s="18" t="s">
        <v>29</v>
      </c>
    </row>
    <row r="293" spans="1:12" x14ac:dyDescent="0.25">
      <c r="A293" s="5">
        <f t="shared" si="7"/>
        <v>280</v>
      </c>
      <c r="B293" s="5" t="s">
        <v>10</v>
      </c>
      <c r="C293" s="5">
        <v>12225</v>
      </c>
      <c r="D293" s="5">
        <v>2021</v>
      </c>
      <c r="E293" s="5" t="s">
        <v>49</v>
      </c>
      <c r="F293" s="5" t="s">
        <v>26</v>
      </c>
      <c r="G293" s="5">
        <v>10000</v>
      </c>
      <c r="H293" s="5" t="s">
        <v>14</v>
      </c>
    </row>
    <row r="294" spans="1:12" s="11" customFormat="1" x14ac:dyDescent="0.25">
      <c r="A294" s="5">
        <f t="shared" si="7"/>
        <v>281</v>
      </c>
      <c r="B294" s="24" t="s">
        <v>10</v>
      </c>
      <c r="C294" s="24">
        <v>13904</v>
      </c>
      <c r="D294" s="24">
        <v>2020</v>
      </c>
      <c r="E294" s="24" t="s">
        <v>49</v>
      </c>
      <c r="F294" s="24" t="s">
        <v>13</v>
      </c>
      <c r="G294" s="24">
        <v>5000</v>
      </c>
      <c r="H294" s="24" t="s">
        <v>27</v>
      </c>
      <c r="I294"/>
      <c r="J294"/>
      <c r="K294"/>
      <c r="L294"/>
    </row>
    <row r="295" spans="1:12" x14ac:dyDescent="0.25">
      <c r="A295" s="5">
        <f t="shared" si="7"/>
        <v>282</v>
      </c>
      <c r="B295" s="5" t="s">
        <v>10</v>
      </c>
      <c r="C295" s="5">
        <v>14238</v>
      </c>
      <c r="D295" s="5">
        <v>2019</v>
      </c>
      <c r="E295" s="5" t="s">
        <v>49</v>
      </c>
      <c r="F295" s="5" t="s">
        <v>13</v>
      </c>
      <c r="G295" s="5">
        <v>5000</v>
      </c>
      <c r="H295" s="5" t="s">
        <v>17</v>
      </c>
    </row>
    <row r="296" spans="1:12" x14ac:dyDescent="0.25">
      <c r="A296" s="5">
        <f t="shared" si="7"/>
        <v>283</v>
      </c>
      <c r="B296" s="32" t="s">
        <v>10</v>
      </c>
      <c r="C296" s="32">
        <v>15654</v>
      </c>
      <c r="D296" s="32">
        <v>2021</v>
      </c>
      <c r="E296" s="18" t="s">
        <v>49</v>
      </c>
      <c r="F296" s="18" t="s">
        <v>13</v>
      </c>
      <c r="G296" s="18">
        <v>2500</v>
      </c>
      <c r="H296" s="32" t="s">
        <v>14</v>
      </c>
    </row>
    <row r="297" spans="1:12" x14ac:dyDescent="0.25">
      <c r="A297" s="5">
        <f t="shared" si="7"/>
        <v>284</v>
      </c>
      <c r="B297" s="5" t="s">
        <v>10</v>
      </c>
      <c r="C297" s="5">
        <v>15864</v>
      </c>
      <c r="D297" s="5">
        <v>2021</v>
      </c>
      <c r="E297" s="5" t="s">
        <v>49</v>
      </c>
      <c r="F297" s="5" t="s">
        <v>26</v>
      </c>
      <c r="G297" s="5">
        <v>10000</v>
      </c>
      <c r="H297" s="5" t="s">
        <v>45</v>
      </c>
    </row>
    <row r="298" spans="1:12" x14ac:dyDescent="0.25">
      <c r="A298" s="5">
        <f t="shared" si="7"/>
        <v>285</v>
      </c>
      <c r="B298" s="5" t="s">
        <v>10</v>
      </c>
      <c r="C298" s="5">
        <v>16224</v>
      </c>
      <c r="D298" s="5">
        <v>2021</v>
      </c>
      <c r="E298" s="5" t="s">
        <v>49</v>
      </c>
      <c r="F298" s="5" t="s">
        <v>26</v>
      </c>
      <c r="G298" s="5">
        <v>10000</v>
      </c>
      <c r="H298" s="5" t="s">
        <v>17</v>
      </c>
    </row>
    <row r="299" spans="1:12" x14ac:dyDescent="0.25">
      <c r="A299" s="5">
        <f t="shared" si="7"/>
        <v>286</v>
      </c>
      <c r="B299" s="5" t="s">
        <v>10</v>
      </c>
      <c r="C299" s="5">
        <v>17072</v>
      </c>
      <c r="D299" s="5">
        <v>2021</v>
      </c>
      <c r="E299" s="5" t="s">
        <v>49</v>
      </c>
      <c r="F299" s="5" t="s">
        <v>26</v>
      </c>
      <c r="G299" s="5">
        <v>10000</v>
      </c>
      <c r="H299" s="5" t="s">
        <v>48</v>
      </c>
    </row>
    <row r="300" spans="1:12" x14ac:dyDescent="0.25">
      <c r="A300" s="5">
        <f t="shared" si="7"/>
        <v>287</v>
      </c>
      <c r="B300" s="24" t="s">
        <v>10</v>
      </c>
      <c r="C300" s="24">
        <v>18508</v>
      </c>
      <c r="D300" s="24">
        <v>2021</v>
      </c>
      <c r="E300" s="24" t="s">
        <v>49</v>
      </c>
      <c r="F300" s="24" t="s">
        <v>26</v>
      </c>
      <c r="G300" s="24">
        <v>10000</v>
      </c>
      <c r="H300" s="24" t="s">
        <v>54</v>
      </c>
    </row>
    <row r="301" spans="1:12" x14ac:dyDescent="0.25">
      <c r="A301" s="5">
        <f t="shared" si="7"/>
        <v>288</v>
      </c>
      <c r="B301" s="5" t="s">
        <v>10</v>
      </c>
      <c r="C301" s="5">
        <v>18965</v>
      </c>
      <c r="D301" s="5">
        <v>2021</v>
      </c>
      <c r="E301" s="5" t="s">
        <v>49</v>
      </c>
      <c r="F301" s="5" t="s">
        <v>26</v>
      </c>
      <c r="G301" s="5">
        <v>10000</v>
      </c>
      <c r="H301" s="5" t="s">
        <v>29</v>
      </c>
    </row>
    <row r="302" spans="1:12" x14ac:dyDescent="0.25">
      <c r="A302" s="5">
        <f t="shared" si="7"/>
        <v>289</v>
      </c>
      <c r="B302" s="5" t="s">
        <v>10</v>
      </c>
      <c r="C302" s="5">
        <v>19202</v>
      </c>
      <c r="D302" s="5">
        <v>2019</v>
      </c>
      <c r="E302" s="18" t="s">
        <v>49</v>
      </c>
      <c r="F302" s="18" t="s">
        <v>26</v>
      </c>
      <c r="G302" s="18">
        <v>10000</v>
      </c>
      <c r="H302" s="5" t="s">
        <v>17</v>
      </c>
    </row>
    <row r="303" spans="1:12" x14ac:dyDescent="0.25">
      <c r="A303" s="5">
        <f t="shared" si="7"/>
        <v>290</v>
      </c>
      <c r="B303" s="5" t="s">
        <v>10</v>
      </c>
      <c r="C303" s="5">
        <v>20322</v>
      </c>
      <c r="D303" s="5">
        <v>2021</v>
      </c>
      <c r="E303" s="5" t="s">
        <v>49</v>
      </c>
      <c r="F303" s="5" t="s">
        <v>26</v>
      </c>
      <c r="G303" s="5">
        <v>10000</v>
      </c>
      <c r="H303" s="5" t="s">
        <v>18</v>
      </c>
    </row>
    <row r="304" spans="1:12" x14ac:dyDescent="0.25">
      <c r="A304" s="5">
        <f t="shared" si="7"/>
        <v>291</v>
      </c>
      <c r="B304" s="5" t="s">
        <v>10</v>
      </c>
      <c r="C304" s="5">
        <v>20342</v>
      </c>
      <c r="D304" s="5">
        <v>2021</v>
      </c>
      <c r="E304" s="5" t="s">
        <v>49</v>
      </c>
      <c r="F304" s="5" t="s">
        <v>26</v>
      </c>
      <c r="G304" s="5">
        <v>10000</v>
      </c>
      <c r="H304" s="5" t="s">
        <v>20</v>
      </c>
    </row>
    <row r="305" spans="1:13" x14ac:dyDescent="0.25">
      <c r="A305" s="5">
        <f t="shared" si="7"/>
        <v>292</v>
      </c>
      <c r="B305" s="18" t="s">
        <v>10</v>
      </c>
      <c r="C305" s="32">
        <v>20360</v>
      </c>
      <c r="D305" s="18">
        <v>2019</v>
      </c>
      <c r="E305" s="18" t="s">
        <v>49</v>
      </c>
      <c r="F305" s="18" t="s">
        <v>26</v>
      </c>
      <c r="G305" s="18">
        <v>10000</v>
      </c>
      <c r="H305" s="18" t="s">
        <v>15</v>
      </c>
    </row>
    <row r="306" spans="1:13" x14ac:dyDescent="0.25">
      <c r="A306" s="5">
        <f t="shared" si="7"/>
        <v>293</v>
      </c>
      <c r="B306" s="5" t="s">
        <v>10</v>
      </c>
      <c r="C306" s="5">
        <v>20883</v>
      </c>
      <c r="D306" s="5">
        <v>2021</v>
      </c>
      <c r="E306" s="5" t="s">
        <v>49</v>
      </c>
      <c r="F306" s="5" t="s">
        <v>26</v>
      </c>
      <c r="G306" s="5">
        <v>10000</v>
      </c>
      <c r="H306" s="5" t="s">
        <v>45</v>
      </c>
    </row>
    <row r="307" spans="1:13" x14ac:dyDescent="0.25">
      <c r="A307" s="5">
        <f t="shared" si="7"/>
        <v>294</v>
      </c>
      <c r="B307" s="5" t="s">
        <v>10</v>
      </c>
      <c r="C307" s="5">
        <v>21322</v>
      </c>
      <c r="D307" s="5">
        <v>2021</v>
      </c>
      <c r="E307" s="5" t="s">
        <v>49</v>
      </c>
      <c r="F307" s="5" t="s">
        <v>26</v>
      </c>
      <c r="G307" s="5">
        <v>10000</v>
      </c>
      <c r="H307" s="5" t="s">
        <v>17</v>
      </c>
    </row>
    <row r="308" spans="1:13" x14ac:dyDescent="0.25">
      <c r="A308" s="5">
        <f t="shared" si="7"/>
        <v>295</v>
      </c>
      <c r="B308" s="5" t="s">
        <v>10</v>
      </c>
      <c r="C308" s="5">
        <v>21349</v>
      </c>
      <c r="D308" s="5">
        <v>2021</v>
      </c>
      <c r="E308" s="5" t="s">
        <v>49</v>
      </c>
      <c r="F308" s="5" t="s">
        <v>26</v>
      </c>
      <c r="G308" s="5">
        <v>10000</v>
      </c>
      <c r="H308" s="5" t="s">
        <v>23</v>
      </c>
    </row>
    <row r="309" spans="1:13" x14ac:dyDescent="0.25">
      <c r="A309" s="5">
        <f t="shared" si="7"/>
        <v>296</v>
      </c>
      <c r="B309" s="5" t="s">
        <v>10</v>
      </c>
      <c r="C309" s="5">
        <v>21788</v>
      </c>
      <c r="D309" s="5">
        <v>2021</v>
      </c>
      <c r="E309" s="5" t="s">
        <v>49</v>
      </c>
      <c r="F309" s="5" t="s">
        <v>26</v>
      </c>
      <c r="G309" s="5">
        <v>10000</v>
      </c>
      <c r="H309" s="5" t="s">
        <v>15</v>
      </c>
    </row>
    <row r="310" spans="1:13" x14ac:dyDescent="0.25">
      <c r="A310" s="5">
        <f t="shared" si="7"/>
        <v>297</v>
      </c>
      <c r="B310" s="5" t="s">
        <v>10</v>
      </c>
      <c r="C310" s="5">
        <v>23654</v>
      </c>
      <c r="D310" s="5">
        <v>2003</v>
      </c>
      <c r="E310" s="18" t="s">
        <v>49</v>
      </c>
      <c r="F310" s="18" t="s">
        <v>26</v>
      </c>
      <c r="G310" s="18">
        <v>10000</v>
      </c>
      <c r="H310" s="5" t="s">
        <v>41</v>
      </c>
    </row>
    <row r="311" spans="1:13" x14ac:dyDescent="0.25">
      <c r="A311" s="5">
        <f t="shared" si="7"/>
        <v>298</v>
      </c>
      <c r="B311" s="5" t="s">
        <v>10</v>
      </c>
      <c r="C311" s="24">
        <v>24517</v>
      </c>
      <c r="D311" s="5">
        <v>2021</v>
      </c>
      <c r="E311" s="5" t="s">
        <v>49</v>
      </c>
      <c r="F311" s="5" t="s">
        <v>25</v>
      </c>
      <c r="G311" s="5">
        <v>12000</v>
      </c>
      <c r="H311" s="5" t="s">
        <v>41</v>
      </c>
    </row>
    <row r="312" spans="1:13" x14ac:dyDescent="0.25">
      <c r="A312" s="5">
        <f t="shared" si="7"/>
        <v>299</v>
      </c>
      <c r="B312" s="5" t="s">
        <v>10</v>
      </c>
      <c r="C312" s="24">
        <v>24518</v>
      </c>
      <c r="D312" s="5">
        <v>2021</v>
      </c>
      <c r="E312" s="5" t="s">
        <v>49</v>
      </c>
      <c r="F312" s="5" t="s">
        <v>25</v>
      </c>
      <c r="G312" s="5">
        <v>12000</v>
      </c>
      <c r="H312" s="5" t="s">
        <v>41</v>
      </c>
    </row>
    <row r="313" spans="1:13" x14ac:dyDescent="0.25">
      <c r="A313" s="5">
        <f t="shared" si="7"/>
        <v>300</v>
      </c>
      <c r="B313" s="5" t="s">
        <v>10</v>
      </c>
      <c r="C313" s="24">
        <v>24525</v>
      </c>
      <c r="D313" s="5">
        <v>2021</v>
      </c>
      <c r="E313" s="5" t="s">
        <v>49</v>
      </c>
      <c r="F313" s="5" t="s">
        <v>25</v>
      </c>
      <c r="G313" s="5">
        <v>12000</v>
      </c>
      <c r="H313" s="5" t="s">
        <v>41</v>
      </c>
    </row>
    <row r="314" spans="1:13" x14ac:dyDescent="0.25">
      <c r="A314" s="5">
        <f t="shared" si="7"/>
        <v>301</v>
      </c>
      <c r="B314" s="5" t="s">
        <v>10</v>
      </c>
      <c r="C314" s="5">
        <v>24541</v>
      </c>
      <c r="D314" s="5">
        <v>2021</v>
      </c>
      <c r="E314" s="5" t="s">
        <v>49</v>
      </c>
      <c r="F314" s="5" t="s">
        <v>25</v>
      </c>
      <c r="G314" s="5">
        <v>12000</v>
      </c>
      <c r="H314" s="5" t="s">
        <v>41</v>
      </c>
    </row>
    <row r="315" spans="1:13" x14ac:dyDescent="0.25">
      <c r="A315" s="5">
        <f t="shared" si="7"/>
        <v>302</v>
      </c>
      <c r="B315" s="5" t="s">
        <v>10</v>
      </c>
      <c r="C315" s="24">
        <v>24559</v>
      </c>
      <c r="D315" s="5">
        <v>2021</v>
      </c>
      <c r="E315" s="5" t="s">
        <v>49</v>
      </c>
      <c r="F315" s="5" t="s">
        <v>25</v>
      </c>
      <c r="G315" s="5">
        <v>12000</v>
      </c>
      <c r="H315" s="5" t="s">
        <v>41</v>
      </c>
    </row>
    <row r="316" spans="1:13" x14ac:dyDescent="0.25">
      <c r="A316" s="5">
        <f t="shared" si="7"/>
        <v>303</v>
      </c>
      <c r="B316" s="5" t="s">
        <v>10</v>
      </c>
      <c r="C316" s="5">
        <v>24563</v>
      </c>
      <c r="D316" s="5">
        <v>2021</v>
      </c>
      <c r="E316" s="5" t="s">
        <v>49</v>
      </c>
      <c r="F316" s="5" t="s">
        <v>25</v>
      </c>
      <c r="G316" s="5">
        <v>12000</v>
      </c>
      <c r="H316" s="5" t="s">
        <v>41</v>
      </c>
    </row>
    <row r="317" spans="1:13" x14ac:dyDescent="0.25">
      <c r="A317" s="5">
        <f t="shared" si="7"/>
        <v>304</v>
      </c>
      <c r="B317" s="5" t="s">
        <v>10</v>
      </c>
      <c r="C317" s="5">
        <v>24570</v>
      </c>
      <c r="D317" s="5">
        <v>2021</v>
      </c>
      <c r="E317" s="5" t="s">
        <v>49</v>
      </c>
      <c r="F317" s="5" t="s">
        <v>26</v>
      </c>
      <c r="G317" s="5">
        <v>10000</v>
      </c>
      <c r="H317" s="5" t="s">
        <v>29</v>
      </c>
    </row>
    <row r="318" spans="1:13" x14ac:dyDescent="0.25">
      <c r="A318" s="5">
        <f t="shared" si="7"/>
        <v>305</v>
      </c>
      <c r="B318" s="5" t="s">
        <v>10</v>
      </c>
      <c r="C318" s="24">
        <v>24571</v>
      </c>
      <c r="D318" s="5">
        <v>2021</v>
      </c>
      <c r="E318" s="5" t="s">
        <v>49</v>
      </c>
      <c r="F318" s="5" t="s">
        <v>25</v>
      </c>
      <c r="G318" s="5">
        <v>12000</v>
      </c>
      <c r="H318" s="5" t="s">
        <v>41</v>
      </c>
    </row>
    <row r="319" spans="1:13" ht="15.75" x14ac:dyDescent="0.25">
      <c r="A319" s="5">
        <f t="shared" si="7"/>
        <v>306</v>
      </c>
      <c r="B319" s="5" t="s">
        <v>10</v>
      </c>
      <c r="C319" s="24">
        <v>24586</v>
      </c>
      <c r="D319" s="5">
        <v>2021</v>
      </c>
      <c r="E319" s="5" t="s">
        <v>49</v>
      </c>
      <c r="F319" s="5" t="s">
        <v>25</v>
      </c>
      <c r="G319" s="5">
        <v>12000</v>
      </c>
      <c r="H319" s="5" t="s">
        <v>41</v>
      </c>
      <c r="M319" s="38"/>
    </row>
    <row r="320" spans="1:13" x14ac:dyDescent="0.25">
      <c r="A320" s="5">
        <f t="shared" si="7"/>
        <v>307</v>
      </c>
      <c r="B320" s="5" t="s">
        <v>10</v>
      </c>
      <c r="C320" s="5">
        <v>24589</v>
      </c>
      <c r="D320" s="5">
        <v>2021</v>
      </c>
      <c r="E320" s="5" t="s">
        <v>49</v>
      </c>
      <c r="F320" s="5" t="s">
        <v>25</v>
      </c>
      <c r="G320" s="5">
        <v>12000</v>
      </c>
      <c r="H320" s="5" t="s">
        <v>18</v>
      </c>
    </row>
    <row r="321" spans="1:8" x14ac:dyDescent="0.25">
      <c r="A321" s="5">
        <f t="shared" si="7"/>
        <v>308</v>
      </c>
      <c r="B321" s="5" t="s">
        <v>10</v>
      </c>
      <c r="C321" s="5">
        <v>24610</v>
      </c>
      <c r="D321" s="5">
        <v>2021</v>
      </c>
      <c r="E321" s="5" t="s">
        <v>49</v>
      </c>
      <c r="F321" s="5" t="s">
        <v>25</v>
      </c>
      <c r="G321" s="5">
        <v>12000</v>
      </c>
      <c r="H321" s="5" t="s">
        <v>20</v>
      </c>
    </row>
    <row r="322" spans="1:8" x14ac:dyDescent="0.25">
      <c r="A322" s="5">
        <f t="shared" si="7"/>
        <v>309</v>
      </c>
      <c r="B322" s="5" t="s">
        <v>10</v>
      </c>
      <c r="C322" s="5">
        <v>24646</v>
      </c>
      <c r="D322" s="5">
        <v>2021</v>
      </c>
      <c r="E322" s="5" t="s">
        <v>49</v>
      </c>
      <c r="F322" s="5" t="s">
        <v>25</v>
      </c>
      <c r="G322" s="5">
        <v>12000</v>
      </c>
      <c r="H322" s="5" t="s">
        <v>14</v>
      </c>
    </row>
    <row r="323" spans="1:8" x14ac:dyDescent="0.25">
      <c r="A323" s="5">
        <f t="shared" si="7"/>
        <v>310</v>
      </c>
      <c r="B323" s="5" t="s">
        <v>10</v>
      </c>
      <c r="C323" s="5">
        <v>24801</v>
      </c>
      <c r="D323" s="5">
        <v>2021</v>
      </c>
      <c r="E323" s="5" t="s">
        <v>49</v>
      </c>
      <c r="F323" s="5" t="s">
        <v>25</v>
      </c>
      <c r="G323" s="5">
        <v>12000</v>
      </c>
      <c r="H323" s="5" t="s">
        <v>14</v>
      </c>
    </row>
    <row r="324" spans="1:8" x14ac:dyDescent="0.25">
      <c r="A324" s="5">
        <f t="shared" si="7"/>
        <v>311</v>
      </c>
      <c r="B324" s="5" t="s">
        <v>10</v>
      </c>
      <c r="C324" s="5">
        <v>24836</v>
      </c>
      <c r="D324" s="5">
        <v>2021</v>
      </c>
      <c r="E324" s="5" t="s">
        <v>49</v>
      </c>
      <c r="F324" s="5" t="s">
        <v>25</v>
      </c>
      <c r="G324" s="5">
        <v>12000</v>
      </c>
      <c r="H324" s="5" t="s">
        <v>18</v>
      </c>
    </row>
    <row r="325" spans="1:8" x14ac:dyDescent="0.25">
      <c r="A325" s="5">
        <f t="shared" si="7"/>
        <v>312</v>
      </c>
      <c r="B325" s="5" t="s">
        <v>10</v>
      </c>
      <c r="C325" s="5">
        <v>25634</v>
      </c>
      <c r="D325" s="5">
        <v>2021</v>
      </c>
      <c r="E325" s="5" t="s">
        <v>49</v>
      </c>
      <c r="F325" s="5" t="s">
        <v>25</v>
      </c>
      <c r="G325" s="5">
        <v>12000</v>
      </c>
      <c r="H325" s="5" t="s">
        <v>20</v>
      </c>
    </row>
    <row r="326" spans="1:8" x14ac:dyDescent="0.25">
      <c r="A326" s="5">
        <f t="shared" si="7"/>
        <v>313</v>
      </c>
      <c r="B326" s="5" t="s">
        <v>10</v>
      </c>
      <c r="C326" s="5">
        <v>25735</v>
      </c>
      <c r="D326" s="5">
        <v>2021</v>
      </c>
      <c r="E326" s="5" t="s">
        <v>49</v>
      </c>
      <c r="F326" s="5" t="s">
        <v>26</v>
      </c>
      <c r="G326" s="5">
        <v>10000</v>
      </c>
      <c r="H326" s="5" t="s">
        <v>53</v>
      </c>
    </row>
    <row r="327" spans="1:8" x14ac:dyDescent="0.25">
      <c r="A327" s="5">
        <f t="shared" si="7"/>
        <v>314</v>
      </c>
      <c r="B327" s="5" t="s">
        <v>10</v>
      </c>
      <c r="C327" s="5">
        <v>26076</v>
      </c>
      <c r="D327" s="5">
        <v>2021</v>
      </c>
      <c r="E327" s="5" t="s">
        <v>49</v>
      </c>
      <c r="F327" s="5" t="s">
        <v>25</v>
      </c>
      <c r="G327" s="5">
        <v>12000</v>
      </c>
      <c r="H327" s="5" t="s">
        <v>56</v>
      </c>
    </row>
    <row r="328" spans="1:8" x14ac:dyDescent="0.25">
      <c r="A328" s="5">
        <f t="shared" si="7"/>
        <v>315</v>
      </c>
      <c r="B328" s="18" t="s">
        <v>37</v>
      </c>
      <c r="C328" s="32">
        <v>26173</v>
      </c>
      <c r="D328" s="18">
        <v>2009</v>
      </c>
      <c r="E328" s="18" t="s">
        <v>49</v>
      </c>
      <c r="F328" s="18" t="s">
        <v>26</v>
      </c>
      <c r="G328" s="18">
        <v>10000</v>
      </c>
      <c r="H328" s="18" t="s">
        <v>44</v>
      </c>
    </row>
    <row r="329" spans="1:8" x14ac:dyDescent="0.25">
      <c r="A329" s="5">
        <f t="shared" si="7"/>
        <v>316</v>
      </c>
      <c r="B329" s="5" t="s">
        <v>10</v>
      </c>
      <c r="C329" s="5">
        <v>26454</v>
      </c>
      <c r="D329" s="5">
        <v>2021</v>
      </c>
      <c r="E329" s="5" t="s">
        <v>49</v>
      </c>
      <c r="F329" s="5" t="s">
        <v>25</v>
      </c>
      <c r="G329" s="5">
        <v>12000</v>
      </c>
      <c r="H329" s="5" t="s">
        <v>14</v>
      </c>
    </row>
    <row r="330" spans="1:8" x14ac:dyDescent="0.25">
      <c r="A330" s="5">
        <f t="shared" si="7"/>
        <v>317</v>
      </c>
      <c r="B330" s="5" t="s">
        <v>10</v>
      </c>
      <c r="C330" s="5">
        <v>26584</v>
      </c>
      <c r="D330" s="5">
        <v>2021</v>
      </c>
      <c r="E330" s="5" t="s">
        <v>49</v>
      </c>
      <c r="F330" s="5" t="s">
        <v>26</v>
      </c>
      <c r="G330" s="5">
        <v>10000</v>
      </c>
      <c r="H330" s="5" t="s">
        <v>29</v>
      </c>
    </row>
    <row r="331" spans="1:8" x14ac:dyDescent="0.25">
      <c r="A331" s="5">
        <f t="shared" ref="A331:A394" si="8">A330+1</f>
        <v>318</v>
      </c>
      <c r="B331" s="5" t="s">
        <v>10</v>
      </c>
      <c r="C331" s="5">
        <v>26603</v>
      </c>
      <c r="D331" s="5">
        <v>2021</v>
      </c>
      <c r="E331" s="5" t="s">
        <v>49</v>
      </c>
      <c r="F331" s="5" t="s">
        <v>25</v>
      </c>
      <c r="G331" s="5">
        <v>12000</v>
      </c>
      <c r="H331" s="5" t="s">
        <v>45</v>
      </c>
    </row>
    <row r="332" spans="1:8" x14ac:dyDescent="0.25">
      <c r="A332" s="5">
        <f t="shared" si="8"/>
        <v>319</v>
      </c>
      <c r="B332" s="5" t="s">
        <v>10</v>
      </c>
      <c r="C332" s="5">
        <v>26643</v>
      </c>
      <c r="D332" s="5">
        <v>2021</v>
      </c>
      <c r="E332" s="5" t="s">
        <v>49</v>
      </c>
      <c r="F332" s="5" t="s">
        <v>26</v>
      </c>
      <c r="G332" s="5">
        <v>10000</v>
      </c>
      <c r="H332" s="5" t="s">
        <v>27</v>
      </c>
    </row>
    <row r="333" spans="1:8" x14ac:dyDescent="0.25">
      <c r="A333" s="5">
        <f t="shared" si="8"/>
        <v>320</v>
      </c>
      <c r="B333" s="5" t="s">
        <v>10</v>
      </c>
      <c r="C333" s="5">
        <v>26888</v>
      </c>
      <c r="D333" s="5">
        <v>2021</v>
      </c>
      <c r="E333" s="5" t="s">
        <v>49</v>
      </c>
      <c r="F333" s="5" t="s">
        <v>26</v>
      </c>
      <c r="G333" s="5">
        <v>10000</v>
      </c>
      <c r="H333" s="5" t="s">
        <v>23</v>
      </c>
    </row>
    <row r="334" spans="1:8" x14ac:dyDescent="0.25">
      <c r="A334" s="5">
        <f t="shared" si="8"/>
        <v>321</v>
      </c>
      <c r="B334" s="5" t="s">
        <v>10</v>
      </c>
      <c r="C334" s="5">
        <v>27026</v>
      </c>
      <c r="D334" s="5">
        <v>2008</v>
      </c>
      <c r="E334" s="5" t="s">
        <v>49</v>
      </c>
      <c r="F334" s="5" t="s">
        <v>13</v>
      </c>
      <c r="G334" s="5">
        <v>2500</v>
      </c>
      <c r="H334" s="5" t="s">
        <v>41</v>
      </c>
    </row>
    <row r="335" spans="1:8" x14ac:dyDescent="0.25">
      <c r="A335" s="5">
        <f t="shared" si="8"/>
        <v>322</v>
      </c>
      <c r="B335" s="5" t="s">
        <v>10</v>
      </c>
      <c r="C335" s="5">
        <v>27162</v>
      </c>
      <c r="D335" s="5">
        <v>2021</v>
      </c>
      <c r="E335" s="5" t="s">
        <v>49</v>
      </c>
      <c r="F335" s="5" t="s">
        <v>25</v>
      </c>
      <c r="G335" s="5">
        <v>12000</v>
      </c>
      <c r="H335" s="5" t="s">
        <v>14</v>
      </c>
    </row>
    <row r="336" spans="1:8" ht="15.75" x14ac:dyDescent="0.25">
      <c r="A336" s="5">
        <f t="shared" si="8"/>
        <v>323</v>
      </c>
      <c r="B336" s="31" t="s">
        <v>10</v>
      </c>
      <c r="C336" s="31">
        <v>27302</v>
      </c>
      <c r="D336" s="31">
        <v>2003</v>
      </c>
      <c r="E336" s="18" t="s">
        <v>49</v>
      </c>
      <c r="F336" s="18" t="s">
        <v>13</v>
      </c>
      <c r="G336" s="18">
        <v>5000</v>
      </c>
      <c r="H336" s="31" t="s">
        <v>43</v>
      </c>
    </row>
    <row r="337" spans="1:12" x14ac:dyDescent="0.25">
      <c r="A337" s="5">
        <f t="shared" si="8"/>
        <v>324</v>
      </c>
      <c r="B337" s="5" t="s">
        <v>10</v>
      </c>
      <c r="C337" s="5">
        <v>27316</v>
      </c>
      <c r="D337" s="5">
        <v>2014</v>
      </c>
      <c r="E337" s="5" t="s">
        <v>49</v>
      </c>
      <c r="F337" s="5" t="s">
        <v>13</v>
      </c>
      <c r="G337" s="5">
        <v>5000</v>
      </c>
      <c r="H337" s="5" t="s">
        <v>16</v>
      </c>
    </row>
    <row r="338" spans="1:12" x14ac:dyDescent="0.25">
      <c r="A338" s="5">
        <f t="shared" si="8"/>
        <v>325</v>
      </c>
      <c r="B338" s="5" t="s">
        <v>10</v>
      </c>
      <c r="C338" s="5">
        <v>27586</v>
      </c>
      <c r="D338" s="5">
        <v>2019</v>
      </c>
      <c r="E338" s="5" t="s">
        <v>49</v>
      </c>
      <c r="F338" s="5" t="s">
        <v>13</v>
      </c>
      <c r="G338" s="5">
        <v>2500</v>
      </c>
      <c r="H338" s="5" t="s">
        <v>20</v>
      </c>
    </row>
    <row r="339" spans="1:12" s="39" customFormat="1" x14ac:dyDescent="0.25">
      <c r="A339" s="5">
        <f t="shared" si="8"/>
        <v>326</v>
      </c>
      <c r="B339" s="5" t="s">
        <v>10</v>
      </c>
      <c r="C339" s="5">
        <v>27666</v>
      </c>
      <c r="D339" s="5">
        <v>2021</v>
      </c>
      <c r="E339" s="5" t="s">
        <v>49</v>
      </c>
      <c r="F339" s="5" t="s">
        <v>25</v>
      </c>
      <c r="G339" s="5">
        <v>12000</v>
      </c>
      <c r="H339" s="5" t="s">
        <v>45</v>
      </c>
      <c r="I339" s="26"/>
      <c r="J339" s="26"/>
      <c r="K339" s="26"/>
      <c r="L339" s="26"/>
    </row>
    <row r="340" spans="1:12" x14ac:dyDescent="0.25">
      <c r="A340" s="5">
        <f t="shared" si="8"/>
        <v>327</v>
      </c>
      <c r="B340" s="5" t="s">
        <v>10</v>
      </c>
      <c r="C340" s="5">
        <v>27928</v>
      </c>
      <c r="D340" s="5">
        <v>2021</v>
      </c>
      <c r="E340" s="5" t="s">
        <v>49</v>
      </c>
      <c r="F340" s="5" t="s">
        <v>26</v>
      </c>
      <c r="G340" s="5">
        <v>10000</v>
      </c>
      <c r="H340" s="5" t="s">
        <v>15</v>
      </c>
    </row>
    <row r="341" spans="1:12" x14ac:dyDescent="0.25">
      <c r="A341" s="5">
        <f t="shared" si="8"/>
        <v>328</v>
      </c>
      <c r="B341" s="5" t="s">
        <v>10</v>
      </c>
      <c r="C341" s="5">
        <v>27947</v>
      </c>
      <c r="D341" s="5">
        <v>2021</v>
      </c>
      <c r="E341" s="5" t="s">
        <v>49</v>
      </c>
      <c r="F341" s="5" t="s">
        <v>26</v>
      </c>
      <c r="G341" s="5">
        <v>10000</v>
      </c>
      <c r="H341" s="5" t="s">
        <v>41</v>
      </c>
    </row>
    <row r="342" spans="1:12" s="39" customFormat="1" x14ac:dyDescent="0.25">
      <c r="A342" s="5">
        <f t="shared" si="8"/>
        <v>329</v>
      </c>
      <c r="B342" s="5" t="s">
        <v>10</v>
      </c>
      <c r="C342" s="5">
        <v>28077</v>
      </c>
      <c r="D342" s="5">
        <v>2021</v>
      </c>
      <c r="E342" s="5" t="s">
        <v>49</v>
      </c>
      <c r="F342" s="5" t="s">
        <v>26</v>
      </c>
      <c r="G342" s="5">
        <v>10000</v>
      </c>
      <c r="H342" s="5" t="s">
        <v>41</v>
      </c>
    </row>
    <row r="343" spans="1:12" ht="15.75" x14ac:dyDescent="0.25">
      <c r="A343" s="5">
        <f t="shared" si="8"/>
        <v>330</v>
      </c>
      <c r="B343" s="31" t="s">
        <v>10</v>
      </c>
      <c r="C343" s="31">
        <v>28371</v>
      </c>
      <c r="D343" s="31">
        <v>2021</v>
      </c>
      <c r="E343" s="18" t="s">
        <v>49</v>
      </c>
      <c r="F343" s="18" t="s">
        <v>13</v>
      </c>
      <c r="G343" s="18">
        <v>2500</v>
      </c>
      <c r="H343" s="31" t="s">
        <v>15</v>
      </c>
    </row>
    <row r="344" spans="1:12" x14ac:dyDescent="0.25">
      <c r="A344" s="5">
        <f t="shared" si="8"/>
        <v>331</v>
      </c>
      <c r="B344" s="5" t="s">
        <v>10</v>
      </c>
      <c r="C344" s="5">
        <v>28709</v>
      </c>
      <c r="D344" s="5">
        <v>2019</v>
      </c>
      <c r="E344" s="5" t="s">
        <v>49</v>
      </c>
      <c r="F344" s="5" t="s">
        <v>13</v>
      </c>
      <c r="G344" s="5">
        <v>2500</v>
      </c>
      <c r="H344" s="5" t="s">
        <v>54</v>
      </c>
    </row>
    <row r="345" spans="1:12" s="11" customFormat="1" x14ac:dyDescent="0.25">
      <c r="A345" s="5">
        <f t="shared" si="8"/>
        <v>332</v>
      </c>
      <c r="B345" s="18" t="s">
        <v>10</v>
      </c>
      <c r="C345" s="18">
        <v>29524</v>
      </c>
      <c r="D345" s="18">
        <v>2021</v>
      </c>
      <c r="E345" s="18" t="s">
        <v>49</v>
      </c>
      <c r="F345" s="18" t="s">
        <v>26</v>
      </c>
      <c r="G345" s="18">
        <v>10000</v>
      </c>
      <c r="H345" s="18" t="s">
        <v>20</v>
      </c>
    </row>
    <row r="346" spans="1:12" x14ac:dyDescent="0.25">
      <c r="A346" s="5">
        <f t="shared" si="8"/>
        <v>333</v>
      </c>
      <c r="B346" s="5" t="s">
        <v>10</v>
      </c>
      <c r="C346" s="5">
        <v>29651</v>
      </c>
      <c r="D346" s="5">
        <v>2021</v>
      </c>
      <c r="E346" s="5" t="s">
        <v>49</v>
      </c>
      <c r="F346" s="5" t="s">
        <v>26</v>
      </c>
      <c r="G346" s="5">
        <v>10000</v>
      </c>
      <c r="H346" s="5" t="s">
        <v>22</v>
      </c>
    </row>
    <row r="347" spans="1:12" x14ac:dyDescent="0.25">
      <c r="A347" s="5">
        <f t="shared" si="8"/>
        <v>334</v>
      </c>
      <c r="B347" s="5" t="s">
        <v>10</v>
      </c>
      <c r="C347" s="5">
        <v>29704</v>
      </c>
      <c r="D347" s="5">
        <v>2021</v>
      </c>
      <c r="E347" s="5" t="s">
        <v>49</v>
      </c>
      <c r="F347" s="5" t="s">
        <v>13</v>
      </c>
      <c r="G347" s="5">
        <v>2500</v>
      </c>
      <c r="H347" s="5" t="s">
        <v>16</v>
      </c>
    </row>
    <row r="348" spans="1:12" x14ac:dyDescent="0.25">
      <c r="A348" s="5">
        <f t="shared" si="8"/>
        <v>335</v>
      </c>
      <c r="B348" s="5" t="s">
        <v>10</v>
      </c>
      <c r="C348" s="5">
        <v>29914</v>
      </c>
      <c r="D348" s="5">
        <v>2021</v>
      </c>
      <c r="E348" s="5" t="s">
        <v>49</v>
      </c>
      <c r="F348" s="5" t="s">
        <v>26</v>
      </c>
      <c r="G348" s="5">
        <v>10000</v>
      </c>
      <c r="H348" s="5" t="s">
        <v>27</v>
      </c>
    </row>
    <row r="349" spans="1:12" x14ac:dyDescent="0.25">
      <c r="A349" s="5">
        <f t="shared" si="8"/>
        <v>336</v>
      </c>
      <c r="B349" s="5" t="s">
        <v>10</v>
      </c>
      <c r="C349" s="5">
        <v>30823</v>
      </c>
      <c r="D349" s="5">
        <v>2021</v>
      </c>
      <c r="E349" s="5" t="s">
        <v>49</v>
      </c>
      <c r="F349" s="5" t="s">
        <v>26</v>
      </c>
      <c r="G349" s="5">
        <v>10000</v>
      </c>
      <c r="H349" s="5" t="s">
        <v>17</v>
      </c>
    </row>
    <row r="350" spans="1:12" x14ac:dyDescent="0.25">
      <c r="A350" s="5">
        <f t="shared" si="8"/>
        <v>337</v>
      </c>
      <c r="B350" s="5" t="s">
        <v>10</v>
      </c>
      <c r="C350" s="5">
        <v>31835</v>
      </c>
      <c r="D350" s="5">
        <v>2021</v>
      </c>
      <c r="E350" s="5" t="s">
        <v>49</v>
      </c>
      <c r="F350" s="5" t="s">
        <v>13</v>
      </c>
      <c r="G350" s="5">
        <v>2500</v>
      </c>
      <c r="H350" s="5" t="s">
        <v>17</v>
      </c>
    </row>
    <row r="351" spans="1:12" x14ac:dyDescent="0.25">
      <c r="A351" s="5">
        <f t="shared" si="8"/>
        <v>338</v>
      </c>
      <c r="B351" s="5" t="s">
        <v>10</v>
      </c>
      <c r="C351" s="5">
        <v>31970</v>
      </c>
      <c r="D351" s="5">
        <v>2021</v>
      </c>
      <c r="E351" s="5" t="s">
        <v>49</v>
      </c>
      <c r="F351" s="5" t="s">
        <v>25</v>
      </c>
      <c r="G351" s="5">
        <v>12000</v>
      </c>
      <c r="H351" s="5" t="s">
        <v>56</v>
      </c>
    </row>
    <row r="352" spans="1:12" x14ac:dyDescent="0.25">
      <c r="A352" s="5">
        <f t="shared" si="8"/>
        <v>339</v>
      </c>
      <c r="B352" s="5" t="s">
        <v>10</v>
      </c>
      <c r="C352" s="5">
        <v>32073</v>
      </c>
      <c r="D352" s="5">
        <v>2021</v>
      </c>
      <c r="E352" s="5" t="s">
        <v>49</v>
      </c>
      <c r="F352" s="5" t="s">
        <v>13</v>
      </c>
      <c r="G352" s="5">
        <v>2500</v>
      </c>
      <c r="H352" s="5" t="s">
        <v>16</v>
      </c>
    </row>
    <row r="353" spans="1:12" x14ac:dyDescent="0.25">
      <c r="A353" s="5">
        <f t="shared" si="8"/>
        <v>340</v>
      </c>
      <c r="B353" s="5" t="s">
        <v>10</v>
      </c>
      <c r="C353" s="5">
        <v>32081</v>
      </c>
      <c r="D353" s="5">
        <v>2021</v>
      </c>
      <c r="E353" s="5" t="s">
        <v>49</v>
      </c>
      <c r="F353" s="5" t="s">
        <v>13</v>
      </c>
      <c r="G353" s="5">
        <v>2500</v>
      </c>
      <c r="H353" s="5" t="s">
        <v>16</v>
      </c>
    </row>
    <row r="354" spans="1:12" x14ac:dyDescent="0.25">
      <c r="A354" s="5">
        <f t="shared" si="8"/>
        <v>341</v>
      </c>
      <c r="B354" s="5" t="s">
        <v>10</v>
      </c>
      <c r="C354" s="5">
        <v>32102</v>
      </c>
      <c r="D354" s="5">
        <v>2021</v>
      </c>
      <c r="E354" s="5" t="s">
        <v>49</v>
      </c>
      <c r="F354" s="5" t="s">
        <v>13</v>
      </c>
      <c r="G354" s="5">
        <v>2500</v>
      </c>
      <c r="H354" s="5" t="s">
        <v>14</v>
      </c>
    </row>
    <row r="355" spans="1:12" x14ac:dyDescent="0.25">
      <c r="A355" s="5">
        <f t="shared" si="8"/>
        <v>342</v>
      </c>
      <c r="B355" s="5" t="s">
        <v>10</v>
      </c>
      <c r="C355" s="5">
        <v>32114</v>
      </c>
      <c r="D355" s="5">
        <v>2021</v>
      </c>
      <c r="E355" s="5" t="s">
        <v>49</v>
      </c>
      <c r="F355" s="5" t="s">
        <v>25</v>
      </c>
      <c r="G355" s="5">
        <v>12000</v>
      </c>
      <c r="H355" s="5" t="s">
        <v>56</v>
      </c>
    </row>
    <row r="356" spans="1:12" x14ac:dyDescent="0.25">
      <c r="A356" s="5">
        <f t="shared" si="8"/>
        <v>343</v>
      </c>
      <c r="B356" s="5" t="s">
        <v>10</v>
      </c>
      <c r="C356" s="5">
        <v>32285</v>
      </c>
      <c r="D356" s="5">
        <v>2021</v>
      </c>
      <c r="E356" s="5" t="s">
        <v>49</v>
      </c>
      <c r="F356" s="5" t="s">
        <v>13</v>
      </c>
      <c r="G356" s="5">
        <v>2500</v>
      </c>
      <c r="H356" s="5" t="s">
        <v>53</v>
      </c>
    </row>
    <row r="357" spans="1:12" x14ac:dyDescent="0.25">
      <c r="A357" s="5">
        <f t="shared" si="8"/>
        <v>344</v>
      </c>
      <c r="B357" s="5" t="s">
        <v>10</v>
      </c>
      <c r="C357" s="5">
        <v>32378</v>
      </c>
      <c r="D357" s="5">
        <v>2021</v>
      </c>
      <c r="E357" s="18" t="s">
        <v>49</v>
      </c>
      <c r="F357" s="5" t="s">
        <v>13</v>
      </c>
      <c r="G357" s="18">
        <v>2500</v>
      </c>
      <c r="H357" s="5" t="s">
        <v>17</v>
      </c>
    </row>
    <row r="358" spans="1:12" s="37" customFormat="1" x14ac:dyDescent="0.25">
      <c r="A358" s="5">
        <f t="shared" si="8"/>
        <v>345</v>
      </c>
      <c r="B358" s="5" t="s">
        <v>10</v>
      </c>
      <c r="C358" s="5">
        <v>32755</v>
      </c>
      <c r="D358" s="5">
        <v>2021</v>
      </c>
      <c r="E358" s="5" t="s">
        <v>49</v>
      </c>
      <c r="F358" s="5" t="s">
        <v>25</v>
      </c>
      <c r="G358" s="5">
        <v>12000</v>
      </c>
      <c r="H358" s="5" t="s">
        <v>56</v>
      </c>
      <c r="I358"/>
      <c r="J358"/>
      <c r="K358"/>
      <c r="L358"/>
    </row>
    <row r="359" spans="1:12" s="36" customFormat="1" x14ac:dyDescent="0.25">
      <c r="A359" s="5">
        <f t="shared" si="8"/>
        <v>346</v>
      </c>
      <c r="B359" s="5" t="s">
        <v>10</v>
      </c>
      <c r="C359" s="5">
        <v>33089</v>
      </c>
      <c r="D359" s="5">
        <v>2021</v>
      </c>
      <c r="E359" s="5" t="s">
        <v>49</v>
      </c>
      <c r="F359" s="5" t="s">
        <v>13</v>
      </c>
      <c r="G359" s="5">
        <v>2500</v>
      </c>
      <c r="H359" s="5" t="s">
        <v>27</v>
      </c>
      <c r="I359"/>
      <c r="J359"/>
      <c r="K359"/>
      <c r="L359"/>
    </row>
    <row r="360" spans="1:12" x14ac:dyDescent="0.25">
      <c r="A360" s="5">
        <f t="shared" si="8"/>
        <v>347</v>
      </c>
      <c r="B360" s="5" t="s">
        <v>10</v>
      </c>
      <c r="C360" s="5">
        <v>33236</v>
      </c>
      <c r="D360" s="5">
        <v>2021</v>
      </c>
      <c r="E360" s="5" t="s">
        <v>49</v>
      </c>
      <c r="F360" s="5" t="s">
        <v>13</v>
      </c>
      <c r="G360" s="5">
        <v>2500</v>
      </c>
      <c r="H360" s="5" t="s">
        <v>16</v>
      </c>
    </row>
    <row r="361" spans="1:12" x14ac:dyDescent="0.25">
      <c r="A361" s="5">
        <f t="shared" si="8"/>
        <v>348</v>
      </c>
      <c r="B361" s="5" t="s">
        <v>10</v>
      </c>
      <c r="C361" s="5">
        <v>33237</v>
      </c>
      <c r="D361" s="5">
        <v>2021</v>
      </c>
      <c r="E361" s="5" t="s">
        <v>49</v>
      </c>
      <c r="F361" s="5" t="s">
        <v>13</v>
      </c>
      <c r="G361" s="5">
        <v>2500</v>
      </c>
      <c r="H361" s="5" t="s">
        <v>16</v>
      </c>
    </row>
    <row r="362" spans="1:12" x14ac:dyDescent="0.25">
      <c r="A362" s="5">
        <f t="shared" si="8"/>
        <v>349</v>
      </c>
      <c r="B362" s="5" t="s">
        <v>10</v>
      </c>
      <c r="C362" s="5">
        <v>33244</v>
      </c>
      <c r="D362" s="5">
        <v>2021</v>
      </c>
      <c r="E362" s="5" t="s">
        <v>49</v>
      </c>
      <c r="F362" s="5" t="s">
        <v>13</v>
      </c>
      <c r="G362" s="5">
        <v>2500</v>
      </c>
      <c r="H362" s="5" t="s">
        <v>16</v>
      </c>
    </row>
    <row r="363" spans="1:12" x14ac:dyDescent="0.25">
      <c r="A363" s="5">
        <f t="shared" si="8"/>
        <v>350</v>
      </c>
      <c r="B363" s="5" t="s">
        <v>10</v>
      </c>
      <c r="C363" s="5">
        <v>33245</v>
      </c>
      <c r="D363" s="5">
        <v>2021</v>
      </c>
      <c r="E363" s="5" t="s">
        <v>49</v>
      </c>
      <c r="F363" s="5" t="s">
        <v>13</v>
      </c>
      <c r="G363" s="5">
        <v>2500</v>
      </c>
      <c r="H363" s="5" t="s">
        <v>16</v>
      </c>
    </row>
    <row r="364" spans="1:12" x14ac:dyDescent="0.25">
      <c r="A364" s="5">
        <f t="shared" si="8"/>
        <v>351</v>
      </c>
      <c r="B364" s="5" t="s">
        <v>10</v>
      </c>
      <c r="C364" s="5">
        <v>33284</v>
      </c>
      <c r="D364" s="5">
        <v>2021</v>
      </c>
      <c r="E364" s="5" t="s">
        <v>49</v>
      </c>
      <c r="F364" s="5" t="s">
        <v>13</v>
      </c>
      <c r="G364" s="5">
        <v>2500</v>
      </c>
      <c r="H364" s="5" t="s">
        <v>16</v>
      </c>
    </row>
    <row r="365" spans="1:12" x14ac:dyDescent="0.25">
      <c r="A365" s="5">
        <f t="shared" si="8"/>
        <v>352</v>
      </c>
      <c r="B365" s="5" t="s">
        <v>10</v>
      </c>
      <c r="C365" s="5">
        <v>33286</v>
      </c>
      <c r="D365" s="5">
        <v>2021</v>
      </c>
      <c r="E365" s="5" t="s">
        <v>49</v>
      </c>
      <c r="F365" s="5" t="s">
        <v>13</v>
      </c>
      <c r="G365" s="5">
        <v>2500</v>
      </c>
      <c r="H365" s="5" t="s">
        <v>16</v>
      </c>
    </row>
    <row r="366" spans="1:12" x14ac:dyDescent="0.25">
      <c r="A366" s="5">
        <f t="shared" si="8"/>
        <v>353</v>
      </c>
      <c r="B366" s="5" t="s">
        <v>10</v>
      </c>
      <c r="C366" s="5">
        <v>33290</v>
      </c>
      <c r="D366" s="5">
        <v>2021</v>
      </c>
      <c r="E366" s="5" t="s">
        <v>49</v>
      </c>
      <c r="F366" s="5" t="s">
        <v>13</v>
      </c>
      <c r="G366" s="5">
        <v>2500</v>
      </c>
      <c r="H366" s="5" t="s">
        <v>16</v>
      </c>
    </row>
    <row r="367" spans="1:12" x14ac:dyDescent="0.25">
      <c r="A367" s="5">
        <f t="shared" si="8"/>
        <v>354</v>
      </c>
      <c r="B367" s="5" t="s">
        <v>10</v>
      </c>
      <c r="C367" s="5">
        <v>33302</v>
      </c>
      <c r="D367" s="5">
        <v>2021</v>
      </c>
      <c r="E367" s="5" t="s">
        <v>49</v>
      </c>
      <c r="F367" s="5" t="s">
        <v>13</v>
      </c>
      <c r="G367" s="5">
        <v>2500</v>
      </c>
      <c r="H367" s="5" t="s">
        <v>16</v>
      </c>
    </row>
    <row r="368" spans="1:12" x14ac:dyDescent="0.25">
      <c r="A368" s="5">
        <f t="shared" si="8"/>
        <v>355</v>
      </c>
      <c r="B368" s="5" t="s">
        <v>10</v>
      </c>
      <c r="C368" s="5">
        <v>33309</v>
      </c>
      <c r="D368" s="5">
        <v>2021</v>
      </c>
      <c r="E368" s="5" t="s">
        <v>49</v>
      </c>
      <c r="F368" s="5" t="s">
        <v>13</v>
      </c>
      <c r="G368" s="5">
        <v>2500</v>
      </c>
      <c r="H368" s="5" t="s">
        <v>21</v>
      </c>
    </row>
    <row r="369" spans="1:8" x14ac:dyDescent="0.25">
      <c r="A369" s="5">
        <f t="shared" si="8"/>
        <v>356</v>
      </c>
      <c r="B369" s="5" t="s">
        <v>10</v>
      </c>
      <c r="C369" s="5">
        <v>33431</v>
      </c>
      <c r="D369" s="5">
        <v>2021</v>
      </c>
      <c r="E369" s="5" t="s">
        <v>49</v>
      </c>
      <c r="F369" s="5" t="s">
        <v>13</v>
      </c>
      <c r="G369" s="5">
        <v>2500</v>
      </c>
      <c r="H369" s="5" t="s">
        <v>16</v>
      </c>
    </row>
    <row r="370" spans="1:8" x14ac:dyDescent="0.25">
      <c r="A370" s="5">
        <f t="shared" si="8"/>
        <v>357</v>
      </c>
      <c r="B370" s="5" t="s">
        <v>10</v>
      </c>
      <c r="C370" s="5">
        <v>33639</v>
      </c>
      <c r="D370" s="5">
        <v>2021</v>
      </c>
      <c r="E370" s="5" t="s">
        <v>49</v>
      </c>
      <c r="F370" s="5" t="s">
        <v>13</v>
      </c>
      <c r="G370" s="5">
        <v>2500</v>
      </c>
      <c r="H370" s="5" t="s">
        <v>15</v>
      </c>
    </row>
    <row r="371" spans="1:8" x14ac:dyDescent="0.25">
      <c r="A371" s="5">
        <f t="shared" si="8"/>
        <v>358</v>
      </c>
      <c r="B371" s="5" t="s">
        <v>10</v>
      </c>
      <c r="C371" s="5">
        <v>33800</v>
      </c>
      <c r="D371" s="5">
        <v>2021</v>
      </c>
      <c r="E371" s="5" t="s">
        <v>49</v>
      </c>
      <c r="F371" s="5" t="s">
        <v>13</v>
      </c>
      <c r="G371" s="5">
        <v>2500</v>
      </c>
      <c r="H371" s="5" t="s">
        <v>27</v>
      </c>
    </row>
    <row r="372" spans="1:8" x14ac:dyDescent="0.25">
      <c r="A372" s="5">
        <f t="shared" si="8"/>
        <v>359</v>
      </c>
      <c r="B372" s="5" t="s">
        <v>10</v>
      </c>
      <c r="C372" s="5">
        <v>33996</v>
      </c>
      <c r="D372" s="5">
        <v>2021</v>
      </c>
      <c r="E372" s="5" t="s">
        <v>49</v>
      </c>
      <c r="F372" s="5" t="s">
        <v>13</v>
      </c>
      <c r="G372" s="5">
        <v>2500</v>
      </c>
      <c r="H372" s="5" t="s">
        <v>17</v>
      </c>
    </row>
    <row r="373" spans="1:8" x14ac:dyDescent="0.25">
      <c r="A373" s="5">
        <f t="shared" si="8"/>
        <v>360</v>
      </c>
      <c r="B373" s="5" t="s">
        <v>10</v>
      </c>
      <c r="C373" s="5">
        <v>34439</v>
      </c>
      <c r="D373" s="5">
        <v>2021</v>
      </c>
      <c r="E373" s="5" t="s">
        <v>49</v>
      </c>
      <c r="F373" s="5" t="s">
        <v>13</v>
      </c>
      <c r="G373" s="5">
        <v>2500</v>
      </c>
      <c r="H373" s="5" t="s">
        <v>23</v>
      </c>
    </row>
    <row r="374" spans="1:8" x14ac:dyDescent="0.25">
      <c r="A374" s="5">
        <f t="shared" si="8"/>
        <v>361</v>
      </c>
      <c r="B374" s="5" t="s">
        <v>10</v>
      </c>
      <c r="C374" s="5">
        <v>34491</v>
      </c>
      <c r="D374" s="5">
        <v>2021</v>
      </c>
      <c r="E374" s="5" t="s">
        <v>49</v>
      </c>
      <c r="F374" s="5" t="s">
        <v>13</v>
      </c>
      <c r="G374" s="5">
        <v>2500</v>
      </c>
      <c r="H374" s="5" t="s">
        <v>14</v>
      </c>
    </row>
    <row r="375" spans="1:8" x14ac:dyDescent="0.25">
      <c r="A375" s="5">
        <f t="shared" si="8"/>
        <v>362</v>
      </c>
      <c r="B375" s="24" t="s">
        <v>10</v>
      </c>
      <c r="C375" s="24">
        <v>34495</v>
      </c>
      <c r="D375" s="24">
        <v>2021</v>
      </c>
      <c r="E375" s="24" t="s">
        <v>49</v>
      </c>
      <c r="F375" s="24" t="s">
        <v>13</v>
      </c>
      <c r="G375" s="24">
        <v>2500</v>
      </c>
      <c r="H375" s="24" t="s">
        <v>16</v>
      </c>
    </row>
    <row r="376" spans="1:8" x14ac:dyDescent="0.25">
      <c r="A376" s="5">
        <f t="shared" si="8"/>
        <v>363</v>
      </c>
      <c r="B376" s="5" t="s">
        <v>10</v>
      </c>
      <c r="C376" s="5">
        <v>34572</v>
      </c>
      <c r="D376" s="5">
        <v>2021</v>
      </c>
      <c r="E376" s="5" t="s">
        <v>49</v>
      </c>
      <c r="F376" s="5" t="s">
        <v>13</v>
      </c>
      <c r="G376" s="5">
        <v>2500</v>
      </c>
      <c r="H376" s="5" t="s">
        <v>16</v>
      </c>
    </row>
    <row r="377" spans="1:8" x14ac:dyDescent="0.25">
      <c r="A377" s="5">
        <f t="shared" si="8"/>
        <v>364</v>
      </c>
      <c r="B377" s="5" t="s">
        <v>10</v>
      </c>
      <c r="C377" s="5">
        <v>34582</v>
      </c>
      <c r="D377" s="5">
        <v>2021</v>
      </c>
      <c r="E377" s="5" t="s">
        <v>49</v>
      </c>
      <c r="F377" s="5" t="s">
        <v>13</v>
      </c>
      <c r="G377" s="5">
        <v>2500</v>
      </c>
      <c r="H377" s="5" t="s">
        <v>14</v>
      </c>
    </row>
    <row r="378" spans="1:8" x14ac:dyDescent="0.25">
      <c r="A378" s="5">
        <f t="shared" si="8"/>
        <v>365</v>
      </c>
      <c r="B378" s="5" t="s">
        <v>10</v>
      </c>
      <c r="C378" s="5">
        <v>34612</v>
      </c>
      <c r="D378" s="5">
        <v>2021</v>
      </c>
      <c r="E378" s="5" t="s">
        <v>49</v>
      </c>
      <c r="F378" s="5" t="s">
        <v>13</v>
      </c>
      <c r="G378" s="5">
        <v>2500</v>
      </c>
      <c r="H378" s="5" t="s">
        <v>17</v>
      </c>
    </row>
    <row r="379" spans="1:8" x14ac:dyDescent="0.25">
      <c r="A379" s="5">
        <f t="shared" si="8"/>
        <v>366</v>
      </c>
      <c r="B379" s="5" t="s">
        <v>10</v>
      </c>
      <c r="C379" s="5">
        <v>34732</v>
      </c>
      <c r="D379" s="5">
        <v>2021</v>
      </c>
      <c r="E379" s="5" t="s">
        <v>49</v>
      </c>
      <c r="F379" s="5" t="s">
        <v>13</v>
      </c>
      <c r="G379" s="5">
        <v>2500</v>
      </c>
      <c r="H379" s="5" t="s">
        <v>14</v>
      </c>
    </row>
    <row r="380" spans="1:8" x14ac:dyDescent="0.25">
      <c r="A380" s="5">
        <f t="shared" si="8"/>
        <v>367</v>
      </c>
      <c r="B380" s="5" t="s">
        <v>10</v>
      </c>
      <c r="C380" s="5">
        <v>34768</v>
      </c>
      <c r="D380" s="5">
        <v>2021</v>
      </c>
      <c r="E380" s="5" t="s">
        <v>49</v>
      </c>
      <c r="F380" s="5" t="s">
        <v>13</v>
      </c>
      <c r="G380" s="5">
        <v>2500</v>
      </c>
      <c r="H380" s="5" t="s">
        <v>14</v>
      </c>
    </row>
    <row r="381" spans="1:8" x14ac:dyDescent="0.25">
      <c r="A381" s="5">
        <f t="shared" si="8"/>
        <v>368</v>
      </c>
      <c r="B381" s="5" t="s">
        <v>10</v>
      </c>
      <c r="C381" s="5">
        <v>34791</v>
      </c>
      <c r="D381" s="5">
        <v>2021</v>
      </c>
      <c r="E381" s="5" t="s">
        <v>49</v>
      </c>
      <c r="F381" s="5" t="s">
        <v>13</v>
      </c>
      <c r="G381" s="5">
        <v>2500</v>
      </c>
      <c r="H381" s="5" t="s">
        <v>14</v>
      </c>
    </row>
    <row r="382" spans="1:8" x14ac:dyDescent="0.25">
      <c r="A382" s="5">
        <f t="shared" si="8"/>
        <v>369</v>
      </c>
      <c r="B382" s="5" t="s">
        <v>10</v>
      </c>
      <c r="C382" s="5">
        <v>34798</v>
      </c>
      <c r="D382" s="5">
        <v>2021</v>
      </c>
      <c r="E382" s="5" t="s">
        <v>49</v>
      </c>
      <c r="F382" s="5" t="s">
        <v>13</v>
      </c>
      <c r="G382" s="5">
        <v>2500</v>
      </c>
      <c r="H382" s="5" t="s">
        <v>14</v>
      </c>
    </row>
    <row r="383" spans="1:8" x14ac:dyDescent="0.25">
      <c r="A383" s="5">
        <f t="shared" si="8"/>
        <v>370</v>
      </c>
      <c r="B383" s="5" t="s">
        <v>10</v>
      </c>
      <c r="C383" s="5">
        <v>34816</v>
      </c>
      <c r="D383" s="5">
        <v>2021</v>
      </c>
      <c r="E383" s="5" t="s">
        <v>49</v>
      </c>
      <c r="F383" s="5" t="s">
        <v>13</v>
      </c>
      <c r="G383" s="5">
        <v>2500</v>
      </c>
      <c r="H383" s="5" t="s">
        <v>14</v>
      </c>
    </row>
    <row r="384" spans="1:8" x14ac:dyDescent="0.25">
      <c r="A384" s="5">
        <f t="shared" si="8"/>
        <v>371</v>
      </c>
      <c r="B384" s="5" t="s">
        <v>10</v>
      </c>
      <c r="C384" s="5">
        <v>34906</v>
      </c>
      <c r="D384" s="5">
        <v>2021</v>
      </c>
      <c r="E384" s="5" t="s">
        <v>49</v>
      </c>
      <c r="F384" s="5" t="s">
        <v>13</v>
      </c>
      <c r="G384" s="5">
        <v>2500</v>
      </c>
      <c r="H384" s="5" t="s">
        <v>16</v>
      </c>
    </row>
    <row r="385" spans="1:8" x14ac:dyDescent="0.25">
      <c r="A385" s="5">
        <f t="shared" si="8"/>
        <v>372</v>
      </c>
      <c r="B385" s="5" t="s">
        <v>10</v>
      </c>
      <c r="C385" s="5">
        <v>34945</v>
      </c>
      <c r="D385" s="5">
        <v>2021</v>
      </c>
      <c r="E385" s="5" t="s">
        <v>49</v>
      </c>
      <c r="F385" s="5" t="s">
        <v>13</v>
      </c>
      <c r="G385" s="5">
        <v>2500</v>
      </c>
      <c r="H385" s="5" t="s">
        <v>14</v>
      </c>
    </row>
    <row r="386" spans="1:8" x14ac:dyDescent="0.25">
      <c r="A386" s="5">
        <f t="shared" si="8"/>
        <v>373</v>
      </c>
      <c r="B386" s="5" t="s">
        <v>10</v>
      </c>
      <c r="C386" s="5">
        <v>34946</v>
      </c>
      <c r="D386" s="5">
        <v>2021</v>
      </c>
      <c r="E386" s="5" t="s">
        <v>49</v>
      </c>
      <c r="F386" s="5" t="s">
        <v>13</v>
      </c>
      <c r="G386" s="5">
        <v>2500</v>
      </c>
      <c r="H386" s="5" t="s">
        <v>14</v>
      </c>
    </row>
    <row r="387" spans="1:8" x14ac:dyDescent="0.25">
      <c r="A387" s="5">
        <f t="shared" si="8"/>
        <v>374</v>
      </c>
      <c r="B387" s="5" t="s">
        <v>10</v>
      </c>
      <c r="C387" s="5">
        <v>34992</v>
      </c>
      <c r="D387" s="5">
        <v>2021</v>
      </c>
      <c r="E387" s="5" t="s">
        <v>49</v>
      </c>
      <c r="F387" s="5" t="s">
        <v>13</v>
      </c>
      <c r="G387" s="5">
        <v>2500</v>
      </c>
      <c r="H387" s="5" t="s">
        <v>14</v>
      </c>
    </row>
    <row r="388" spans="1:8" x14ac:dyDescent="0.25">
      <c r="A388" s="5">
        <f t="shared" si="8"/>
        <v>375</v>
      </c>
      <c r="B388" s="5" t="s">
        <v>10</v>
      </c>
      <c r="C388" s="5">
        <v>35013</v>
      </c>
      <c r="D388" s="5">
        <v>2021</v>
      </c>
      <c r="E388" s="5" t="s">
        <v>49</v>
      </c>
      <c r="F388" s="5" t="s">
        <v>13</v>
      </c>
      <c r="G388" s="5">
        <v>2500</v>
      </c>
      <c r="H388" s="5" t="s">
        <v>14</v>
      </c>
    </row>
    <row r="389" spans="1:8" x14ac:dyDescent="0.25">
      <c r="A389" s="5">
        <f t="shared" si="8"/>
        <v>376</v>
      </c>
      <c r="B389" s="5" t="s">
        <v>10</v>
      </c>
      <c r="C389" s="5">
        <v>35024</v>
      </c>
      <c r="D389" s="5">
        <v>2021</v>
      </c>
      <c r="E389" s="5" t="s">
        <v>49</v>
      </c>
      <c r="F389" s="5" t="s">
        <v>13</v>
      </c>
      <c r="G389" s="5">
        <v>2500</v>
      </c>
      <c r="H389" s="5" t="s">
        <v>14</v>
      </c>
    </row>
    <row r="390" spans="1:8" x14ac:dyDescent="0.25">
      <c r="A390" s="5">
        <f t="shared" si="8"/>
        <v>377</v>
      </c>
      <c r="B390" s="5" t="s">
        <v>10</v>
      </c>
      <c r="C390" s="5">
        <v>35192</v>
      </c>
      <c r="D390" s="5">
        <v>2021</v>
      </c>
      <c r="E390" s="5" t="s">
        <v>49</v>
      </c>
      <c r="F390" s="5" t="s">
        <v>13</v>
      </c>
      <c r="G390" s="5">
        <v>2500</v>
      </c>
      <c r="H390" s="5" t="s">
        <v>14</v>
      </c>
    </row>
    <row r="391" spans="1:8" x14ac:dyDescent="0.25">
      <c r="A391" s="5">
        <f t="shared" si="8"/>
        <v>378</v>
      </c>
      <c r="B391" s="5" t="s">
        <v>10</v>
      </c>
      <c r="C391" s="5">
        <v>35447</v>
      </c>
      <c r="D391" s="5">
        <v>2021</v>
      </c>
      <c r="E391" s="5" t="s">
        <v>49</v>
      </c>
      <c r="F391" s="5" t="s">
        <v>13</v>
      </c>
      <c r="G391" s="5">
        <v>2500</v>
      </c>
      <c r="H391" s="5" t="s">
        <v>14</v>
      </c>
    </row>
    <row r="392" spans="1:8" x14ac:dyDescent="0.25">
      <c r="A392" s="5">
        <f t="shared" si="8"/>
        <v>379</v>
      </c>
      <c r="B392" s="5" t="s">
        <v>10</v>
      </c>
      <c r="C392" s="5">
        <v>35553</v>
      </c>
      <c r="D392" s="5">
        <v>2021</v>
      </c>
      <c r="E392" s="5" t="s">
        <v>49</v>
      </c>
      <c r="F392" s="5" t="s">
        <v>13</v>
      </c>
      <c r="G392" s="5">
        <v>2500</v>
      </c>
      <c r="H392" s="5" t="s">
        <v>14</v>
      </c>
    </row>
    <row r="393" spans="1:8" x14ac:dyDescent="0.25">
      <c r="A393" s="5">
        <f t="shared" si="8"/>
        <v>380</v>
      </c>
      <c r="B393" s="5" t="s">
        <v>10</v>
      </c>
      <c r="C393" s="5">
        <v>35570</v>
      </c>
      <c r="D393" s="5">
        <v>2021</v>
      </c>
      <c r="E393" s="5" t="s">
        <v>49</v>
      </c>
      <c r="F393" s="5" t="s">
        <v>13</v>
      </c>
      <c r="G393" s="5">
        <v>2500</v>
      </c>
      <c r="H393" s="5" t="s">
        <v>14</v>
      </c>
    </row>
    <row r="394" spans="1:8" x14ac:dyDescent="0.25">
      <c r="A394" s="5">
        <f t="shared" si="8"/>
        <v>381</v>
      </c>
      <c r="B394" s="5" t="s">
        <v>10</v>
      </c>
      <c r="C394" s="5">
        <v>35573</v>
      </c>
      <c r="D394" s="5">
        <v>2021</v>
      </c>
      <c r="E394" s="5" t="s">
        <v>49</v>
      </c>
      <c r="F394" s="5" t="s">
        <v>13</v>
      </c>
      <c r="G394" s="5">
        <v>2500</v>
      </c>
      <c r="H394" s="5" t="s">
        <v>48</v>
      </c>
    </row>
    <row r="395" spans="1:8" x14ac:dyDescent="0.25">
      <c r="A395" s="5">
        <f t="shared" ref="A395:A431" si="9">A394+1</f>
        <v>382</v>
      </c>
      <c r="B395" s="5" t="s">
        <v>10</v>
      </c>
      <c r="C395" s="5">
        <v>35579</v>
      </c>
      <c r="D395" s="5">
        <v>2021</v>
      </c>
      <c r="E395" s="5" t="s">
        <v>49</v>
      </c>
      <c r="F395" s="5" t="s">
        <v>13</v>
      </c>
      <c r="G395" s="5">
        <v>2500</v>
      </c>
      <c r="H395" s="5" t="s">
        <v>14</v>
      </c>
    </row>
    <row r="396" spans="1:8" x14ac:dyDescent="0.25">
      <c r="A396" s="5">
        <f t="shared" si="9"/>
        <v>383</v>
      </c>
      <c r="B396" s="5" t="s">
        <v>10</v>
      </c>
      <c r="C396" s="5">
        <v>35616</v>
      </c>
      <c r="D396" s="5">
        <v>2021</v>
      </c>
      <c r="E396" s="5" t="s">
        <v>49</v>
      </c>
      <c r="F396" s="5" t="s">
        <v>13</v>
      </c>
      <c r="G396" s="5">
        <v>2500</v>
      </c>
      <c r="H396" s="5" t="s">
        <v>16</v>
      </c>
    </row>
    <row r="397" spans="1:8" x14ac:dyDescent="0.25">
      <c r="A397" s="5">
        <f t="shared" si="9"/>
        <v>384</v>
      </c>
      <c r="B397" s="5" t="s">
        <v>10</v>
      </c>
      <c r="C397" s="5">
        <v>35727</v>
      </c>
      <c r="D397" s="5">
        <v>2021</v>
      </c>
      <c r="E397" s="5" t="s">
        <v>49</v>
      </c>
      <c r="F397" s="5" t="s">
        <v>13</v>
      </c>
      <c r="G397" s="5">
        <v>2500</v>
      </c>
      <c r="H397" s="5" t="s">
        <v>14</v>
      </c>
    </row>
    <row r="398" spans="1:8" x14ac:dyDescent="0.25">
      <c r="A398" s="5">
        <f t="shared" si="9"/>
        <v>385</v>
      </c>
      <c r="B398" s="5" t="s">
        <v>10</v>
      </c>
      <c r="C398" s="24">
        <v>35752</v>
      </c>
      <c r="D398" s="5">
        <v>2021</v>
      </c>
      <c r="E398" s="5" t="s">
        <v>49</v>
      </c>
      <c r="F398" s="5" t="s">
        <v>13</v>
      </c>
      <c r="G398" s="5">
        <v>2500</v>
      </c>
      <c r="H398" s="5" t="s">
        <v>45</v>
      </c>
    </row>
    <row r="399" spans="1:8" x14ac:dyDescent="0.25">
      <c r="A399" s="5">
        <f t="shared" si="9"/>
        <v>386</v>
      </c>
      <c r="B399" s="5" t="s">
        <v>10</v>
      </c>
      <c r="C399" s="5">
        <v>35755</v>
      </c>
      <c r="D399" s="5">
        <v>2021</v>
      </c>
      <c r="E399" s="5" t="s">
        <v>49</v>
      </c>
      <c r="F399" s="5" t="s">
        <v>13</v>
      </c>
      <c r="G399" s="5">
        <v>2500</v>
      </c>
      <c r="H399" s="5" t="s">
        <v>14</v>
      </c>
    </row>
    <row r="400" spans="1:8" x14ac:dyDescent="0.25">
      <c r="A400" s="5">
        <f t="shared" si="9"/>
        <v>387</v>
      </c>
      <c r="B400" s="5" t="s">
        <v>10</v>
      </c>
      <c r="C400" s="5">
        <v>35787</v>
      </c>
      <c r="D400" s="5">
        <v>2021</v>
      </c>
      <c r="E400" s="5" t="s">
        <v>49</v>
      </c>
      <c r="F400" s="5" t="s">
        <v>13</v>
      </c>
      <c r="G400" s="5">
        <v>2500</v>
      </c>
      <c r="H400" s="5" t="s">
        <v>20</v>
      </c>
    </row>
    <row r="401" spans="1:12" x14ac:dyDescent="0.25">
      <c r="A401" s="5">
        <f t="shared" si="9"/>
        <v>388</v>
      </c>
      <c r="B401" s="5" t="s">
        <v>10</v>
      </c>
      <c r="C401" s="5">
        <v>35804</v>
      </c>
      <c r="D401" s="5">
        <v>2021</v>
      </c>
      <c r="E401" s="5" t="s">
        <v>49</v>
      </c>
      <c r="F401" s="5" t="s">
        <v>13</v>
      </c>
      <c r="G401" s="5">
        <v>2500</v>
      </c>
      <c r="H401" s="5" t="s">
        <v>45</v>
      </c>
    </row>
    <row r="402" spans="1:12" x14ac:dyDescent="0.25">
      <c r="A402" s="5">
        <f t="shared" si="9"/>
        <v>389</v>
      </c>
      <c r="B402" s="5" t="s">
        <v>10</v>
      </c>
      <c r="C402" s="5">
        <v>35844</v>
      </c>
      <c r="D402" s="5">
        <v>2021</v>
      </c>
      <c r="E402" s="5" t="s">
        <v>49</v>
      </c>
      <c r="F402" s="5" t="s">
        <v>13</v>
      </c>
      <c r="G402" s="5">
        <v>2500</v>
      </c>
      <c r="H402" s="5" t="s">
        <v>16</v>
      </c>
    </row>
    <row r="403" spans="1:12" x14ac:dyDescent="0.25">
      <c r="A403" s="5">
        <f t="shared" si="9"/>
        <v>390</v>
      </c>
      <c r="B403" s="5" t="s">
        <v>10</v>
      </c>
      <c r="C403" s="5">
        <v>35862</v>
      </c>
      <c r="D403" s="5">
        <v>2021</v>
      </c>
      <c r="E403" s="5" t="s">
        <v>49</v>
      </c>
      <c r="F403" s="5" t="s">
        <v>13</v>
      </c>
      <c r="G403" s="5">
        <v>2500</v>
      </c>
      <c r="H403" s="5" t="s">
        <v>14</v>
      </c>
      <c r="I403" s="39"/>
      <c r="J403" s="39"/>
      <c r="K403" s="39"/>
      <c r="L403" s="39"/>
    </row>
    <row r="404" spans="1:12" x14ac:dyDescent="0.25">
      <c r="A404" s="5">
        <f t="shared" si="9"/>
        <v>391</v>
      </c>
      <c r="B404" s="5" t="s">
        <v>10</v>
      </c>
      <c r="C404" s="5">
        <v>35879</v>
      </c>
      <c r="D404" s="5">
        <v>2021</v>
      </c>
      <c r="E404" s="5" t="s">
        <v>49</v>
      </c>
      <c r="F404" s="5" t="s">
        <v>13</v>
      </c>
      <c r="G404" s="5">
        <v>2500</v>
      </c>
      <c r="H404" s="5" t="s">
        <v>22</v>
      </c>
    </row>
    <row r="405" spans="1:12" x14ac:dyDescent="0.25">
      <c r="A405" s="5">
        <f t="shared" si="9"/>
        <v>392</v>
      </c>
      <c r="B405" s="5" t="s">
        <v>10</v>
      </c>
      <c r="C405" s="5">
        <v>35897</v>
      </c>
      <c r="D405" s="5">
        <v>2021</v>
      </c>
      <c r="E405" s="5" t="s">
        <v>49</v>
      </c>
      <c r="F405" s="5" t="s">
        <v>13</v>
      </c>
      <c r="G405" s="5">
        <v>2500</v>
      </c>
      <c r="H405" s="5" t="s">
        <v>14</v>
      </c>
    </row>
    <row r="406" spans="1:12" x14ac:dyDescent="0.25">
      <c r="A406" s="5">
        <f t="shared" si="9"/>
        <v>393</v>
      </c>
      <c r="B406" s="5" t="s">
        <v>10</v>
      </c>
      <c r="C406" s="5">
        <v>35908</v>
      </c>
      <c r="D406" s="5">
        <v>2021</v>
      </c>
      <c r="E406" s="5" t="s">
        <v>49</v>
      </c>
      <c r="F406" s="5" t="s">
        <v>13</v>
      </c>
      <c r="G406" s="5">
        <v>2500</v>
      </c>
      <c r="H406" s="5" t="s">
        <v>14</v>
      </c>
    </row>
    <row r="407" spans="1:12" x14ac:dyDescent="0.25">
      <c r="A407" s="5">
        <f t="shared" si="9"/>
        <v>394</v>
      </c>
      <c r="B407" s="5" t="s">
        <v>10</v>
      </c>
      <c r="C407" s="5">
        <v>36146</v>
      </c>
      <c r="D407" s="5">
        <v>2021</v>
      </c>
      <c r="E407" s="5" t="s">
        <v>49</v>
      </c>
      <c r="F407" s="5" t="s">
        <v>13</v>
      </c>
      <c r="G407" s="5">
        <v>2500</v>
      </c>
      <c r="H407" s="5" t="s">
        <v>17</v>
      </c>
    </row>
    <row r="408" spans="1:12" x14ac:dyDescent="0.25">
      <c r="A408" s="5">
        <f t="shared" si="9"/>
        <v>395</v>
      </c>
      <c r="B408" s="5" t="s">
        <v>10</v>
      </c>
      <c r="C408" s="5">
        <v>36151</v>
      </c>
      <c r="D408" s="5">
        <v>2021</v>
      </c>
      <c r="E408" s="5" t="s">
        <v>49</v>
      </c>
      <c r="F408" s="5" t="s">
        <v>13</v>
      </c>
      <c r="G408" s="5">
        <v>2500</v>
      </c>
      <c r="H408" s="5" t="s">
        <v>14</v>
      </c>
    </row>
    <row r="409" spans="1:12" x14ac:dyDescent="0.25">
      <c r="A409" s="5">
        <f t="shared" si="9"/>
        <v>396</v>
      </c>
      <c r="B409" s="5" t="s">
        <v>10</v>
      </c>
      <c r="C409" s="5">
        <v>36156</v>
      </c>
      <c r="D409" s="5">
        <v>2021</v>
      </c>
      <c r="E409" s="5" t="s">
        <v>49</v>
      </c>
      <c r="F409" s="5" t="s">
        <v>13</v>
      </c>
      <c r="G409" s="5">
        <v>2500</v>
      </c>
      <c r="H409" s="5" t="s">
        <v>14</v>
      </c>
    </row>
    <row r="410" spans="1:12" s="39" customFormat="1" x14ac:dyDescent="0.25">
      <c r="A410" s="5">
        <f t="shared" si="9"/>
        <v>397</v>
      </c>
      <c r="B410" s="5" t="s">
        <v>10</v>
      </c>
      <c r="C410" s="5">
        <v>36165</v>
      </c>
      <c r="D410" s="5">
        <v>2021</v>
      </c>
      <c r="E410" s="5" t="s">
        <v>49</v>
      </c>
      <c r="F410" s="5" t="s">
        <v>13</v>
      </c>
      <c r="G410" s="5">
        <v>2500</v>
      </c>
      <c r="H410" s="5" t="s">
        <v>16</v>
      </c>
      <c r="I410" s="26"/>
      <c r="J410" s="26"/>
      <c r="K410" s="26"/>
      <c r="L410" s="26"/>
    </row>
    <row r="411" spans="1:12" s="30" customFormat="1" x14ac:dyDescent="0.25">
      <c r="A411" s="5">
        <f t="shared" si="9"/>
        <v>398</v>
      </c>
      <c r="B411" s="5" t="s">
        <v>10</v>
      </c>
      <c r="C411" s="5">
        <v>36167</v>
      </c>
      <c r="D411" s="5">
        <v>2021</v>
      </c>
      <c r="E411" s="5" t="s">
        <v>49</v>
      </c>
      <c r="F411" s="5" t="s">
        <v>13</v>
      </c>
      <c r="G411" s="5">
        <v>2500</v>
      </c>
      <c r="H411" s="5" t="s">
        <v>55</v>
      </c>
    </row>
    <row r="412" spans="1:12" s="30" customFormat="1" x14ac:dyDescent="0.25">
      <c r="A412" s="5">
        <f t="shared" si="9"/>
        <v>399</v>
      </c>
      <c r="B412" s="5" t="s">
        <v>10</v>
      </c>
      <c r="C412" s="5">
        <v>36175</v>
      </c>
      <c r="D412" s="5">
        <v>2021</v>
      </c>
      <c r="E412" s="5" t="s">
        <v>49</v>
      </c>
      <c r="F412" s="5" t="s">
        <v>13</v>
      </c>
      <c r="G412" s="5">
        <v>2500</v>
      </c>
      <c r="H412" s="5" t="s">
        <v>14</v>
      </c>
    </row>
    <row r="413" spans="1:12" s="30" customFormat="1" x14ac:dyDescent="0.25">
      <c r="A413" s="5">
        <f t="shared" si="9"/>
        <v>400</v>
      </c>
      <c r="B413" s="5" t="s">
        <v>10</v>
      </c>
      <c r="C413" s="5">
        <v>36206</v>
      </c>
      <c r="D413" s="5">
        <v>2021</v>
      </c>
      <c r="E413" s="5" t="s">
        <v>49</v>
      </c>
      <c r="F413" s="5" t="s">
        <v>13</v>
      </c>
      <c r="G413" s="5">
        <v>2500</v>
      </c>
      <c r="H413" s="5" t="s">
        <v>16</v>
      </c>
    </row>
    <row r="414" spans="1:12" s="30" customFormat="1" x14ac:dyDescent="0.25">
      <c r="A414" s="5">
        <f t="shared" si="9"/>
        <v>401</v>
      </c>
      <c r="B414" s="5" t="s">
        <v>10</v>
      </c>
      <c r="C414" s="5">
        <v>36274</v>
      </c>
      <c r="D414" s="5">
        <v>2021</v>
      </c>
      <c r="E414" s="5" t="s">
        <v>49</v>
      </c>
      <c r="F414" s="5" t="s">
        <v>13</v>
      </c>
      <c r="G414" s="5">
        <v>2500</v>
      </c>
      <c r="H414" s="5" t="s">
        <v>16</v>
      </c>
    </row>
    <row r="415" spans="1:12" s="30" customFormat="1" x14ac:dyDescent="0.25">
      <c r="A415" s="5">
        <f t="shared" si="9"/>
        <v>402</v>
      </c>
      <c r="B415" s="5" t="s">
        <v>10</v>
      </c>
      <c r="C415" s="5">
        <v>36281</v>
      </c>
      <c r="D415" s="5">
        <v>2021</v>
      </c>
      <c r="E415" s="5" t="s">
        <v>49</v>
      </c>
      <c r="F415" s="5" t="s">
        <v>13</v>
      </c>
      <c r="G415" s="5">
        <v>2500</v>
      </c>
      <c r="H415" s="5" t="s">
        <v>14</v>
      </c>
    </row>
    <row r="416" spans="1:12" s="30" customFormat="1" x14ac:dyDescent="0.25">
      <c r="A416" s="5">
        <f t="shared" si="9"/>
        <v>403</v>
      </c>
      <c r="B416" s="5" t="s">
        <v>10</v>
      </c>
      <c r="C416" s="5">
        <v>36318</v>
      </c>
      <c r="D416" s="5">
        <v>2021</v>
      </c>
      <c r="E416" s="5" t="s">
        <v>49</v>
      </c>
      <c r="F416" s="5" t="s">
        <v>13</v>
      </c>
      <c r="G416" s="5">
        <v>2500</v>
      </c>
      <c r="H416" s="5" t="s">
        <v>14</v>
      </c>
    </row>
    <row r="417" spans="1:8" s="30" customFormat="1" x14ac:dyDescent="0.25">
      <c r="A417" s="5">
        <f t="shared" si="9"/>
        <v>404</v>
      </c>
      <c r="B417" s="5" t="s">
        <v>10</v>
      </c>
      <c r="C417" s="5">
        <v>36361</v>
      </c>
      <c r="D417" s="5">
        <v>2021</v>
      </c>
      <c r="E417" s="5" t="s">
        <v>49</v>
      </c>
      <c r="F417" s="5" t="s">
        <v>13</v>
      </c>
      <c r="G417" s="5">
        <v>2500</v>
      </c>
      <c r="H417" s="5" t="s">
        <v>14</v>
      </c>
    </row>
    <row r="418" spans="1:8" s="30" customFormat="1" x14ac:dyDescent="0.25">
      <c r="A418" s="5">
        <f t="shared" si="9"/>
        <v>405</v>
      </c>
      <c r="B418" s="5" t="s">
        <v>10</v>
      </c>
      <c r="C418" s="5">
        <v>36390</v>
      </c>
      <c r="D418" s="5">
        <v>2021</v>
      </c>
      <c r="E418" s="5" t="s">
        <v>49</v>
      </c>
      <c r="F418" s="5" t="s">
        <v>13</v>
      </c>
      <c r="G418" s="5">
        <v>2500</v>
      </c>
      <c r="H418" s="5" t="s">
        <v>14</v>
      </c>
    </row>
    <row r="419" spans="1:8" s="30" customFormat="1" x14ac:dyDescent="0.25">
      <c r="A419" s="5">
        <f t="shared" si="9"/>
        <v>406</v>
      </c>
      <c r="B419" s="5" t="s">
        <v>10</v>
      </c>
      <c r="C419" s="5">
        <v>36420</v>
      </c>
      <c r="D419" s="5">
        <v>2021</v>
      </c>
      <c r="E419" s="5" t="s">
        <v>49</v>
      </c>
      <c r="F419" s="5" t="s">
        <v>13</v>
      </c>
      <c r="G419" s="5">
        <v>2500</v>
      </c>
      <c r="H419" s="5" t="s">
        <v>14</v>
      </c>
    </row>
    <row r="420" spans="1:8" s="30" customFormat="1" x14ac:dyDescent="0.25">
      <c r="A420" s="5">
        <f t="shared" si="9"/>
        <v>407</v>
      </c>
      <c r="B420" s="5" t="s">
        <v>10</v>
      </c>
      <c r="C420" s="5">
        <v>36426</v>
      </c>
      <c r="D420" s="5">
        <v>2021</v>
      </c>
      <c r="E420" s="5" t="s">
        <v>49</v>
      </c>
      <c r="F420" s="5" t="s">
        <v>13</v>
      </c>
      <c r="G420" s="5">
        <v>2500</v>
      </c>
      <c r="H420" s="5" t="s">
        <v>14</v>
      </c>
    </row>
    <row r="421" spans="1:8" s="30" customFormat="1" x14ac:dyDescent="0.25">
      <c r="A421" s="5">
        <f t="shared" si="9"/>
        <v>408</v>
      </c>
      <c r="B421" s="5" t="s">
        <v>10</v>
      </c>
      <c r="C421" s="5">
        <v>36436</v>
      </c>
      <c r="D421" s="5">
        <v>2021</v>
      </c>
      <c r="E421" s="5" t="s">
        <v>49</v>
      </c>
      <c r="F421" s="5" t="s">
        <v>13</v>
      </c>
      <c r="G421" s="5">
        <v>2500</v>
      </c>
      <c r="H421" s="5" t="s">
        <v>16</v>
      </c>
    </row>
    <row r="422" spans="1:8" s="30" customFormat="1" x14ac:dyDescent="0.25">
      <c r="A422" s="5">
        <f t="shared" si="9"/>
        <v>409</v>
      </c>
      <c r="B422" s="5" t="s">
        <v>10</v>
      </c>
      <c r="C422" s="5">
        <v>36466</v>
      </c>
      <c r="D422" s="5">
        <v>2021</v>
      </c>
      <c r="E422" s="5" t="s">
        <v>49</v>
      </c>
      <c r="F422" s="5" t="s">
        <v>13</v>
      </c>
      <c r="G422" s="5">
        <v>2500</v>
      </c>
      <c r="H422" s="5" t="s">
        <v>14</v>
      </c>
    </row>
    <row r="423" spans="1:8" s="30" customFormat="1" x14ac:dyDescent="0.25">
      <c r="A423" s="5">
        <f t="shared" si="9"/>
        <v>410</v>
      </c>
      <c r="B423" s="5" t="s">
        <v>10</v>
      </c>
      <c r="C423" s="5">
        <v>36634</v>
      </c>
      <c r="D423" s="5">
        <v>2021</v>
      </c>
      <c r="E423" s="5" t="s">
        <v>49</v>
      </c>
      <c r="F423" s="5" t="s">
        <v>13</v>
      </c>
      <c r="G423" s="5">
        <v>2500</v>
      </c>
      <c r="H423" s="5" t="s">
        <v>14</v>
      </c>
    </row>
    <row r="424" spans="1:8" s="30" customFormat="1" x14ac:dyDescent="0.25">
      <c r="A424" s="5">
        <f t="shared" si="9"/>
        <v>411</v>
      </c>
      <c r="B424" s="5" t="s">
        <v>10</v>
      </c>
      <c r="C424" s="5">
        <v>36734</v>
      </c>
      <c r="D424" s="5">
        <v>2021</v>
      </c>
      <c r="E424" s="5" t="s">
        <v>49</v>
      </c>
      <c r="F424" s="5" t="s">
        <v>13</v>
      </c>
      <c r="G424" s="5">
        <v>2500</v>
      </c>
      <c r="H424" s="5" t="s">
        <v>14</v>
      </c>
    </row>
    <row r="425" spans="1:8" s="30" customFormat="1" x14ac:dyDescent="0.25">
      <c r="A425" s="5">
        <f t="shared" si="9"/>
        <v>412</v>
      </c>
      <c r="B425" s="5" t="s">
        <v>10</v>
      </c>
      <c r="C425" s="5">
        <v>36953</v>
      </c>
      <c r="D425" s="5">
        <v>2021</v>
      </c>
      <c r="E425" s="5" t="s">
        <v>49</v>
      </c>
      <c r="F425" s="5" t="s">
        <v>13</v>
      </c>
      <c r="G425" s="5">
        <v>2500</v>
      </c>
      <c r="H425" s="5" t="s">
        <v>17</v>
      </c>
    </row>
    <row r="426" spans="1:8" x14ac:dyDescent="0.25">
      <c r="A426" s="5">
        <f t="shared" si="9"/>
        <v>413</v>
      </c>
      <c r="B426" s="5" t="s">
        <v>10</v>
      </c>
      <c r="C426" s="5">
        <v>37148</v>
      </c>
      <c r="D426" s="5">
        <v>2021</v>
      </c>
      <c r="E426" s="5" t="s">
        <v>49</v>
      </c>
      <c r="F426" s="5" t="s">
        <v>13</v>
      </c>
      <c r="G426" s="5">
        <v>2500</v>
      </c>
      <c r="H426" s="5" t="s">
        <v>16</v>
      </c>
    </row>
    <row r="427" spans="1:8" x14ac:dyDescent="0.25">
      <c r="A427" s="5">
        <f t="shared" si="9"/>
        <v>414</v>
      </c>
      <c r="B427" s="5" t="s">
        <v>10</v>
      </c>
      <c r="C427" s="5">
        <v>37199</v>
      </c>
      <c r="D427" s="5">
        <v>2021</v>
      </c>
      <c r="E427" s="5" t="s">
        <v>49</v>
      </c>
      <c r="F427" s="5" t="s">
        <v>13</v>
      </c>
      <c r="G427" s="5">
        <v>2500</v>
      </c>
      <c r="H427" s="5" t="s">
        <v>16</v>
      </c>
    </row>
    <row r="428" spans="1:8" x14ac:dyDescent="0.25">
      <c r="A428" s="5">
        <f t="shared" si="9"/>
        <v>415</v>
      </c>
      <c r="B428" s="5" t="s">
        <v>10</v>
      </c>
      <c r="C428" s="5">
        <v>37276</v>
      </c>
      <c r="D428" s="5">
        <v>2021</v>
      </c>
      <c r="E428" s="5" t="s">
        <v>49</v>
      </c>
      <c r="F428" s="5" t="s">
        <v>13</v>
      </c>
      <c r="G428" s="5">
        <v>2500</v>
      </c>
      <c r="H428" s="5" t="s">
        <v>23</v>
      </c>
    </row>
    <row r="429" spans="1:8" x14ac:dyDescent="0.25">
      <c r="A429" s="5">
        <f t="shared" si="9"/>
        <v>416</v>
      </c>
      <c r="B429" s="5" t="s">
        <v>10</v>
      </c>
      <c r="C429" s="5">
        <v>37358</v>
      </c>
      <c r="D429" s="5">
        <v>2021</v>
      </c>
      <c r="E429" s="5" t="s">
        <v>49</v>
      </c>
      <c r="F429" s="5" t="s">
        <v>13</v>
      </c>
      <c r="G429" s="5">
        <v>2500</v>
      </c>
      <c r="H429" s="5" t="s">
        <v>16</v>
      </c>
    </row>
    <row r="430" spans="1:8" x14ac:dyDescent="0.25">
      <c r="A430" s="5">
        <f t="shared" si="9"/>
        <v>417</v>
      </c>
      <c r="B430" s="5" t="s">
        <v>10</v>
      </c>
      <c r="C430" s="5">
        <v>37438</v>
      </c>
      <c r="D430" s="5">
        <v>2021</v>
      </c>
      <c r="E430" s="5" t="s">
        <v>49</v>
      </c>
      <c r="F430" s="5" t="s">
        <v>13</v>
      </c>
      <c r="G430" s="5">
        <v>2500</v>
      </c>
      <c r="H430" s="5" t="s">
        <v>24</v>
      </c>
    </row>
    <row r="431" spans="1:8" x14ac:dyDescent="0.25">
      <c r="A431" s="5">
        <f t="shared" si="9"/>
        <v>418</v>
      </c>
      <c r="B431" s="5" t="s">
        <v>10</v>
      </c>
      <c r="C431" s="5">
        <v>43766</v>
      </c>
      <c r="D431" s="5">
        <v>2017</v>
      </c>
      <c r="E431" s="5" t="s">
        <v>49</v>
      </c>
      <c r="F431" s="5" t="s">
        <v>13</v>
      </c>
      <c r="G431" s="5">
        <v>5000</v>
      </c>
      <c r="H431" s="5" t="s">
        <v>15</v>
      </c>
    </row>
  </sheetData>
  <sortState ref="A263:I431">
    <sortCondition ref="C263:C431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8"/>
  <sheetViews>
    <sheetView topLeftCell="A659" workbookViewId="0">
      <selection activeCell="C659" sqref="C1:C1048576"/>
    </sheetView>
  </sheetViews>
  <sheetFormatPr defaultRowHeight="15" x14ac:dyDescent="0.25"/>
  <cols>
    <col min="6" max="6" width="23.5703125" bestFit="1" customWidth="1"/>
    <col min="7" max="7" width="24.140625" customWidth="1"/>
    <col min="8" max="8" width="20.28515625" bestFit="1" customWidth="1"/>
    <col min="9" max="9" width="12.5703125" customWidth="1"/>
    <col min="10" max="10" width="21" bestFit="1" customWidth="1"/>
    <col min="11" max="11" width="36.5703125" customWidth="1"/>
  </cols>
  <sheetData>
    <row r="1" spans="1:12" s="6" customFormat="1" x14ac:dyDescent="0.25">
      <c r="A1" s="42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3" t="s">
        <v>57</v>
      </c>
      <c r="I1" s="42" t="s">
        <v>8</v>
      </c>
      <c r="J1" s="42" t="s">
        <v>59</v>
      </c>
      <c r="K1" s="44" t="s">
        <v>9</v>
      </c>
      <c r="L1" s="40"/>
    </row>
    <row r="2" spans="1:12" s="11" customFormat="1" x14ac:dyDescent="0.25">
      <c r="A2" s="18">
        <v>1</v>
      </c>
      <c r="B2" s="18" t="s">
        <v>10</v>
      </c>
      <c r="C2" s="18">
        <v>41</v>
      </c>
      <c r="D2" s="18">
        <v>2022</v>
      </c>
      <c r="E2" s="23" t="s">
        <v>60</v>
      </c>
      <c r="F2" s="18" t="s">
        <v>61</v>
      </c>
      <c r="G2" s="18" t="s">
        <v>16</v>
      </c>
      <c r="H2" s="49">
        <v>2500</v>
      </c>
      <c r="I2" s="56">
        <v>44592</v>
      </c>
      <c r="J2" s="41"/>
      <c r="K2" s="41"/>
    </row>
    <row r="3" spans="1:12" s="11" customFormat="1" x14ac:dyDescent="0.25">
      <c r="A3" s="18">
        <f t="shared" ref="A3:A66" si="0">A2+1</f>
        <v>2</v>
      </c>
      <c r="B3" s="18" t="s">
        <v>10</v>
      </c>
      <c r="C3" s="18">
        <v>72</v>
      </c>
      <c r="D3" s="18">
        <v>2022</v>
      </c>
      <c r="E3" s="23" t="s">
        <v>60</v>
      </c>
      <c r="F3" s="18" t="s">
        <v>61</v>
      </c>
      <c r="G3" s="18" t="s">
        <v>24</v>
      </c>
      <c r="H3" s="49">
        <v>2500</v>
      </c>
      <c r="I3" s="56">
        <v>44592</v>
      </c>
      <c r="J3" s="41"/>
      <c r="K3" s="41"/>
    </row>
    <row r="4" spans="1:12" s="11" customFormat="1" x14ac:dyDescent="0.25">
      <c r="A4" s="18">
        <f t="shared" si="0"/>
        <v>3</v>
      </c>
      <c r="B4" s="18" t="s">
        <v>10</v>
      </c>
      <c r="C4" s="18">
        <v>92</v>
      </c>
      <c r="D4" s="18">
        <v>2022</v>
      </c>
      <c r="E4" s="23" t="s">
        <v>60</v>
      </c>
      <c r="F4" s="18" t="s">
        <v>61</v>
      </c>
      <c r="G4" s="18" t="s">
        <v>16</v>
      </c>
      <c r="H4" s="49">
        <v>2500</v>
      </c>
      <c r="I4" s="56">
        <v>44592</v>
      </c>
      <c r="J4" s="41"/>
      <c r="K4" s="41"/>
    </row>
    <row r="5" spans="1:12" s="11" customFormat="1" x14ac:dyDescent="0.25">
      <c r="A5" s="18">
        <f t="shared" si="0"/>
        <v>4</v>
      </c>
      <c r="B5" s="18" t="s">
        <v>10</v>
      </c>
      <c r="C5" s="18">
        <v>141</v>
      </c>
      <c r="D5" s="18">
        <v>2022</v>
      </c>
      <c r="E5" s="23" t="s">
        <v>60</v>
      </c>
      <c r="F5" s="18" t="s">
        <v>61</v>
      </c>
      <c r="G5" s="18" t="s">
        <v>16</v>
      </c>
      <c r="H5" s="49">
        <v>2500</v>
      </c>
      <c r="I5" s="56">
        <v>44592</v>
      </c>
      <c r="J5" s="41"/>
      <c r="K5" s="41"/>
    </row>
    <row r="6" spans="1:12" s="11" customFormat="1" x14ac:dyDescent="0.25">
      <c r="A6" s="18">
        <f t="shared" si="0"/>
        <v>5</v>
      </c>
      <c r="B6" s="18" t="s">
        <v>10</v>
      </c>
      <c r="C6" s="18">
        <v>192</v>
      </c>
      <c r="D6" s="18">
        <v>2022</v>
      </c>
      <c r="E6" s="23" t="s">
        <v>60</v>
      </c>
      <c r="F6" s="18" t="s">
        <v>61</v>
      </c>
      <c r="G6" s="18" t="s">
        <v>16</v>
      </c>
      <c r="H6" s="49">
        <v>2500</v>
      </c>
      <c r="I6" s="56">
        <v>44592</v>
      </c>
      <c r="J6" s="41"/>
      <c r="K6" s="41"/>
    </row>
    <row r="7" spans="1:12" s="11" customFormat="1" x14ac:dyDescent="0.25">
      <c r="A7" s="18">
        <f t="shared" si="0"/>
        <v>6</v>
      </c>
      <c r="B7" s="18" t="s">
        <v>10</v>
      </c>
      <c r="C7" s="18">
        <v>325</v>
      </c>
      <c r="D7" s="18">
        <v>2022</v>
      </c>
      <c r="E7" s="23" t="s">
        <v>60</v>
      </c>
      <c r="F7" s="18" t="s">
        <v>61</v>
      </c>
      <c r="G7" s="18" t="s">
        <v>16</v>
      </c>
      <c r="H7" s="49">
        <v>2500</v>
      </c>
      <c r="I7" s="56">
        <v>44592</v>
      </c>
      <c r="J7" s="41"/>
      <c r="K7" s="41"/>
    </row>
    <row r="8" spans="1:12" s="11" customFormat="1" x14ac:dyDescent="0.25">
      <c r="A8" s="18">
        <f t="shared" si="0"/>
        <v>7</v>
      </c>
      <c r="B8" s="18" t="s">
        <v>34</v>
      </c>
      <c r="C8" s="18">
        <v>339</v>
      </c>
      <c r="D8" s="18">
        <v>2021</v>
      </c>
      <c r="E8" s="23" t="s">
        <v>60</v>
      </c>
      <c r="F8" s="18" t="s">
        <v>13</v>
      </c>
      <c r="G8" s="18" t="s">
        <v>36</v>
      </c>
      <c r="H8" s="49">
        <v>5000</v>
      </c>
      <c r="I8" s="56">
        <v>44592</v>
      </c>
      <c r="J8" s="41"/>
      <c r="K8" s="41"/>
    </row>
    <row r="9" spans="1:12" s="11" customFormat="1" x14ac:dyDescent="0.25">
      <c r="A9" s="18">
        <f t="shared" si="0"/>
        <v>8</v>
      </c>
      <c r="B9" s="18" t="s">
        <v>34</v>
      </c>
      <c r="C9" s="18">
        <v>340</v>
      </c>
      <c r="D9" s="18">
        <v>2021</v>
      </c>
      <c r="E9" s="23" t="s">
        <v>60</v>
      </c>
      <c r="F9" s="18" t="s">
        <v>13</v>
      </c>
      <c r="G9" s="18" t="s">
        <v>36</v>
      </c>
      <c r="H9" s="49">
        <v>5000</v>
      </c>
      <c r="I9" s="56">
        <v>44592</v>
      </c>
      <c r="J9" s="41"/>
      <c r="K9" s="41"/>
    </row>
    <row r="10" spans="1:12" s="11" customFormat="1" x14ac:dyDescent="0.25">
      <c r="A10" s="18">
        <f t="shared" si="0"/>
        <v>9</v>
      </c>
      <c r="B10" s="18" t="s">
        <v>34</v>
      </c>
      <c r="C10" s="18">
        <v>352</v>
      </c>
      <c r="D10" s="18">
        <v>2021</v>
      </c>
      <c r="E10" s="23" t="s">
        <v>60</v>
      </c>
      <c r="F10" s="18" t="s">
        <v>13</v>
      </c>
      <c r="G10" s="18" t="s">
        <v>36</v>
      </c>
      <c r="H10" s="49">
        <v>5000</v>
      </c>
      <c r="I10" s="56">
        <v>44592</v>
      </c>
      <c r="J10" s="41"/>
      <c r="K10" s="41"/>
    </row>
    <row r="11" spans="1:12" s="11" customFormat="1" x14ac:dyDescent="0.25">
      <c r="A11" s="18">
        <f t="shared" si="0"/>
        <v>10</v>
      </c>
      <c r="B11" s="18" t="s">
        <v>10</v>
      </c>
      <c r="C11" s="18">
        <v>423</v>
      </c>
      <c r="D11" s="18">
        <v>2022</v>
      </c>
      <c r="E11" s="23" t="s">
        <v>60</v>
      </c>
      <c r="F11" s="18" t="s">
        <v>61</v>
      </c>
      <c r="G11" s="18" t="s">
        <v>14</v>
      </c>
      <c r="H11" s="49">
        <v>2500</v>
      </c>
      <c r="I11" s="56">
        <v>44592</v>
      </c>
      <c r="J11" s="41"/>
      <c r="K11" s="41"/>
    </row>
    <row r="12" spans="1:12" s="11" customFormat="1" x14ac:dyDescent="0.25">
      <c r="A12" s="18">
        <f t="shared" si="0"/>
        <v>11</v>
      </c>
      <c r="B12" s="18" t="s">
        <v>10</v>
      </c>
      <c r="C12" s="18">
        <v>480</v>
      </c>
      <c r="D12" s="18">
        <v>2022</v>
      </c>
      <c r="E12" s="23" t="s">
        <v>60</v>
      </c>
      <c r="F12" s="18" t="s">
        <v>61</v>
      </c>
      <c r="G12" s="18" t="s">
        <v>23</v>
      </c>
      <c r="H12" s="49">
        <v>2500</v>
      </c>
      <c r="I12" s="56">
        <v>44592</v>
      </c>
      <c r="J12" s="41"/>
      <c r="K12" s="41"/>
    </row>
    <row r="13" spans="1:12" s="11" customFormat="1" x14ac:dyDescent="0.25">
      <c r="A13" s="18">
        <f t="shared" si="0"/>
        <v>12</v>
      </c>
      <c r="B13" s="18" t="s">
        <v>10</v>
      </c>
      <c r="C13" s="18">
        <v>484</v>
      </c>
      <c r="D13" s="18">
        <v>2022</v>
      </c>
      <c r="E13" s="23" t="s">
        <v>60</v>
      </c>
      <c r="F13" s="18" t="s">
        <v>61</v>
      </c>
      <c r="G13" s="18" t="s">
        <v>16</v>
      </c>
      <c r="H13" s="49">
        <v>2500</v>
      </c>
      <c r="I13" s="56">
        <v>44592</v>
      </c>
      <c r="J13" s="41"/>
      <c r="K13" s="41"/>
    </row>
    <row r="14" spans="1:12" s="11" customFormat="1" x14ac:dyDescent="0.25">
      <c r="A14" s="18">
        <f t="shared" si="0"/>
        <v>13</v>
      </c>
      <c r="B14" s="18" t="s">
        <v>10</v>
      </c>
      <c r="C14" s="18">
        <v>758</v>
      </c>
      <c r="D14" s="18">
        <v>2022</v>
      </c>
      <c r="E14" s="23" t="s">
        <v>60</v>
      </c>
      <c r="F14" s="18" t="s">
        <v>61</v>
      </c>
      <c r="G14" s="18" t="s">
        <v>14</v>
      </c>
      <c r="H14" s="49">
        <v>2500</v>
      </c>
      <c r="I14" s="56">
        <v>44592</v>
      </c>
      <c r="J14" s="41"/>
      <c r="K14" s="41"/>
    </row>
    <row r="15" spans="1:12" s="11" customFormat="1" x14ac:dyDescent="0.25">
      <c r="A15" s="18">
        <f t="shared" si="0"/>
        <v>14</v>
      </c>
      <c r="B15" s="18" t="s">
        <v>10</v>
      </c>
      <c r="C15" s="18">
        <v>811</v>
      </c>
      <c r="D15" s="18">
        <v>2022</v>
      </c>
      <c r="E15" s="23" t="s">
        <v>60</v>
      </c>
      <c r="F15" s="18" t="s">
        <v>61</v>
      </c>
      <c r="G15" s="18" t="s">
        <v>16</v>
      </c>
      <c r="H15" s="49">
        <v>2500</v>
      </c>
      <c r="I15" s="56">
        <v>44592</v>
      </c>
      <c r="J15" s="41"/>
      <c r="K15" s="41"/>
    </row>
    <row r="16" spans="1:12" s="11" customFormat="1" x14ac:dyDescent="0.25">
      <c r="A16" s="18">
        <f t="shared" si="0"/>
        <v>15</v>
      </c>
      <c r="B16" s="18" t="s">
        <v>10</v>
      </c>
      <c r="C16" s="18">
        <v>833</v>
      </c>
      <c r="D16" s="18">
        <v>2022</v>
      </c>
      <c r="E16" s="23" t="s">
        <v>60</v>
      </c>
      <c r="F16" s="18" t="s">
        <v>61</v>
      </c>
      <c r="G16" s="18" t="s">
        <v>14</v>
      </c>
      <c r="H16" s="49">
        <v>2500</v>
      </c>
      <c r="I16" s="56">
        <v>44592</v>
      </c>
      <c r="J16" s="41"/>
      <c r="K16" s="41"/>
    </row>
    <row r="17" spans="1:11" s="11" customFormat="1" x14ac:dyDescent="0.25">
      <c r="A17" s="18">
        <f t="shared" si="0"/>
        <v>16</v>
      </c>
      <c r="B17" s="18" t="s">
        <v>10</v>
      </c>
      <c r="C17" s="18">
        <v>853</v>
      </c>
      <c r="D17" s="18">
        <v>2022</v>
      </c>
      <c r="E17" s="23" t="s">
        <v>60</v>
      </c>
      <c r="F17" s="18" t="s">
        <v>61</v>
      </c>
      <c r="G17" s="18" t="s">
        <v>14</v>
      </c>
      <c r="H17" s="49">
        <v>2500</v>
      </c>
      <c r="I17" s="56">
        <v>44592</v>
      </c>
      <c r="J17" s="41"/>
      <c r="K17" s="41"/>
    </row>
    <row r="18" spans="1:11" s="11" customFormat="1" x14ac:dyDescent="0.25">
      <c r="A18" s="18">
        <f t="shared" si="0"/>
        <v>17</v>
      </c>
      <c r="B18" s="18" t="s">
        <v>10</v>
      </c>
      <c r="C18" s="18">
        <v>858</v>
      </c>
      <c r="D18" s="18">
        <v>2022</v>
      </c>
      <c r="E18" s="23" t="s">
        <v>60</v>
      </c>
      <c r="F18" s="18" t="s">
        <v>61</v>
      </c>
      <c r="G18" s="18" t="s">
        <v>14</v>
      </c>
      <c r="H18" s="49">
        <v>2500</v>
      </c>
      <c r="I18" s="56">
        <v>44592</v>
      </c>
      <c r="J18" s="41"/>
      <c r="K18" s="41"/>
    </row>
    <row r="19" spans="1:11" s="11" customFormat="1" x14ac:dyDescent="0.25">
      <c r="A19" s="18">
        <f t="shared" si="0"/>
        <v>18</v>
      </c>
      <c r="B19" s="18" t="s">
        <v>10</v>
      </c>
      <c r="C19" s="18">
        <v>881</v>
      </c>
      <c r="D19" s="18">
        <v>2022</v>
      </c>
      <c r="E19" s="23" t="s">
        <v>60</v>
      </c>
      <c r="F19" s="18" t="s">
        <v>61</v>
      </c>
      <c r="G19" s="18" t="s">
        <v>14</v>
      </c>
      <c r="H19" s="49">
        <v>2500</v>
      </c>
      <c r="I19" s="56">
        <v>44592</v>
      </c>
      <c r="J19" s="41"/>
      <c r="K19" s="41"/>
    </row>
    <row r="20" spans="1:11" s="11" customFormat="1" x14ac:dyDescent="0.25">
      <c r="A20" s="18">
        <f t="shared" si="0"/>
        <v>19</v>
      </c>
      <c r="B20" s="18" t="s">
        <v>10</v>
      </c>
      <c r="C20" s="18">
        <v>886</v>
      </c>
      <c r="D20" s="18">
        <v>2022</v>
      </c>
      <c r="E20" s="23" t="s">
        <v>60</v>
      </c>
      <c r="F20" s="18" t="s">
        <v>61</v>
      </c>
      <c r="G20" s="18" t="s">
        <v>14</v>
      </c>
      <c r="H20" s="49">
        <v>2500</v>
      </c>
      <c r="I20" s="56">
        <v>44592</v>
      </c>
      <c r="J20" s="41"/>
      <c r="K20" s="41"/>
    </row>
    <row r="21" spans="1:11" s="11" customFormat="1" x14ac:dyDescent="0.25">
      <c r="A21" s="18">
        <f t="shared" si="0"/>
        <v>20</v>
      </c>
      <c r="B21" s="18" t="s">
        <v>10</v>
      </c>
      <c r="C21" s="18">
        <v>915</v>
      </c>
      <c r="D21" s="18">
        <v>2022</v>
      </c>
      <c r="E21" s="23" t="s">
        <v>60</v>
      </c>
      <c r="F21" s="18" t="s">
        <v>61</v>
      </c>
      <c r="G21" s="18" t="s">
        <v>14</v>
      </c>
      <c r="H21" s="49">
        <v>2500</v>
      </c>
      <c r="I21" s="56">
        <v>44592</v>
      </c>
      <c r="J21" s="41"/>
      <c r="K21" s="41"/>
    </row>
    <row r="22" spans="1:11" s="11" customFormat="1" x14ac:dyDescent="0.25">
      <c r="A22" s="18">
        <f t="shared" si="0"/>
        <v>21</v>
      </c>
      <c r="B22" s="18" t="s">
        <v>10</v>
      </c>
      <c r="C22" s="18">
        <v>919</v>
      </c>
      <c r="D22" s="18">
        <v>2022</v>
      </c>
      <c r="E22" s="23" t="s">
        <v>60</v>
      </c>
      <c r="F22" s="18" t="s">
        <v>61</v>
      </c>
      <c r="G22" s="18" t="s">
        <v>14</v>
      </c>
      <c r="H22" s="49">
        <v>2500</v>
      </c>
      <c r="I22" s="56">
        <v>44592</v>
      </c>
      <c r="J22" s="41"/>
      <c r="K22" s="41"/>
    </row>
    <row r="23" spans="1:11" s="11" customFormat="1" x14ac:dyDescent="0.25">
      <c r="A23" s="18">
        <f t="shared" si="0"/>
        <v>22</v>
      </c>
      <c r="B23" s="18" t="s">
        <v>10</v>
      </c>
      <c r="C23" s="18">
        <v>941</v>
      </c>
      <c r="D23" s="18">
        <v>2022</v>
      </c>
      <c r="E23" s="23" t="s">
        <v>60</v>
      </c>
      <c r="F23" s="18" t="s">
        <v>61</v>
      </c>
      <c r="G23" s="18" t="s">
        <v>24</v>
      </c>
      <c r="H23" s="49">
        <v>2500</v>
      </c>
      <c r="I23" s="56">
        <v>44592</v>
      </c>
      <c r="J23" s="41"/>
      <c r="K23" s="41"/>
    </row>
    <row r="24" spans="1:11" s="11" customFormat="1" x14ac:dyDescent="0.25">
      <c r="A24" s="18">
        <f t="shared" si="0"/>
        <v>23</v>
      </c>
      <c r="B24" s="18" t="s">
        <v>10</v>
      </c>
      <c r="C24" s="18">
        <v>959</v>
      </c>
      <c r="D24" s="18">
        <v>2022</v>
      </c>
      <c r="E24" s="23" t="s">
        <v>60</v>
      </c>
      <c r="F24" s="18" t="s">
        <v>61</v>
      </c>
      <c r="G24" s="18" t="s">
        <v>14</v>
      </c>
      <c r="H24" s="49">
        <v>2500</v>
      </c>
      <c r="I24" s="56">
        <v>44592</v>
      </c>
      <c r="J24" s="41"/>
      <c r="K24" s="41"/>
    </row>
    <row r="25" spans="1:11" s="11" customFormat="1" x14ac:dyDescent="0.25">
      <c r="A25" s="18">
        <f t="shared" si="0"/>
        <v>24</v>
      </c>
      <c r="B25" s="18" t="s">
        <v>10</v>
      </c>
      <c r="C25" s="18">
        <v>964</v>
      </c>
      <c r="D25" s="18">
        <v>2022</v>
      </c>
      <c r="E25" s="23" t="s">
        <v>60</v>
      </c>
      <c r="F25" s="18" t="s">
        <v>61</v>
      </c>
      <c r="G25" s="18" t="s">
        <v>14</v>
      </c>
      <c r="H25" s="49">
        <v>2500</v>
      </c>
      <c r="I25" s="56">
        <v>44592</v>
      </c>
      <c r="J25" s="41"/>
      <c r="K25" s="41"/>
    </row>
    <row r="26" spans="1:11" s="11" customFormat="1" x14ac:dyDescent="0.25">
      <c r="A26" s="18">
        <f t="shared" si="0"/>
        <v>25</v>
      </c>
      <c r="B26" s="18" t="s">
        <v>10</v>
      </c>
      <c r="C26" s="18">
        <v>974</v>
      </c>
      <c r="D26" s="18">
        <v>2022</v>
      </c>
      <c r="E26" s="23" t="s">
        <v>60</v>
      </c>
      <c r="F26" s="18" t="s">
        <v>61</v>
      </c>
      <c r="G26" s="18" t="s">
        <v>14</v>
      </c>
      <c r="H26" s="49">
        <v>2500</v>
      </c>
      <c r="I26" s="56">
        <v>44592</v>
      </c>
      <c r="J26" s="41"/>
      <c r="K26" s="41"/>
    </row>
    <row r="27" spans="1:11" s="11" customFormat="1" x14ac:dyDescent="0.25">
      <c r="A27" s="18">
        <f t="shared" si="0"/>
        <v>26</v>
      </c>
      <c r="B27" s="18" t="s">
        <v>10</v>
      </c>
      <c r="C27" s="18">
        <v>1035</v>
      </c>
      <c r="D27" s="18">
        <v>2022</v>
      </c>
      <c r="E27" s="23" t="s">
        <v>60</v>
      </c>
      <c r="F27" s="18" t="s">
        <v>61</v>
      </c>
      <c r="G27" s="18" t="s">
        <v>14</v>
      </c>
      <c r="H27" s="49">
        <v>2500</v>
      </c>
      <c r="I27" s="56">
        <v>44592</v>
      </c>
      <c r="J27" s="41"/>
      <c r="K27" s="41"/>
    </row>
    <row r="28" spans="1:11" s="11" customFormat="1" x14ac:dyDescent="0.25">
      <c r="A28" s="18">
        <f t="shared" si="0"/>
        <v>27</v>
      </c>
      <c r="B28" s="18" t="s">
        <v>10</v>
      </c>
      <c r="C28" s="18">
        <v>1079</v>
      </c>
      <c r="D28" s="18">
        <v>2022</v>
      </c>
      <c r="E28" s="23" t="s">
        <v>60</v>
      </c>
      <c r="F28" s="18" t="s">
        <v>61</v>
      </c>
      <c r="G28" s="18" t="s">
        <v>14</v>
      </c>
      <c r="H28" s="49">
        <v>2500</v>
      </c>
      <c r="I28" s="56">
        <v>44592</v>
      </c>
      <c r="J28" s="41"/>
      <c r="K28" s="41"/>
    </row>
    <row r="29" spans="1:11" s="11" customFormat="1" x14ac:dyDescent="0.25">
      <c r="A29" s="18">
        <f t="shared" si="0"/>
        <v>28</v>
      </c>
      <c r="B29" s="18" t="s">
        <v>10</v>
      </c>
      <c r="C29" s="18">
        <v>1084</v>
      </c>
      <c r="D29" s="18">
        <v>2022</v>
      </c>
      <c r="E29" s="23" t="s">
        <v>60</v>
      </c>
      <c r="F29" s="18" t="s">
        <v>61</v>
      </c>
      <c r="G29" s="18" t="s">
        <v>14</v>
      </c>
      <c r="H29" s="49">
        <v>2500</v>
      </c>
      <c r="I29" s="56">
        <v>44592</v>
      </c>
      <c r="J29" s="41"/>
      <c r="K29" s="41"/>
    </row>
    <row r="30" spans="1:11" s="11" customFormat="1" x14ac:dyDescent="0.25">
      <c r="A30" s="18">
        <f t="shared" si="0"/>
        <v>29</v>
      </c>
      <c r="B30" s="18" t="s">
        <v>10</v>
      </c>
      <c r="C30" s="18">
        <v>1129</v>
      </c>
      <c r="D30" s="18">
        <v>2022</v>
      </c>
      <c r="E30" s="23" t="s">
        <v>60</v>
      </c>
      <c r="F30" s="18" t="s">
        <v>61</v>
      </c>
      <c r="G30" s="18" t="s">
        <v>14</v>
      </c>
      <c r="H30" s="49">
        <v>2500</v>
      </c>
      <c r="I30" s="56">
        <v>44592</v>
      </c>
      <c r="J30" s="41"/>
      <c r="K30" s="41"/>
    </row>
    <row r="31" spans="1:11" s="11" customFormat="1" x14ac:dyDescent="0.25">
      <c r="A31" s="18">
        <f t="shared" si="0"/>
        <v>30</v>
      </c>
      <c r="B31" s="18" t="s">
        <v>10</v>
      </c>
      <c r="C31" s="18">
        <v>1140</v>
      </c>
      <c r="D31" s="18">
        <v>2022</v>
      </c>
      <c r="E31" s="23" t="s">
        <v>60</v>
      </c>
      <c r="F31" s="18" t="s">
        <v>61</v>
      </c>
      <c r="G31" s="18" t="s">
        <v>16</v>
      </c>
      <c r="H31" s="49">
        <v>2500</v>
      </c>
      <c r="I31" s="56">
        <v>44592</v>
      </c>
      <c r="J31" s="41"/>
      <c r="K31" s="41"/>
    </row>
    <row r="32" spans="1:11" s="11" customFormat="1" x14ac:dyDescent="0.25">
      <c r="A32" s="18">
        <f t="shared" si="0"/>
        <v>31</v>
      </c>
      <c r="B32" s="18" t="s">
        <v>10</v>
      </c>
      <c r="C32" s="18">
        <v>1172</v>
      </c>
      <c r="D32" s="18">
        <v>2022</v>
      </c>
      <c r="E32" s="23" t="s">
        <v>60</v>
      </c>
      <c r="F32" s="18" t="s">
        <v>61</v>
      </c>
      <c r="G32" s="18" t="s">
        <v>14</v>
      </c>
      <c r="H32" s="49">
        <v>2500</v>
      </c>
      <c r="I32" s="56">
        <v>44592</v>
      </c>
      <c r="J32" s="41"/>
      <c r="K32" s="41"/>
    </row>
    <row r="33" spans="1:11" s="11" customFormat="1" x14ac:dyDescent="0.25">
      <c r="A33" s="18">
        <f t="shared" si="0"/>
        <v>32</v>
      </c>
      <c r="B33" s="18" t="s">
        <v>10</v>
      </c>
      <c r="C33" s="18">
        <v>1178</v>
      </c>
      <c r="D33" s="18">
        <v>2022</v>
      </c>
      <c r="E33" s="23" t="s">
        <v>60</v>
      </c>
      <c r="F33" s="18" t="s">
        <v>61</v>
      </c>
      <c r="G33" s="18" t="s">
        <v>14</v>
      </c>
      <c r="H33" s="49">
        <v>2500</v>
      </c>
      <c r="I33" s="56">
        <v>44592</v>
      </c>
      <c r="J33" s="41"/>
      <c r="K33" s="41"/>
    </row>
    <row r="34" spans="1:11" s="11" customFormat="1" x14ac:dyDescent="0.25">
      <c r="A34" s="18">
        <f t="shared" si="0"/>
        <v>33</v>
      </c>
      <c r="B34" s="18" t="s">
        <v>10</v>
      </c>
      <c r="C34" s="18">
        <v>1212</v>
      </c>
      <c r="D34" s="18">
        <v>2022</v>
      </c>
      <c r="E34" s="23" t="s">
        <v>60</v>
      </c>
      <c r="F34" s="18" t="s">
        <v>61</v>
      </c>
      <c r="G34" s="5" t="s">
        <v>79</v>
      </c>
      <c r="H34" s="49">
        <v>2500</v>
      </c>
      <c r="I34" s="56">
        <v>44592</v>
      </c>
      <c r="J34" s="41"/>
      <c r="K34" s="41"/>
    </row>
    <row r="35" spans="1:11" s="11" customFormat="1" x14ac:dyDescent="0.25">
      <c r="A35" s="18">
        <f t="shared" si="0"/>
        <v>34</v>
      </c>
      <c r="B35" s="18" t="s">
        <v>10</v>
      </c>
      <c r="C35" s="18">
        <v>1286</v>
      </c>
      <c r="D35" s="18">
        <v>2022</v>
      </c>
      <c r="E35" s="23" t="s">
        <v>60</v>
      </c>
      <c r="F35" s="18" t="s">
        <v>61</v>
      </c>
      <c r="G35" s="18" t="s">
        <v>14</v>
      </c>
      <c r="H35" s="49">
        <v>2500</v>
      </c>
      <c r="I35" s="56">
        <v>44592</v>
      </c>
      <c r="J35" s="41"/>
      <c r="K35" s="41"/>
    </row>
    <row r="36" spans="1:11" s="11" customFormat="1" x14ac:dyDescent="0.25">
      <c r="A36" s="18">
        <f t="shared" si="0"/>
        <v>35</v>
      </c>
      <c r="B36" s="18" t="s">
        <v>10</v>
      </c>
      <c r="C36" s="18">
        <v>1298</v>
      </c>
      <c r="D36" s="18">
        <v>2022</v>
      </c>
      <c r="E36" s="23" t="s">
        <v>60</v>
      </c>
      <c r="F36" s="18" t="s">
        <v>61</v>
      </c>
      <c r="G36" s="18" t="s">
        <v>14</v>
      </c>
      <c r="H36" s="49">
        <v>2500</v>
      </c>
      <c r="I36" s="56">
        <v>44592</v>
      </c>
      <c r="J36" s="41"/>
      <c r="K36" s="41"/>
    </row>
    <row r="37" spans="1:11" s="11" customFormat="1" x14ac:dyDescent="0.25">
      <c r="A37" s="18">
        <f t="shared" si="0"/>
        <v>36</v>
      </c>
      <c r="B37" s="18" t="s">
        <v>10</v>
      </c>
      <c r="C37" s="18">
        <v>1304</v>
      </c>
      <c r="D37" s="18">
        <v>2022</v>
      </c>
      <c r="E37" s="23" t="s">
        <v>60</v>
      </c>
      <c r="F37" s="18" t="s">
        <v>61</v>
      </c>
      <c r="G37" s="18" t="s">
        <v>14</v>
      </c>
      <c r="H37" s="49">
        <v>2500</v>
      </c>
      <c r="I37" s="56">
        <v>44592</v>
      </c>
      <c r="J37" s="41"/>
      <c r="K37" s="41"/>
    </row>
    <row r="38" spans="1:11" s="11" customFormat="1" x14ac:dyDescent="0.25">
      <c r="A38" s="18">
        <f t="shared" si="0"/>
        <v>37</v>
      </c>
      <c r="B38" s="18" t="s">
        <v>10</v>
      </c>
      <c r="C38" s="18">
        <v>1315</v>
      </c>
      <c r="D38" s="18">
        <v>2022</v>
      </c>
      <c r="E38" s="23" t="s">
        <v>60</v>
      </c>
      <c r="F38" s="18" t="s">
        <v>61</v>
      </c>
      <c r="G38" s="18" t="s">
        <v>14</v>
      </c>
      <c r="H38" s="49">
        <v>2500</v>
      </c>
      <c r="I38" s="56">
        <v>44592</v>
      </c>
      <c r="J38" s="41"/>
      <c r="K38" s="41"/>
    </row>
    <row r="39" spans="1:11" s="11" customFormat="1" x14ac:dyDescent="0.25">
      <c r="A39" s="18">
        <f t="shared" si="0"/>
        <v>38</v>
      </c>
      <c r="B39" s="18" t="s">
        <v>10</v>
      </c>
      <c r="C39" s="18">
        <v>1326</v>
      </c>
      <c r="D39" s="18">
        <v>2022</v>
      </c>
      <c r="E39" s="23" t="s">
        <v>60</v>
      </c>
      <c r="F39" s="18" t="s">
        <v>61</v>
      </c>
      <c r="G39" s="18" t="s">
        <v>14</v>
      </c>
      <c r="H39" s="49">
        <v>2500</v>
      </c>
      <c r="I39" s="56">
        <v>44592</v>
      </c>
      <c r="J39" s="41"/>
      <c r="K39" s="41"/>
    </row>
    <row r="40" spans="1:11" s="11" customFormat="1" x14ac:dyDescent="0.25">
      <c r="A40" s="18">
        <f t="shared" si="0"/>
        <v>39</v>
      </c>
      <c r="B40" s="18" t="s">
        <v>10</v>
      </c>
      <c r="C40" s="18">
        <v>1331</v>
      </c>
      <c r="D40" s="18">
        <v>2022</v>
      </c>
      <c r="E40" s="23" t="s">
        <v>60</v>
      </c>
      <c r="F40" s="18" t="s">
        <v>61</v>
      </c>
      <c r="G40" s="18" t="s">
        <v>14</v>
      </c>
      <c r="H40" s="49">
        <v>2500</v>
      </c>
      <c r="I40" s="56">
        <v>44592</v>
      </c>
      <c r="J40" s="41"/>
      <c r="K40" s="41"/>
    </row>
    <row r="41" spans="1:11" s="11" customFormat="1" x14ac:dyDescent="0.25">
      <c r="A41" s="18">
        <f t="shared" si="0"/>
        <v>40</v>
      </c>
      <c r="B41" s="18" t="s">
        <v>10</v>
      </c>
      <c r="C41" s="18">
        <v>1339</v>
      </c>
      <c r="D41" s="18">
        <v>2022</v>
      </c>
      <c r="E41" s="23" t="s">
        <v>60</v>
      </c>
      <c r="F41" s="18" t="s">
        <v>61</v>
      </c>
      <c r="G41" s="18" t="s">
        <v>14</v>
      </c>
      <c r="H41" s="49">
        <v>2500</v>
      </c>
      <c r="I41" s="56">
        <v>44592</v>
      </c>
      <c r="J41" s="41"/>
      <c r="K41" s="41"/>
    </row>
    <row r="42" spans="1:11" s="11" customFormat="1" x14ac:dyDescent="0.25">
      <c r="A42" s="18">
        <f t="shared" si="0"/>
        <v>41</v>
      </c>
      <c r="B42" s="18" t="s">
        <v>10</v>
      </c>
      <c r="C42" s="18">
        <v>1392</v>
      </c>
      <c r="D42" s="18">
        <v>2022</v>
      </c>
      <c r="E42" s="23" t="s">
        <v>60</v>
      </c>
      <c r="F42" s="18" t="s">
        <v>61</v>
      </c>
      <c r="G42" s="18" t="s">
        <v>14</v>
      </c>
      <c r="H42" s="49">
        <v>2500</v>
      </c>
      <c r="I42" s="56">
        <v>44592</v>
      </c>
      <c r="J42" s="41"/>
      <c r="K42" s="41"/>
    </row>
    <row r="43" spans="1:11" s="11" customFormat="1" x14ac:dyDescent="0.25">
      <c r="A43" s="18">
        <f t="shared" si="0"/>
        <v>42</v>
      </c>
      <c r="B43" s="18" t="s">
        <v>10</v>
      </c>
      <c r="C43" s="18">
        <v>1462</v>
      </c>
      <c r="D43" s="18">
        <v>2022</v>
      </c>
      <c r="E43" s="23" t="s">
        <v>60</v>
      </c>
      <c r="F43" s="18" t="s">
        <v>61</v>
      </c>
      <c r="G43" s="18" t="s">
        <v>14</v>
      </c>
      <c r="H43" s="49">
        <v>2500</v>
      </c>
      <c r="I43" s="56">
        <v>44592</v>
      </c>
      <c r="J43" s="41"/>
      <c r="K43" s="41"/>
    </row>
    <row r="44" spans="1:11" s="11" customFormat="1" x14ac:dyDescent="0.25">
      <c r="A44" s="18">
        <f t="shared" si="0"/>
        <v>43</v>
      </c>
      <c r="B44" s="18" t="s">
        <v>10</v>
      </c>
      <c r="C44" s="18">
        <v>1498</v>
      </c>
      <c r="D44" s="18">
        <v>2022</v>
      </c>
      <c r="E44" s="23" t="s">
        <v>60</v>
      </c>
      <c r="F44" s="18" t="s">
        <v>61</v>
      </c>
      <c r="G44" s="18" t="s">
        <v>14</v>
      </c>
      <c r="H44" s="49">
        <v>2500</v>
      </c>
      <c r="I44" s="56">
        <v>44592</v>
      </c>
      <c r="J44" s="41"/>
      <c r="K44" s="41"/>
    </row>
    <row r="45" spans="1:11" s="11" customFormat="1" x14ac:dyDescent="0.25">
      <c r="A45" s="18">
        <f t="shared" si="0"/>
        <v>44</v>
      </c>
      <c r="B45" s="18" t="s">
        <v>10</v>
      </c>
      <c r="C45" s="18">
        <v>1574</v>
      </c>
      <c r="D45" s="18">
        <v>2022</v>
      </c>
      <c r="E45" s="23" t="s">
        <v>60</v>
      </c>
      <c r="F45" s="18" t="s">
        <v>61</v>
      </c>
      <c r="G45" s="18" t="s">
        <v>14</v>
      </c>
      <c r="H45" s="49">
        <v>2500</v>
      </c>
      <c r="I45" s="56">
        <v>44592</v>
      </c>
      <c r="J45" s="41"/>
      <c r="K45" s="41"/>
    </row>
    <row r="46" spans="1:11" s="11" customFormat="1" x14ac:dyDescent="0.25">
      <c r="A46" s="18">
        <f t="shared" si="0"/>
        <v>45</v>
      </c>
      <c r="B46" s="18" t="s">
        <v>10</v>
      </c>
      <c r="C46" s="18">
        <v>1587</v>
      </c>
      <c r="D46" s="18">
        <v>2022</v>
      </c>
      <c r="E46" s="23" t="s">
        <v>60</v>
      </c>
      <c r="F46" s="18" t="s">
        <v>61</v>
      </c>
      <c r="G46" s="18" t="s">
        <v>14</v>
      </c>
      <c r="H46" s="49">
        <v>2500</v>
      </c>
      <c r="I46" s="56">
        <v>44592</v>
      </c>
      <c r="J46" s="41"/>
      <c r="K46" s="41"/>
    </row>
    <row r="47" spans="1:11" s="11" customFormat="1" x14ac:dyDescent="0.25">
      <c r="A47" s="18">
        <f t="shared" si="0"/>
        <v>46</v>
      </c>
      <c r="B47" s="18" t="s">
        <v>10</v>
      </c>
      <c r="C47" s="18">
        <v>1682</v>
      </c>
      <c r="D47" s="18">
        <v>2022</v>
      </c>
      <c r="E47" s="23" t="s">
        <v>60</v>
      </c>
      <c r="F47" s="18" t="s">
        <v>61</v>
      </c>
      <c r="G47" s="18" t="s">
        <v>14</v>
      </c>
      <c r="H47" s="49">
        <v>2500</v>
      </c>
      <c r="I47" s="56">
        <v>44592</v>
      </c>
      <c r="J47" s="41"/>
      <c r="K47" s="41"/>
    </row>
    <row r="48" spans="1:11" s="11" customFormat="1" x14ac:dyDescent="0.25">
      <c r="A48" s="18">
        <f t="shared" si="0"/>
        <v>47</v>
      </c>
      <c r="B48" s="18" t="s">
        <v>10</v>
      </c>
      <c r="C48" s="18">
        <v>1965</v>
      </c>
      <c r="D48" s="18">
        <v>2022</v>
      </c>
      <c r="E48" s="23" t="s">
        <v>60</v>
      </c>
      <c r="F48" s="18" t="s">
        <v>61</v>
      </c>
      <c r="G48" s="18" t="s">
        <v>14</v>
      </c>
      <c r="H48" s="49">
        <v>2500</v>
      </c>
      <c r="I48" s="56">
        <v>44592</v>
      </c>
      <c r="J48" s="41"/>
      <c r="K48" s="41"/>
    </row>
    <row r="49" spans="1:11" s="11" customFormat="1" x14ac:dyDescent="0.25">
      <c r="A49" s="18">
        <f t="shared" si="0"/>
        <v>48</v>
      </c>
      <c r="B49" s="18" t="s">
        <v>10</v>
      </c>
      <c r="C49" s="18">
        <v>2239</v>
      </c>
      <c r="D49" s="18">
        <v>2022</v>
      </c>
      <c r="E49" s="23" t="s">
        <v>60</v>
      </c>
      <c r="F49" s="18" t="s">
        <v>61</v>
      </c>
      <c r="G49" s="18" t="s">
        <v>14</v>
      </c>
      <c r="H49" s="49">
        <v>2500</v>
      </c>
      <c r="I49" s="56">
        <v>44592</v>
      </c>
      <c r="J49" s="41"/>
      <c r="K49" s="41"/>
    </row>
    <row r="50" spans="1:11" s="11" customFormat="1" x14ac:dyDescent="0.25">
      <c r="A50" s="18">
        <f t="shared" si="0"/>
        <v>49</v>
      </c>
      <c r="B50" s="18" t="s">
        <v>10</v>
      </c>
      <c r="C50" s="18">
        <v>2245</v>
      </c>
      <c r="D50" s="18">
        <v>2022</v>
      </c>
      <c r="E50" s="23" t="s">
        <v>60</v>
      </c>
      <c r="F50" s="18" t="s">
        <v>61</v>
      </c>
      <c r="G50" s="18" t="s">
        <v>14</v>
      </c>
      <c r="H50" s="49">
        <v>2500</v>
      </c>
      <c r="I50" s="56">
        <v>44592</v>
      </c>
      <c r="J50" s="41"/>
      <c r="K50" s="41"/>
    </row>
    <row r="51" spans="1:11" s="11" customFormat="1" x14ac:dyDescent="0.25">
      <c r="A51" s="18">
        <f t="shared" si="0"/>
        <v>50</v>
      </c>
      <c r="B51" s="18" t="s">
        <v>10</v>
      </c>
      <c r="C51" s="18">
        <v>2365</v>
      </c>
      <c r="D51" s="18">
        <v>2022</v>
      </c>
      <c r="E51" s="23" t="s">
        <v>60</v>
      </c>
      <c r="F51" s="18" t="s">
        <v>61</v>
      </c>
      <c r="G51" s="18" t="s">
        <v>14</v>
      </c>
      <c r="H51" s="49">
        <v>2500</v>
      </c>
      <c r="I51" s="56">
        <v>44592</v>
      </c>
      <c r="J51" s="41"/>
      <c r="K51" s="41"/>
    </row>
    <row r="52" spans="1:11" s="11" customFormat="1" x14ac:dyDescent="0.25">
      <c r="A52" s="18">
        <f t="shared" si="0"/>
        <v>51</v>
      </c>
      <c r="B52" s="18" t="s">
        <v>10</v>
      </c>
      <c r="C52" s="18">
        <v>2422</v>
      </c>
      <c r="D52" s="18">
        <v>2022</v>
      </c>
      <c r="E52" s="23" t="s">
        <v>60</v>
      </c>
      <c r="F52" s="18" t="s">
        <v>61</v>
      </c>
      <c r="G52" s="18" t="s">
        <v>14</v>
      </c>
      <c r="H52" s="49">
        <v>2500</v>
      </c>
      <c r="I52" s="56">
        <v>44592</v>
      </c>
      <c r="J52" s="41"/>
      <c r="K52" s="41"/>
    </row>
    <row r="53" spans="1:11" s="11" customFormat="1" x14ac:dyDescent="0.25">
      <c r="A53" s="18">
        <f t="shared" si="0"/>
        <v>52</v>
      </c>
      <c r="B53" s="18" t="s">
        <v>10</v>
      </c>
      <c r="C53" s="18">
        <v>2462</v>
      </c>
      <c r="D53" s="18">
        <v>2022</v>
      </c>
      <c r="E53" s="23" t="s">
        <v>60</v>
      </c>
      <c r="F53" s="18" t="s">
        <v>61</v>
      </c>
      <c r="G53" s="18" t="s">
        <v>14</v>
      </c>
      <c r="H53" s="49">
        <v>2500</v>
      </c>
      <c r="I53" s="56">
        <v>44592</v>
      </c>
      <c r="J53" s="41"/>
      <c r="K53" s="41"/>
    </row>
    <row r="54" spans="1:11" s="11" customFormat="1" x14ac:dyDescent="0.25">
      <c r="A54" s="18">
        <f t="shared" si="0"/>
        <v>53</v>
      </c>
      <c r="B54" s="18" t="s">
        <v>10</v>
      </c>
      <c r="C54" s="18">
        <v>2469</v>
      </c>
      <c r="D54" s="18">
        <v>2022</v>
      </c>
      <c r="E54" s="23" t="s">
        <v>60</v>
      </c>
      <c r="F54" s="18" t="s">
        <v>61</v>
      </c>
      <c r="G54" s="18" t="s">
        <v>14</v>
      </c>
      <c r="H54" s="49">
        <v>2500</v>
      </c>
      <c r="I54" s="56">
        <v>44592</v>
      </c>
      <c r="J54" s="41"/>
      <c r="K54" s="41"/>
    </row>
    <row r="55" spans="1:11" s="11" customFormat="1" x14ac:dyDescent="0.25">
      <c r="A55" s="18">
        <f t="shared" si="0"/>
        <v>54</v>
      </c>
      <c r="B55" s="18" t="s">
        <v>10</v>
      </c>
      <c r="C55" s="18">
        <v>2500</v>
      </c>
      <c r="D55" s="18">
        <v>2022</v>
      </c>
      <c r="E55" s="23" t="s">
        <v>60</v>
      </c>
      <c r="F55" s="18" t="s">
        <v>61</v>
      </c>
      <c r="G55" s="18" t="s">
        <v>14</v>
      </c>
      <c r="H55" s="49">
        <v>2500</v>
      </c>
      <c r="I55" s="56">
        <v>44592</v>
      </c>
      <c r="J55" s="41"/>
      <c r="K55" s="41"/>
    </row>
    <row r="56" spans="1:11" s="11" customFormat="1" x14ac:dyDescent="0.25">
      <c r="A56" s="18">
        <f t="shared" si="0"/>
        <v>55</v>
      </c>
      <c r="B56" s="18" t="s">
        <v>10</v>
      </c>
      <c r="C56" s="18">
        <v>2509</v>
      </c>
      <c r="D56" s="18">
        <v>2022</v>
      </c>
      <c r="E56" s="23" t="s">
        <v>60</v>
      </c>
      <c r="F56" s="18" t="s">
        <v>61</v>
      </c>
      <c r="G56" s="18" t="s">
        <v>14</v>
      </c>
      <c r="H56" s="49">
        <v>2500</v>
      </c>
      <c r="I56" s="56">
        <v>44592</v>
      </c>
      <c r="J56" s="41"/>
      <c r="K56" s="41"/>
    </row>
    <row r="57" spans="1:11" s="11" customFormat="1" x14ac:dyDescent="0.25">
      <c r="A57" s="18">
        <f t="shared" si="0"/>
        <v>56</v>
      </c>
      <c r="B57" s="18" t="s">
        <v>10</v>
      </c>
      <c r="C57" s="18">
        <v>2512</v>
      </c>
      <c r="D57" s="18">
        <v>2022</v>
      </c>
      <c r="E57" s="23" t="s">
        <v>60</v>
      </c>
      <c r="F57" s="18" t="s">
        <v>61</v>
      </c>
      <c r="G57" s="18" t="s">
        <v>14</v>
      </c>
      <c r="H57" s="49">
        <v>2500</v>
      </c>
      <c r="I57" s="56">
        <v>44592</v>
      </c>
      <c r="J57" s="41"/>
      <c r="K57" s="41"/>
    </row>
    <row r="58" spans="1:11" s="11" customFormat="1" x14ac:dyDescent="0.25">
      <c r="A58" s="18">
        <f t="shared" si="0"/>
        <v>57</v>
      </c>
      <c r="B58" s="18" t="s">
        <v>10</v>
      </c>
      <c r="C58" s="18">
        <v>2551</v>
      </c>
      <c r="D58" s="18">
        <v>2022</v>
      </c>
      <c r="E58" s="23" t="s">
        <v>60</v>
      </c>
      <c r="F58" s="18" t="s">
        <v>61</v>
      </c>
      <c r="G58" s="18" t="s">
        <v>14</v>
      </c>
      <c r="H58" s="49">
        <v>2500</v>
      </c>
      <c r="I58" s="56">
        <v>44592</v>
      </c>
      <c r="J58" s="41"/>
      <c r="K58" s="41"/>
    </row>
    <row r="59" spans="1:11" s="11" customFormat="1" x14ac:dyDescent="0.25">
      <c r="A59" s="18">
        <f t="shared" si="0"/>
        <v>58</v>
      </c>
      <c r="B59" s="18" t="s">
        <v>10</v>
      </c>
      <c r="C59" s="18">
        <v>2563</v>
      </c>
      <c r="D59" s="18">
        <v>2022</v>
      </c>
      <c r="E59" s="23" t="s">
        <v>60</v>
      </c>
      <c r="F59" s="18" t="s">
        <v>61</v>
      </c>
      <c r="G59" s="18" t="s">
        <v>14</v>
      </c>
      <c r="H59" s="49">
        <v>2500</v>
      </c>
      <c r="I59" s="56">
        <v>44592</v>
      </c>
      <c r="J59" s="41"/>
      <c r="K59" s="41"/>
    </row>
    <row r="60" spans="1:11" s="11" customFormat="1" x14ac:dyDescent="0.25">
      <c r="A60" s="18">
        <f t="shared" si="0"/>
        <v>59</v>
      </c>
      <c r="B60" s="18" t="s">
        <v>10</v>
      </c>
      <c r="C60" s="18">
        <v>2879</v>
      </c>
      <c r="D60" s="18">
        <v>2022</v>
      </c>
      <c r="E60" s="23" t="s">
        <v>60</v>
      </c>
      <c r="F60" s="18" t="s">
        <v>61</v>
      </c>
      <c r="G60" s="18" t="s">
        <v>14</v>
      </c>
      <c r="H60" s="49">
        <v>2500</v>
      </c>
      <c r="I60" s="56">
        <v>44592</v>
      </c>
      <c r="J60" s="41"/>
      <c r="K60" s="41"/>
    </row>
    <row r="61" spans="1:11" s="11" customFormat="1" x14ac:dyDescent="0.25">
      <c r="A61" s="18">
        <f t="shared" si="0"/>
        <v>60</v>
      </c>
      <c r="B61" s="18" t="s">
        <v>10</v>
      </c>
      <c r="C61" s="18">
        <v>2888</v>
      </c>
      <c r="D61" s="18">
        <v>2022</v>
      </c>
      <c r="E61" s="23" t="s">
        <v>60</v>
      </c>
      <c r="F61" s="18" t="s">
        <v>61</v>
      </c>
      <c r="G61" s="18" t="s">
        <v>14</v>
      </c>
      <c r="H61" s="49">
        <v>2500</v>
      </c>
      <c r="I61" s="56">
        <v>44592</v>
      </c>
      <c r="J61" s="41"/>
      <c r="K61" s="41"/>
    </row>
    <row r="62" spans="1:11" s="11" customFormat="1" x14ac:dyDescent="0.25">
      <c r="A62" s="18">
        <f t="shared" si="0"/>
        <v>61</v>
      </c>
      <c r="B62" s="18" t="s">
        <v>10</v>
      </c>
      <c r="C62" s="18">
        <v>2889</v>
      </c>
      <c r="D62" s="18">
        <v>2022</v>
      </c>
      <c r="E62" s="23" t="s">
        <v>60</v>
      </c>
      <c r="F62" s="18" t="s">
        <v>61</v>
      </c>
      <c r="G62" s="18" t="s">
        <v>14</v>
      </c>
      <c r="H62" s="49">
        <v>2500</v>
      </c>
      <c r="I62" s="56">
        <v>44592</v>
      </c>
      <c r="J62" s="41"/>
      <c r="K62" s="45"/>
    </row>
    <row r="63" spans="1:11" s="11" customFormat="1" x14ac:dyDescent="0.25">
      <c r="A63" s="18">
        <f t="shared" si="0"/>
        <v>62</v>
      </c>
      <c r="B63" s="18" t="s">
        <v>10</v>
      </c>
      <c r="C63" s="18">
        <v>2894</v>
      </c>
      <c r="D63" s="18">
        <v>2022</v>
      </c>
      <c r="E63" s="23" t="s">
        <v>60</v>
      </c>
      <c r="F63" s="18" t="s">
        <v>61</v>
      </c>
      <c r="G63" s="18" t="s">
        <v>14</v>
      </c>
      <c r="H63" s="49">
        <v>2500</v>
      </c>
      <c r="I63" s="56">
        <v>44592</v>
      </c>
      <c r="J63" s="45"/>
      <c r="K63" s="41"/>
    </row>
    <row r="64" spans="1:11" s="11" customFormat="1" x14ac:dyDescent="0.25">
      <c r="A64" s="18">
        <f t="shared" si="0"/>
        <v>63</v>
      </c>
      <c r="B64" s="18" t="s">
        <v>10</v>
      </c>
      <c r="C64" s="18">
        <v>2959</v>
      </c>
      <c r="D64" s="18">
        <v>2022</v>
      </c>
      <c r="E64" s="23" t="s">
        <v>60</v>
      </c>
      <c r="F64" s="18" t="s">
        <v>61</v>
      </c>
      <c r="G64" s="18" t="s">
        <v>14</v>
      </c>
      <c r="H64" s="49">
        <v>2500</v>
      </c>
      <c r="I64" s="56">
        <v>44592</v>
      </c>
      <c r="J64" s="41"/>
      <c r="K64" s="41"/>
    </row>
    <row r="65" spans="1:11" s="11" customFormat="1" x14ac:dyDescent="0.25">
      <c r="A65" s="18">
        <f t="shared" si="0"/>
        <v>64</v>
      </c>
      <c r="B65" s="18" t="s">
        <v>10</v>
      </c>
      <c r="C65" s="18">
        <v>2969</v>
      </c>
      <c r="D65" s="18">
        <v>2022</v>
      </c>
      <c r="E65" s="23" t="s">
        <v>60</v>
      </c>
      <c r="F65" s="18" t="s">
        <v>61</v>
      </c>
      <c r="G65" s="18" t="s">
        <v>14</v>
      </c>
      <c r="H65" s="49">
        <v>2500</v>
      </c>
      <c r="I65" s="56">
        <v>44592</v>
      </c>
      <c r="J65" s="41"/>
      <c r="K65" s="41"/>
    </row>
    <row r="66" spans="1:11" s="11" customFormat="1" x14ac:dyDescent="0.25">
      <c r="A66" s="18">
        <f t="shared" si="0"/>
        <v>65</v>
      </c>
      <c r="B66" s="18" t="s">
        <v>10</v>
      </c>
      <c r="C66" s="18">
        <v>3059</v>
      </c>
      <c r="D66" s="18">
        <v>2022</v>
      </c>
      <c r="E66" s="23" t="s">
        <v>60</v>
      </c>
      <c r="F66" s="18" t="s">
        <v>61</v>
      </c>
      <c r="G66" s="18" t="s">
        <v>14</v>
      </c>
      <c r="H66" s="49">
        <v>2500</v>
      </c>
      <c r="I66" s="56">
        <v>44592</v>
      </c>
      <c r="J66" s="41"/>
      <c r="K66" s="41"/>
    </row>
    <row r="67" spans="1:11" s="11" customFormat="1" x14ac:dyDescent="0.25">
      <c r="A67" s="18">
        <f t="shared" ref="A67:A130" si="1">A66+1</f>
        <v>66</v>
      </c>
      <c r="B67" s="18" t="s">
        <v>10</v>
      </c>
      <c r="C67" s="18">
        <v>3114</v>
      </c>
      <c r="D67" s="18">
        <v>2022</v>
      </c>
      <c r="E67" s="23" t="s">
        <v>60</v>
      </c>
      <c r="F67" s="18" t="s">
        <v>61</v>
      </c>
      <c r="G67" s="18" t="s">
        <v>14</v>
      </c>
      <c r="H67" s="49">
        <v>2500</v>
      </c>
      <c r="I67" s="56">
        <v>44592</v>
      </c>
      <c r="J67" s="41"/>
      <c r="K67" s="41"/>
    </row>
    <row r="68" spans="1:11" s="46" customFormat="1" x14ac:dyDescent="0.25">
      <c r="A68" s="18">
        <f t="shared" si="1"/>
        <v>67</v>
      </c>
      <c r="B68" s="18" t="s">
        <v>10</v>
      </c>
      <c r="C68" s="18">
        <v>3125</v>
      </c>
      <c r="D68" s="18">
        <v>2022</v>
      </c>
      <c r="E68" s="23" t="s">
        <v>60</v>
      </c>
      <c r="F68" s="18" t="s">
        <v>61</v>
      </c>
      <c r="G68" s="18" t="s">
        <v>14</v>
      </c>
      <c r="H68" s="49">
        <v>2500</v>
      </c>
      <c r="I68" s="56">
        <v>44592</v>
      </c>
      <c r="J68" s="41"/>
      <c r="K68" s="41"/>
    </row>
    <row r="69" spans="1:11" s="11" customFormat="1" x14ac:dyDescent="0.25">
      <c r="A69" s="18">
        <f t="shared" si="1"/>
        <v>68</v>
      </c>
      <c r="B69" s="18" t="s">
        <v>10</v>
      </c>
      <c r="C69" s="18">
        <v>3157</v>
      </c>
      <c r="D69" s="18">
        <v>2022</v>
      </c>
      <c r="E69" s="23" t="s">
        <v>60</v>
      </c>
      <c r="F69" s="18" t="s">
        <v>61</v>
      </c>
      <c r="G69" s="18" t="s">
        <v>14</v>
      </c>
      <c r="H69" s="49">
        <v>2500</v>
      </c>
      <c r="I69" s="56">
        <v>44592</v>
      </c>
      <c r="J69" s="41"/>
      <c r="K69" s="41"/>
    </row>
    <row r="70" spans="1:11" s="11" customFormat="1" x14ac:dyDescent="0.25">
      <c r="A70" s="18">
        <f t="shared" si="1"/>
        <v>69</v>
      </c>
      <c r="B70" s="18" t="s">
        <v>10</v>
      </c>
      <c r="C70" s="18">
        <v>3174</v>
      </c>
      <c r="D70" s="18">
        <v>2022</v>
      </c>
      <c r="E70" s="23" t="s">
        <v>60</v>
      </c>
      <c r="F70" s="18" t="s">
        <v>61</v>
      </c>
      <c r="G70" s="18" t="s">
        <v>14</v>
      </c>
      <c r="H70" s="49">
        <v>2500</v>
      </c>
      <c r="I70" s="56">
        <v>44592</v>
      </c>
      <c r="J70" s="41"/>
      <c r="K70" s="41"/>
    </row>
    <row r="71" spans="1:11" s="11" customFormat="1" x14ac:dyDescent="0.25">
      <c r="A71" s="18">
        <f t="shared" si="1"/>
        <v>70</v>
      </c>
      <c r="B71" s="18" t="s">
        <v>10</v>
      </c>
      <c r="C71" s="18">
        <v>3236</v>
      </c>
      <c r="D71" s="18">
        <v>2022</v>
      </c>
      <c r="E71" s="23" t="s">
        <v>60</v>
      </c>
      <c r="F71" s="18" t="s">
        <v>61</v>
      </c>
      <c r="G71" s="18" t="s">
        <v>14</v>
      </c>
      <c r="H71" s="49">
        <v>2500</v>
      </c>
      <c r="I71" s="56">
        <v>44592</v>
      </c>
      <c r="J71" s="41"/>
      <c r="K71" s="41"/>
    </row>
    <row r="72" spans="1:11" s="11" customFormat="1" x14ac:dyDescent="0.25">
      <c r="A72" s="18">
        <f t="shared" si="1"/>
        <v>71</v>
      </c>
      <c r="B72" s="18" t="s">
        <v>10</v>
      </c>
      <c r="C72" s="18">
        <v>3245</v>
      </c>
      <c r="D72" s="18">
        <v>2022</v>
      </c>
      <c r="E72" s="23" t="s">
        <v>60</v>
      </c>
      <c r="F72" s="18" t="s">
        <v>61</v>
      </c>
      <c r="G72" s="18" t="s">
        <v>14</v>
      </c>
      <c r="H72" s="49">
        <v>2500</v>
      </c>
      <c r="I72" s="56">
        <v>44592</v>
      </c>
      <c r="J72" s="41"/>
      <c r="K72" s="41"/>
    </row>
    <row r="73" spans="1:11" s="11" customFormat="1" x14ac:dyDescent="0.25">
      <c r="A73" s="18">
        <f t="shared" si="1"/>
        <v>72</v>
      </c>
      <c r="B73" s="18" t="s">
        <v>10</v>
      </c>
      <c r="C73" s="18">
        <v>3247</v>
      </c>
      <c r="D73" s="18">
        <v>2022</v>
      </c>
      <c r="E73" s="23" t="s">
        <v>60</v>
      </c>
      <c r="F73" s="18" t="s">
        <v>61</v>
      </c>
      <c r="G73" s="18" t="s">
        <v>14</v>
      </c>
      <c r="H73" s="49">
        <v>2500</v>
      </c>
      <c r="I73" s="56">
        <v>44592</v>
      </c>
      <c r="J73" s="41"/>
      <c r="K73" s="41"/>
    </row>
    <row r="74" spans="1:11" s="11" customFormat="1" x14ac:dyDescent="0.25">
      <c r="A74" s="18">
        <f t="shared" si="1"/>
        <v>73</v>
      </c>
      <c r="B74" s="18" t="s">
        <v>10</v>
      </c>
      <c r="C74" s="18">
        <v>3252</v>
      </c>
      <c r="D74" s="18">
        <v>2022</v>
      </c>
      <c r="E74" s="23" t="s">
        <v>60</v>
      </c>
      <c r="F74" s="18" t="s">
        <v>61</v>
      </c>
      <c r="G74" s="18" t="s">
        <v>14</v>
      </c>
      <c r="H74" s="49">
        <v>2500</v>
      </c>
      <c r="I74" s="56">
        <v>44592</v>
      </c>
      <c r="J74" s="41"/>
      <c r="K74" s="41"/>
    </row>
    <row r="75" spans="1:11" s="11" customFormat="1" x14ac:dyDescent="0.25">
      <c r="A75" s="18">
        <f t="shared" si="1"/>
        <v>74</v>
      </c>
      <c r="B75" s="18" t="s">
        <v>10</v>
      </c>
      <c r="C75" s="18">
        <v>3259</v>
      </c>
      <c r="D75" s="18">
        <v>2022</v>
      </c>
      <c r="E75" s="23" t="s">
        <v>60</v>
      </c>
      <c r="F75" s="18" t="s">
        <v>61</v>
      </c>
      <c r="G75" s="18" t="s">
        <v>14</v>
      </c>
      <c r="H75" s="49">
        <v>2500</v>
      </c>
      <c r="I75" s="56">
        <v>44592</v>
      </c>
      <c r="J75" s="41"/>
      <c r="K75" s="41"/>
    </row>
    <row r="76" spans="1:11" s="11" customFormat="1" x14ac:dyDescent="0.25">
      <c r="A76" s="18">
        <f t="shared" si="1"/>
        <v>75</v>
      </c>
      <c r="B76" s="18" t="s">
        <v>10</v>
      </c>
      <c r="C76" s="18">
        <v>3469</v>
      </c>
      <c r="D76" s="18">
        <v>2022</v>
      </c>
      <c r="E76" s="23" t="s">
        <v>60</v>
      </c>
      <c r="F76" s="18" t="s">
        <v>61</v>
      </c>
      <c r="G76" s="18" t="s">
        <v>14</v>
      </c>
      <c r="H76" s="49">
        <v>2500</v>
      </c>
      <c r="I76" s="56">
        <v>44592</v>
      </c>
      <c r="J76" s="41"/>
      <c r="K76" s="41"/>
    </row>
    <row r="77" spans="1:11" s="11" customFormat="1" x14ac:dyDescent="0.25">
      <c r="A77" s="18">
        <f t="shared" si="1"/>
        <v>76</v>
      </c>
      <c r="B77" s="18" t="s">
        <v>10</v>
      </c>
      <c r="C77" s="18">
        <v>3516</v>
      </c>
      <c r="D77" s="18">
        <v>2022</v>
      </c>
      <c r="E77" s="23" t="s">
        <v>60</v>
      </c>
      <c r="F77" s="18" t="s">
        <v>61</v>
      </c>
      <c r="G77" s="18" t="s">
        <v>14</v>
      </c>
      <c r="H77" s="49">
        <v>2500</v>
      </c>
      <c r="I77" s="56">
        <v>44592</v>
      </c>
      <c r="J77" s="41"/>
      <c r="K77" s="41"/>
    </row>
    <row r="78" spans="1:11" s="29" customFormat="1" x14ac:dyDescent="0.25">
      <c r="A78" s="18">
        <f t="shared" si="1"/>
        <v>77</v>
      </c>
      <c r="B78" s="18" t="s">
        <v>10</v>
      </c>
      <c r="C78" s="18">
        <v>3526</v>
      </c>
      <c r="D78" s="18">
        <v>2022</v>
      </c>
      <c r="E78" s="23" t="s">
        <v>60</v>
      </c>
      <c r="F78" s="18" t="s">
        <v>61</v>
      </c>
      <c r="G78" s="18" t="s">
        <v>14</v>
      </c>
      <c r="H78" s="49">
        <v>2500</v>
      </c>
      <c r="I78" s="56">
        <v>44592</v>
      </c>
      <c r="J78" s="41"/>
      <c r="K78" s="41"/>
    </row>
    <row r="79" spans="1:11" s="29" customFormat="1" x14ac:dyDescent="0.25">
      <c r="A79" s="18">
        <f t="shared" si="1"/>
        <v>78</v>
      </c>
      <c r="B79" s="18" t="s">
        <v>10</v>
      </c>
      <c r="C79" s="18">
        <v>3583</v>
      </c>
      <c r="D79" s="18">
        <v>2022</v>
      </c>
      <c r="E79" s="23" t="s">
        <v>60</v>
      </c>
      <c r="F79" s="18" t="s">
        <v>61</v>
      </c>
      <c r="G79" s="18" t="s">
        <v>14</v>
      </c>
      <c r="H79" s="49">
        <v>2500</v>
      </c>
      <c r="I79" s="56">
        <v>44592</v>
      </c>
      <c r="J79" s="41"/>
      <c r="K79" s="41"/>
    </row>
    <row r="80" spans="1:11" s="11" customFormat="1" x14ac:dyDescent="0.25">
      <c r="A80" s="18">
        <f t="shared" si="1"/>
        <v>79</v>
      </c>
      <c r="B80" s="18" t="s">
        <v>10</v>
      </c>
      <c r="C80" s="18">
        <v>3855</v>
      </c>
      <c r="D80" s="18">
        <v>2022</v>
      </c>
      <c r="E80" s="23" t="s">
        <v>60</v>
      </c>
      <c r="F80" s="18" t="s">
        <v>61</v>
      </c>
      <c r="G80" s="18" t="s">
        <v>23</v>
      </c>
      <c r="H80" s="49">
        <v>2500</v>
      </c>
      <c r="I80" s="56">
        <v>44592</v>
      </c>
      <c r="J80" s="41"/>
      <c r="K80" s="41"/>
    </row>
    <row r="81" spans="1:11" s="11" customFormat="1" x14ac:dyDescent="0.25">
      <c r="A81" s="18">
        <f t="shared" si="1"/>
        <v>80</v>
      </c>
      <c r="B81" s="18" t="s">
        <v>10</v>
      </c>
      <c r="C81" s="18">
        <v>3862</v>
      </c>
      <c r="D81" s="18">
        <v>2022</v>
      </c>
      <c r="E81" s="23" t="s">
        <v>60</v>
      </c>
      <c r="F81" s="18" t="s">
        <v>61</v>
      </c>
      <c r="G81" s="18" t="s">
        <v>24</v>
      </c>
      <c r="H81" s="49">
        <v>2500</v>
      </c>
      <c r="I81" s="56">
        <v>44592</v>
      </c>
      <c r="J81" s="41"/>
      <c r="K81" s="41"/>
    </row>
    <row r="82" spans="1:11" s="11" customFormat="1" x14ac:dyDescent="0.25">
      <c r="A82" s="18">
        <f t="shared" si="1"/>
        <v>81</v>
      </c>
      <c r="B82" s="18" t="s">
        <v>10</v>
      </c>
      <c r="C82" s="18">
        <v>3874</v>
      </c>
      <c r="D82" s="18">
        <v>2022</v>
      </c>
      <c r="E82" s="23" t="s">
        <v>60</v>
      </c>
      <c r="F82" s="18" t="s">
        <v>61</v>
      </c>
      <c r="G82" s="18" t="s">
        <v>14</v>
      </c>
      <c r="H82" s="49">
        <v>2500</v>
      </c>
      <c r="I82" s="56">
        <v>44592</v>
      </c>
      <c r="J82" s="41"/>
      <c r="K82" s="41"/>
    </row>
    <row r="83" spans="1:11" s="11" customFormat="1" x14ac:dyDescent="0.25">
      <c r="A83" s="18">
        <f t="shared" si="1"/>
        <v>82</v>
      </c>
      <c r="B83" s="18" t="s">
        <v>10</v>
      </c>
      <c r="C83" s="18">
        <v>4083</v>
      </c>
      <c r="D83" s="18">
        <v>2022</v>
      </c>
      <c r="E83" s="23" t="s">
        <v>60</v>
      </c>
      <c r="F83" s="18" t="s">
        <v>61</v>
      </c>
      <c r="G83" s="18" t="s">
        <v>16</v>
      </c>
      <c r="H83" s="49">
        <v>2500</v>
      </c>
      <c r="I83" s="56">
        <v>44592</v>
      </c>
      <c r="J83" s="41"/>
      <c r="K83" s="41"/>
    </row>
    <row r="84" spans="1:11" s="11" customFormat="1" x14ac:dyDescent="0.25">
      <c r="A84" s="18">
        <f t="shared" si="1"/>
        <v>83</v>
      </c>
      <c r="B84" s="18" t="s">
        <v>10</v>
      </c>
      <c r="C84" s="18">
        <v>4139</v>
      </c>
      <c r="D84" s="18">
        <v>2022</v>
      </c>
      <c r="E84" s="23" t="s">
        <v>60</v>
      </c>
      <c r="F84" s="18" t="s">
        <v>61</v>
      </c>
      <c r="G84" s="18" t="s">
        <v>14</v>
      </c>
      <c r="H84" s="49">
        <v>2500</v>
      </c>
      <c r="I84" s="56">
        <v>44592</v>
      </c>
      <c r="J84" s="41"/>
      <c r="K84" s="41"/>
    </row>
    <row r="85" spans="1:11" s="11" customFormat="1" x14ac:dyDescent="0.25">
      <c r="A85" s="18">
        <f t="shared" si="1"/>
        <v>84</v>
      </c>
      <c r="B85" s="18" t="s">
        <v>10</v>
      </c>
      <c r="C85" s="18">
        <v>4208</v>
      </c>
      <c r="D85" s="18">
        <v>2022</v>
      </c>
      <c r="E85" s="23" t="s">
        <v>60</v>
      </c>
      <c r="F85" s="18" t="s">
        <v>61</v>
      </c>
      <c r="G85" s="18" t="s">
        <v>14</v>
      </c>
      <c r="H85" s="49">
        <v>2500</v>
      </c>
      <c r="I85" s="56">
        <v>44592</v>
      </c>
      <c r="J85" s="41"/>
      <c r="K85" s="41"/>
    </row>
    <row r="86" spans="1:11" s="11" customFormat="1" x14ac:dyDescent="0.25">
      <c r="A86" s="18">
        <f t="shared" si="1"/>
        <v>85</v>
      </c>
      <c r="B86" s="18" t="s">
        <v>10</v>
      </c>
      <c r="C86" s="18">
        <v>4322</v>
      </c>
      <c r="D86" s="18">
        <v>2022</v>
      </c>
      <c r="E86" s="23" t="s">
        <v>60</v>
      </c>
      <c r="F86" s="18" t="s">
        <v>61</v>
      </c>
      <c r="G86" s="18" t="s">
        <v>14</v>
      </c>
      <c r="H86" s="49">
        <v>2500</v>
      </c>
      <c r="I86" s="56">
        <v>44592</v>
      </c>
      <c r="J86" s="41"/>
      <c r="K86" s="41"/>
    </row>
    <row r="87" spans="1:11" s="11" customFormat="1" x14ac:dyDescent="0.25">
      <c r="A87" s="18">
        <f t="shared" si="1"/>
        <v>86</v>
      </c>
      <c r="B87" s="18" t="s">
        <v>10</v>
      </c>
      <c r="C87" s="18">
        <v>4349</v>
      </c>
      <c r="D87" s="18">
        <v>2022</v>
      </c>
      <c r="E87" s="23" t="s">
        <v>60</v>
      </c>
      <c r="F87" s="18" t="s">
        <v>61</v>
      </c>
      <c r="G87" s="18" t="s">
        <v>14</v>
      </c>
      <c r="H87" s="49">
        <v>2500</v>
      </c>
      <c r="I87" s="56">
        <v>44592</v>
      </c>
      <c r="J87" s="41"/>
      <c r="K87" s="41"/>
    </row>
    <row r="88" spans="1:11" s="11" customFormat="1" x14ac:dyDescent="0.25">
      <c r="A88" s="18">
        <f t="shared" si="1"/>
        <v>87</v>
      </c>
      <c r="B88" s="18" t="s">
        <v>10</v>
      </c>
      <c r="C88" s="18">
        <v>4358</v>
      </c>
      <c r="D88" s="18">
        <v>2022</v>
      </c>
      <c r="E88" s="23" t="s">
        <v>60</v>
      </c>
      <c r="F88" s="18" t="s">
        <v>61</v>
      </c>
      <c r="G88" s="18" t="s">
        <v>14</v>
      </c>
      <c r="H88" s="49">
        <v>2500</v>
      </c>
      <c r="I88" s="56">
        <v>44592</v>
      </c>
      <c r="J88" s="41"/>
      <c r="K88" s="41"/>
    </row>
    <row r="89" spans="1:11" s="11" customFormat="1" x14ac:dyDescent="0.25">
      <c r="A89" s="18">
        <f t="shared" si="1"/>
        <v>88</v>
      </c>
      <c r="B89" s="18" t="s">
        <v>10</v>
      </c>
      <c r="C89" s="18">
        <v>4372</v>
      </c>
      <c r="D89" s="18">
        <v>2022</v>
      </c>
      <c r="E89" s="23" t="s">
        <v>60</v>
      </c>
      <c r="F89" s="18" t="s">
        <v>61</v>
      </c>
      <c r="G89" s="18" t="s">
        <v>14</v>
      </c>
      <c r="H89" s="49">
        <v>2500</v>
      </c>
      <c r="I89" s="56">
        <v>44592</v>
      </c>
      <c r="J89" s="41"/>
      <c r="K89" s="41"/>
    </row>
    <row r="90" spans="1:11" s="11" customFormat="1" x14ac:dyDescent="0.25">
      <c r="A90" s="18">
        <f t="shared" si="1"/>
        <v>89</v>
      </c>
      <c r="B90" s="18" t="s">
        <v>10</v>
      </c>
      <c r="C90" s="18">
        <v>4382</v>
      </c>
      <c r="D90" s="18">
        <v>2022</v>
      </c>
      <c r="E90" s="23" t="s">
        <v>60</v>
      </c>
      <c r="F90" s="18" t="s">
        <v>61</v>
      </c>
      <c r="G90" s="18" t="s">
        <v>14</v>
      </c>
      <c r="H90" s="49">
        <v>2500</v>
      </c>
      <c r="I90" s="56">
        <v>44592</v>
      </c>
      <c r="J90" s="41"/>
      <c r="K90" s="41"/>
    </row>
    <row r="91" spans="1:11" s="11" customFormat="1" x14ac:dyDescent="0.25">
      <c r="A91" s="18">
        <f t="shared" si="1"/>
        <v>90</v>
      </c>
      <c r="B91" s="18" t="s">
        <v>10</v>
      </c>
      <c r="C91" s="18">
        <v>4427</v>
      </c>
      <c r="D91" s="18">
        <v>2022</v>
      </c>
      <c r="E91" s="23" t="s">
        <v>60</v>
      </c>
      <c r="F91" s="18" t="s">
        <v>61</v>
      </c>
      <c r="G91" s="18" t="s">
        <v>14</v>
      </c>
      <c r="H91" s="49">
        <v>2500</v>
      </c>
      <c r="I91" s="56">
        <v>44592</v>
      </c>
      <c r="J91" s="41"/>
      <c r="K91" s="41"/>
    </row>
    <row r="92" spans="1:11" s="11" customFormat="1" x14ac:dyDescent="0.25">
      <c r="A92" s="18">
        <f t="shared" si="1"/>
        <v>91</v>
      </c>
      <c r="B92" s="18" t="s">
        <v>10</v>
      </c>
      <c r="C92" s="18">
        <v>4430</v>
      </c>
      <c r="D92" s="18">
        <v>2022</v>
      </c>
      <c r="E92" s="23" t="s">
        <v>60</v>
      </c>
      <c r="F92" s="18" t="s">
        <v>61</v>
      </c>
      <c r="G92" s="18" t="s">
        <v>14</v>
      </c>
      <c r="H92" s="49">
        <v>2500</v>
      </c>
      <c r="I92" s="56">
        <v>44592</v>
      </c>
      <c r="J92" s="41"/>
      <c r="K92" s="41"/>
    </row>
    <row r="93" spans="1:11" s="11" customFormat="1" x14ac:dyDescent="0.25">
      <c r="A93" s="18">
        <f t="shared" si="1"/>
        <v>92</v>
      </c>
      <c r="B93" s="18" t="s">
        <v>10</v>
      </c>
      <c r="C93" s="18">
        <v>4473</v>
      </c>
      <c r="D93" s="18">
        <v>2022</v>
      </c>
      <c r="E93" s="23" t="s">
        <v>60</v>
      </c>
      <c r="F93" s="18" t="s">
        <v>61</v>
      </c>
      <c r="G93" s="18" t="s">
        <v>14</v>
      </c>
      <c r="H93" s="49">
        <v>2500</v>
      </c>
      <c r="I93" s="56">
        <v>44592</v>
      </c>
      <c r="J93" s="41"/>
      <c r="K93" s="41"/>
    </row>
    <row r="94" spans="1:11" s="11" customFormat="1" x14ac:dyDescent="0.25">
      <c r="A94" s="18">
        <f t="shared" si="1"/>
        <v>93</v>
      </c>
      <c r="B94" s="18" t="s">
        <v>10</v>
      </c>
      <c r="C94" s="18">
        <v>4476</v>
      </c>
      <c r="D94" s="18">
        <v>2022</v>
      </c>
      <c r="E94" s="23" t="s">
        <v>60</v>
      </c>
      <c r="F94" s="18" t="s">
        <v>61</v>
      </c>
      <c r="G94" s="18" t="s">
        <v>14</v>
      </c>
      <c r="H94" s="49">
        <v>2500</v>
      </c>
      <c r="I94" s="56">
        <v>44592</v>
      </c>
      <c r="J94" s="41"/>
      <c r="K94" s="41"/>
    </row>
    <row r="95" spans="1:11" s="11" customFormat="1" x14ac:dyDescent="0.25">
      <c r="A95" s="18">
        <f t="shared" si="1"/>
        <v>94</v>
      </c>
      <c r="B95" s="18" t="s">
        <v>10</v>
      </c>
      <c r="C95" s="18">
        <v>4504</v>
      </c>
      <c r="D95" s="18">
        <v>2022</v>
      </c>
      <c r="E95" s="23" t="s">
        <v>60</v>
      </c>
      <c r="F95" s="18" t="s">
        <v>61</v>
      </c>
      <c r="G95" s="18" t="s">
        <v>14</v>
      </c>
      <c r="H95" s="49">
        <v>2500</v>
      </c>
      <c r="I95" s="56">
        <v>44592</v>
      </c>
      <c r="J95" s="41"/>
      <c r="K95" s="41"/>
    </row>
    <row r="96" spans="1:11" s="11" customFormat="1" x14ac:dyDescent="0.25">
      <c r="A96" s="18">
        <f t="shared" si="1"/>
        <v>95</v>
      </c>
      <c r="B96" s="18" t="s">
        <v>10</v>
      </c>
      <c r="C96" s="18">
        <v>4561</v>
      </c>
      <c r="D96" s="18">
        <v>2022</v>
      </c>
      <c r="E96" s="23" t="s">
        <v>60</v>
      </c>
      <c r="F96" s="18" t="s">
        <v>61</v>
      </c>
      <c r="G96" s="18" t="s">
        <v>14</v>
      </c>
      <c r="H96" s="49">
        <v>2500</v>
      </c>
      <c r="I96" s="56">
        <v>44592</v>
      </c>
      <c r="J96" s="41"/>
      <c r="K96" s="41"/>
    </row>
    <row r="97" spans="1:11" s="11" customFormat="1" x14ac:dyDescent="0.25">
      <c r="A97" s="18">
        <f t="shared" si="1"/>
        <v>96</v>
      </c>
      <c r="B97" s="18" t="s">
        <v>10</v>
      </c>
      <c r="C97" s="18">
        <v>4571</v>
      </c>
      <c r="D97" s="18">
        <v>2022</v>
      </c>
      <c r="E97" s="23" t="s">
        <v>60</v>
      </c>
      <c r="F97" s="18" t="s">
        <v>61</v>
      </c>
      <c r="G97" s="18" t="s">
        <v>14</v>
      </c>
      <c r="H97" s="49">
        <v>2500</v>
      </c>
      <c r="I97" s="56">
        <v>44592</v>
      </c>
      <c r="J97" s="41"/>
      <c r="K97" s="41"/>
    </row>
    <row r="98" spans="1:11" s="11" customFormat="1" x14ac:dyDescent="0.25">
      <c r="A98" s="18">
        <f t="shared" si="1"/>
        <v>97</v>
      </c>
      <c r="B98" s="18" t="s">
        <v>10</v>
      </c>
      <c r="C98" s="18">
        <v>4579</v>
      </c>
      <c r="D98" s="18">
        <v>2022</v>
      </c>
      <c r="E98" s="23" t="s">
        <v>60</v>
      </c>
      <c r="F98" s="18" t="s">
        <v>61</v>
      </c>
      <c r="G98" s="18" t="s">
        <v>14</v>
      </c>
      <c r="H98" s="49">
        <v>2500</v>
      </c>
      <c r="I98" s="56">
        <v>44592</v>
      </c>
      <c r="J98" s="41"/>
      <c r="K98" s="41"/>
    </row>
    <row r="99" spans="1:11" s="11" customFormat="1" x14ac:dyDescent="0.25">
      <c r="A99" s="18">
        <f t="shared" si="1"/>
        <v>98</v>
      </c>
      <c r="B99" s="18" t="s">
        <v>10</v>
      </c>
      <c r="C99" s="18">
        <v>7118</v>
      </c>
      <c r="D99" s="18">
        <v>2021</v>
      </c>
      <c r="E99" s="23" t="s">
        <v>60</v>
      </c>
      <c r="F99" s="18" t="s">
        <v>13</v>
      </c>
      <c r="G99" s="18" t="s">
        <v>24</v>
      </c>
      <c r="H99" s="49">
        <v>5000</v>
      </c>
      <c r="I99" s="56">
        <v>44592</v>
      </c>
      <c r="J99" s="41"/>
      <c r="K99" s="41"/>
    </row>
    <row r="100" spans="1:11" s="11" customFormat="1" x14ac:dyDescent="0.25">
      <c r="A100" s="18">
        <f t="shared" si="1"/>
        <v>99</v>
      </c>
      <c r="B100" s="18" t="s">
        <v>10</v>
      </c>
      <c r="C100" s="18">
        <v>12022</v>
      </c>
      <c r="D100" s="18">
        <v>2020</v>
      </c>
      <c r="E100" s="23" t="s">
        <v>60</v>
      </c>
      <c r="F100" s="18" t="s">
        <v>62</v>
      </c>
      <c r="G100" s="5" t="s">
        <v>79</v>
      </c>
      <c r="H100" s="49">
        <v>5000</v>
      </c>
      <c r="I100" s="56">
        <v>44592</v>
      </c>
      <c r="J100" s="41"/>
      <c r="K100" s="41"/>
    </row>
    <row r="101" spans="1:11" s="11" customFormat="1" x14ac:dyDescent="0.25">
      <c r="A101" s="18">
        <f t="shared" si="1"/>
        <v>100</v>
      </c>
      <c r="B101" s="18" t="s">
        <v>10</v>
      </c>
      <c r="C101" s="18">
        <v>13545</v>
      </c>
      <c r="D101" s="18">
        <v>2008</v>
      </c>
      <c r="E101" s="23" t="s">
        <v>60</v>
      </c>
      <c r="F101" s="18" t="s">
        <v>13</v>
      </c>
      <c r="G101" s="18" t="s">
        <v>48</v>
      </c>
      <c r="H101" s="49">
        <v>5000</v>
      </c>
      <c r="I101" s="56">
        <v>44592</v>
      </c>
      <c r="J101" s="41"/>
      <c r="K101" s="41"/>
    </row>
    <row r="102" spans="1:11" s="11" customFormat="1" x14ac:dyDescent="0.25">
      <c r="A102" s="18">
        <f t="shared" si="1"/>
        <v>101</v>
      </c>
      <c r="B102" s="18" t="s">
        <v>10</v>
      </c>
      <c r="C102" s="18">
        <v>17903</v>
      </c>
      <c r="D102" s="18">
        <v>2021</v>
      </c>
      <c r="E102" s="23" t="s">
        <v>60</v>
      </c>
      <c r="F102" s="18" t="s">
        <v>26</v>
      </c>
      <c r="G102" s="18" t="s">
        <v>19</v>
      </c>
      <c r="H102" s="49">
        <v>10000</v>
      </c>
      <c r="I102" s="56">
        <v>44592</v>
      </c>
      <c r="J102" s="41"/>
      <c r="K102" s="41"/>
    </row>
    <row r="103" spans="1:11" s="11" customFormat="1" x14ac:dyDescent="0.25">
      <c r="A103" s="18">
        <f t="shared" si="1"/>
        <v>102</v>
      </c>
      <c r="B103" s="18" t="s">
        <v>10</v>
      </c>
      <c r="C103" s="18">
        <v>18822</v>
      </c>
      <c r="D103" s="18">
        <v>2021</v>
      </c>
      <c r="E103" s="23" t="s">
        <v>60</v>
      </c>
      <c r="F103" s="18" t="s">
        <v>13</v>
      </c>
      <c r="G103" s="18" t="s">
        <v>15</v>
      </c>
      <c r="H103" s="49">
        <v>5000</v>
      </c>
      <c r="I103" s="56">
        <v>44592</v>
      </c>
      <c r="J103" s="41"/>
      <c r="K103" s="41"/>
    </row>
    <row r="104" spans="1:11" s="11" customFormat="1" x14ac:dyDescent="0.25">
      <c r="A104" s="18">
        <f t="shared" si="1"/>
        <v>103</v>
      </c>
      <c r="B104" s="18" t="s">
        <v>10</v>
      </c>
      <c r="C104" s="18">
        <v>20524</v>
      </c>
      <c r="D104" s="18">
        <v>2021</v>
      </c>
      <c r="E104" s="23" t="s">
        <v>60</v>
      </c>
      <c r="F104" s="18" t="s">
        <v>13</v>
      </c>
      <c r="G104" s="18" t="s">
        <v>16</v>
      </c>
      <c r="H104" s="49">
        <v>5000</v>
      </c>
      <c r="I104" s="56">
        <v>44592</v>
      </c>
      <c r="J104" s="41"/>
      <c r="K104" s="41"/>
    </row>
    <row r="105" spans="1:11" s="11" customFormat="1" x14ac:dyDescent="0.25">
      <c r="A105" s="18">
        <f t="shared" si="1"/>
        <v>104</v>
      </c>
      <c r="B105" s="18" t="s">
        <v>10</v>
      </c>
      <c r="C105" s="18">
        <v>25010</v>
      </c>
      <c r="D105" s="18">
        <v>2021</v>
      </c>
      <c r="E105" s="23" t="s">
        <v>60</v>
      </c>
      <c r="F105" s="18" t="s">
        <v>25</v>
      </c>
      <c r="G105" s="18" t="s">
        <v>21</v>
      </c>
      <c r="H105" s="49">
        <v>12000</v>
      </c>
      <c r="I105" s="56">
        <v>44592</v>
      </c>
      <c r="J105" s="41"/>
      <c r="K105" s="41"/>
    </row>
    <row r="106" spans="1:11" s="11" customFormat="1" x14ac:dyDescent="0.25">
      <c r="A106" s="18">
        <f t="shared" si="1"/>
        <v>105</v>
      </c>
      <c r="B106" s="18" t="s">
        <v>10</v>
      </c>
      <c r="C106" s="18">
        <v>25111</v>
      </c>
      <c r="D106" s="18">
        <v>2021</v>
      </c>
      <c r="E106" s="23" t="s">
        <v>60</v>
      </c>
      <c r="F106" s="18" t="s">
        <v>25</v>
      </c>
      <c r="G106" s="18" t="s">
        <v>21</v>
      </c>
      <c r="H106" s="49">
        <v>12000</v>
      </c>
      <c r="I106" s="56">
        <v>44592</v>
      </c>
      <c r="J106" s="41"/>
      <c r="K106" s="41"/>
    </row>
    <row r="107" spans="1:11" s="11" customFormat="1" x14ac:dyDescent="0.25">
      <c r="A107" s="18">
        <f t="shared" si="1"/>
        <v>106</v>
      </c>
      <c r="B107" s="18" t="s">
        <v>10</v>
      </c>
      <c r="C107" s="18">
        <v>27059</v>
      </c>
      <c r="D107" s="18">
        <v>2021</v>
      </c>
      <c r="E107" s="23" t="s">
        <v>60</v>
      </c>
      <c r="F107" s="18" t="s">
        <v>26</v>
      </c>
      <c r="G107" s="18" t="s">
        <v>17</v>
      </c>
      <c r="H107" s="49">
        <v>10000</v>
      </c>
      <c r="I107" s="56">
        <v>44592</v>
      </c>
      <c r="J107" s="41"/>
      <c r="K107" s="41"/>
    </row>
    <row r="108" spans="1:11" s="11" customFormat="1" x14ac:dyDescent="0.25">
      <c r="A108" s="18">
        <f t="shared" si="1"/>
        <v>107</v>
      </c>
      <c r="B108" s="18" t="s">
        <v>10</v>
      </c>
      <c r="C108" s="18">
        <v>28469</v>
      </c>
      <c r="D108" s="18">
        <v>2021</v>
      </c>
      <c r="E108" s="23" t="s">
        <v>60</v>
      </c>
      <c r="F108" s="18" t="s">
        <v>26</v>
      </c>
      <c r="G108" s="18" t="s">
        <v>53</v>
      </c>
      <c r="H108" s="49">
        <v>10000</v>
      </c>
      <c r="I108" s="56">
        <v>44592</v>
      </c>
      <c r="J108" s="41"/>
      <c r="K108" s="41"/>
    </row>
    <row r="109" spans="1:11" s="11" customFormat="1" x14ac:dyDescent="0.25">
      <c r="A109" s="18">
        <f t="shared" si="1"/>
        <v>108</v>
      </c>
      <c r="B109" s="18" t="s">
        <v>10</v>
      </c>
      <c r="C109" s="18">
        <v>29234</v>
      </c>
      <c r="D109" s="18">
        <v>2021</v>
      </c>
      <c r="E109" s="23" t="s">
        <v>60</v>
      </c>
      <c r="F109" s="18" t="s">
        <v>13</v>
      </c>
      <c r="G109" s="5" t="s">
        <v>79</v>
      </c>
      <c r="H109" s="49">
        <v>5000</v>
      </c>
      <c r="I109" s="56">
        <v>44592</v>
      </c>
      <c r="J109" s="41"/>
      <c r="K109" s="41"/>
    </row>
    <row r="110" spans="1:11" s="11" customFormat="1" x14ac:dyDescent="0.25">
      <c r="A110" s="18">
        <f t="shared" si="1"/>
        <v>109</v>
      </c>
      <c r="B110" s="18" t="s">
        <v>10</v>
      </c>
      <c r="C110" s="18">
        <v>30243</v>
      </c>
      <c r="D110" s="18">
        <v>2021</v>
      </c>
      <c r="E110" s="23" t="s">
        <v>60</v>
      </c>
      <c r="F110" s="18" t="s">
        <v>26</v>
      </c>
      <c r="G110" s="18" t="s">
        <v>63</v>
      </c>
      <c r="H110" s="49">
        <v>10000</v>
      </c>
      <c r="I110" s="56">
        <v>44592</v>
      </c>
      <c r="J110" s="41"/>
      <c r="K110" s="41"/>
    </row>
    <row r="111" spans="1:11" s="11" customFormat="1" x14ac:dyDescent="0.25">
      <c r="A111" s="18">
        <f t="shared" si="1"/>
        <v>110</v>
      </c>
      <c r="B111" s="18" t="s">
        <v>10</v>
      </c>
      <c r="C111" s="18">
        <v>30757</v>
      </c>
      <c r="D111" s="18">
        <v>2021</v>
      </c>
      <c r="E111" s="23" t="s">
        <v>60</v>
      </c>
      <c r="F111" s="18" t="s">
        <v>26</v>
      </c>
      <c r="G111" s="18" t="s">
        <v>20</v>
      </c>
      <c r="H111" s="49">
        <v>10000</v>
      </c>
      <c r="I111" s="56">
        <v>44592</v>
      </c>
      <c r="J111" s="41"/>
      <c r="K111" s="41"/>
    </row>
    <row r="112" spans="1:11" s="11" customFormat="1" x14ac:dyDescent="0.25">
      <c r="A112" s="18">
        <f t="shared" si="1"/>
        <v>111</v>
      </c>
      <c r="B112" s="18" t="s">
        <v>10</v>
      </c>
      <c r="C112" s="18">
        <v>33272</v>
      </c>
      <c r="D112" s="18">
        <v>2021</v>
      </c>
      <c r="E112" s="23" t="s">
        <v>60</v>
      </c>
      <c r="F112" s="18" t="s">
        <v>26</v>
      </c>
      <c r="G112" s="5" t="s">
        <v>79</v>
      </c>
      <c r="H112" s="49">
        <v>10000</v>
      </c>
      <c r="I112" s="56">
        <v>44592</v>
      </c>
      <c r="J112" s="41"/>
      <c r="K112" s="41"/>
    </row>
    <row r="113" spans="1:11" s="11" customFormat="1" x14ac:dyDescent="0.25">
      <c r="A113" s="18">
        <f t="shared" si="1"/>
        <v>112</v>
      </c>
      <c r="B113" s="18" t="s">
        <v>10</v>
      </c>
      <c r="C113" s="18">
        <v>36874</v>
      </c>
      <c r="D113" s="18">
        <v>2021</v>
      </c>
      <c r="E113" s="23" t="s">
        <v>60</v>
      </c>
      <c r="F113" s="18" t="s">
        <v>26</v>
      </c>
      <c r="G113" s="18" t="s">
        <v>22</v>
      </c>
      <c r="H113" s="49">
        <v>10000</v>
      </c>
      <c r="I113" s="56">
        <v>44592</v>
      </c>
      <c r="J113" s="41"/>
      <c r="K113" s="41"/>
    </row>
    <row r="114" spans="1:11" s="11" customFormat="1" x14ac:dyDescent="0.25">
      <c r="A114" s="18">
        <f t="shared" si="1"/>
        <v>113</v>
      </c>
      <c r="B114" s="18" t="s">
        <v>10</v>
      </c>
      <c r="C114" s="18">
        <v>37180</v>
      </c>
      <c r="D114" s="18">
        <v>2021</v>
      </c>
      <c r="E114" s="23" t="s">
        <v>60</v>
      </c>
      <c r="F114" s="18" t="s">
        <v>26</v>
      </c>
      <c r="G114" s="18" t="s">
        <v>28</v>
      </c>
      <c r="H114" s="49">
        <v>10000</v>
      </c>
      <c r="I114" s="56">
        <v>44592</v>
      </c>
      <c r="J114" s="41"/>
      <c r="K114" s="41"/>
    </row>
    <row r="115" spans="1:11" s="11" customFormat="1" x14ac:dyDescent="0.25">
      <c r="A115" s="18">
        <f t="shared" si="1"/>
        <v>114</v>
      </c>
      <c r="B115" s="18" t="s">
        <v>10</v>
      </c>
      <c r="C115" s="18">
        <v>37332</v>
      </c>
      <c r="D115" s="18">
        <v>2021</v>
      </c>
      <c r="E115" s="23" t="s">
        <v>60</v>
      </c>
      <c r="F115" s="18" t="s">
        <v>13</v>
      </c>
      <c r="G115" s="18" t="s">
        <v>16</v>
      </c>
      <c r="H115" s="49">
        <v>5000</v>
      </c>
      <c r="I115" s="56">
        <v>44592</v>
      </c>
      <c r="J115" s="41"/>
      <c r="K115" s="41"/>
    </row>
    <row r="116" spans="1:11" s="11" customFormat="1" x14ac:dyDescent="0.25">
      <c r="A116" s="18">
        <f t="shared" si="1"/>
        <v>115</v>
      </c>
      <c r="B116" s="18" t="s">
        <v>10</v>
      </c>
      <c r="C116" s="18">
        <v>37772</v>
      </c>
      <c r="D116" s="18">
        <v>2021</v>
      </c>
      <c r="E116" s="23" t="s">
        <v>60</v>
      </c>
      <c r="F116" s="18" t="s">
        <v>13</v>
      </c>
      <c r="G116" s="18" t="s">
        <v>14</v>
      </c>
      <c r="H116" s="49">
        <v>5000</v>
      </c>
      <c r="I116" s="56">
        <v>44592</v>
      </c>
      <c r="J116" s="41"/>
      <c r="K116" s="41"/>
    </row>
    <row r="117" spans="1:11" s="11" customFormat="1" x14ac:dyDescent="0.25">
      <c r="A117" s="18">
        <f t="shared" si="1"/>
        <v>116</v>
      </c>
      <c r="B117" s="18" t="s">
        <v>10</v>
      </c>
      <c r="C117" s="18">
        <v>37960</v>
      </c>
      <c r="D117" s="18">
        <v>2021</v>
      </c>
      <c r="E117" s="23" t="s">
        <v>60</v>
      </c>
      <c r="F117" s="18" t="s">
        <v>13</v>
      </c>
      <c r="G117" s="18" t="s">
        <v>14</v>
      </c>
      <c r="H117" s="49">
        <v>5000</v>
      </c>
      <c r="I117" s="56">
        <v>44592</v>
      </c>
      <c r="J117" s="41"/>
      <c r="K117" s="41"/>
    </row>
    <row r="118" spans="1:11" s="11" customFormat="1" x14ac:dyDescent="0.25">
      <c r="A118" s="18">
        <f t="shared" si="1"/>
        <v>117</v>
      </c>
      <c r="B118" s="18" t="s">
        <v>10</v>
      </c>
      <c r="C118" s="18">
        <v>37977</v>
      </c>
      <c r="D118" s="18">
        <v>2021</v>
      </c>
      <c r="E118" s="23" t="s">
        <v>60</v>
      </c>
      <c r="F118" s="18" t="s">
        <v>13</v>
      </c>
      <c r="G118" s="18" t="s">
        <v>14</v>
      </c>
      <c r="H118" s="49">
        <v>5000</v>
      </c>
      <c r="I118" s="56">
        <v>44592</v>
      </c>
      <c r="J118" s="41"/>
      <c r="K118" s="41"/>
    </row>
    <row r="119" spans="1:11" s="11" customFormat="1" x14ac:dyDescent="0.25">
      <c r="A119" s="18">
        <f t="shared" si="1"/>
        <v>118</v>
      </c>
      <c r="B119" s="18" t="s">
        <v>10</v>
      </c>
      <c r="C119" s="18">
        <v>38029</v>
      </c>
      <c r="D119" s="18">
        <v>2021</v>
      </c>
      <c r="E119" s="23" t="s">
        <v>60</v>
      </c>
      <c r="F119" s="18" t="s">
        <v>13</v>
      </c>
      <c r="G119" s="18" t="s">
        <v>16</v>
      </c>
      <c r="H119" s="49">
        <v>5000</v>
      </c>
      <c r="I119" s="56">
        <v>44592</v>
      </c>
      <c r="J119" s="41"/>
      <c r="K119" s="41"/>
    </row>
    <row r="120" spans="1:11" x14ac:dyDescent="0.25">
      <c r="A120" s="18">
        <f t="shared" si="1"/>
        <v>119</v>
      </c>
      <c r="B120" s="5" t="s">
        <v>64</v>
      </c>
      <c r="C120" s="5">
        <v>10096</v>
      </c>
      <c r="D120" s="5">
        <v>2021</v>
      </c>
      <c r="E120" s="23" t="s">
        <v>60</v>
      </c>
      <c r="F120" s="5" t="s">
        <v>65</v>
      </c>
      <c r="G120" s="47" t="s">
        <v>14</v>
      </c>
      <c r="H120" s="50">
        <v>10000</v>
      </c>
      <c r="I120" s="56">
        <v>44592</v>
      </c>
      <c r="J120" s="6"/>
      <c r="K120" s="6"/>
    </row>
    <row r="121" spans="1:11" x14ac:dyDescent="0.25">
      <c r="A121" s="18">
        <f t="shared" si="1"/>
        <v>120</v>
      </c>
      <c r="B121" s="5" t="s">
        <v>34</v>
      </c>
      <c r="C121" s="5">
        <v>93</v>
      </c>
      <c r="D121" s="5">
        <v>2022</v>
      </c>
      <c r="E121" s="5" t="s">
        <v>66</v>
      </c>
      <c r="F121" s="5" t="s">
        <v>13</v>
      </c>
      <c r="G121" s="5" t="s">
        <v>79</v>
      </c>
      <c r="H121" s="50">
        <v>5000</v>
      </c>
      <c r="I121" s="52">
        <v>44620</v>
      </c>
      <c r="J121" s="6"/>
      <c r="K121" s="6"/>
    </row>
    <row r="122" spans="1:11" x14ac:dyDescent="0.25">
      <c r="A122" s="18">
        <f t="shared" si="1"/>
        <v>121</v>
      </c>
      <c r="B122" s="5" t="s">
        <v>67</v>
      </c>
      <c r="C122" s="5">
        <v>138</v>
      </c>
      <c r="D122" s="5">
        <v>2013</v>
      </c>
      <c r="E122" s="5" t="s">
        <v>66</v>
      </c>
      <c r="F122" s="5" t="s">
        <v>62</v>
      </c>
      <c r="G122" s="18" t="s">
        <v>31</v>
      </c>
      <c r="H122" s="50">
        <v>5000</v>
      </c>
      <c r="I122" s="52">
        <v>44620</v>
      </c>
      <c r="J122" s="6"/>
      <c r="K122" s="6"/>
    </row>
    <row r="123" spans="1:11" x14ac:dyDescent="0.25">
      <c r="A123" s="18">
        <f t="shared" si="1"/>
        <v>122</v>
      </c>
      <c r="B123" s="5" t="s">
        <v>67</v>
      </c>
      <c r="C123" s="5">
        <v>188</v>
      </c>
      <c r="D123" s="5">
        <v>2013</v>
      </c>
      <c r="E123" s="5" t="s">
        <v>66</v>
      </c>
      <c r="F123" s="5" t="s">
        <v>13</v>
      </c>
      <c r="G123" s="18" t="s">
        <v>31</v>
      </c>
      <c r="H123" s="50">
        <v>5000</v>
      </c>
      <c r="I123" s="52">
        <v>44620</v>
      </c>
      <c r="J123" s="6"/>
      <c r="K123" s="6"/>
    </row>
    <row r="124" spans="1:11" x14ac:dyDescent="0.25">
      <c r="A124" s="18">
        <f t="shared" si="1"/>
        <v>123</v>
      </c>
      <c r="B124" s="5" t="s">
        <v>34</v>
      </c>
      <c r="C124" s="5">
        <v>447</v>
      </c>
      <c r="D124" s="5">
        <v>2019</v>
      </c>
      <c r="E124" s="5" t="s">
        <v>66</v>
      </c>
      <c r="F124" s="5" t="s">
        <v>13</v>
      </c>
      <c r="G124" s="5" t="s">
        <v>14</v>
      </c>
      <c r="H124" s="50">
        <v>5000</v>
      </c>
      <c r="I124" s="52">
        <v>44620</v>
      </c>
      <c r="J124" s="6"/>
      <c r="K124" s="6"/>
    </row>
    <row r="125" spans="1:11" x14ac:dyDescent="0.25">
      <c r="A125" s="18">
        <f t="shared" si="1"/>
        <v>124</v>
      </c>
      <c r="B125" s="5" t="s">
        <v>34</v>
      </c>
      <c r="C125" s="5">
        <v>732</v>
      </c>
      <c r="D125" s="5">
        <v>2009</v>
      </c>
      <c r="E125" s="5" t="s">
        <v>66</v>
      </c>
      <c r="F125" s="5" t="s">
        <v>13</v>
      </c>
      <c r="G125" s="5" t="s">
        <v>18</v>
      </c>
      <c r="H125" s="50">
        <v>5000</v>
      </c>
      <c r="I125" s="52">
        <v>44620</v>
      </c>
      <c r="J125" s="6"/>
      <c r="K125" s="6"/>
    </row>
    <row r="126" spans="1:11" x14ac:dyDescent="0.25">
      <c r="A126" s="18">
        <f t="shared" si="1"/>
        <v>125</v>
      </c>
      <c r="B126" s="5" t="s">
        <v>34</v>
      </c>
      <c r="C126" s="5">
        <v>1234</v>
      </c>
      <c r="D126" s="5">
        <v>2009</v>
      </c>
      <c r="E126" s="5" t="s">
        <v>66</v>
      </c>
      <c r="F126" s="5" t="s">
        <v>13</v>
      </c>
      <c r="G126" s="18" t="s">
        <v>23</v>
      </c>
      <c r="H126" s="50">
        <v>5000</v>
      </c>
      <c r="I126" s="52">
        <v>44620</v>
      </c>
      <c r="J126" s="6"/>
      <c r="K126" s="6"/>
    </row>
    <row r="127" spans="1:11" x14ac:dyDescent="0.25">
      <c r="A127" s="18">
        <f t="shared" si="1"/>
        <v>126</v>
      </c>
      <c r="B127" s="5" t="s">
        <v>34</v>
      </c>
      <c r="C127" s="5">
        <v>1290</v>
      </c>
      <c r="D127" s="5">
        <v>2009</v>
      </c>
      <c r="E127" s="5" t="s">
        <v>66</v>
      </c>
      <c r="F127" s="5" t="s">
        <v>13</v>
      </c>
      <c r="G127" s="5" t="s">
        <v>68</v>
      </c>
      <c r="H127" s="50">
        <v>5000</v>
      </c>
      <c r="I127" s="52">
        <v>44620</v>
      </c>
      <c r="J127" s="6"/>
      <c r="K127" s="6"/>
    </row>
    <row r="128" spans="1:11" x14ac:dyDescent="0.25">
      <c r="A128" s="18">
        <f t="shared" si="1"/>
        <v>127</v>
      </c>
      <c r="B128" s="5" t="s">
        <v>10</v>
      </c>
      <c r="C128" s="5">
        <v>4583</v>
      </c>
      <c r="D128" s="5">
        <v>2022</v>
      </c>
      <c r="E128" s="5" t="s">
        <v>66</v>
      </c>
      <c r="F128" s="5" t="s">
        <v>69</v>
      </c>
      <c r="G128" s="5" t="s">
        <v>14</v>
      </c>
      <c r="H128" s="50">
        <v>2500</v>
      </c>
      <c r="I128" s="52">
        <v>44620</v>
      </c>
      <c r="J128" s="6"/>
      <c r="K128" s="6"/>
    </row>
    <row r="129" spans="1:11" x14ac:dyDescent="0.25">
      <c r="A129" s="18">
        <f t="shared" si="1"/>
        <v>128</v>
      </c>
      <c r="B129" s="5" t="s">
        <v>10</v>
      </c>
      <c r="C129" s="5">
        <v>4696</v>
      </c>
      <c r="D129" s="5">
        <v>2022</v>
      </c>
      <c r="E129" s="5" t="s">
        <v>66</v>
      </c>
      <c r="F129" s="5" t="s">
        <v>69</v>
      </c>
      <c r="G129" s="5" t="s">
        <v>14</v>
      </c>
      <c r="H129" s="50">
        <v>2500</v>
      </c>
      <c r="I129" s="52">
        <v>44620</v>
      </c>
      <c r="J129" s="6"/>
      <c r="K129" s="6"/>
    </row>
    <row r="130" spans="1:11" x14ac:dyDescent="0.25">
      <c r="A130" s="18">
        <f t="shared" si="1"/>
        <v>129</v>
      </c>
      <c r="B130" s="5" t="s">
        <v>10</v>
      </c>
      <c r="C130" s="5">
        <v>4755</v>
      </c>
      <c r="D130" s="5">
        <v>2022</v>
      </c>
      <c r="E130" s="5" t="s">
        <v>66</v>
      </c>
      <c r="F130" s="5" t="s">
        <v>69</v>
      </c>
      <c r="G130" s="5" t="s">
        <v>14</v>
      </c>
      <c r="H130" s="50">
        <v>2500</v>
      </c>
      <c r="I130" s="52">
        <v>44620</v>
      </c>
      <c r="J130" s="6"/>
      <c r="K130" s="6"/>
    </row>
    <row r="131" spans="1:11" x14ac:dyDescent="0.25">
      <c r="A131" s="18">
        <f t="shared" ref="A131:A194" si="2">A130+1</f>
        <v>130</v>
      </c>
      <c r="B131" s="5" t="s">
        <v>10</v>
      </c>
      <c r="C131" s="5">
        <v>4760</v>
      </c>
      <c r="D131" s="5">
        <v>2022</v>
      </c>
      <c r="E131" s="5" t="s">
        <v>66</v>
      </c>
      <c r="F131" s="5" t="s">
        <v>69</v>
      </c>
      <c r="G131" s="5" t="s">
        <v>14</v>
      </c>
      <c r="H131" s="50">
        <v>2500</v>
      </c>
      <c r="I131" s="52">
        <v>44620</v>
      </c>
      <c r="J131" s="6"/>
      <c r="K131" s="6"/>
    </row>
    <row r="132" spans="1:11" x14ac:dyDescent="0.25">
      <c r="A132" s="18">
        <f t="shared" si="2"/>
        <v>131</v>
      </c>
      <c r="B132" s="5" t="s">
        <v>10</v>
      </c>
      <c r="C132" s="5">
        <v>4773</v>
      </c>
      <c r="D132" s="5">
        <v>2022</v>
      </c>
      <c r="E132" s="5" t="s">
        <v>66</v>
      </c>
      <c r="F132" s="5" t="s">
        <v>69</v>
      </c>
      <c r="G132" s="5" t="s">
        <v>14</v>
      </c>
      <c r="H132" s="50">
        <v>2500</v>
      </c>
      <c r="I132" s="52">
        <v>44620</v>
      </c>
      <c r="J132" s="6"/>
      <c r="K132" s="6"/>
    </row>
    <row r="133" spans="1:11" x14ac:dyDescent="0.25">
      <c r="A133" s="18">
        <f t="shared" si="2"/>
        <v>132</v>
      </c>
      <c r="B133" s="5" t="s">
        <v>10</v>
      </c>
      <c r="C133" s="5">
        <v>4777</v>
      </c>
      <c r="D133" s="5">
        <v>2022</v>
      </c>
      <c r="E133" s="5" t="s">
        <v>66</v>
      </c>
      <c r="F133" s="5" t="s">
        <v>69</v>
      </c>
      <c r="G133" s="5" t="s">
        <v>14</v>
      </c>
      <c r="H133" s="50">
        <v>2500</v>
      </c>
      <c r="I133" s="52">
        <v>44620</v>
      </c>
      <c r="J133" s="6"/>
      <c r="K133" s="6"/>
    </row>
    <row r="134" spans="1:11" x14ac:dyDescent="0.25">
      <c r="A134" s="18">
        <f t="shared" si="2"/>
        <v>133</v>
      </c>
      <c r="B134" s="5" t="s">
        <v>10</v>
      </c>
      <c r="C134" s="5">
        <v>4821</v>
      </c>
      <c r="D134" s="5">
        <v>2022</v>
      </c>
      <c r="E134" s="5" t="s">
        <v>66</v>
      </c>
      <c r="F134" s="5" t="s">
        <v>69</v>
      </c>
      <c r="G134" s="5" t="s">
        <v>14</v>
      </c>
      <c r="H134" s="50">
        <v>2500</v>
      </c>
      <c r="I134" s="52">
        <v>44620</v>
      </c>
      <c r="J134" s="6"/>
      <c r="K134" s="6"/>
    </row>
    <row r="135" spans="1:11" x14ac:dyDescent="0.25">
      <c r="A135" s="18">
        <f t="shared" si="2"/>
        <v>134</v>
      </c>
      <c r="B135" s="5" t="s">
        <v>10</v>
      </c>
      <c r="C135" s="5">
        <v>4880</v>
      </c>
      <c r="D135" s="5">
        <v>2022</v>
      </c>
      <c r="E135" s="5" t="s">
        <v>66</v>
      </c>
      <c r="F135" s="5" t="s">
        <v>69</v>
      </c>
      <c r="G135" s="5" t="s">
        <v>17</v>
      </c>
      <c r="H135" s="50">
        <v>2500</v>
      </c>
      <c r="I135" s="52">
        <v>44620</v>
      </c>
      <c r="J135" s="6"/>
      <c r="K135" s="6"/>
    </row>
    <row r="136" spans="1:11" x14ac:dyDescent="0.25">
      <c r="A136" s="18">
        <f t="shared" si="2"/>
        <v>135</v>
      </c>
      <c r="B136" s="5" t="s">
        <v>10</v>
      </c>
      <c r="C136" s="5">
        <v>4894</v>
      </c>
      <c r="D136" s="5">
        <v>2022</v>
      </c>
      <c r="E136" s="5" t="s">
        <v>66</v>
      </c>
      <c r="F136" s="5" t="s">
        <v>69</v>
      </c>
      <c r="G136" s="5" t="s">
        <v>14</v>
      </c>
      <c r="H136" s="50">
        <v>2500</v>
      </c>
      <c r="I136" s="52">
        <v>44620</v>
      </c>
      <c r="J136" s="6"/>
      <c r="K136" s="6"/>
    </row>
    <row r="137" spans="1:11" x14ac:dyDescent="0.25">
      <c r="A137" s="18">
        <f t="shared" si="2"/>
        <v>136</v>
      </c>
      <c r="B137" s="5" t="s">
        <v>10</v>
      </c>
      <c r="C137" s="5">
        <v>4926</v>
      </c>
      <c r="D137" s="5">
        <v>2022</v>
      </c>
      <c r="E137" s="5" t="s">
        <v>66</v>
      </c>
      <c r="F137" s="5" t="s">
        <v>69</v>
      </c>
      <c r="G137" s="5" t="s">
        <v>14</v>
      </c>
      <c r="H137" s="50">
        <v>2500</v>
      </c>
      <c r="I137" s="52">
        <v>44620</v>
      </c>
      <c r="J137" s="6"/>
      <c r="K137" s="6"/>
    </row>
    <row r="138" spans="1:11" x14ac:dyDescent="0.25">
      <c r="A138" s="18">
        <f t="shared" si="2"/>
        <v>137</v>
      </c>
      <c r="B138" s="5" t="s">
        <v>10</v>
      </c>
      <c r="C138" s="5">
        <v>4998</v>
      </c>
      <c r="D138" s="5">
        <v>2022</v>
      </c>
      <c r="E138" s="5" t="s">
        <v>66</v>
      </c>
      <c r="F138" s="5" t="s">
        <v>69</v>
      </c>
      <c r="G138" s="18" t="s">
        <v>23</v>
      </c>
      <c r="H138" s="50">
        <v>2500</v>
      </c>
      <c r="I138" s="52">
        <v>44620</v>
      </c>
      <c r="J138" s="6"/>
      <c r="K138" s="6"/>
    </row>
    <row r="139" spans="1:11" x14ac:dyDescent="0.25">
      <c r="A139" s="18">
        <f t="shared" si="2"/>
        <v>138</v>
      </c>
      <c r="B139" s="5" t="s">
        <v>10</v>
      </c>
      <c r="C139" s="5">
        <v>5000</v>
      </c>
      <c r="D139" s="5">
        <v>2022</v>
      </c>
      <c r="E139" s="5" t="s">
        <v>66</v>
      </c>
      <c r="F139" s="5" t="s">
        <v>69</v>
      </c>
      <c r="G139" s="5" t="s">
        <v>14</v>
      </c>
      <c r="H139" s="50">
        <v>2500</v>
      </c>
      <c r="I139" s="52">
        <v>44620</v>
      </c>
      <c r="J139" s="6"/>
      <c r="K139" s="6"/>
    </row>
    <row r="140" spans="1:11" x14ac:dyDescent="0.25">
      <c r="A140" s="18">
        <f t="shared" si="2"/>
        <v>139</v>
      </c>
      <c r="B140" s="5" t="s">
        <v>10</v>
      </c>
      <c r="C140" s="5">
        <v>5082</v>
      </c>
      <c r="D140" s="5">
        <v>2021</v>
      </c>
      <c r="E140" s="5" t="s">
        <v>66</v>
      </c>
      <c r="F140" s="5" t="s">
        <v>13</v>
      </c>
      <c r="G140" s="5" t="s">
        <v>28</v>
      </c>
      <c r="H140" s="50">
        <v>5000</v>
      </c>
      <c r="I140" s="52">
        <v>44620</v>
      </c>
      <c r="J140" s="6"/>
      <c r="K140" s="6"/>
    </row>
    <row r="141" spans="1:11" x14ac:dyDescent="0.25">
      <c r="A141" s="18">
        <f t="shared" si="2"/>
        <v>140</v>
      </c>
      <c r="B141" s="5" t="s">
        <v>10</v>
      </c>
      <c r="C141" s="5">
        <v>5132</v>
      </c>
      <c r="D141" s="5">
        <v>2022</v>
      </c>
      <c r="E141" s="5" t="s">
        <v>66</v>
      </c>
      <c r="F141" s="5" t="s">
        <v>69</v>
      </c>
      <c r="G141" s="5" t="s">
        <v>14</v>
      </c>
      <c r="H141" s="50">
        <v>2500</v>
      </c>
      <c r="I141" s="52">
        <v>44620</v>
      </c>
      <c r="J141" s="6"/>
      <c r="K141" s="6"/>
    </row>
    <row r="142" spans="1:11" x14ac:dyDescent="0.25">
      <c r="A142" s="18">
        <f t="shared" si="2"/>
        <v>141</v>
      </c>
      <c r="B142" s="5" t="s">
        <v>10</v>
      </c>
      <c r="C142" s="5">
        <v>5373</v>
      </c>
      <c r="D142" s="5">
        <v>2022</v>
      </c>
      <c r="E142" s="5" t="s">
        <v>66</v>
      </c>
      <c r="F142" s="5" t="s">
        <v>69</v>
      </c>
      <c r="G142" s="5" t="s">
        <v>14</v>
      </c>
      <c r="H142" s="50">
        <v>2500</v>
      </c>
      <c r="I142" s="52">
        <v>44620</v>
      </c>
      <c r="J142" s="6"/>
      <c r="K142" s="6"/>
    </row>
    <row r="143" spans="1:11" x14ac:dyDescent="0.25">
      <c r="A143" s="18">
        <f t="shared" si="2"/>
        <v>142</v>
      </c>
      <c r="B143" s="5" t="s">
        <v>10</v>
      </c>
      <c r="C143" s="5">
        <v>5396</v>
      </c>
      <c r="D143" s="5">
        <v>2022</v>
      </c>
      <c r="E143" s="5" t="s">
        <v>66</v>
      </c>
      <c r="F143" s="5" t="s">
        <v>69</v>
      </c>
      <c r="G143" s="5" t="s">
        <v>14</v>
      </c>
      <c r="H143" s="50">
        <v>2500</v>
      </c>
      <c r="I143" s="52">
        <v>44620</v>
      </c>
      <c r="J143" s="6"/>
      <c r="K143" s="6"/>
    </row>
    <row r="144" spans="1:11" x14ac:dyDescent="0.25">
      <c r="A144" s="18">
        <f t="shared" si="2"/>
        <v>143</v>
      </c>
      <c r="B144" s="5" t="s">
        <v>10</v>
      </c>
      <c r="C144" s="5">
        <v>5428</v>
      </c>
      <c r="D144" s="5">
        <v>2022</v>
      </c>
      <c r="E144" s="5" t="s">
        <v>66</v>
      </c>
      <c r="F144" s="5" t="s">
        <v>69</v>
      </c>
      <c r="G144" s="5" t="s">
        <v>14</v>
      </c>
      <c r="H144" s="50">
        <v>2500</v>
      </c>
      <c r="I144" s="52">
        <v>44620</v>
      </c>
      <c r="J144" s="6"/>
      <c r="K144" s="6"/>
    </row>
    <row r="145" spans="1:11" x14ac:dyDescent="0.25">
      <c r="A145" s="18">
        <f t="shared" si="2"/>
        <v>144</v>
      </c>
      <c r="B145" s="5" t="s">
        <v>10</v>
      </c>
      <c r="C145" s="5">
        <v>5482</v>
      </c>
      <c r="D145" s="5">
        <v>2022</v>
      </c>
      <c r="E145" s="5" t="s">
        <v>66</v>
      </c>
      <c r="F145" s="5" t="s">
        <v>69</v>
      </c>
      <c r="G145" s="5" t="s">
        <v>14</v>
      </c>
      <c r="H145" s="50">
        <v>2500</v>
      </c>
      <c r="I145" s="52">
        <v>44620</v>
      </c>
      <c r="J145" s="6"/>
      <c r="K145" s="6"/>
    </row>
    <row r="146" spans="1:11" x14ac:dyDescent="0.25">
      <c r="A146" s="18">
        <f t="shared" si="2"/>
        <v>145</v>
      </c>
      <c r="B146" s="5" t="s">
        <v>10</v>
      </c>
      <c r="C146" s="5">
        <v>5495</v>
      </c>
      <c r="D146" s="5">
        <v>2022</v>
      </c>
      <c r="E146" s="5" t="s">
        <v>66</v>
      </c>
      <c r="F146" s="5" t="s">
        <v>69</v>
      </c>
      <c r="G146" s="18" t="s">
        <v>24</v>
      </c>
      <c r="H146" s="50">
        <v>2500</v>
      </c>
      <c r="I146" s="52">
        <v>44620</v>
      </c>
      <c r="J146" s="6"/>
      <c r="K146" s="6"/>
    </row>
    <row r="147" spans="1:11" x14ac:dyDescent="0.25">
      <c r="A147" s="18">
        <f t="shared" si="2"/>
        <v>146</v>
      </c>
      <c r="B147" s="5" t="s">
        <v>10</v>
      </c>
      <c r="C147" s="5">
        <v>5549</v>
      </c>
      <c r="D147" s="5">
        <v>2022</v>
      </c>
      <c r="E147" s="5" t="s">
        <v>66</v>
      </c>
      <c r="F147" s="5" t="s">
        <v>69</v>
      </c>
      <c r="G147" s="5" t="s">
        <v>14</v>
      </c>
      <c r="H147" s="50">
        <v>2500</v>
      </c>
      <c r="I147" s="52">
        <v>44620</v>
      </c>
      <c r="J147" s="6"/>
      <c r="K147" s="6"/>
    </row>
    <row r="148" spans="1:11" x14ac:dyDescent="0.25">
      <c r="A148" s="18">
        <f t="shared" si="2"/>
        <v>147</v>
      </c>
      <c r="B148" s="5" t="s">
        <v>10</v>
      </c>
      <c r="C148" s="5">
        <v>5770</v>
      </c>
      <c r="D148" s="5">
        <v>2022</v>
      </c>
      <c r="E148" s="5" t="s">
        <v>66</v>
      </c>
      <c r="F148" s="5" t="s">
        <v>69</v>
      </c>
      <c r="G148" s="5" t="s">
        <v>14</v>
      </c>
      <c r="H148" s="50">
        <v>2500</v>
      </c>
      <c r="I148" s="52">
        <v>44620</v>
      </c>
      <c r="J148" s="6"/>
      <c r="K148" s="6"/>
    </row>
    <row r="149" spans="1:11" x14ac:dyDescent="0.25">
      <c r="A149" s="18">
        <f t="shared" si="2"/>
        <v>148</v>
      </c>
      <c r="B149" s="5" t="s">
        <v>10</v>
      </c>
      <c r="C149" s="5">
        <v>5854</v>
      </c>
      <c r="D149" s="5">
        <v>2022</v>
      </c>
      <c r="E149" s="5" t="s">
        <v>66</v>
      </c>
      <c r="F149" s="5" t="s">
        <v>69</v>
      </c>
      <c r="G149" s="18" t="s">
        <v>23</v>
      </c>
      <c r="H149" s="50">
        <v>2500</v>
      </c>
      <c r="I149" s="52">
        <v>44620</v>
      </c>
      <c r="J149" s="6"/>
      <c r="K149" s="6"/>
    </row>
    <row r="150" spans="1:11" x14ac:dyDescent="0.25">
      <c r="A150" s="18">
        <f t="shared" si="2"/>
        <v>149</v>
      </c>
      <c r="B150" s="5" t="s">
        <v>10</v>
      </c>
      <c r="C150" s="5">
        <v>5955</v>
      </c>
      <c r="D150" s="5">
        <v>2022</v>
      </c>
      <c r="E150" s="5" t="s">
        <v>66</v>
      </c>
      <c r="F150" s="5" t="s">
        <v>69</v>
      </c>
      <c r="G150" s="5" t="s">
        <v>17</v>
      </c>
      <c r="H150" s="50">
        <v>2500</v>
      </c>
      <c r="I150" s="52">
        <v>44620</v>
      </c>
      <c r="J150" s="6"/>
      <c r="K150" s="6"/>
    </row>
    <row r="151" spans="1:11" x14ac:dyDescent="0.25">
      <c r="A151" s="18">
        <f t="shared" si="2"/>
        <v>150</v>
      </c>
      <c r="B151" s="5" t="s">
        <v>10</v>
      </c>
      <c r="C151" s="5">
        <v>5999</v>
      </c>
      <c r="D151" s="5">
        <v>2022</v>
      </c>
      <c r="E151" s="5" t="s">
        <v>66</v>
      </c>
      <c r="F151" s="5" t="s">
        <v>69</v>
      </c>
      <c r="G151" s="5" t="s">
        <v>17</v>
      </c>
      <c r="H151" s="50">
        <v>2500</v>
      </c>
      <c r="I151" s="52">
        <v>44620</v>
      </c>
      <c r="J151" s="6"/>
      <c r="K151" s="6"/>
    </row>
    <row r="152" spans="1:11" x14ac:dyDescent="0.25">
      <c r="A152" s="18">
        <f t="shared" si="2"/>
        <v>151</v>
      </c>
      <c r="B152" s="5" t="s">
        <v>10</v>
      </c>
      <c r="C152" s="5">
        <v>6039</v>
      </c>
      <c r="D152" s="5">
        <v>2022</v>
      </c>
      <c r="E152" s="5" t="s">
        <v>66</v>
      </c>
      <c r="F152" s="5" t="s">
        <v>69</v>
      </c>
      <c r="G152" s="5" t="s">
        <v>16</v>
      </c>
      <c r="H152" s="50">
        <v>2500</v>
      </c>
      <c r="I152" s="52">
        <v>44620</v>
      </c>
      <c r="J152" s="6"/>
      <c r="K152" s="6"/>
    </row>
    <row r="153" spans="1:11" x14ac:dyDescent="0.25">
      <c r="A153" s="18">
        <f t="shared" si="2"/>
        <v>152</v>
      </c>
      <c r="B153" s="5" t="s">
        <v>10</v>
      </c>
      <c r="C153" s="5">
        <v>6053</v>
      </c>
      <c r="D153" s="5">
        <v>2022</v>
      </c>
      <c r="E153" s="5" t="s">
        <v>66</v>
      </c>
      <c r="F153" s="5" t="s">
        <v>69</v>
      </c>
      <c r="G153" s="5" t="s">
        <v>14</v>
      </c>
      <c r="H153" s="50">
        <v>2500</v>
      </c>
      <c r="I153" s="52">
        <v>44620</v>
      </c>
      <c r="J153" s="6"/>
      <c r="K153" s="6"/>
    </row>
    <row r="154" spans="1:11" x14ac:dyDescent="0.25">
      <c r="A154" s="18">
        <f t="shared" si="2"/>
        <v>153</v>
      </c>
      <c r="B154" s="5" t="s">
        <v>10</v>
      </c>
      <c r="C154" s="5">
        <v>6101</v>
      </c>
      <c r="D154" s="5">
        <v>2022</v>
      </c>
      <c r="E154" s="5" t="s">
        <v>66</v>
      </c>
      <c r="F154" s="5" t="s">
        <v>69</v>
      </c>
      <c r="G154" s="5" t="s">
        <v>16</v>
      </c>
      <c r="H154" s="50">
        <v>2500</v>
      </c>
      <c r="I154" s="52">
        <v>44620</v>
      </c>
      <c r="J154" s="6"/>
      <c r="K154" s="6"/>
    </row>
    <row r="155" spans="1:11" x14ac:dyDescent="0.25">
      <c r="A155" s="18">
        <f t="shared" si="2"/>
        <v>154</v>
      </c>
      <c r="B155" s="5" t="s">
        <v>10</v>
      </c>
      <c r="C155" s="5">
        <v>6109</v>
      </c>
      <c r="D155" s="5">
        <v>2022</v>
      </c>
      <c r="E155" s="5" t="s">
        <v>66</v>
      </c>
      <c r="F155" s="5" t="s">
        <v>69</v>
      </c>
      <c r="G155" s="5" t="s">
        <v>27</v>
      </c>
      <c r="H155" s="50">
        <v>2500</v>
      </c>
      <c r="I155" s="52">
        <v>44620</v>
      </c>
      <c r="J155" s="6"/>
      <c r="K155" s="6"/>
    </row>
    <row r="156" spans="1:11" x14ac:dyDescent="0.25">
      <c r="A156" s="18">
        <f t="shared" si="2"/>
        <v>155</v>
      </c>
      <c r="B156" s="5" t="s">
        <v>10</v>
      </c>
      <c r="C156" s="5">
        <v>6168</v>
      </c>
      <c r="D156" s="5">
        <v>2022</v>
      </c>
      <c r="E156" s="5" t="s">
        <v>66</v>
      </c>
      <c r="F156" s="5" t="s">
        <v>69</v>
      </c>
      <c r="G156" s="5" t="s">
        <v>14</v>
      </c>
      <c r="H156" s="50">
        <v>2500</v>
      </c>
      <c r="I156" s="52">
        <v>44620</v>
      </c>
      <c r="J156" s="6"/>
      <c r="K156" s="6"/>
    </row>
    <row r="157" spans="1:11" x14ac:dyDescent="0.25">
      <c r="A157" s="18">
        <f t="shared" si="2"/>
        <v>156</v>
      </c>
      <c r="B157" s="5" t="s">
        <v>10</v>
      </c>
      <c r="C157" s="5">
        <v>6171</v>
      </c>
      <c r="D157" s="5">
        <v>2022</v>
      </c>
      <c r="E157" s="5" t="s">
        <v>66</v>
      </c>
      <c r="F157" s="5" t="s">
        <v>69</v>
      </c>
      <c r="G157" s="5" t="s">
        <v>14</v>
      </c>
      <c r="H157" s="50">
        <v>2500</v>
      </c>
      <c r="I157" s="52">
        <v>44620</v>
      </c>
      <c r="J157" s="6"/>
      <c r="K157" s="6"/>
    </row>
    <row r="158" spans="1:11" x14ac:dyDescent="0.25">
      <c r="A158" s="18">
        <f t="shared" si="2"/>
        <v>157</v>
      </c>
      <c r="B158" s="5" t="s">
        <v>10</v>
      </c>
      <c r="C158" s="5">
        <v>6235</v>
      </c>
      <c r="D158" s="5">
        <v>2022</v>
      </c>
      <c r="E158" s="5" t="s">
        <v>66</v>
      </c>
      <c r="F158" s="5" t="s">
        <v>69</v>
      </c>
      <c r="G158" s="5" t="s">
        <v>15</v>
      </c>
      <c r="H158" s="50">
        <v>2500</v>
      </c>
      <c r="I158" s="52">
        <v>44620</v>
      </c>
      <c r="J158" s="6"/>
      <c r="K158" s="6"/>
    </row>
    <row r="159" spans="1:11" x14ac:dyDescent="0.25">
      <c r="A159" s="18">
        <f t="shared" si="2"/>
        <v>158</v>
      </c>
      <c r="B159" s="5" t="s">
        <v>10</v>
      </c>
      <c r="C159" s="5">
        <v>6253</v>
      </c>
      <c r="D159" s="5">
        <v>2022</v>
      </c>
      <c r="E159" s="5" t="s">
        <v>66</v>
      </c>
      <c r="F159" s="5" t="s">
        <v>69</v>
      </c>
      <c r="G159" s="5" t="s">
        <v>14</v>
      </c>
      <c r="H159" s="50">
        <v>2500</v>
      </c>
      <c r="I159" s="52">
        <v>44620</v>
      </c>
      <c r="J159" s="6"/>
      <c r="K159" s="6"/>
    </row>
    <row r="160" spans="1:11" x14ac:dyDescent="0.25">
      <c r="A160" s="18">
        <f t="shared" si="2"/>
        <v>159</v>
      </c>
      <c r="B160" s="5" t="s">
        <v>10</v>
      </c>
      <c r="C160" s="5">
        <v>6286</v>
      </c>
      <c r="D160" s="5">
        <v>2022</v>
      </c>
      <c r="E160" s="5" t="s">
        <v>66</v>
      </c>
      <c r="F160" s="5" t="s">
        <v>69</v>
      </c>
      <c r="G160" s="5" t="s">
        <v>14</v>
      </c>
      <c r="H160" s="50">
        <v>2500</v>
      </c>
      <c r="I160" s="52">
        <v>44620</v>
      </c>
      <c r="J160" s="6"/>
      <c r="K160" s="6"/>
    </row>
    <row r="161" spans="1:11" x14ac:dyDescent="0.25">
      <c r="A161" s="18">
        <f t="shared" si="2"/>
        <v>160</v>
      </c>
      <c r="B161" s="5" t="s">
        <v>10</v>
      </c>
      <c r="C161" s="5">
        <v>6426</v>
      </c>
      <c r="D161" s="5">
        <v>2022</v>
      </c>
      <c r="E161" s="5" t="s">
        <v>66</v>
      </c>
      <c r="F161" s="5" t="s">
        <v>69</v>
      </c>
      <c r="G161" s="5" t="s">
        <v>14</v>
      </c>
      <c r="H161" s="50">
        <v>2500</v>
      </c>
      <c r="I161" s="52">
        <v>44620</v>
      </c>
      <c r="J161" s="6"/>
      <c r="K161" s="6"/>
    </row>
    <row r="162" spans="1:11" x14ac:dyDescent="0.25">
      <c r="A162" s="18">
        <f t="shared" si="2"/>
        <v>161</v>
      </c>
      <c r="B162" s="5" t="s">
        <v>10</v>
      </c>
      <c r="C162" s="5">
        <v>6429</v>
      </c>
      <c r="D162" s="5">
        <v>2022</v>
      </c>
      <c r="E162" s="5" t="s">
        <v>66</v>
      </c>
      <c r="F162" s="5" t="s">
        <v>69</v>
      </c>
      <c r="G162" s="5" t="s">
        <v>14</v>
      </c>
      <c r="H162" s="50">
        <v>2500</v>
      </c>
      <c r="I162" s="52">
        <v>44620</v>
      </c>
      <c r="J162" s="6"/>
      <c r="K162" s="6"/>
    </row>
    <row r="163" spans="1:11" x14ac:dyDescent="0.25">
      <c r="A163" s="18">
        <f t="shared" si="2"/>
        <v>162</v>
      </c>
      <c r="B163" s="5" t="s">
        <v>10</v>
      </c>
      <c r="C163" s="5">
        <v>6450</v>
      </c>
      <c r="D163" s="5">
        <v>2022</v>
      </c>
      <c r="E163" s="5" t="s">
        <v>66</v>
      </c>
      <c r="F163" s="5" t="s">
        <v>69</v>
      </c>
      <c r="G163" s="5" t="s">
        <v>14</v>
      </c>
      <c r="H163" s="50">
        <v>2500</v>
      </c>
      <c r="I163" s="52">
        <v>44620</v>
      </c>
      <c r="J163" s="6"/>
      <c r="K163" s="6"/>
    </row>
    <row r="164" spans="1:11" x14ac:dyDescent="0.25">
      <c r="A164" s="18">
        <f t="shared" si="2"/>
        <v>163</v>
      </c>
      <c r="B164" s="5" t="s">
        <v>10</v>
      </c>
      <c r="C164" s="5">
        <v>6468</v>
      </c>
      <c r="D164" s="5">
        <v>2022</v>
      </c>
      <c r="E164" s="5" t="s">
        <v>66</v>
      </c>
      <c r="F164" s="5" t="s">
        <v>69</v>
      </c>
      <c r="G164" s="5" t="s">
        <v>14</v>
      </c>
      <c r="H164" s="50">
        <v>2500</v>
      </c>
      <c r="I164" s="52">
        <v>44620</v>
      </c>
      <c r="J164" s="6"/>
      <c r="K164" s="6"/>
    </row>
    <row r="165" spans="1:11" x14ac:dyDescent="0.25">
      <c r="A165" s="18">
        <f t="shared" si="2"/>
        <v>164</v>
      </c>
      <c r="B165" s="5" t="s">
        <v>10</v>
      </c>
      <c r="C165" s="5">
        <v>6510</v>
      </c>
      <c r="D165" s="5">
        <v>2022</v>
      </c>
      <c r="E165" s="5" t="s">
        <v>66</v>
      </c>
      <c r="F165" s="5" t="s">
        <v>69</v>
      </c>
      <c r="G165" s="5" t="s">
        <v>17</v>
      </c>
      <c r="H165" s="50">
        <v>2500</v>
      </c>
      <c r="I165" s="52">
        <v>44620</v>
      </c>
      <c r="J165" s="6"/>
      <c r="K165" s="6"/>
    </row>
    <row r="166" spans="1:11" x14ac:dyDescent="0.25">
      <c r="A166" s="18">
        <f t="shared" si="2"/>
        <v>165</v>
      </c>
      <c r="B166" s="5" t="s">
        <v>10</v>
      </c>
      <c r="C166" s="5">
        <v>6555</v>
      </c>
      <c r="D166" s="5">
        <v>2022</v>
      </c>
      <c r="E166" s="5" t="s">
        <v>66</v>
      </c>
      <c r="F166" s="5" t="s">
        <v>69</v>
      </c>
      <c r="G166" s="18" t="s">
        <v>24</v>
      </c>
      <c r="H166" s="50">
        <v>2500</v>
      </c>
      <c r="I166" s="52">
        <v>44620</v>
      </c>
      <c r="J166" s="6"/>
      <c r="K166" s="6"/>
    </row>
    <row r="167" spans="1:11" x14ac:dyDescent="0.25">
      <c r="A167" s="18">
        <f t="shared" si="2"/>
        <v>166</v>
      </c>
      <c r="B167" s="5" t="s">
        <v>10</v>
      </c>
      <c r="C167" s="5">
        <v>6596</v>
      </c>
      <c r="D167" s="5">
        <v>2022</v>
      </c>
      <c r="E167" s="5" t="s">
        <v>66</v>
      </c>
      <c r="F167" s="5" t="s">
        <v>69</v>
      </c>
      <c r="G167" s="18" t="s">
        <v>23</v>
      </c>
      <c r="H167" s="50">
        <v>2500</v>
      </c>
      <c r="I167" s="52">
        <v>44620</v>
      </c>
      <c r="J167" s="6"/>
      <c r="K167" s="6"/>
    </row>
    <row r="168" spans="1:11" x14ac:dyDescent="0.25">
      <c r="A168" s="18">
        <f t="shared" si="2"/>
        <v>167</v>
      </c>
      <c r="B168" s="5" t="s">
        <v>10</v>
      </c>
      <c r="C168" s="5">
        <v>6608</v>
      </c>
      <c r="D168" s="5">
        <v>2022</v>
      </c>
      <c r="E168" s="5" t="s">
        <v>66</v>
      </c>
      <c r="F168" s="5" t="s">
        <v>69</v>
      </c>
      <c r="G168" s="5" t="s">
        <v>14</v>
      </c>
      <c r="H168" s="50">
        <v>2500</v>
      </c>
      <c r="I168" s="52">
        <v>44620</v>
      </c>
      <c r="J168" s="6"/>
      <c r="K168" s="6"/>
    </row>
    <row r="169" spans="1:11" x14ac:dyDescent="0.25">
      <c r="A169" s="18">
        <f t="shared" si="2"/>
        <v>168</v>
      </c>
      <c r="B169" s="5" t="s">
        <v>10</v>
      </c>
      <c r="C169" s="5">
        <v>6660</v>
      </c>
      <c r="D169" s="5">
        <v>2022</v>
      </c>
      <c r="E169" s="5" t="s">
        <v>66</v>
      </c>
      <c r="F169" s="5" t="s">
        <v>69</v>
      </c>
      <c r="G169" s="5" t="s">
        <v>16</v>
      </c>
      <c r="H169" s="50">
        <v>2500</v>
      </c>
      <c r="I169" s="52">
        <v>44620</v>
      </c>
      <c r="J169" s="6"/>
      <c r="K169" s="6"/>
    </row>
    <row r="170" spans="1:11" x14ac:dyDescent="0.25">
      <c r="A170" s="18">
        <f t="shared" si="2"/>
        <v>169</v>
      </c>
      <c r="B170" s="5" t="s">
        <v>10</v>
      </c>
      <c r="C170" s="5">
        <v>6720</v>
      </c>
      <c r="D170" s="5">
        <v>2022</v>
      </c>
      <c r="E170" s="5" t="s">
        <v>66</v>
      </c>
      <c r="F170" s="5" t="s">
        <v>69</v>
      </c>
      <c r="G170" s="5" t="s">
        <v>14</v>
      </c>
      <c r="H170" s="50">
        <v>2500</v>
      </c>
      <c r="I170" s="52">
        <v>44620</v>
      </c>
      <c r="J170" s="6"/>
      <c r="K170" s="6"/>
    </row>
    <row r="171" spans="1:11" x14ac:dyDescent="0.25">
      <c r="A171" s="18">
        <f t="shared" si="2"/>
        <v>170</v>
      </c>
      <c r="B171" s="5" t="s">
        <v>10</v>
      </c>
      <c r="C171" s="5">
        <v>6949</v>
      </c>
      <c r="D171" s="5">
        <v>2022</v>
      </c>
      <c r="E171" s="5" t="s">
        <v>66</v>
      </c>
      <c r="F171" s="5" t="s">
        <v>69</v>
      </c>
      <c r="G171" s="5" t="s">
        <v>17</v>
      </c>
      <c r="H171" s="50">
        <v>2500</v>
      </c>
      <c r="I171" s="52">
        <v>44620</v>
      </c>
      <c r="J171" s="6"/>
      <c r="K171" s="6"/>
    </row>
    <row r="172" spans="1:11" x14ac:dyDescent="0.25">
      <c r="A172" s="18">
        <f t="shared" si="2"/>
        <v>171</v>
      </c>
      <c r="B172" s="5" t="s">
        <v>10</v>
      </c>
      <c r="C172" s="5">
        <v>6956</v>
      </c>
      <c r="D172" s="5">
        <v>2022</v>
      </c>
      <c r="E172" s="5" t="s">
        <v>66</v>
      </c>
      <c r="F172" s="5" t="s">
        <v>69</v>
      </c>
      <c r="G172" s="18" t="s">
        <v>24</v>
      </c>
      <c r="H172" s="50">
        <v>2500</v>
      </c>
      <c r="I172" s="52">
        <v>44620</v>
      </c>
      <c r="J172" s="6"/>
      <c r="K172" s="6"/>
    </row>
    <row r="173" spans="1:11" x14ac:dyDescent="0.25">
      <c r="A173" s="18">
        <f t="shared" si="2"/>
        <v>172</v>
      </c>
      <c r="B173" s="5" t="s">
        <v>10</v>
      </c>
      <c r="C173" s="5">
        <v>6957</v>
      </c>
      <c r="D173" s="5">
        <v>2022</v>
      </c>
      <c r="E173" s="5" t="s">
        <v>66</v>
      </c>
      <c r="F173" s="5" t="s">
        <v>69</v>
      </c>
      <c r="G173" s="5" t="s">
        <v>14</v>
      </c>
      <c r="H173" s="50">
        <v>2500</v>
      </c>
      <c r="I173" s="52">
        <v>44620</v>
      </c>
      <c r="J173" s="6"/>
      <c r="K173" s="6"/>
    </row>
    <row r="174" spans="1:11" x14ac:dyDescent="0.25">
      <c r="A174" s="18">
        <f t="shared" si="2"/>
        <v>173</v>
      </c>
      <c r="B174" s="5" t="s">
        <v>10</v>
      </c>
      <c r="C174" s="5">
        <v>6968</v>
      </c>
      <c r="D174" s="5">
        <v>2022</v>
      </c>
      <c r="E174" s="5" t="s">
        <v>66</v>
      </c>
      <c r="F174" s="5" t="s">
        <v>69</v>
      </c>
      <c r="G174" s="5" t="s">
        <v>16</v>
      </c>
      <c r="H174" s="50">
        <v>2500</v>
      </c>
      <c r="I174" s="52">
        <v>44620</v>
      </c>
      <c r="J174" s="6"/>
      <c r="K174" s="6"/>
    </row>
    <row r="175" spans="1:11" x14ac:dyDescent="0.25">
      <c r="A175" s="18">
        <f t="shared" si="2"/>
        <v>174</v>
      </c>
      <c r="B175" s="5" t="s">
        <v>10</v>
      </c>
      <c r="C175" s="5">
        <v>6969</v>
      </c>
      <c r="D175" s="5">
        <v>2022</v>
      </c>
      <c r="E175" s="5" t="s">
        <v>66</v>
      </c>
      <c r="F175" s="5" t="s">
        <v>69</v>
      </c>
      <c r="G175" s="5" t="s">
        <v>16</v>
      </c>
      <c r="H175" s="50">
        <v>2500</v>
      </c>
      <c r="I175" s="52">
        <v>44620</v>
      </c>
      <c r="J175" s="6"/>
      <c r="K175" s="6"/>
    </row>
    <row r="176" spans="1:11" x14ac:dyDescent="0.25">
      <c r="A176" s="18">
        <f t="shared" si="2"/>
        <v>175</v>
      </c>
      <c r="B176" s="5" t="s">
        <v>10</v>
      </c>
      <c r="C176" s="5">
        <v>6976</v>
      </c>
      <c r="D176" s="5">
        <v>2022</v>
      </c>
      <c r="E176" s="5" t="s">
        <v>66</v>
      </c>
      <c r="F176" s="5" t="s">
        <v>69</v>
      </c>
      <c r="G176" s="5" t="s">
        <v>17</v>
      </c>
      <c r="H176" s="50">
        <v>2500</v>
      </c>
      <c r="I176" s="52">
        <v>44620</v>
      </c>
      <c r="J176" s="6"/>
      <c r="K176" s="6"/>
    </row>
    <row r="177" spans="1:11" x14ac:dyDescent="0.25">
      <c r="A177" s="18">
        <f t="shared" si="2"/>
        <v>176</v>
      </c>
      <c r="B177" s="5" t="s">
        <v>10</v>
      </c>
      <c r="C177" s="5">
        <v>7095</v>
      </c>
      <c r="D177" s="5">
        <v>2022</v>
      </c>
      <c r="E177" s="5" t="s">
        <v>66</v>
      </c>
      <c r="F177" s="5" t="s">
        <v>69</v>
      </c>
      <c r="G177" s="5" t="s">
        <v>21</v>
      </c>
      <c r="H177" s="50">
        <v>2500</v>
      </c>
      <c r="I177" s="52">
        <v>44620</v>
      </c>
      <c r="J177" s="6"/>
      <c r="K177" s="6"/>
    </row>
    <row r="178" spans="1:11" x14ac:dyDescent="0.25">
      <c r="A178" s="18">
        <f t="shared" si="2"/>
        <v>177</v>
      </c>
      <c r="B178" s="5" t="s">
        <v>10</v>
      </c>
      <c r="C178" s="5">
        <v>7333</v>
      </c>
      <c r="D178" s="5">
        <v>2022</v>
      </c>
      <c r="E178" s="5" t="s">
        <v>66</v>
      </c>
      <c r="F178" s="5" t="s">
        <v>69</v>
      </c>
      <c r="G178" s="5" t="s">
        <v>14</v>
      </c>
      <c r="H178" s="50">
        <v>2500</v>
      </c>
      <c r="I178" s="52">
        <v>44620</v>
      </c>
      <c r="J178" s="6"/>
      <c r="K178" s="6"/>
    </row>
    <row r="179" spans="1:11" x14ac:dyDescent="0.25">
      <c r="A179" s="18">
        <f t="shared" si="2"/>
        <v>178</v>
      </c>
      <c r="B179" s="5" t="s">
        <v>10</v>
      </c>
      <c r="C179" s="5">
        <v>7347</v>
      </c>
      <c r="D179" s="5">
        <v>2022</v>
      </c>
      <c r="E179" s="5" t="s">
        <v>66</v>
      </c>
      <c r="F179" s="5" t="s">
        <v>69</v>
      </c>
      <c r="G179" s="5" t="s">
        <v>14</v>
      </c>
      <c r="H179" s="50">
        <v>2500</v>
      </c>
      <c r="I179" s="52">
        <v>44620</v>
      </c>
      <c r="J179" s="6"/>
      <c r="K179" s="6"/>
    </row>
    <row r="180" spans="1:11" x14ac:dyDescent="0.25">
      <c r="A180" s="18">
        <f t="shared" si="2"/>
        <v>179</v>
      </c>
      <c r="B180" s="5" t="s">
        <v>10</v>
      </c>
      <c r="C180" s="5">
        <v>7351</v>
      </c>
      <c r="D180" s="5">
        <v>2022</v>
      </c>
      <c r="E180" s="5" t="s">
        <v>66</v>
      </c>
      <c r="F180" s="5" t="s">
        <v>69</v>
      </c>
      <c r="G180" s="5" t="s">
        <v>14</v>
      </c>
      <c r="H180" s="50">
        <v>2500</v>
      </c>
      <c r="I180" s="52">
        <v>44620</v>
      </c>
      <c r="J180" s="6"/>
      <c r="K180" s="6"/>
    </row>
    <row r="181" spans="1:11" x14ac:dyDescent="0.25">
      <c r="A181" s="18">
        <f t="shared" si="2"/>
        <v>180</v>
      </c>
      <c r="B181" s="5" t="s">
        <v>10</v>
      </c>
      <c r="C181" s="5">
        <v>7363</v>
      </c>
      <c r="D181" s="5">
        <v>2022</v>
      </c>
      <c r="E181" s="5" t="s">
        <v>66</v>
      </c>
      <c r="F181" s="5" t="s">
        <v>69</v>
      </c>
      <c r="G181" s="5" t="s">
        <v>14</v>
      </c>
      <c r="H181" s="50">
        <v>2500</v>
      </c>
      <c r="I181" s="52">
        <v>44620</v>
      </c>
      <c r="J181" s="6"/>
      <c r="K181" s="6"/>
    </row>
    <row r="182" spans="1:11" x14ac:dyDescent="0.25">
      <c r="A182" s="18">
        <f t="shared" si="2"/>
        <v>181</v>
      </c>
      <c r="B182" s="5" t="s">
        <v>10</v>
      </c>
      <c r="C182" s="5">
        <v>7377</v>
      </c>
      <c r="D182" s="5">
        <v>2022</v>
      </c>
      <c r="E182" s="5" t="s">
        <v>66</v>
      </c>
      <c r="F182" s="5" t="s">
        <v>69</v>
      </c>
      <c r="G182" s="18" t="s">
        <v>24</v>
      </c>
      <c r="H182" s="50">
        <v>2500</v>
      </c>
      <c r="I182" s="52">
        <v>44620</v>
      </c>
      <c r="J182" s="6"/>
      <c r="K182" s="6"/>
    </row>
    <row r="183" spans="1:11" x14ac:dyDescent="0.25">
      <c r="A183" s="18">
        <f t="shared" si="2"/>
        <v>182</v>
      </c>
      <c r="B183" s="5" t="s">
        <v>10</v>
      </c>
      <c r="C183" s="5">
        <v>7396</v>
      </c>
      <c r="D183" s="5">
        <v>2022</v>
      </c>
      <c r="E183" s="5" t="s">
        <v>66</v>
      </c>
      <c r="F183" s="5" t="s">
        <v>69</v>
      </c>
      <c r="G183" s="5" t="s">
        <v>14</v>
      </c>
      <c r="H183" s="50">
        <v>2500</v>
      </c>
      <c r="I183" s="52">
        <v>44620</v>
      </c>
      <c r="J183" s="6"/>
      <c r="K183" s="6"/>
    </row>
    <row r="184" spans="1:11" x14ac:dyDescent="0.25">
      <c r="A184" s="18">
        <f t="shared" si="2"/>
        <v>183</v>
      </c>
      <c r="B184" s="5" t="s">
        <v>10</v>
      </c>
      <c r="C184" s="5">
        <v>7402</v>
      </c>
      <c r="D184" s="5">
        <v>2022</v>
      </c>
      <c r="E184" s="5" t="s">
        <v>66</v>
      </c>
      <c r="F184" s="5" t="s">
        <v>69</v>
      </c>
      <c r="G184" s="5" t="s">
        <v>14</v>
      </c>
      <c r="H184" s="50">
        <v>2500</v>
      </c>
      <c r="I184" s="52">
        <v>44620</v>
      </c>
      <c r="J184" s="6"/>
      <c r="K184" s="6"/>
    </row>
    <row r="185" spans="1:11" x14ac:dyDescent="0.25">
      <c r="A185" s="18">
        <f t="shared" si="2"/>
        <v>184</v>
      </c>
      <c r="B185" s="5" t="s">
        <v>10</v>
      </c>
      <c r="C185" s="5">
        <v>7471</v>
      </c>
      <c r="D185" s="5">
        <v>2022</v>
      </c>
      <c r="E185" s="5" t="s">
        <v>66</v>
      </c>
      <c r="F185" s="5" t="s">
        <v>69</v>
      </c>
      <c r="G185" s="5" t="s">
        <v>16</v>
      </c>
      <c r="H185" s="50">
        <v>2500</v>
      </c>
      <c r="I185" s="52">
        <v>44620</v>
      </c>
      <c r="J185" s="6"/>
      <c r="K185" s="6"/>
    </row>
    <row r="186" spans="1:11" x14ac:dyDescent="0.25">
      <c r="A186" s="18">
        <f t="shared" si="2"/>
        <v>185</v>
      </c>
      <c r="B186" s="5" t="s">
        <v>10</v>
      </c>
      <c r="C186" s="5">
        <v>7575</v>
      </c>
      <c r="D186" s="5">
        <v>2022</v>
      </c>
      <c r="E186" s="5" t="s">
        <v>66</v>
      </c>
      <c r="F186" s="5" t="s">
        <v>69</v>
      </c>
      <c r="G186" s="5" t="s">
        <v>14</v>
      </c>
      <c r="H186" s="50">
        <v>2500</v>
      </c>
      <c r="I186" s="52">
        <v>44620</v>
      </c>
      <c r="J186" s="6"/>
      <c r="K186" s="6"/>
    </row>
    <row r="187" spans="1:11" x14ac:dyDescent="0.25">
      <c r="A187" s="18">
        <f t="shared" si="2"/>
        <v>186</v>
      </c>
      <c r="B187" s="5" t="s">
        <v>10</v>
      </c>
      <c r="C187" s="5">
        <v>7579</v>
      </c>
      <c r="D187" s="5">
        <v>2022</v>
      </c>
      <c r="E187" s="5" t="s">
        <v>66</v>
      </c>
      <c r="F187" s="5" t="s">
        <v>69</v>
      </c>
      <c r="G187" s="5" t="s">
        <v>14</v>
      </c>
      <c r="H187" s="50">
        <v>2500</v>
      </c>
      <c r="I187" s="52">
        <v>44620</v>
      </c>
      <c r="J187" s="6"/>
      <c r="K187" s="6"/>
    </row>
    <row r="188" spans="1:11" x14ac:dyDescent="0.25">
      <c r="A188" s="18">
        <f t="shared" si="2"/>
        <v>187</v>
      </c>
      <c r="B188" s="5" t="s">
        <v>10</v>
      </c>
      <c r="C188" s="5">
        <v>7585</v>
      </c>
      <c r="D188" s="5">
        <v>2022</v>
      </c>
      <c r="E188" s="5" t="s">
        <v>66</v>
      </c>
      <c r="F188" s="5" t="s">
        <v>69</v>
      </c>
      <c r="G188" s="5" t="s">
        <v>14</v>
      </c>
      <c r="H188" s="50">
        <v>2500</v>
      </c>
      <c r="I188" s="52">
        <v>44620</v>
      </c>
      <c r="J188" s="6"/>
      <c r="K188" s="6"/>
    </row>
    <row r="189" spans="1:11" x14ac:dyDescent="0.25">
      <c r="A189" s="18">
        <f t="shared" si="2"/>
        <v>188</v>
      </c>
      <c r="B189" s="5" t="s">
        <v>10</v>
      </c>
      <c r="C189" s="5">
        <v>7591</v>
      </c>
      <c r="D189" s="5">
        <v>2022</v>
      </c>
      <c r="E189" s="5" t="s">
        <v>66</v>
      </c>
      <c r="F189" s="5" t="s">
        <v>69</v>
      </c>
      <c r="G189" s="5" t="s">
        <v>16</v>
      </c>
      <c r="H189" s="50">
        <v>2500</v>
      </c>
      <c r="I189" s="52">
        <v>44620</v>
      </c>
      <c r="J189" s="6"/>
      <c r="K189" s="6"/>
    </row>
    <row r="190" spans="1:11" x14ac:dyDescent="0.25">
      <c r="A190" s="18">
        <f t="shared" si="2"/>
        <v>189</v>
      </c>
      <c r="B190" s="5" t="s">
        <v>10</v>
      </c>
      <c r="C190" s="5">
        <v>7627</v>
      </c>
      <c r="D190" s="5">
        <v>2022</v>
      </c>
      <c r="E190" s="5" t="s">
        <v>66</v>
      </c>
      <c r="F190" s="5" t="s">
        <v>69</v>
      </c>
      <c r="G190" s="5" t="s">
        <v>14</v>
      </c>
      <c r="H190" s="50">
        <v>2500</v>
      </c>
      <c r="I190" s="52">
        <v>44620</v>
      </c>
      <c r="J190" s="6"/>
      <c r="K190" s="6"/>
    </row>
    <row r="191" spans="1:11" x14ac:dyDescent="0.25">
      <c r="A191" s="18">
        <f t="shared" si="2"/>
        <v>190</v>
      </c>
      <c r="B191" s="5" t="s">
        <v>10</v>
      </c>
      <c r="C191" s="5">
        <v>7651</v>
      </c>
      <c r="D191" s="5">
        <v>2022</v>
      </c>
      <c r="E191" s="5" t="s">
        <v>66</v>
      </c>
      <c r="F191" s="5" t="s">
        <v>69</v>
      </c>
      <c r="G191" s="5" t="s">
        <v>16</v>
      </c>
      <c r="H191" s="50">
        <v>2500</v>
      </c>
      <c r="I191" s="52">
        <v>44620</v>
      </c>
      <c r="J191" s="6"/>
      <c r="K191" s="6"/>
    </row>
    <row r="192" spans="1:11" x14ac:dyDescent="0.25">
      <c r="A192" s="18">
        <f t="shared" si="2"/>
        <v>191</v>
      </c>
      <c r="B192" s="5" t="s">
        <v>10</v>
      </c>
      <c r="C192" s="5">
        <v>7654</v>
      </c>
      <c r="D192" s="5">
        <v>2022</v>
      </c>
      <c r="E192" s="5" t="s">
        <v>66</v>
      </c>
      <c r="F192" s="5" t="s">
        <v>69</v>
      </c>
      <c r="G192" s="5" t="s">
        <v>14</v>
      </c>
      <c r="H192" s="50">
        <v>2500</v>
      </c>
      <c r="I192" s="52">
        <v>44620</v>
      </c>
      <c r="J192" s="6"/>
      <c r="K192" s="6"/>
    </row>
    <row r="193" spans="1:11" x14ac:dyDescent="0.25">
      <c r="A193" s="18">
        <f t="shared" si="2"/>
        <v>192</v>
      </c>
      <c r="B193" s="5" t="s">
        <v>10</v>
      </c>
      <c r="C193" s="5">
        <v>7785</v>
      </c>
      <c r="D193" s="5">
        <v>2022</v>
      </c>
      <c r="E193" s="5" t="s">
        <v>66</v>
      </c>
      <c r="F193" s="5" t="s">
        <v>69</v>
      </c>
      <c r="G193" s="5" t="s">
        <v>14</v>
      </c>
      <c r="H193" s="50">
        <v>2500</v>
      </c>
      <c r="I193" s="52">
        <v>44620</v>
      </c>
      <c r="J193" s="6"/>
      <c r="K193" s="6"/>
    </row>
    <row r="194" spans="1:11" x14ac:dyDescent="0.25">
      <c r="A194" s="18">
        <f t="shared" si="2"/>
        <v>193</v>
      </c>
      <c r="B194" s="5" t="s">
        <v>10</v>
      </c>
      <c r="C194" s="5">
        <v>8007</v>
      </c>
      <c r="D194" s="5">
        <v>2022</v>
      </c>
      <c r="E194" s="5" t="s">
        <v>66</v>
      </c>
      <c r="F194" s="5" t="s">
        <v>69</v>
      </c>
      <c r="G194" s="5" t="s">
        <v>16</v>
      </c>
      <c r="H194" s="50">
        <v>2500</v>
      </c>
      <c r="I194" s="52">
        <v>44620</v>
      </c>
      <c r="J194" s="6"/>
      <c r="K194" s="6"/>
    </row>
    <row r="195" spans="1:11" x14ac:dyDescent="0.25">
      <c r="A195" s="18">
        <f t="shared" ref="A195:A258" si="3">A194+1</f>
        <v>194</v>
      </c>
      <c r="B195" s="5" t="s">
        <v>10</v>
      </c>
      <c r="C195" s="5">
        <v>8139</v>
      </c>
      <c r="D195" s="5">
        <v>2022</v>
      </c>
      <c r="E195" s="5" t="s">
        <v>66</v>
      </c>
      <c r="F195" s="5" t="s">
        <v>69</v>
      </c>
      <c r="G195" s="5" t="s">
        <v>14</v>
      </c>
      <c r="H195" s="50">
        <v>2500</v>
      </c>
      <c r="I195" s="52">
        <v>44620</v>
      </c>
      <c r="J195" s="6"/>
      <c r="K195" s="6"/>
    </row>
    <row r="196" spans="1:11" x14ac:dyDescent="0.25">
      <c r="A196" s="18">
        <f t="shared" si="3"/>
        <v>195</v>
      </c>
      <c r="B196" s="5" t="s">
        <v>10</v>
      </c>
      <c r="C196" s="5">
        <v>8140</v>
      </c>
      <c r="D196" s="5">
        <v>2022</v>
      </c>
      <c r="E196" s="5" t="s">
        <v>66</v>
      </c>
      <c r="F196" s="5" t="s">
        <v>69</v>
      </c>
      <c r="G196" s="5" t="s">
        <v>14</v>
      </c>
      <c r="H196" s="50">
        <v>2500</v>
      </c>
      <c r="I196" s="52">
        <v>44620</v>
      </c>
      <c r="J196" s="6"/>
      <c r="K196" s="6"/>
    </row>
    <row r="197" spans="1:11" x14ac:dyDescent="0.25">
      <c r="A197" s="18">
        <f t="shared" si="3"/>
        <v>196</v>
      </c>
      <c r="B197" s="5" t="s">
        <v>10</v>
      </c>
      <c r="C197" s="5">
        <v>8149</v>
      </c>
      <c r="D197" s="5">
        <v>2022</v>
      </c>
      <c r="E197" s="5" t="s">
        <v>66</v>
      </c>
      <c r="F197" s="5" t="s">
        <v>69</v>
      </c>
      <c r="G197" s="5" t="s">
        <v>14</v>
      </c>
      <c r="H197" s="50">
        <v>2500</v>
      </c>
      <c r="I197" s="52">
        <v>44620</v>
      </c>
      <c r="J197" s="6"/>
      <c r="K197" s="6"/>
    </row>
    <row r="198" spans="1:11" x14ac:dyDescent="0.25">
      <c r="A198" s="18">
        <f t="shared" si="3"/>
        <v>197</v>
      </c>
      <c r="B198" s="5" t="s">
        <v>10</v>
      </c>
      <c r="C198" s="5">
        <v>8188</v>
      </c>
      <c r="D198" s="5">
        <v>2022</v>
      </c>
      <c r="E198" s="5" t="s">
        <v>66</v>
      </c>
      <c r="F198" s="5" t="s">
        <v>69</v>
      </c>
      <c r="G198" s="5" t="s">
        <v>14</v>
      </c>
      <c r="H198" s="50">
        <v>2500</v>
      </c>
      <c r="I198" s="52">
        <v>44620</v>
      </c>
      <c r="J198" s="6"/>
      <c r="K198" s="6"/>
    </row>
    <row r="199" spans="1:11" x14ac:dyDescent="0.25">
      <c r="A199" s="18">
        <f t="shared" si="3"/>
        <v>198</v>
      </c>
      <c r="B199" s="5" t="s">
        <v>10</v>
      </c>
      <c r="C199" s="5">
        <v>8200</v>
      </c>
      <c r="D199" s="5">
        <v>2022</v>
      </c>
      <c r="E199" s="5" t="s">
        <v>66</v>
      </c>
      <c r="F199" s="5" t="s">
        <v>69</v>
      </c>
      <c r="G199" s="5" t="s">
        <v>14</v>
      </c>
      <c r="H199" s="50">
        <v>2500</v>
      </c>
      <c r="I199" s="52">
        <v>44620</v>
      </c>
      <c r="J199" s="6"/>
      <c r="K199" s="6"/>
    </row>
    <row r="200" spans="1:11" x14ac:dyDescent="0.25">
      <c r="A200" s="18">
        <f t="shared" si="3"/>
        <v>199</v>
      </c>
      <c r="B200" s="5" t="s">
        <v>10</v>
      </c>
      <c r="C200" s="5">
        <v>8213</v>
      </c>
      <c r="D200" s="5">
        <v>2022</v>
      </c>
      <c r="E200" s="5" t="s">
        <v>66</v>
      </c>
      <c r="F200" s="5" t="s">
        <v>69</v>
      </c>
      <c r="G200" s="5" t="s">
        <v>14</v>
      </c>
      <c r="H200" s="50">
        <v>2500</v>
      </c>
      <c r="I200" s="52">
        <v>44620</v>
      </c>
      <c r="J200" s="6"/>
      <c r="K200" s="6"/>
    </row>
    <row r="201" spans="1:11" x14ac:dyDescent="0.25">
      <c r="A201" s="18">
        <f t="shared" si="3"/>
        <v>200</v>
      </c>
      <c r="B201" s="5" t="s">
        <v>10</v>
      </c>
      <c r="C201" s="5">
        <v>8249</v>
      </c>
      <c r="D201" s="5">
        <v>2022</v>
      </c>
      <c r="E201" s="5" t="s">
        <v>66</v>
      </c>
      <c r="F201" s="5" t="s">
        <v>69</v>
      </c>
      <c r="G201" s="5" t="s">
        <v>14</v>
      </c>
      <c r="H201" s="50">
        <v>2500</v>
      </c>
      <c r="I201" s="52">
        <v>44620</v>
      </c>
      <c r="J201" s="6"/>
      <c r="K201" s="6"/>
    </row>
    <row r="202" spans="1:11" x14ac:dyDescent="0.25">
      <c r="A202" s="18">
        <f t="shared" si="3"/>
        <v>201</v>
      </c>
      <c r="B202" s="5" t="s">
        <v>10</v>
      </c>
      <c r="C202" s="5">
        <v>8253</v>
      </c>
      <c r="D202" s="5">
        <v>2022</v>
      </c>
      <c r="E202" s="5" t="s">
        <v>66</v>
      </c>
      <c r="F202" s="5" t="s">
        <v>69</v>
      </c>
      <c r="G202" s="5" t="s">
        <v>14</v>
      </c>
      <c r="H202" s="50">
        <v>2500</v>
      </c>
      <c r="I202" s="52">
        <v>44620</v>
      </c>
      <c r="J202" s="6"/>
      <c r="K202" s="6"/>
    </row>
    <row r="203" spans="1:11" x14ac:dyDescent="0.25">
      <c r="A203" s="18">
        <f t="shared" si="3"/>
        <v>202</v>
      </c>
      <c r="B203" s="5" t="s">
        <v>10</v>
      </c>
      <c r="C203" s="5">
        <v>8254</v>
      </c>
      <c r="D203" s="5">
        <v>2022</v>
      </c>
      <c r="E203" s="5" t="s">
        <v>66</v>
      </c>
      <c r="F203" s="5" t="s">
        <v>69</v>
      </c>
      <c r="G203" s="5" t="s">
        <v>14</v>
      </c>
      <c r="H203" s="50">
        <v>2500</v>
      </c>
      <c r="I203" s="52">
        <v>44620</v>
      </c>
      <c r="J203" s="6"/>
      <c r="K203" s="6"/>
    </row>
    <row r="204" spans="1:11" x14ac:dyDescent="0.25">
      <c r="A204" s="18">
        <f t="shared" si="3"/>
        <v>203</v>
      </c>
      <c r="B204" s="5" t="s">
        <v>10</v>
      </c>
      <c r="C204" s="5">
        <v>8265</v>
      </c>
      <c r="D204" s="5">
        <v>2022</v>
      </c>
      <c r="E204" s="5" t="s">
        <v>66</v>
      </c>
      <c r="F204" s="5" t="s">
        <v>69</v>
      </c>
      <c r="G204" s="5" t="s">
        <v>14</v>
      </c>
      <c r="H204" s="50">
        <v>2500</v>
      </c>
      <c r="I204" s="52">
        <v>44620</v>
      </c>
      <c r="J204" s="6"/>
      <c r="K204" s="6"/>
    </row>
    <row r="205" spans="1:11" x14ac:dyDescent="0.25">
      <c r="A205" s="18">
        <f t="shared" si="3"/>
        <v>204</v>
      </c>
      <c r="B205" s="5" t="s">
        <v>10</v>
      </c>
      <c r="C205" s="5">
        <v>8301</v>
      </c>
      <c r="D205" s="5">
        <v>2022</v>
      </c>
      <c r="E205" s="5" t="s">
        <v>66</v>
      </c>
      <c r="F205" s="5" t="s">
        <v>69</v>
      </c>
      <c r="G205" s="5" t="s">
        <v>14</v>
      </c>
      <c r="H205" s="50">
        <v>2500</v>
      </c>
      <c r="I205" s="52">
        <v>44620</v>
      </c>
      <c r="J205" s="6"/>
      <c r="K205" s="6"/>
    </row>
    <row r="206" spans="1:11" x14ac:dyDescent="0.25">
      <c r="A206" s="18">
        <f t="shared" si="3"/>
        <v>205</v>
      </c>
      <c r="B206" s="5" t="s">
        <v>10</v>
      </c>
      <c r="C206" s="5">
        <v>8311</v>
      </c>
      <c r="D206" s="5">
        <v>2022</v>
      </c>
      <c r="E206" s="5" t="s">
        <v>66</v>
      </c>
      <c r="F206" s="5" t="s">
        <v>69</v>
      </c>
      <c r="G206" s="5" t="s">
        <v>14</v>
      </c>
      <c r="H206" s="50">
        <v>2500</v>
      </c>
      <c r="I206" s="52">
        <v>44620</v>
      </c>
      <c r="J206" s="6"/>
      <c r="K206" s="6"/>
    </row>
    <row r="207" spans="1:11" x14ac:dyDescent="0.25">
      <c r="A207" s="18">
        <f t="shared" si="3"/>
        <v>206</v>
      </c>
      <c r="B207" s="5" t="s">
        <v>10</v>
      </c>
      <c r="C207" s="5">
        <v>8326</v>
      </c>
      <c r="D207" s="5">
        <v>2022</v>
      </c>
      <c r="E207" s="5" t="s">
        <v>66</v>
      </c>
      <c r="F207" s="5" t="s">
        <v>69</v>
      </c>
      <c r="G207" s="5" t="s">
        <v>14</v>
      </c>
      <c r="H207" s="50">
        <v>2500</v>
      </c>
      <c r="I207" s="52">
        <v>44620</v>
      </c>
      <c r="J207" s="6"/>
      <c r="K207" s="6"/>
    </row>
    <row r="208" spans="1:11" x14ac:dyDescent="0.25">
      <c r="A208" s="18">
        <f t="shared" si="3"/>
        <v>207</v>
      </c>
      <c r="B208" s="5" t="s">
        <v>10</v>
      </c>
      <c r="C208" s="5">
        <v>8332</v>
      </c>
      <c r="D208" s="5">
        <v>2022</v>
      </c>
      <c r="E208" s="5" t="s">
        <v>66</v>
      </c>
      <c r="F208" s="5" t="s">
        <v>69</v>
      </c>
      <c r="G208" s="5" t="s">
        <v>14</v>
      </c>
      <c r="H208" s="50">
        <v>2500</v>
      </c>
      <c r="I208" s="52">
        <v>44620</v>
      </c>
      <c r="J208" s="6"/>
      <c r="K208" s="6"/>
    </row>
    <row r="209" spans="1:11" x14ac:dyDescent="0.25">
      <c r="A209" s="18">
        <f t="shared" si="3"/>
        <v>208</v>
      </c>
      <c r="B209" s="5" t="s">
        <v>10</v>
      </c>
      <c r="C209" s="5">
        <v>8344</v>
      </c>
      <c r="D209" s="5">
        <v>2022</v>
      </c>
      <c r="E209" s="5" t="s">
        <v>66</v>
      </c>
      <c r="F209" s="5" t="s">
        <v>69</v>
      </c>
      <c r="G209" s="5" t="s">
        <v>14</v>
      </c>
      <c r="H209" s="50">
        <v>2500</v>
      </c>
      <c r="I209" s="52">
        <v>44620</v>
      </c>
      <c r="J209" s="6"/>
      <c r="K209" s="6"/>
    </row>
    <row r="210" spans="1:11" x14ac:dyDescent="0.25">
      <c r="A210" s="18">
        <f t="shared" si="3"/>
        <v>209</v>
      </c>
      <c r="B210" s="5" t="s">
        <v>10</v>
      </c>
      <c r="C210" s="5">
        <v>8368</v>
      </c>
      <c r="D210" s="5">
        <v>2022</v>
      </c>
      <c r="E210" s="5" t="s">
        <v>66</v>
      </c>
      <c r="F210" s="5" t="s">
        <v>69</v>
      </c>
      <c r="G210" s="5" t="s">
        <v>14</v>
      </c>
      <c r="H210" s="50">
        <v>2500</v>
      </c>
      <c r="I210" s="52">
        <v>44620</v>
      </c>
      <c r="J210" s="6"/>
      <c r="K210" s="6"/>
    </row>
    <row r="211" spans="1:11" x14ac:dyDescent="0.25">
      <c r="A211" s="18">
        <f t="shared" si="3"/>
        <v>210</v>
      </c>
      <c r="B211" s="5" t="s">
        <v>10</v>
      </c>
      <c r="C211" s="5">
        <v>8383</v>
      </c>
      <c r="D211" s="5">
        <v>2022</v>
      </c>
      <c r="E211" s="5" t="s">
        <v>66</v>
      </c>
      <c r="F211" s="5" t="s">
        <v>69</v>
      </c>
      <c r="G211" s="5" t="s">
        <v>14</v>
      </c>
      <c r="H211" s="50">
        <v>2500</v>
      </c>
      <c r="I211" s="52">
        <v>44620</v>
      </c>
      <c r="J211" s="6"/>
      <c r="K211" s="6"/>
    </row>
    <row r="212" spans="1:11" x14ac:dyDescent="0.25">
      <c r="A212" s="18">
        <f t="shared" si="3"/>
        <v>211</v>
      </c>
      <c r="B212" s="5" t="s">
        <v>10</v>
      </c>
      <c r="C212" s="5">
        <v>8401</v>
      </c>
      <c r="D212" s="5">
        <v>2022</v>
      </c>
      <c r="E212" s="5" t="s">
        <v>66</v>
      </c>
      <c r="F212" s="5" t="s">
        <v>69</v>
      </c>
      <c r="G212" s="5" t="s">
        <v>14</v>
      </c>
      <c r="H212" s="50">
        <v>2500</v>
      </c>
      <c r="I212" s="52">
        <v>44620</v>
      </c>
      <c r="J212" s="6"/>
      <c r="K212" s="6"/>
    </row>
    <row r="213" spans="1:11" x14ac:dyDescent="0.25">
      <c r="A213" s="18">
        <f t="shared" si="3"/>
        <v>212</v>
      </c>
      <c r="B213" s="5" t="s">
        <v>10</v>
      </c>
      <c r="C213" s="5">
        <v>8408</v>
      </c>
      <c r="D213" s="5">
        <v>2022</v>
      </c>
      <c r="E213" s="5" t="s">
        <v>66</v>
      </c>
      <c r="F213" s="5" t="s">
        <v>69</v>
      </c>
      <c r="G213" s="5" t="s">
        <v>14</v>
      </c>
      <c r="H213" s="50">
        <v>2500</v>
      </c>
      <c r="I213" s="52">
        <v>44620</v>
      </c>
      <c r="J213" s="6"/>
      <c r="K213" s="6"/>
    </row>
    <row r="214" spans="1:11" x14ac:dyDescent="0.25">
      <c r="A214" s="18">
        <f t="shared" si="3"/>
        <v>213</v>
      </c>
      <c r="B214" s="5" t="s">
        <v>10</v>
      </c>
      <c r="C214" s="5">
        <v>8461</v>
      </c>
      <c r="D214" s="5">
        <v>2022</v>
      </c>
      <c r="E214" s="5" t="s">
        <v>66</v>
      </c>
      <c r="F214" s="5" t="s">
        <v>69</v>
      </c>
      <c r="G214" s="5" t="s">
        <v>14</v>
      </c>
      <c r="H214" s="50">
        <v>2500</v>
      </c>
      <c r="I214" s="52">
        <v>44620</v>
      </c>
      <c r="J214" s="6"/>
      <c r="K214" s="6"/>
    </row>
    <row r="215" spans="1:11" x14ac:dyDescent="0.25">
      <c r="A215" s="18">
        <f t="shared" si="3"/>
        <v>214</v>
      </c>
      <c r="B215" s="5" t="s">
        <v>10</v>
      </c>
      <c r="C215" s="5">
        <v>8472</v>
      </c>
      <c r="D215" s="5">
        <v>2022</v>
      </c>
      <c r="E215" s="5" t="s">
        <v>66</v>
      </c>
      <c r="F215" s="5" t="s">
        <v>69</v>
      </c>
      <c r="G215" s="5" t="s">
        <v>14</v>
      </c>
      <c r="H215" s="50">
        <v>2500</v>
      </c>
      <c r="I215" s="52">
        <v>44620</v>
      </c>
      <c r="J215" s="6"/>
      <c r="K215" s="6"/>
    </row>
    <row r="216" spans="1:11" x14ac:dyDescent="0.25">
      <c r="A216" s="18">
        <f t="shared" si="3"/>
        <v>215</v>
      </c>
      <c r="B216" s="5" t="s">
        <v>10</v>
      </c>
      <c r="C216" s="5">
        <v>8549</v>
      </c>
      <c r="D216" s="5">
        <v>2022</v>
      </c>
      <c r="E216" s="5" t="s">
        <v>66</v>
      </c>
      <c r="F216" s="5" t="s">
        <v>69</v>
      </c>
      <c r="G216" s="5" t="s">
        <v>16</v>
      </c>
      <c r="H216" s="50">
        <v>2500</v>
      </c>
      <c r="I216" s="52">
        <v>44620</v>
      </c>
      <c r="J216" s="6"/>
      <c r="K216" s="6"/>
    </row>
    <row r="217" spans="1:11" x14ac:dyDescent="0.25">
      <c r="A217" s="18">
        <f t="shared" si="3"/>
        <v>216</v>
      </c>
      <c r="B217" s="5" t="s">
        <v>10</v>
      </c>
      <c r="C217" s="5">
        <v>8698</v>
      </c>
      <c r="D217" s="5">
        <v>2022</v>
      </c>
      <c r="E217" s="5" t="s">
        <v>66</v>
      </c>
      <c r="F217" s="5" t="s">
        <v>62</v>
      </c>
      <c r="G217" s="5" t="s">
        <v>27</v>
      </c>
      <c r="H217" s="50">
        <v>5000</v>
      </c>
      <c r="I217" s="52">
        <v>44620</v>
      </c>
      <c r="J217" s="6"/>
      <c r="K217" s="6"/>
    </row>
    <row r="218" spans="1:11" x14ac:dyDescent="0.25">
      <c r="A218" s="18">
        <f t="shared" si="3"/>
        <v>217</v>
      </c>
      <c r="B218" s="5" t="s">
        <v>10</v>
      </c>
      <c r="C218" s="5">
        <v>8831</v>
      </c>
      <c r="D218" s="5">
        <v>2022</v>
      </c>
      <c r="E218" s="5" t="s">
        <v>66</v>
      </c>
      <c r="F218" s="5" t="s">
        <v>69</v>
      </c>
      <c r="G218" s="5" t="s">
        <v>14</v>
      </c>
      <c r="H218" s="50">
        <v>2500</v>
      </c>
      <c r="I218" s="52">
        <v>44620</v>
      </c>
      <c r="J218" s="6"/>
      <c r="K218" s="6"/>
    </row>
    <row r="219" spans="1:11" x14ac:dyDescent="0.25">
      <c r="A219" s="18">
        <f t="shared" si="3"/>
        <v>218</v>
      </c>
      <c r="B219" s="5" t="s">
        <v>10</v>
      </c>
      <c r="C219" s="5">
        <v>8839</v>
      </c>
      <c r="D219" s="5">
        <v>2022</v>
      </c>
      <c r="E219" s="5" t="s">
        <v>66</v>
      </c>
      <c r="F219" s="5" t="s">
        <v>69</v>
      </c>
      <c r="G219" s="5" t="s">
        <v>14</v>
      </c>
      <c r="H219" s="50">
        <v>2500</v>
      </c>
      <c r="I219" s="52">
        <v>44620</v>
      </c>
      <c r="J219" s="6"/>
      <c r="K219" s="6"/>
    </row>
    <row r="220" spans="1:11" x14ac:dyDescent="0.25">
      <c r="A220" s="18">
        <f t="shared" si="3"/>
        <v>219</v>
      </c>
      <c r="B220" s="5" t="s">
        <v>10</v>
      </c>
      <c r="C220" s="5">
        <v>8842</v>
      </c>
      <c r="D220" s="5">
        <v>2022</v>
      </c>
      <c r="E220" s="5" t="s">
        <v>66</v>
      </c>
      <c r="F220" s="5" t="s">
        <v>69</v>
      </c>
      <c r="G220" s="5" t="s">
        <v>17</v>
      </c>
      <c r="H220" s="50">
        <v>2500</v>
      </c>
      <c r="I220" s="52">
        <v>44620</v>
      </c>
      <c r="J220" s="6"/>
      <c r="K220" s="6"/>
    </row>
    <row r="221" spans="1:11" x14ac:dyDescent="0.25">
      <c r="A221" s="18">
        <f t="shared" si="3"/>
        <v>220</v>
      </c>
      <c r="B221" s="5" t="s">
        <v>10</v>
      </c>
      <c r="C221" s="5">
        <v>8872</v>
      </c>
      <c r="D221" s="5">
        <v>2022</v>
      </c>
      <c r="E221" s="5" t="s">
        <v>66</v>
      </c>
      <c r="F221" s="5" t="s">
        <v>69</v>
      </c>
      <c r="G221" s="5" t="s">
        <v>14</v>
      </c>
      <c r="H221" s="50">
        <v>2500</v>
      </c>
      <c r="I221" s="52">
        <v>44620</v>
      </c>
      <c r="J221" s="6"/>
      <c r="K221" s="6"/>
    </row>
    <row r="222" spans="1:11" x14ac:dyDescent="0.25">
      <c r="A222" s="18">
        <f t="shared" si="3"/>
        <v>221</v>
      </c>
      <c r="B222" s="5" t="s">
        <v>10</v>
      </c>
      <c r="C222" s="5">
        <v>8928</v>
      </c>
      <c r="D222" s="5">
        <v>2022</v>
      </c>
      <c r="E222" s="5" t="s">
        <v>66</v>
      </c>
      <c r="F222" s="5" t="s">
        <v>69</v>
      </c>
      <c r="G222" s="5" t="s">
        <v>14</v>
      </c>
      <c r="H222" s="50">
        <v>2500</v>
      </c>
      <c r="I222" s="52">
        <v>44620</v>
      </c>
      <c r="J222" s="6"/>
      <c r="K222" s="6"/>
    </row>
    <row r="223" spans="1:11" x14ac:dyDescent="0.25">
      <c r="A223" s="18">
        <f t="shared" si="3"/>
        <v>222</v>
      </c>
      <c r="B223" s="5" t="s">
        <v>10</v>
      </c>
      <c r="C223" s="5">
        <v>9050</v>
      </c>
      <c r="D223" s="5">
        <v>2022</v>
      </c>
      <c r="E223" s="5" t="s">
        <v>66</v>
      </c>
      <c r="F223" s="5" t="s">
        <v>13</v>
      </c>
      <c r="G223" s="18" t="s">
        <v>31</v>
      </c>
      <c r="H223" s="50">
        <v>5000</v>
      </c>
      <c r="I223" s="52">
        <v>44620</v>
      </c>
      <c r="J223" s="6"/>
      <c r="K223" s="6"/>
    </row>
    <row r="224" spans="1:11" x14ac:dyDescent="0.25">
      <c r="A224" s="18">
        <f t="shared" si="3"/>
        <v>223</v>
      </c>
      <c r="B224" s="5" t="s">
        <v>10</v>
      </c>
      <c r="C224" s="5">
        <v>9178</v>
      </c>
      <c r="D224" s="5">
        <v>2022</v>
      </c>
      <c r="E224" s="5" t="s">
        <v>66</v>
      </c>
      <c r="F224" s="5" t="s">
        <v>69</v>
      </c>
      <c r="G224" s="5" t="s">
        <v>17</v>
      </c>
      <c r="H224" s="50">
        <v>2500</v>
      </c>
      <c r="I224" s="52">
        <v>44620</v>
      </c>
      <c r="J224" s="6"/>
      <c r="K224" s="6"/>
    </row>
    <row r="225" spans="1:11" x14ac:dyDescent="0.25">
      <c r="A225" s="18">
        <f t="shared" si="3"/>
        <v>224</v>
      </c>
      <c r="B225" s="5" t="s">
        <v>10</v>
      </c>
      <c r="C225" s="5">
        <v>9385</v>
      </c>
      <c r="D225" s="5">
        <v>2022</v>
      </c>
      <c r="E225" s="5" t="s">
        <v>66</v>
      </c>
      <c r="F225" s="5" t="s">
        <v>69</v>
      </c>
      <c r="G225" s="5" t="s">
        <v>16</v>
      </c>
      <c r="H225" s="50">
        <v>2500</v>
      </c>
      <c r="I225" s="52">
        <v>44620</v>
      </c>
      <c r="J225" s="6"/>
      <c r="K225" s="6"/>
    </row>
    <row r="226" spans="1:11" x14ac:dyDescent="0.25">
      <c r="A226" s="18">
        <f t="shared" si="3"/>
        <v>225</v>
      </c>
      <c r="B226" s="5" t="s">
        <v>10</v>
      </c>
      <c r="C226" s="5">
        <v>9449</v>
      </c>
      <c r="D226" s="5">
        <v>2022</v>
      </c>
      <c r="E226" s="5" t="s">
        <v>66</v>
      </c>
      <c r="F226" s="5" t="s">
        <v>69</v>
      </c>
      <c r="G226" s="5" t="s">
        <v>16</v>
      </c>
      <c r="H226" s="50">
        <v>2500</v>
      </c>
      <c r="I226" s="52">
        <v>44620</v>
      </c>
      <c r="J226" s="6"/>
      <c r="K226" s="6"/>
    </row>
    <row r="227" spans="1:11" x14ac:dyDescent="0.25">
      <c r="A227" s="18">
        <f t="shared" si="3"/>
        <v>226</v>
      </c>
      <c r="B227" s="5" t="s">
        <v>10</v>
      </c>
      <c r="C227" s="5">
        <v>9451</v>
      </c>
      <c r="D227" s="5">
        <v>2022</v>
      </c>
      <c r="E227" s="5" t="s">
        <v>66</v>
      </c>
      <c r="F227" s="5" t="s">
        <v>69</v>
      </c>
      <c r="G227" s="5" t="s">
        <v>16</v>
      </c>
      <c r="H227" s="50">
        <v>2500</v>
      </c>
      <c r="I227" s="52">
        <v>44620</v>
      </c>
      <c r="J227" s="6"/>
      <c r="K227" s="6"/>
    </row>
    <row r="228" spans="1:11" x14ac:dyDescent="0.25">
      <c r="A228" s="18">
        <f t="shared" si="3"/>
        <v>227</v>
      </c>
      <c r="B228" s="5" t="s">
        <v>10</v>
      </c>
      <c r="C228" s="5">
        <v>9456</v>
      </c>
      <c r="D228" s="5">
        <v>2022</v>
      </c>
      <c r="E228" s="5" t="s">
        <v>66</v>
      </c>
      <c r="F228" s="5" t="s">
        <v>69</v>
      </c>
      <c r="G228" s="5" t="s">
        <v>16</v>
      </c>
      <c r="H228" s="50">
        <v>2500</v>
      </c>
      <c r="I228" s="52">
        <v>44620</v>
      </c>
      <c r="J228" s="6"/>
      <c r="K228" s="6"/>
    </row>
    <row r="229" spans="1:11" x14ac:dyDescent="0.25">
      <c r="A229" s="18">
        <f t="shared" si="3"/>
        <v>228</v>
      </c>
      <c r="B229" s="5" t="s">
        <v>10</v>
      </c>
      <c r="C229" s="5">
        <v>9457</v>
      </c>
      <c r="D229" s="5">
        <v>2022</v>
      </c>
      <c r="E229" s="5" t="s">
        <v>66</v>
      </c>
      <c r="F229" s="5" t="s">
        <v>69</v>
      </c>
      <c r="G229" s="5" t="s">
        <v>16</v>
      </c>
      <c r="H229" s="50">
        <v>2500</v>
      </c>
      <c r="I229" s="52">
        <v>44620</v>
      </c>
      <c r="J229" s="6"/>
      <c r="K229" s="6"/>
    </row>
    <row r="230" spans="1:11" x14ac:dyDescent="0.25">
      <c r="A230" s="18">
        <f t="shared" si="3"/>
        <v>229</v>
      </c>
      <c r="B230" s="5" t="s">
        <v>10</v>
      </c>
      <c r="C230" s="5">
        <v>9458</v>
      </c>
      <c r="D230" s="5">
        <v>2022</v>
      </c>
      <c r="E230" s="5" t="s">
        <v>66</v>
      </c>
      <c r="F230" s="5" t="s">
        <v>69</v>
      </c>
      <c r="G230" s="5" t="s">
        <v>16</v>
      </c>
      <c r="H230" s="50">
        <v>2500</v>
      </c>
      <c r="I230" s="52">
        <v>44620</v>
      </c>
      <c r="J230" s="6"/>
      <c r="K230" s="6"/>
    </row>
    <row r="231" spans="1:11" x14ac:dyDescent="0.25">
      <c r="A231" s="18">
        <f t="shared" si="3"/>
        <v>230</v>
      </c>
      <c r="B231" s="5" t="s">
        <v>10</v>
      </c>
      <c r="C231" s="5">
        <v>9461</v>
      </c>
      <c r="D231" s="5">
        <v>2022</v>
      </c>
      <c r="E231" s="5" t="s">
        <v>66</v>
      </c>
      <c r="F231" s="5" t="s">
        <v>69</v>
      </c>
      <c r="G231" s="5" t="s">
        <v>16</v>
      </c>
      <c r="H231" s="50">
        <v>2500</v>
      </c>
      <c r="I231" s="52">
        <v>44620</v>
      </c>
      <c r="J231" s="6"/>
      <c r="K231" s="6"/>
    </row>
    <row r="232" spans="1:11" x14ac:dyDescent="0.25">
      <c r="A232" s="18">
        <f t="shared" si="3"/>
        <v>231</v>
      </c>
      <c r="B232" s="5" t="s">
        <v>10</v>
      </c>
      <c r="C232" s="5">
        <v>9463</v>
      </c>
      <c r="D232" s="5">
        <v>2022</v>
      </c>
      <c r="E232" s="5" t="s">
        <v>66</v>
      </c>
      <c r="F232" s="5" t="s">
        <v>69</v>
      </c>
      <c r="G232" s="5" t="s">
        <v>16</v>
      </c>
      <c r="H232" s="50">
        <v>2500</v>
      </c>
      <c r="I232" s="52">
        <v>44620</v>
      </c>
      <c r="J232" s="6"/>
      <c r="K232" s="6"/>
    </row>
    <row r="233" spans="1:11" x14ac:dyDescent="0.25">
      <c r="A233" s="18">
        <f t="shared" si="3"/>
        <v>232</v>
      </c>
      <c r="B233" s="5" t="s">
        <v>10</v>
      </c>
      <c r="C233" s="5">
        <v>9464</v>
      </c>
      <c r="D233" s="5">
        <v>2022</v>
      </c>
      <c r="E233" s="5" t="s">
        <v>66</v>
      </c>
      <c r="F233" s="5" t="s">
        <v>69</v>
      </c>
      <c r="G233" s="5" t="s">
        <v>16</v>
      </c>
      <c r="H233" s="50">
        <v>2500</v>
      </c>
      <c r="I233" s="52">
        <v>44620</v>
      </c>
      <c r="J233" s="6"/>
      <c r="K233" s="6"/>
    </row>
    <row r="234" spans="1:11" x14ac:dyDescent="0.25">
      <c r="A234" s="18">
        <f t="shared" si="3"/>
        <v>233</v>
      </c>
      <c r="B234" s="5" t="s">
        <v>10</v>
      </c>
      <c r="C234" s="5">
        <v>9465</v>
      </c>
      <c r="D234" s="5">
        <v>2022</v>
      </c>
      <c r="E234" s="5" t="s">
        <v>66</v>
      </c>
      <c r="F234" s="5" t="s">
        <v>69</v>
      </c>
      <c r="G234" s="5" t="s">
        <v>16</v>
      </c>
      <c r="H234" s="50">
        <v>2500</v>
      </c>
      <c r="I234" s="52">
        <v>44620</v>
      </c>
      <c r="J234" s="6"/>
      <c r="K234" s="6"/>
    </row>
    <row r="235" spans="1:11" x14ac:dyDescent="0.25">
      <c r="A235" s="18">
        <f t="shared" si="3"/>
        <v>234</v>
      </c>
      <c r="B235" s="5" t="s">
        <v>10</v>
      </c>
      <c r="C235" s="5">
        <v>9471</v>
      </c>
      <c r="D235" s="5">
        <v>2022</v>
      </c>
      <c r="E235" s="5" t="s">
        <v>66</v>
      </c>
      <c r="F235" s="5" t="s">
        <v>69</v>
      </c>
      <c r="G235" s="5" t="s">
        <v>16</v>
      </c>
      <c r="H235" s="50">
        <v>2500</v>
      </c>
      <c r="I235" s="52">
        <v>44620</v>
      </c>
      <c r="J235" s="6"/>
      <c r="K235" s="6"/>
    </row>
    <row r="236" spans="1:11" x14ac:dyDescent="0.25">
      <c r="A236" s="18">
        <f t="shared" si="3"/>
        <v>235</v>
      </c>
      <c r="B236" s="5" t="s">
        <v>10</v>
      </c>
      <c r="C236" s="5">
        <v>9474</v>
      </c>
      <c r="D236" s="5">
        <v>2022</v>
      </c>
      <c r="E236" s="5" t="s">
        <v>66</v>
      </c>
      <c r="F236" s="5" t="s">
        <v>69</v>
      </c>
      <c r="G236" s="5" t="s">
        <v>16</v>
      </c>
      <c r="H236" s="50">
        <v>2500</v>
      </c>
      <c r="I236" s="52">
        <v>44620</v>
      </c>
      <c r="J236" s="6"/>
      <c r="K236" s="6"/>
    </row>
    <row r="237" spans="1:11" x14ac:dyDescent="0.25">
      <c r="A237" s="18">
        <f t="shared" si="3"/>
        <v>236</v>
      </c>
      <c r="B237" s="5" t="s">
        <v>10</v>
      </c>
      <c r="C237" s="5">
        <v>9653</v>
      </c>
      <c r="D237" s="5">
        <v>2022</v>
      </c>
      <c r="E237" s="5" t="s">
        <v>66</v>
      </c>
      <c r="F237" s="5" t="s">
        <v>69</v>
      </c>
      <c r="G237" s="5" t="s">
        <v>14</v>
      </c>
      <c r="H237" s="50">
        <v>2500</v>
      </c>
      <c r="I237" s="52">
        <v>44620</v>
      </c>
      <c r="J237" s="6"/>
      <c r="K237" s="6"/>
    </row>
    <row r="238" spans="1:11" x14ac:dyDescent="0.25">
      <c r="A238" s="18">
        <f t="shared" si="3"/>
        <v>237</v>
      </c>
      <c r="B238" s="5" t="s">
        <v>10</v>
      </c>
      <c r="C238" s="5">
        <v>9740</v>
      </c>
      <c r="D238" s="5">
        <v>2022</v>
      </c>
      <c r="E238" s="5" t="s">
        <v>66</v>
      </c>
      <c r="F238" s="5" t="s">
        <v>69</v>
      </c>
      <c r="G238" s="5" t="s">
        <v>16</v>
      </c>
      <c r="H238" s="50">
        <v>2500</v>
      </c>
      <c r="I238" s="52">
        <v>44620</v>
      </c>
      <c r="J238" s="6"/>
      <c r="K238" s="6"/>
    </row>
    <row r="239" spans="1:11" x14ac:dyDescent="0.25">
      <c r="A239" s="18">
        <f t="shared" si="3"/>
        <v>238</v>
      </c>
      <c r="B239" s="5" t="s">
        <v>10</v>
      </c>
      <c r="C239" s="5">
        <v>9754</v>
      </c>
      <c r="D239" s="5">
        <v>2022</v>
      </c>
      <c r="E239" s="5" t="s">
        <v>66</v>
      </c>
      <c r="F239" s="5" t="s">
        <v>69</v>
      </c>
      <c r="G239" s="5" t="s">
        <v>14</v>
      </c>
      <c r="H239" s="50">
        <v>2500</v>
      </c>
      <c r="I239" s="52">
        <v>44620</v>
      </c>
      <c r="J239" s="6"/>
      <c r="K239" s="6"/>
    </row>
    <row r="240" spans="1:11" x14ac:dyDescent="0.25">
      <c r="A240" s="18">
        <f t="shared" si="3"/>
        <v>239</v>
      </c>
      <c r="B240" s="5" t="s">
        <v>10</v>
      </c>
      <c r="C240" s="5">
        <v>9756</v>
      </c>
      <c r="D240" s="5">
        <v>2022</v>
      </c>
      <c r="E240" s="5" t="s">
        <v>66</v>
      </c>
      <c r="F240" s="5" t="s">
        <v>69</v>
      </c>
      <c r="G240" s="5" t="s">
        <v>14</v>
      </c>
      <c r="H240" s="50">
        <v>2500</v>
      </c>
      <c r="I240" s="52">
        <v>44620</v>
      </c>
      <c r="J240" s="6"/>
      <c r="K240" s="6"/>
    </row>
    <row r="241" spans="1:11" x14ac:dyDescent="0.25">
      <c r="A241" s="18">
        <f t="shared" si="3"/>
        <v>240</v>
      </c>
      <c r="B241" s="5" t="s">
        <v>10</v>
      </c>
      <c r="C241" s="5">
        <v>9800</v>
      </c>
      <c r="D241" s="5">
        <v>2022</v>
      </c>
      <c r="E241" s="5" t="s">
        <v>66</v>
      </c>
      <c r="F241" s="5" t="s">
        <v>69</v>
      </c>
      <c r="G241" s="5" t="s">
        <v>14</v>
      </c>
      <c r="H241" s="50">
        <v>2500</v>
      </c>
      <c r="I241" s="52">
        <v>44620</v>
      </c>
      <c r="J241" s="6"/>
      <c r="K241" s="6"/>
    </row>
    <row r="242" spans="1:11" x14ac:dyDescent="0.25">
      <c r="A242" s="18">
        <f t="shared" si="3"/>
        <v>241</v>
      </c>
      <c r="B242" s="5" t="s">
        <v>10</v>
      </c>
      <c r="C242" s="5">
        <v>9810</v>
      </c>
      <c r="D242" s="5">
        <v>2022</v>
      </c>
      <c r="E242" s="5" t="s">
        <v>66</v>
      </c>
      <c r="F242" s="5" t="s">
        <v>69</v>
      </c>
      <c r="G242" s="5" t="s">
        <v>14</v>
      </c>
      <c r="H242" s="50">
        <v>2500</v>
      </c>
      <c r="I242" s="52">
        <v>44620</v>
      </c>
      <c r="J242" s="6"/>
      <c r="K242" s="6"/>
    </row>
    <row r="243" spans="1:11" x14ac:dyDescent="0.25">
      <c r="A243" s="18">
        <f t="shared" si="3"/>
        <v>242</v>
      </c>
      <c r="B243" s="5" t="s">
        <v>10</v>
      </c>
      <c r="C243" s="5">
        <v>9817</v>
      </c>
      <c r="D243" s="5">
        <v>2022</v>
      </c>
      <c r="E243" s="5" t="s">
        <v>66</v>
      </c>
      <c r="F243" s="5" t="s">
        <v>69</v>
      </c>
      <c r="G243" s="5" t="s">
        <v>16</v>
      </c>
      <c r="H243" s="50">
        <v>2500</v>
      </c>
      <c r="I243" s="52">
        <v>44620</v>
      </c>
      <c r="J243" s="6"/>
      <c r="K243" s="6"/>
    </row>
    <row r="244" spans="1:11" x14ac:dyDescent="0.25">
      <c r="A244" s="18">
        <f t="shared" si="3"/>
        <v>243</v>
      </c>
      <c r="B244" s="5" t="s">
        <v>10</v>
      </c>
      <c r="C244" s="5">
        <v>9896</v>
      </c>
      <c r="D244" s="5">
        <v>2022</v>
      </c>
      <c r="E244" s="5" t="s">
        <v>66</v>
      </c>
      <c r="F244" s="5" t="s">
        <v>69</v>
      </c>
      <c r="G244" s="5" t="s">
        <v>17</v>
      </c>
      <c r="H244" s="50">
        <v>2500</v>
      </c>
      <c r="I244" s="52">
        <v>44620</v>
      </c>
      <c r="J244" s="6"/>
      <c r="K244" s="6"/>
    </row>
    <row r="245" spans="1:11" x14ac:dyDescent="0.25">
      <c r="A245" s="18">
        <f t="shared" si="3"/>
        <v>244</v>
      </c>
      <c r="B245" s="5" t="s">
        <v>10</v>
      </c>
      <c r="C245" s="5">
        <v>9978</v>
      </c>
      <c r="D245" s="5">
        <v>2022</v>
      </c>
      <c r="E245" s="5" t="s">
        <v>66</v>
      </c>
      <c r="F245" s="5" t="s">
        <v>69</v>
      </c>
      <c r="G245" s="5" t="s">
        <v>14</v>
      </c>
      <c r="H245" s="50">
        <v>2500</v>
      </c>
      <c r="I245" s="52">
        <v>44620</v>
      </c>
      <c r="J245" s="6"/>
      <c r="K245" s="6"/>
    </row>
    <row r="246" spans="1:11" x14ac:dyDescent="0.25">
      <c r="A246" s="18">
        <f t="shared" si="3"/>
        <v>245</v>
      </c>
      <c r="B246" s="5" t="s">
        <v>10</v>
      </c>
      <c r="C246" s="5">
        <v>9982</v>
      </c>
      <c r="D246" s="5">
        <v>2022</v>
      </c>
      <c r="E246" s="5" t="s">
        <v>66</v>
      </c>
      <c r="F246" s="5" t="s">
        <v>69</v>
      </c>
      <c r="G246" s="5" t="s">
        <v>16</v>
      </c>
      <c r="H246" s="50">
        <v>2500</v>
      </c>
      <c r="I246" s="52">
        <v>44620</v>
      </c>
      <c r="J246" s="6"/>
      <c r="K246" s="6"/>
    </row>
    <row r="247" spans="1:11" x14ac:dyDescent="0.25">
      <c r="A247" s="18">
        <f t="shared" si="3"/>
        <v>246</v>
      </c>
      <c r="B247" s="5" t="s">
        <v>10</v>
      </c>
      <c r="C247" s="5">
        <v>10099</v>
      </c>
      <c r="D247" s="5">
        <v>2022</v>
      </c>
      <c r="E247" s="5" t="s">
        <v>66</v>
      </c>
      <c r="F247" s="5" t="s">
        <v>69</v>
      </c>
      <c r="G247" s="5" t="s">
        <v>14</v>
      </c>
      <c r="H247" s="50">
        <v>2500</v>
      </c>
      <c r="I247" s="52">
        <v>44620</v>
      </c>
      <c r="J247" s="6"/>
      <c r="K247" s="6"/>
    </row>
    <row r="248" spans="1:11" x14ac:dyDescent="0.25">
      <c r="A248" s="18">
        <f t="shared" si="3"/>
        <v>247</v>
      </c>
      <c r="B248" s="5" t="s">
        <v>10</v>
      </c>
      <c r="C248" s="5">
        <v>10100</v>
      </c>
      <c r="D248" s="5">
        <v>2022</v>
      </c>
      <c r="E248" s="5" t="s">
        <v>66</v>
      </c>
      <c r="F248" s="5" t="s">
        <v>69</v>
      </c>
      <c r="G248" s="5" t="s">
        <v>17</v>
      </c>
      <c r="H248" s="50">
        <v>2500</v>
      </c>
      <c r="I248" s="52">
        <v>44620</v>
      </c>
      <c r="J248" s="6"/>
      <c r="K248" s="6"/>
    </row>
    <row r="249" spans="1:11" x14ac:dyDescent="0.25">
      <c r="A249" s="18">
        <f t="shared" si="3"/>
        <v>248</v>
      </c>
      <c r="B249" s="5" t="s">
        <v>10</v>
      </c>
      <c r="C249" s="5">
        <v>10119</v>
      </c>
      <c r="D249" s="5">
        <v>2022</v>
      </c>
      <c r="E249" s="5" t="s">
        <v>66</v>
      </c>
      <c r="F249" s="5" t="s">
        <v>69</v>
      </c>
      <c r="G249" s="5" t="s">
        <v>14</v>
      </c>
      <c r="H249" s="50">
        <v>2500</v>
      </c>
      <c r="I249" s="52">
        <v>44620</v>
      </c>
      <c r="J249" s="6"/>
      <c r="K249" s="6"/>
    </row>
    <row r="250" spans="1:11" x14ac:dyDescent="0.25">
      <c r="A250" s="18">
        <f t="shared" si="3"/>
        <v>249</v>
      </c>
      <c r="B250" s="5" t="s">
        <v>10</v>
      </c>
      <c r="C250" s="5">
        <v>10147</v>
      </c>
      <c r="D250" s="5">
        <v>2022</v>
      </c>
      <c r="E250" s="5" t="s">
        <v>66</v>
      </c>
      <c r="F250" s="5" t="s">
        <v>69</v>
      </c>
      <c r="G250" s="5" t="s">
        <v>16</v>
      </c>
      <c r="H250" s="50">
        <v>2500</v>
      </c>
      <c r="I250" s="52">
        <v>44620</v>
      </c>
      <c r="J250" s="6"/>
      <c r="K250" s="6"/>
    </row>
    <row r="251" spans="1:11" x14ac:dyDescent="0.25">
      <c r="A251" s="18">
        <f t="shared" si="3"/>
        <v>250</v>
      </c>
      <c r="B251" s="5" t="s">
        <v>10</v>
      </c>
      <c r="C251" s="5">
        <v>10223</v>
      </c>
      <c r="D251" s="5">
        <v>2022</v>
      </c>
      <c r="E251" s="5" t="s">
        <v>66</v>
      </c>
      <c r="F251" s="5" t="s">
        <v>69</v>
      </c>
      <c r="G251" s="5" t="s">
        <v>17</v>
      </c>
      <c r="H251" s="50">
        <v>2500</v>
      </c>
      <c r="I251" s="52">
        <v>44620</v>
      </c>
      <c r="J251" s="6"/>
      <c r="K251" s="6"/>
    </row>
    <row r="252" spans="1:11" x14ac:dyDescent="0.25">
      <c r="A252" s="18">
        <f t="shared" si="3"/>
        <v>251</v>
      </c>
      <c r="B252" s="5" t="s">
        <v>10</v>
      </c>
      <c r="C252" s="5">
        <v>10235</v>
      </c>
      <c r="D252" s="5">
        <v>2022</v>
      </c>
      <c r="E252" s="5" t="s">
        <v>66</v>
      </c>
      <c r="F252" s="5" t="s">
        <v>69</v>
      </c>
      <c r="G252" s="5" t="s">
        <v>14</v>
      </c>
      <c r="H252" s="50">
        <v>2500</v>
      </c>
      <c r="I252" s="52">
        <v>44620</v>
      </c>
      <c r="J252" s="6"/>
      <c r="K252" s="6"/>
    </row>
    <row r="253" spans="1:11" x14ac:dyDescent="0.25">
      <c r="A253" s="18">
        <f t="shared" si="3"/>
        <v>252</v>
      </c>
      <c r="B253" s="5" t="s">
        <v>10</v>
      </c>
      <c r="C253" s="5">
        <v>10284</v>
      </c>
      <c r="D253" s="5">
        <v>2022</v>
      </c>
      <c r="E253" s="5" t="s">
        <v>66</v>
      </c>
      <c r="F253" s="5" t="s">
        <v>69</v>
      </c>
      <c r="G253" s="18" t="s">
        <v>23</v>
      </c>
      <c r="H253" s="50">
        <v>2500</v>
      </c>
      <c r="I253" s="52">
        <v>44620</v>
      </c>
      <c r="J253" s="6"/>
      <c r="K253" s="6"/>
    </row>
    <row r="254" spans="1:11" x14ac:dyDescent="0.25">
      <c r="A254" s="18">
        <f t="shared" si="3"/>
        <v>253</v>
      </c>
      <c r="B254" s="5" t="s">
        <v>10</v>
      </c>
      <c r="C254" s="5">
        <v>10351</v>
      </c>
      <c r="D254" s="5">
        <v>2022</v>
      </c>
      <c r="E254" s="5" t="s">
        <v>66</v>
      </c>
      <c r="F254" s="5" t="s">
        <v>69</v>
      </c>
      <c r="G254" s="18" t="s">
        <v>23</v>
      </c>
      <c r="H254" s="50">
        <v>2500</v>
      </c>
      <c r="I254" s="52">
        <v>44620</v>
      </c>
      <c r="J254" s="6"/>
      <c r="K254" s="6"/>
    </row>
    <row r="255" spans="1:11" x14ac:dyDescent="0.25">
      <c r="A255" s="18">
        <f t="shared" si="3"/>
        <v>254</v>
      </c>
      <c r="B255" s="5" t="s">
        <v>10</v>
      </c>
      <c r="C255" s="5">
        <v>10497</v>
      </c>
      <c r="D255" s="5">
        <v>2022</v>
      </c>
      <c r="E255" s="5" t="s">
        <v>66</v>
      </c>
      <c r="F255" s="5" t="s">
        <v>69</v>
      </c>
      <c r="G255" s="5" t="s">
        <v>27</v>
      </c>
      <c r="H255" s="50">
        <v>2500</v>
      </c>
      <c r="I255" s="52">
        <v>44620</v>
      </c>
      <c r="J255" s="6"/>
      <c r="K255" s="6"/>
    </row>
    <row r="256" spans="1:11" x14ac:dyDescent="0.25">
      <c r="A256" s="18">
        <f t="shared" si="3"/>
        <v>255</v>
      </c>
      <c r="B256" s="5" t="s">
        <v>10</v>
      </c>
      <c r="C256" s="5">
        <v>10573</v>
      </c>
      <c r="D256" s="5">
        <v>2021</v>
      </c>
      <c r="E256" s="5" t="s">
        <v>66</v>
      </c>
      <c r="F256" s="5" t="s">
        <v>13</v>
      </c>
      <c r="G256" s="5" t="s">
        <v>19</v>
      </c>
      <c r="H256" s="50">
        <v>5000</v>
      </c>
      <c r="I256" s="52">
        <v>44620</v>
      </c>
      <c r="J256" s="6"/>
      <c r="K256" s="6"/>
    </row>
    <row r="257" spans="1:11" x14ac:dyDescent="0.25">
      <c r="A257" s="18">
        <f t="shared" si="3"/>
        <v>256</v>
      </c>
      <c r="B257" s="5" t="s">
        <v>10</v>
      </c>
      <c r="C257" s="5">
        <v>10607</v>
      </c>
      <c r="D257" s="5">
        <v>2022</v>
      </c>
      <c r="E257" s="5" t="s">
        <v>66</v>
      </c>
      <c r="F257" s="5" t="s">
        <v>69</v>
      </c>
      <c r="G257" s="5" t="s">
        <v>16</v>
      </c>
      <c r="H257" s="50">
        <v>2500</v>
      </c>
      <c r="I257" s="52">
        <v>44620</v>
      </c>
      <c r="J257" s="6"/>
      <c r="K257" s="6"/>
    </row>
    <row r="258" spans="1:11" x14ac:dyDescent="0.25">
      <c r="A258" s="18">
        <f t="shared" si="3"/>
        <v>257</v>
      </c>
      <c r="B258" s="5" t="s">
        <v>10</v>
      </c>
      <c r="C258" s="5">
        <v>11928</v>
      </c>
      <c r="D258" s="5">
        <v>2021</v>
      </c>
      <c r="E258" s="5" t="s">
        <v>66</v>
      </c>
      <c r="F258" s="5" t="s">
        <v>13</v>
      </c>
      <c r="G258" s="5" t="s">
        <v>53</v>
      </c>
      <c r="H258" s="50">
        <v>5000</v>
      </c>
      <c r="I258" s="52">
        <v>44620</v>
      </c>
      <c r="J258" s="6"/>
      <c r="K258" s="6"/>
    </row>
    <row r="259" spans="1:11" x14ac:dyDescent="0.25">
      <c r="A259" s="18">
        <f t="shared" ref="A259:A322" si="4">A258+1</f>
        <v>258</v>
      </c>
      <c r="B259" s="5" t="s">
        <v>10</v>
      </c>
      <c r="C259" s="5">
        <v>23293</v>
      </c>
      <c r="D259" s="5">
        <v>2021</v>
      </c>
      <c r="E259" s="5" t="s">
        <v>66</v>
      </c>
      <c r="F259" s="5" t="s">
        <v>13</v>
      </c>
      <c r="G259" s="18" t="s">
        <v>23</v>
      </c>
      <c r="H259" s="50">
        <v>5000</v>
      </c>
      <c r="I259" s="52">
        <v>44620</v>
      </c>
      <c r="J259" s="6"/>
      <c r="K259" s="6"/>
    </row>
    <row r="260" spans="1:11" x14ac:dyDescent="0.25">
      <c r="A260" s="18">
        <f t="shared" si="4"/>
        <v>259</v>
      </c>
      <c r="B260" s="5" t="s">
        <v>10</v>
      </c>
      <c r="C260" s="5">
        <v>29086</v>
      </c>
      <c r="D260" s="5">
        <v>2019</v>
      </c>
      <c r="E260" s="5" t="s">
        <v>66</v>
      </c>
      <c r="F260" s="5" t="s">
        <v>13</v>
      </c>
      <c r="G260" s="18" t="s">
        <v>31</v>
      </c>
      <c r="H260" s="50">
        <v>5000</v>
      </c>
      <c r="I260" s="52">
        <v>44620</v>
      </c>
      <c r="J260" s="6"/>
      <c r="K260" s="6"/>
    </row>
    <row r="261" spans="1:11" x14ac:dyDescent="0.25">
      <c r="A261" s="18">
        <f t="shared" si="4"/>
        <v>260</v>
      </c>
      <c r="B261" s="5" t="s">
        <v>10</v>
      </c>
      <c r="C261" s="5">
        <v>30743</v>
      </c>
      <c r="D261" s="5">
        <v>2017</v>
      </c>
      <c r="E261" s="5" t="s">
        <v>66</v>
      </c>
      <c r="F261" s="5" t="s">
        <v>13</v>
      </c>
      <c r="G261" s="5" t="s">
        <v>18</v>
      </c>
      <c r="H261" s="50">
        <v>5000</v>
      </c>
      <c r="I261" s="52">
        <v>44620</v>
      </c>
      <c r="J261" s="6"/>
      <c r="K261" s="6"/>
    </row>
    <row r="262" spans="1:11" x14ac:dyDescent="0.25">
      <c r="A262" s="18">
        <f t="shared" si="4"/>
        <v>261</v>
      </c>
      <c r="B262" s="5" t="s">
        <v>10</v>
      </c>
      <c r="C262" s="5">
        <v>36113</v>
      </c>
      <c r="D262" s="5">
        <v>2021</v>
      </c>
      <c r="E262" s="5" t="s">
        <v>66</v>
      </c>
      <c r="F262" s="5" t="s">
        <v>13</v>
      </c>
      <c r="G262" s="5" t="s">
        <v>21</v>
      </c>
      <c r="H262" s="50">
        <v>5000</v>
      </c>
      <c r="I262" s="52">
        <v>44620</v>
      </c>
      <c r="J262" s="6"/>
      <c r="K262" s="6"/>
    </row>
    <row r="263" spans="1:11" x14ac:dyDescent="0.25">
      <c r="A263" s="18">
        <f t="shared" si="4"/>
        <v>262</v>
      </c>
      <c r="B263" s="5" t="s">
        <v>10</v>
      </c>
      <c r="C263" s="5">
        <v>37180</v>
      </c>
      <c r="D263" s="5">
        <v>2021</v>
      </c>
      <c r="E263" s="5" t="s">
        <v>66</v>
      </c>
      <c r="F263" s="5" t="s">
        <v>62</v>
      </c>
      <c r="G263" s="5" t="s">
        <v>28</v>
      </c>
      <c r="H263" s="50">
        <v>5000</v>
      </c>
      <c r="I263" s="52">
        <v>44620</v>
      </c>
      <c r="J263" s="6"/>
      <c r="K263" s="6"/>
    </row>
    <row r="264" spans="1:11" x14ac:dyDescent="0.25">
      <c r="A264" s="18">
        <f t="shared" si="4"/>
        <v>263</v>
      </c>
      <c r="B264" s="18" t="s">
        <v>10</v>
      </c>
      <c r="C264" s="18">
        <v>32642</v>
      </c>
      <c r="D264" s="18">
        <v>2021</v>
      </c>
      <c r="E264" s="18" t="s">
        <v>66</v>
      </c>
      <c r="F264" s="18" t="s">
        <v>25</v>
      </c>
      <c r="G264" s="5" t="s">
        <v>79</v>
      </c>
      <c r="H264" s="49">
        <v>12000</v>
      </c>
      <c r="I264" s="52">
        <v>44620</v>
      </c>
      <c r="J264" s="6"/>
      <c r="K264" s="6"/>
    </row>
    <row r="265" spans="1:11" x14ac:dyDescent="0.25">
      <c r="A265" s="18">
        <f t="shared" si="4"/>
        <v>264</v>
      </c>
      <c r="B265" s="18" t="s">
        <v>10</v>
      </c>
      <c r="C265" s="18">
        <v>36113</v>
      </c>
      <c r="D265" s="18">
        <v>2021</v>
      </c>
      <c r="E265" s="18" t="s">
        <v>66</v>
      </c>
      <c r="F265" s="18" t="s">
        <v>26</v>
      </c>
      <c r="G265" s="18" t="s">
        <v>21</v>
      </c>
      <c r="H265" s="49">
        <v>10000</v>
      </c>
      <c r="I265" s="52">
        <v>44620</v>
      </c>
      <c r="J265" s="6"/>
      <c r="K265" s="6"/>
    </row>
    <row r="266" spans="1:11" x14ac:dyDescent="0.25">
      <c r="A266" s="18">
        <f t="shared" si="4"/>
        <v>265</v>
      </c>
      <c r="B266" s="18" t="s">
        <v>10</v>
      </c>
      <c r="C266" s="18">
        <v>36286</v>
      </c>
      <c r="D266" s="18">
        <v>2021</v>
      </c>
      <c r="E266" s="18" t="s">
        <v>66</v>
      </c>
      <c r="F266" s="18" t="s">
        <v>26</v>
      </c>
      <c r="G266" s="18" t="s">
        <v>16</v>
      </c>
      <c r="H266" s="49">
        <v>10000</v>
      </c>
      <c r="I266" s="52">
        <v>44620</v>
      </c>
      <c r="J266" s="6"/>
      <c r="K266" s="6"/>
    </row>
    <row r="267" spans="1:11" x14ac:dyDescent="0.25">
      <c r="A267" s="18">
        <f t="shared" si="4"/>
        <v>266</v>
      </c>
      <c r="B267" s="18" t="s">
        <v>10</v>
      </c>
      <c r="C267" s="18">
        <v>34118</v>
      </c>
      <c r="D267" s="18">
        <v>2021</v>
      </c>
      <c r="E267" s="18" t="s">
        <v>66</v>
      </c>
      <c r="F267" s="18" t="s">
        <v>26</v>
      </c>
      <c r="G267" s="18" t="s">
        <v>20</v>
      </c>
      <c r="H267" s="49">
        <v>10000</v>
      </c>
      <c r="I267" s="52">
        <v>44620</v>
      </c>
      <c r="J267" s="6"/>
      <c r="K267" s="6"/>
    </row>
    <row r="268" spans="1:11" x14ac:dyDescent="0.25">
      <c r="A268" s="18">
        <f t="shared" si="4"/>
        <v>267</v>
      </c>
      <c r="B268" s="18" t="s">
        <v>10</v>
      </c>
      <c r="C268" s="18">
        <v>34782</v>
      </c>
      <c r="D268" s="18">
        <v>2021</v>
      </c>
      <c r="E268" s="18" t="s">
        <v>66</v>
      </c>
      <c r="F268" s="18" t="s">
        <v>26</v>
      </c>
      <c r="G268" s="18" t="s">
        <v>14</v>
      </c>
      <c r="H268" s="49">
        <v>10000</v>
      </c>
      <c r="I268" s="52">
        <v>44620</v>
      </c>
      <c r="J268" s="6"/>
      <c r="K268" s="6"/>
    </row>
    <row r="269" spans="1:11" x14ac:dyDescent="0.25">
      <c r="A269" s="18">
        <f t="shared" si="4"/>
        <v>268</v>
      </c>
      <c r="B269" s="18" t="s">
        <v>10</v>
      </c>
      <c r="C269" s="18">
        <v>1859</v>
      </c>
      <c r="D269" s="18">
        <v>2022</v>
      </c>
      <c r="E269" s="18" t="s">
        <v>66</v>
      </c>
      <c r="F269" s="18" t="s">
        <v>26</v>
      </c>
      <c r="G269" s="18" t="s">
        <v>20</v>
      </c>
      <c r="H269" s="49">
        <v>10000</v>
      </c>
      <c r="I269" s="52">
        <v>44620</v>
      </c>
      <c r="J269" s="6"/>
      <c r="K269" s="6"/>
    </row>
    <row r="270" spans="1:11" x14ac:dyDescent="0.25">
      <c r="A270" s="18">
        <f t="shared" si="4"/>
        <v>269</v>
      </c>
      <c r="B270" s="18" t="s">
        <v>10</v>
      </c>
      <c r="C270" s="18">
        <v>2656</v>
      </c>
      <c r="D270" s="18">
        <v>2022</v>
      </c>
      <c r="E270" s="18" t="s">
        <v>66</v>
      </c>
      <c r="F270" s="18" t="s">
        <v>26</v>
      </c>
      <c r="G270" s="18" t="s">
        <v>15</v>
      </c>
      <c r="H270" s="49">
        <v>10000</v>
      </c>
      <c r="I270" s="52">
        <v>44620</v>
      </c>
      <c r="J270" s="6"/>
      <c r="K270" s="6"/>
    </row>
    <row r="271" spans="1:11" x14ac:dyDescent="0.25">
      <c r="A271" s="18">
        <f t="shared" si="4"/>
        <v>270</v>
      </c>
      <c r="B271" s="18" t="s">
        <v>10</v>
      </c>
      <c r="C271" s="18">
        <v>35012</v>
      </c>
      <c r="D271" s="18">
        <v>2021</v>
      </c>
      <c r="E271" s="18" t="s">
        <v>66</v>
      </c>
      <c r="F271" s="18" t="s">
        <v>25</v>
      </c>
      <c r="G271" s="18" t="s">
        <v>19</v>
      </c>
      <c r="H271" s="49">
        <v>12000</v>
      </c>
      <c r="I271" s="52">
        <v>44620</v>
      </c>
      <c r="J271" s="6"/>
      <c r="K271" s="6"/>
    </row>
    <row r="272" spans="1:11" x14ac:dyDescent="0.25">
      <c r="A272" s="18">
        <f t="shared" si="4"/>
        <v>271</v>
      </c>
      <c r="B272" s="18" t="s">
        <v>10</v>
      </c>
      <c r="C272" s="18">
        <v>34969</v>
      </c>
      <c r="D272" s="18">
        <v>2021</v>
      </c>
      <c r="E272" s="18" t="s">
        <v>66</v>
      </c>
      <c r="F272" s="18" t="s">
        <v>25</v>
      </c>
      <c r="G272" s="18" t="s">
        <v>19</v>
      </c>
      <c r="H272" s="49">
        <v>12000</v>
      </c>
      <c r="I272" s="52">
        <v>44620</v>
      </c>
      <c r="J272" s="6"/>
      <c r="K272" s="6"/>
    </row>
    <row r="273" spans="1:11" x14ac:dyDescent="0.25">
      <c r="A273" s="18">
        <f t="shared" si="4"/>
        <v>272</v>
      </c>
      <c r="B273" s="18" t="s">
        <v>10</v>
      </c>
      <c r="C273" s="18">
        <v>34987</v>
      </c>
      <c r="D273" s="18">
        <v>2021</v>
      </c>
      <c r="E273" s="18" t="s">
        <v>66</v>
      </c>
      <c r="F273" s="18" t="s">
        <v>25</v>
      </c>
      <c r="G273" s="18" t="s">
        <v>19</v>
      </c>
      <c r="H273" s="49">
        <v>12000</v>
      </c>
      <c r="I273" s="52">
        <v>44620</v>
      </c>
      <c r="J273" s="6"/>
      <c r="K273" s="6"/>
    </row>
    <row r="274" spans="1:11" x14ac:dyDescent="0.25">
      <c r="A274" s="18">
        <f t="shared" si="4"/>
        <v>273</v>
      </c>
      <c r="B274" s="18" t="s">
        <v>10</v>
      </c>
      <c r="C274" s="18">
        <v>37524</v>
      </c>
      <c r="D274" s="18">
        <v>2021</v>
      </c>
      <c r="E274" s="18" t="s">
        <v>66</v>
      </c>
      <c r="F274" s="18" t="s">
        <v>26</v>
      </c>
      <c r="G274" s="18" t="s">
        <v>16</v>
      </c>
      <c r="H274" s="49">
        <v>10000</v>
      </c>
      <c r="I274" s="52">
        <v>44620</v>
      </c>
      <c r="J274" s="6"/>
      <c r="K274" s="6"/>
    </row>
    <row r="275" spans="1:11" x14ac:dyDescent="0.25">
      <c r="A275" s="18">
        <f t="shared" si="4"/>
        <v>274</v>
      </c>
      <c r="B275" s="18" t="s">
        <v>11</v>
      </c>
      <c r="C275" s="18">
        <v>1531</v>
      </c>
      <c r="D275" s="18">
        <v>2021</v>
      </c>
      <c r="E275" s="18" t="s">
        <v>66</v>
      </c>
      <c r="F275" s="18" t="s">
        <v>26</v>
      </c>
      <c r="G275" s="18" t="s">
        <v>21</v>
      </c>
      <c r="H275" s="49">
        <v>10000</v>
      </c>
      <c r="I275" s="52">
        <v>44620</v>
      </c>
      <c r="J275" s="6"/>
      <c r="K275" s="6"/>
    </row>
    <row r="276" spans="1:11" x14ac:dyDescent="0.25">
      <c r="A276" s="18">
        <f t="shared" si="4"/>
        <v>275</v>
      </c>
      <c r="B276" s="18" t="s">
        <v>10</v>
      </c>
      <c r="C276" s="18">
        <v>29108</v>
      </c>
      <c r="D276" s="18">
        <v>2021</v>
      </c>
      <c r="E276" s="18" t="s">
        <v>66</v>
      </c>
      <c r="F276" s="18" t="s">
        <v>26</v>
      </c>
      <c r="G276" s="18" t="s">
        <v>31</v>
      </c>
      <c r="H276" s="49">
        <v>10000</v>
      </c>
      <c r="I276" s="52">
        <v>44620</v>
      </c>
      <c r="J276" s="6"/>
      <c r="K276" s="6"/>
    </row>
    <row r="277" spans="1:11" x14ac:dyDescent="0.25">
      <c r="A277" s="18">
        <f t="shared" si="4"/>
        <v>276</v>
      </c>
      <c r="B277" s="18" t="s">
        <v>10</v>
      </c>
      <c r="C277" s="18">
        <v>33113</v>
      </c>
      <c r="D277" s="18">
        <v>2021</v>
      </c>
      <c r="E277" s="18" t="s">
        <v>66</v>
      </c>
      <c r="F277" s="18" t="s">
        <v>26</v>
      </c>
      <c r="G277" s="18" t="s">
        <v>53</v>
      </c>
      <c r="H277" s="49">
        <v>10000</v>
      </c>
      <c r="I277" s="52">
        <v>44620</v>
      </c>
      <c r="J277" s="6"/>
      <c r="K277" s="6"/>
    </row>
    <row r="278" spans="1:11" x14ac:dyDescent="0.25">
      <c r="A278" s="18">
        <f t="shared" si="4"/>
        <v>277</v>
      </c>
      <c r="B278" s="18" t="s">
        <v>10</v>
      </c>
      <c r="C278" s="18">
        <v>31154</v>
      </c>
      <c r="D278" s="18">
        <v>2021</v>
      </c>
      <c r="E278" s="18" t="s">
        <v>66</v>
      </c>
      <c r="F278" s="18" t="s">
        <v>26</v>
      </c>
      <c r="G278" s="18" t="s">
        <v>15</v>
      </c>
      <c r="H278" s="49">
        <v>10000</v>
      </c>
      <c r="I278" s="52">
        <v>44620</v>
      </c>
      <c r="J278" s="6"/>
      <c r="K278" s="6"/>
    </row>
    <row r="279" spans="1:11" x14ac:dyDescent="0.25">
      <c r="A279" s="18">
        <f t="shared" si="4"/>
        <v>278</v>
      </c>
      <c r="B279" s="18" t="s">
        <v>10</v>
      </c>
      <c r="C279" s="18">
        <v>37084</v>
      </c>
      <c r="D279" s="18">
        <v>2021</v>
      </c>
      <c r="E279" s="18" t="s">
        <v>66</v>
      </c>
      <c r="F279" s="18" t="s">
        <v>26</v>
      </c>
      <c r="G279" s="18" t="s">
        <v>14</v>
      </c>
      <c r="H279" s="49">
        <v>10000</v>
      </c>
      <c r="I279" s="52">
        <v>44620</v>
      </c>
      <c r="J279" s="6"/>
      <c r="K279" s="6"/>
    </row>
    <row r="280" spans="1:11" x14ac:dyDescent="0.25">
      <c r="A280" s="18">
        <f t="shared" si="4"/>
        <v>279</v>
      </c>
      <c r="B280" s="18" t="s">
        <v>10</v>
      </c>
      <c r="C280" s="18">
        <v>26613</v>
      </c>
      <c r="D280" s="18">
        <v>2021</v>
      </c>
      <c r="E280" s="18" t="s">
        <v>66</v>
      </c>
      <c r="F280" s="18" t="s">
        <v>26</v>
      </c>
      <c r="G280" s="18" t="s">
        <v>19</v>
      </c>
      <c r="H280" s="49">
        <v>10000</v>
      </c>
      <c r="I280" s="52">
        <v>44620</v>
      </c>
      <c r="J280" s="6"/>
      <c r="K280" s="6"/>
    </row>
    <row r="281" spans="1:11" x14ac:dyDescent="0.25">
      <c r="A281" s="18">
        <f t="shared" si="4"/>
        <v>280</v>
      </c>
      <c r="B281" s="18" t="s">
        <v>10</v>
      </c>
      <c r="C281" s="18">
        <v>18753</v>
      </c>
      <c r="D281" s="18">
        <v>2021</v>
      </c>
      <c r="E281" s="18" t="s">
        <v>66</v>
      </c>
      <c r="F281" s="18" t="s">
        <v>26</v>
      </c>
      <c r="G281" s="18" t="s">
        <v>22</v>
      </c>
      <c r="H281" s="49">
        <v>10000</v>
      </c>
      <c r="I281" s="52">
        <v>44620</v>
      </c>
      <c r="J281" s="6"/>
      <c r="K281" s="6"/>
    </row>
    <row r="282" spans="1:11" x14ac:dyDescent="0.25">
      <c r="A282" s="18">
        <f t="shared" si="4"/>
        <v>281</v>
      </c>
      <c r="B282" s="18" t="s">
        <v>10</v>
      </c>
      <c r="C282" s="18">
        <v>31264</v>
      </c>
      <c r="D282" s="18">
        <v>2021</v>
      </c>
      <c r="E282" s="18" t="s">
        <v>66</v>
      </c>
      <c r="F282" s="18" t="s">
        <v>26</v>
      </c>
      <c r="G282" s="18" t="s">
        <v>31</v>
      </c>
      <c r="H282" s="49">
        <v>10000</v>
      </c>
      <c r="I282" s="52">
        <v>44620</v>
      </c>
      <c r="J282" s="6"/>
      <c r="K282" s="6"/>
    </row>
    <row r="283" spans="1:11" x14ac:dyDescent="0.25">
      <c r="A283" s="18">
        <f t="shared" si="4"/>
        <v>282</v>
      </c>
      <c r="B283" s="18" t="s">
        <v>10</v>
      </c>
      <c r="C283" s="18">
        <v>11628</v>
      </c>
      <c r="D283" s="18">
        <v>2021</v>
      </c>
      <c r="E283" s="18" t="s">
        <v>66</v>
      </c>
      <c r="F283" s="18" t="s">
        <v>26</v>
      </c>
      <c r="G283" s="18" t="s">
        <v>15</v>
      </c>
      <c r="H283" s="49">
        <v>10000</v>
      </c>
      <c r="I283" s="52">
        <v>44620</v>
      </c>
      <c r="J283" s="6"/>
      <c r="K283" s="6"/>
    </row>
    <row r="284" spans="1:11" x14ac:dyDescent="0.25">
      <c r="A284" s="18">
        <f t="shared" si="4"/>
        <v>283</v>
      </c>
      <c r="B284" s="18" t="s">
        <v>10</v>
      </c>
      <c r="C284" s="18">
        <v>35588</v>
      </c>
      <c r="D284" s="18">
        <v>2021</v>
      </c>
      <c r="E284" s="18" t="s">
        <v>66</v>
      </c>
      <c r="F284" s="18" t="s">
        <v>25</v>
      </c>
      <c r="G284" s="18" t="s">
        <v>31</v>
      </c>
      <c r="H284" s="49">
        <v>12000</v>
      </c>
      <c r="I284" s="52">
        <v>44620</v>
      </c>
      <c r="J284" s="6"/>
      <c r="K284" s="6"/>
    </row>
    <row r="285" spans="1:11" x14ac:dyDescent="0.25">
      <c r="A285" s="18">
        <f t="shared" si="4"/>
        <v>284</v>
      </c>
      <c r="B285" s="18" t="s">
        <v>10</v>
      </c>
      <c r="C285" s="18">
        <v>938</v>
      </c>
      <c r="D285" s="18">
        <v>2022</v>
      </c>
      <c r="E285" s="18" t="s">
        <v>66</v>
      </c>
      <c r="F285" s="18" t="s">
        <v>25</v>
      </c>
      <c r="G285" s="18" t="s">
        <v>31</v>
      </c>
      <c r="H285" s="49">
        <v>12000</v>
      </c>
      <c r="I285" s="52">
        <v>44620</v>
      </c>
      <c r="J285" s="6"/>
      <c r="K285" s="6"/>
    </row>
    <row r="286" spans="1:11" x14ac:dyDescent="0.25">
      <c r="A286" s="18">
        <f t="shared" si="4"/>
        <v>285</v>
      </c>
      <c r="B286" s="18" t="s">
        <v>10</v>
      </c>
      <c r="C286" s="18">
        <v>961</v>
      </c>
      <c r="D286" s="18">
        <v>2022</v>
      </c>
      <c r="E286" s="18" t="s">
        <v>66</v>
      </c>
      <c r="F286" s="18" t="s">
        <v>25</v>
      </c>
      <c r="G286" s="18" t="s">
        <v>31</v>
      </c>
      <c r="H286" s="49">
        <v>12000</v>
      </c>
      <c r="I286" s="52">
        <v>44620</v>
      </c>
      <c r="J286" s="6"/>
      <c r="K286" s="6"/>
    </row>
    <row r="287" spans="1:11" x14ac:dyDescent="0.25">
      <c r="A287" s="18">
        <f t="shared" si="4"/>
        <v>286</v>
      </c>
      <c r="B287" s="18" t="s">
        <v>10</v>
      </c>
      <c r="C287" s="18">
        <v>1061</v>
      </c>
      <c r="D287" s="18">
        <v>2022</v>
      </c>
      <c r="E287" s="18" t="s">
        <v>66</v>
      </c>
      <c r="F287" s="18" t="s">
        <v>25</v>
      </c>
      <c r="G287" s="18" t="s">
        <v>31</v>
      </c>
      <c r="H287" s="49">
        <v>12000</v>
      </c>
      <c r="I287" s="52">
        <v>44620</v>
      </c>
      <c r="J287" s="6"/>
      <c r="K287" s="6"/>
    </row>
    <row r="288" spans="1:11" x14ac:dyDescent="0.25">
      <c r="A288" s="18">
        <f t="shared" si="4"/>
        <v>287</v>
      </c>
      <c r="B288" s="18" t="s">
        <v>10</v>
      </c>
      <c r="C288" s="18">
        <v>1427</v>
      </c>
      <c r="D288" s="18">
        <v>2022</v>
      </c>
      <c r="E288" s="18" t="s">
        <v>66</v>
      </c>
      <c r="F288" s="18" t="s">
        <v>25</v>
      </c>
      <c r="G288" s="18" t="s">
        <v>31</v>
      </c>
      <c r="H288" s="49">
        <v>12000</v>
      </c>
      <c r="I288" s="52">
        <v>44620</v>
      </c>
      <c r="J288" s="6"/>
      <c r="K288" s="6"/>
    </row>
    <row r="289" spans="1:11" x14ac:dyDescent="0.25">
      <c r="A289" s="18">
        <f t="shared" si="4"/>
        <v>288</v>
      </c>
      <c r="B289" s="18" t="s">
        <v>10</v>
      </c>
      <c r="C289" s="18">
        <v>2231</v>
      </c>
      <c r="D289" s="18">
        <v>2022</v>
      </c>
      <c r="E289" s="18" t="s">
        <v>66</v>
      </c>
      <c r="F289" s="18" t="s">
        <v>25</v>
      </c>
      <c r="G289" s="18" t="s">
        <v>31</v>
      </c>
      <c r="H289" s="49">
        <v>12000</v>
      </c>
      <c r="I289" s="52">
        <v>44620</v>
      </c>
      <c r="J289" s="6"/>
      <c r="K289" s="6"/>
    </row>
    <row r="290" spans="1:11" x14ac:dyDescent="0.25">
      <c r="A290" s="18">
        <f t="shared" si="4"/>
        <v>289</v>
      </c>
      <c r="B290" s="18" t="s">
        <v>10</v>
      </c>
      <c r="C290" s="18">
        <v>2764</v>
      </c>
      <c r="D290" s="18">
        <v>2022</v>
      </c>
      <c r="E290" s="18" t="s">
        <v>66</v>
      </c>
      <c r="F290" s="18" t="s">
        <v>26</v>
      </c>
      <c r="G290" s="18" t="s">
        <v>31</v>
      </c>
      <c r="H290" s="49">
        <v>10000</v>
      </c>
      <c r="I290" s="52">
        <v>44620</v>
      </c>
      <c r="J290" s="6"/>
      <c r="K290" s="6"/>
    </row>
    <row r="291" spans="1:11" x14ac:dyDescent="0.25">
      <c r="A291" s="18">
        <f t="shared" si="4"/>
        <v>290</v>
      </c>
      <c r="B291" s="18" t="s">
        <v>10</v>
      </c>
      <c r="C291" s="18">
        <v>4850</v>
      </c>
      <c r="D291" s="18">
        <v>2022</v>
      </c>
      <c r="E291" s="18" t="s">
        <v>66</v>
      </c>
      <c r="F291" s="18" t="s">
        <v>25</v>
      </c>
      <c r="G291" s="18" t="s">
        <v>31</v>
      </c>
      <c r="H291" s="49">
        <v>12000</v>
      </c>
      <c r="I291" s="52">
        <v>44620</v>
      </c>
      <c r="J291" s="6"/>
      <c r="K291" s="6"/>
    </row>
    <row r="292" spans="1:11" x14ac:dyDescent="0.25">
      <c r="A292" s="18">
        <f t="shared" si="4"/>
        <v>291</v>
      </c>
      <c r="B292" s="18" t="s">
        <v>10</v>
      </c>
      <c r="C292" s="18">
        <v>4862</v>
      </c>
      <c r="D292" s="18">
        <v>2022</v>
      </c>
      <c r="E292" s="18" t="s">
        <v>66</v>
      </c>
      <c r="F292" s="18" t="s">
        <v>25</v>
      </c>
      <c r="G292" s="18" t="s">
        <v>31</v>
      </c>
      <c r="H292" s="49">
        <v>12000</v>
      </c>
      <c r="I292" s="52">
        <v>44620</v>
      </c>
      <c r="J292" s="6"/>
      <c r="K292" s="6"/>
    </row>
    <row r="293" spans="1:11" x14ac:dyDescent="0.25">
      <c r="A293" s="18">
        <f t="shared" si="4"/>
        <v>292</v>
      </c>
      <c r="B293" s="18" t="s">
        <v>10</v>
      </c>
      <c r="C293" s="18">
        <v>8528</v>
      </c>
      <c r="D293" s="18">
        <v>2022</v>
      </c>
      <c r="E293" s="18" t="s">
        <v>66</v>
      </c>
      <c r="F293" s="18" t="s">
        <v>26</v>
      </c>
      <c r="G293" s="18" t="s">
        <v>31</v>
      </c>
      <c r="H293" s="49">
        <v>10000</v>
      </c>
      <c r="I293" s="52">
        <v>44620</v>
      </c>
      <c r="J293" s="6"/>
      <c r="K293" s="6"/>
    </row>
    <row r="294" spans="1:11" x14ac:dyDescent="0.25">
      <c r="A294" s="18">
        <f t="shared" si="4"/>
        <v>293</v>
      </c>
      <c r="B294" s="18" t="s">
        <v>10</v>
      </c>
      <c r="C294" s="18">
        <v>31544</v>
      </c>
      <c r="D294" s="18">
        <v>2021</v>
      </c>
      <c r="E294" s="18" t="s">
        <v>66</v>
      </c>
      <c r="F294" s="18" t="s">
        <v>26</v>
      </c>
      <c r="G294" s="18" t="s">
        <v>31</v>
      </c>
      <c r="H294" s="49">
        <v>10000</v>
      </c>
      <c r="I294" s="52">
        <v>44620</v>
      </c>
      <c r="J294" s="6"/>
      <c r="K294" s="6"/>
    </row>
    <row r="295" spans="1:11" x14ac:dyDescent="0.25">
      <c r="A295" s="18">
        <f t="shared" si="4"/>
        <v>294</v>
      </c>
      <c r="B295" s="18" t="s">
        <v>34</v>
      </c>
      <c r="C295" s="18">
        <v>37</v>
      </c>
      <c r="D295" s="18">
        <v>2018</v>
      </c>
      <c r="E295" s="18" t="s">
        <v>70</v>
      </c>
      <c r="F295" s="18" t="s">
        <v>13</v>
      </c>
      <c r="G295" s="18" t="s">
        <v>18</v>
      </c>
      <c r="H295" s="49">
        <v>5000</v>
      </c>
      <c r="I295" s="52">
        <v>44651</v>
      </c>
      <c r="J295" s="6"/>
      <c r="K295" s="6"/>
    </row>
    <row r="296" spans="1:11" x14ac:dyDescent="0.25">
      <c r="A296" s="18">
        <f t="shared" si="4"/>
        <v>295</v>
      </c>
      <c r="B296" s="18" t="s">
        <v>34</v>
      </c>
      <c r="C296" s="18">
        <v>60</v>
      </c>
      <c r="D296" s="18">
        <v>2022</v>
      </c>
      <c r="E296" s="18" t="s">
        <v>70</v>
      </c>
      <c r="F296" s="18" t="s">
        <v>61</v>
      </c>
      <c r="G296" s="18" t="s">
        <v>16</v>
      </c>
      <c r="H296" s="49">
        <v>2500</v>
      </c>
      <c r="I296" s="52">
        <v>44651</v>
      </c>
      <c r="J296" s="6"/>
      <c r="K296" s="6"/>
    </row>
    <row r="297" spans="1:11" x14ac:dyDescent="0.25">
      <c r="A297" s="18">
        <f t="shared" si="4"/>
        <v>296</v>
      </c>
      <c r="B297" s="18" t="s">
        <v>34</v>
      </c>
      <c r="C297" s="18">
        <v>140</v>
      </c>
      <c r="D297" s="18">
        <v>2022</v>
      </c>
      <c r="E297" s="18" t="s">
        <v>70</v>
      </c>
      <c r="F297" s="18" t="s">
        <v>61</v>
      </c>
      <c r="G297" s="18" t="s">
        <v>23</v>
      </c>
      <c r="H297" s="49">
        <v>2500</v>
      </c>
      <c r="I297" s="52">
        <v>44651</v>
      </c>
      <c r="J297" s="6"/>
      <c r="K297" s="6"/>
    </row>
    <row r="298" spans="1:11" x14ac:dyDescent="0.25">
      <c r="A298" s="18">
        <f t="shared" si="4"/>
        <v>297</v>
      </c>
      <c r="B298" s="18" t="s">
        <v>67</v>
      </c>
      <c r="C298" s="18">
        <v>145</v>
      </c>
      <c r="D298" s="18">
        <v>2012</v>
      </c>
      <c r="E298" s="18" t="s">
        <v>70</v>
      </c>
      <c r="F298" s="18" t="s">
        <v>13</v>
      </c>
      <c r="G298" s="18" t="s">
        <v>36</v>
      </c>
      <c r="H298" s="49">
        <v>5000</v>
      </c>
      <c r="I298" s="52">
        <v>44651</v>
      </c>
      <c r="J298" s="6"/>
      <c r="K298" s="6"/>
    </row>
    <row r="299" spans="1:11" x14ac:dyDescent="0.25">
      <c r="A299" s="18">
        <f t="shared" si="4"/>
        <v>298</v>
      </c>
      <c r="B299" s="18" t="s">
        <v>34</v>
      </c>
      <c r="C299" s="18">
        <v>285</v>
      </c>
      <c r="D299" s="18">
        <v>2013</v>
      </c>
      <c r="E299" s="18" t="s">
        <v>70</v>
      </c>
      <c r="F299" s="18" t="s">
        <v>13</v>
      </c>
      <c r="G299" s="18" t="s">
        <v>23</v>
      </c>
      <c r="H299" s="49">
        <v>5000</v>
      </c>
      <c r="I299" s="52">
        <v>44651</v>
      </c>
      <c r="J299" s="6"/>
      <c r="K299" s="6"/>
    </row>
    <row r="300" spans="1:11" x14ac:dyDescent="0.25">
      <c r="A300" s="18">
        <f t="shared" si="4"/>
        <v>299</v>
      </c>
      <c r="B300" s="18" t="s">
        <v>34</v>
      </c>
      <c r="C300" s="18">
        <v>286</v>
      </c>
      <c r="D300" s="18">
        <v>2013</v>
      </c>
      <c r="E300" s="18" t="s">
        <v>70</v>
      </c>
      <c r="F300" s="18" t="s">
        <v>13</v>
      </c>
      <c r="G300" s="18" t="s">
        <v>23</v>
      </c>
      <c r="H300" s="49">
        <v>5000</v>
      </c>
      <c r="I300" s="52">
        <v>44651</v>
      </c>
      <c r="J300" s="6"/>
      <c r="K300" s="6"/>
    </row>
    <row r="301" spans="1:11" x14ac:dyDescent="0.25">
      <c r="A301" s="18">
        <f t="shared" si="4"/>
        <v>300</v>
      </c>
      <c r="B301" s="18" t="s">
        <v>34</v>
      </c>
      <c r="C301" s="18">
        <v>1172</v>
      </c>
      <c r="D301" s="18">
        <v>2009</v>
      </c>
      <c r="E301" s="18" t="s">
        <v>70</v>
      </c>
      <c r="F301" s="18" t="s">
        <v>13</v>
      </c>
      <c r="G301" s="18" t="s">
        <v>20</v>
      </c>
      <c r="H301" s="49">
        <v>5000</v>
      </c>
      <c r="I301" s="52">
        <v>44651</v>
      </c>
      <c r="J301" s="6"/>
      <c r="K301" s="6"/>
    </row>
    <row r="302" spans="1:11" x14ac:dyDescent="0.25">
      <c r="A302" s="18">
        <f t="shared" si="4"/>
        <v>301</v>
      </c>
      <c r="B302" s="18" t="s">
        <v>34</v>
      </c>
      <c r="C302" s="18">
        <v>1556</v>
      </c>
      <c r="D302" s="18">
        <v>2012</v>
      </c>
      <c r="E302" s="18" t="s">
        <v>70</v>
      </c>
      <c r="F302" s="18" t="s">
        <v>13</v>
      </c>
      <c r="G302" s="18" t="s">
        <v>16</v>
      </c>
      <c r="H302" s="49">
        <v>5000</v>
      </c>
      <c r="I302" s="52">
        <v>44651</v>
      </c>
      <c r="J302" s="6"/>
      <c r="K302" s="6"/>
    </row>
    <row r="303" spans="1:11" x14ac:dyDescent="0.25">
      <c r="A303" s="18">
        <f t="shared" si="4"/>
        <v>302</v>
      </c>
      <c r="B303" s="18" t="s">
        <v>10</v>
      </c>
      <c r="C303" s="18">
        <v>2164</v>
      </c>
      <c r="D303" s="18">
        <v>2021</v>
      </c>
      <c r="E303" s="18" t="s">
        <v>70</v>
      </c>
      <c r="F303" s="18" t="s">
        <v>13</v>
      </c>
      <c r="G303" s="18" t="s">
        <v>20</v>
      </c>
      <c r="H303" s="49">
        <v>5000</v>
      </c>
      <c r="I303" s="52">
        <v>44651</v>
      </c>
      <c r="J303" s="6"/>
      <c r="K303" s="6"/>
    </row>
    <row r="304" spans="1:11" x14ac:dyDescent="0.25">
      <c r="A304" s="18">
        <f t="shared" si="4"/>
        <v>303</v>
      </c>
      <c r="B304" s="18" t="s">
        <v>64</v>
      </c>
      <c r="C304" s="18">
        <v>6620</v>
      </c>
      <c r="D304" s="18">
        <v>2016</v>
      </c>
      <c r="E304" s="18" t="s">
        <v>70</v>
      </c>
      <c r="F304" s="18" t="s">
        <v>13</v>
      </c>
      <c r="G304" s="18" t="s">
        <v>15</v>
      </c>
      <c r="H304" s="49">
        <v>5000</v>
      </c>
      <c r="I304" s="52">
        <v>44651</v>
      </c>
      <c r="J304" s="6"/>
      <c r="K304" s="6"/>
    </row>
    <row r="305" spans="1:11" x14ac:dyDescent="0.25">
      <c r="A305" s="18">
        <f t="shared" si="4"/>
        <v>304</v>
      </c>
      <c r="B305" s="18" t="s">
        <v>10</v>
      </c>
      <c r="C305" s="18">
        <v>9790</v>
      </c>
      <c r="D305" s="18">
        <v>2022</v>
      </c>
      <c r="E305" s="18" t="s">
        <v>70</v>
      </c>
      <c r="F305" s="18" t="s">
        <v>13</v>
      </c>
      <c r="G305" s="18" t="s">
        <v>14</v>
      </c>
      <c r="H305" s="49">
        <v>5000</v>
      </c>
      <c r="I305" s="52">
        <v>44651</v>
      </c>
      <c r="J305" s="6"/>
      <c r="K305" s="6"/>
    </row>
    <row r="306" spans="1:11" x14ac:dyDescent="0.25">
      <c r="A306" s="18">
        <f t="shared" si="4"/>
        <v>305</v>
      </c>
      <c r="B306" s="18" t="s">
        <v>10</v>
      </c>
      <c r="C306" s="18">
        <v>10972</v>
      </c>
      <c r="D306" s="18">
        <v>2022</v>
      </c>
      <c r="E306" s="18" t="s">
        <v>70</v>
      </c>
      <c r="F306" s="18" t="s">
        <v>61</v>
      </c>
      <c r="G306" s="18" t="s">
        <v>14</v>
      </c>
      <c r="H306" s="49">
        <v>2500</v>
      </c>
      <c r="I306" s="52">
        <v>44651</v>
      </c>
      <c r="J306" s="6"/>
      <c r="K306" s="6"/>
    </row>
    <row r="307" spans="1:11" x14ac:dyDescent="0.25">
      <c r="A307" s="18">
        <f t="shared" si="4"/>
        <v>306</v>
      </c>
      <c r="B307" s="18" t="s">
        <v>10</v>
      </c>
      <c r="C307" s="18">
        <v>11044</v>
      </c>
      <c r="D307" s="18">
        <v>2022</v>
      </c>
      <c r="E307" s="18" t="s">
        <v>70</v>
      </c>
      <c r="F307" s="18" t="s">
        <v>61</v>
      </c>
      <c r="G307" s="18" t="s">
        <v>16</v>
      </c>
      <c r="H307" s="49">
        <v>2500</v>
      </c>
      <c r="I307" s="52">
        <v>44651</v>
      </c>
      <c r="J307" s="6"/>
      <c r="K307" s="6"/>
    </row>
    <row r="308" spans="1:11" x14ac:dyDescent="0.25">
      <c r="A308" s="18">
        <f t="shared" si="4"/>
        <v>307</v>
      </c>
      <c r="B308" s="18" t="s">
        <v>10</v>
      </c>
      <c r="C308" s="18">
        <v>11053</v>
      </c>
      <c r="D308" s="18">
        <v>2022</v>
      </c>
      <c r="E308" s="18" t="s">
        <v>70</v>
      </c>
      <c r="F308" s="18" t="s">
        <v>61</v>
      </c>
      <c r="G308" s="18" t="s">
        <v>16</v>
      </c>
      <c r="H308" s="49">
        <v>2500</v>
      </c>
      <c r="I308" s="52">
        <v>44651</v>
      </c>
      <c r="J308" s="6"/>
      <c r="K308" s="6"/>
    </row>
    <row r="309" spans="1:11" x14ac:dyDescent="0.25">
      <c r="A309" s="18">
        <f t="shared" si="4"/>
        <v>308</v>
      </c>
      <c r="B309" s="18" t="s">
        <v>10</v>
      </c>
      <c r="C309" s="18">
        <v>11062</v>
      </c>
      <c r="D309" s="18">
        <v>2022</v>
      </c>
      <c r="E309" s="18" t="s">
        <v>70</v>
      </c>
      <c r="F309" s="18" t="s">
        <v>61</v>
      </c>
      <c r="G309" s="18" t="s">
        <v>16</v>
      </c>
      <c r="H309" s="49">
        <v>2500</v>
      </c>
      <c r="I309" s="52">
        <v>44651</v>
      </c>
      <c r="J309" s="6"/>
      <c r="K309" s="6"/>
    </row>
    <row r="310" spans="1:11" x14ac:dyDescent="0.25">
      <c r="A310" s="18">
        <f t="shared" si="4"/>
        <v>309</v>
      </c>
      <c r="B310" s="18" t="s">
        <v>10</v>
      </c>
      <c r="C310" s="18">
        <v>11064</v>
      </c>
      <c r="D310" s="18">
        <v>2022</v>
      </c>
      <c r="E310" s="18" t="s">
        <v>70</v>
      </c>
      <c r="F310" s="18" t="s">
        <v>61</v>
      </c>
      <c r="G310" s="18" t="s">
        <v>16</v>
      </c>
      <c r="H310" s="49">
        <v>2500</v>
      </c>
      <c r="I310" s="52">
        <v>44651</v>
      </c>
      <c r="J310" s="6"/>
      <c r="K310" s="6"/>
    </row>
    <row r="311" spans="1:11" x14ac:dyDescent="0.25">
      <c r="A311" s="18">
        <f t="shared" si="4"/>
        <v>310</v>
      </c>
      <c r="B311" s="18" t="s">
        <v>10</v>
      </c>
      <c r="C311" s="18">
        <v>11100</v>
      </c>
      <c r="D311" s="18">
        <v>2022</v>
      </c>
      <c r="E311" s="18" t="s">
        <v>70</v>
      </c>
      <c r="F311" s="18" t="s">
        <v>61</v>
      </c>
      <c r="G311" s="18" t="s">
        <v>16</v>
      </c>
      <c r="H311" s="49">
        <v>2500</v>
      </c>
      <c r="I311" s="52">
        <v>44651</v>
      </c>
      <c r="J311" s="6"/>
      <c r="K311" s="6"/>
    </row>
    <row r="312" spans="1:11" x14ac:dyDescent="0.25">
      <c r="A312" s="18">
        <f t="shared" si="4"/>
        <v>311</v>
      </c>
      <c r="B312" s="18" t="s">
        <v>10</v>
      </c>
      <c r="C312" s="18">
        <v>11130</v>
      </c>
      <c r="D312" s="18">
        <v>2022</v>
      </c>
      <c r="E312" s="18" t="s">
        <v>70</v>
      </c>
      <c r="F312" s="18" t="s">
        <v>61</v>
      </c>
      <c r="G312" s="18" t="s">
        <v>16</v>
      </c>
      <c r="H312" s="49">
        <v>2500</v>
      </c>
      <c r="I312" s="52">
        <v>44651</v>
      </c>
      <c r="J312" s="6"/>
      <c r="K312" s="6"/>
    </row>
    <row r="313" spans="1:11" x14ac:dyDescent="0.25">
      <c r="A313" s="18">
        <f t="shared" si="4"/>
        <v>312</v>
      </c>
      <c r="B313" s="18" t="s">
        <v>10</v>
      </c>
      <c r="C313" s="18">
        <v>11135</v>
      </c>
      <c r="D313" s="18">
        <v>2022</v>
      </c>
      <c r="E313" s="18" t="s">
        <v>70</v>
      </c>
      <c r="F313" s="18" t="s">
        <v>61</v>
      </c>
      <c r="G313" s="18" t="s">
        <v>27</v>
      </c>
      <c r="H313" s="49">
        <v>2500</v>
      </c>
      <c r="I313" s="52">
        <v>44651</v>
      </c>
      <c r="J313" s="6"/>
      <c r="K313" s="6"/>
    </row>
    <row r="314" spans="1:11" x14ac:dyDescent="0.25">
      <c r="A314" s="18">
        <f t="shared" si="4"/>
        <v>313</v>
      </c>
      <c r="B314" s="18" t="s">
        <v>10</v>
      </c>
      <c r="C314" s="18">
        <v>11158</v>
      </c>
      <c r="D314" s="18">
        <v>2022</v>
      </c>
      <c r="E314" s="18" t="s">
        <v>70</v>
      </c>
      <c r="F314" s="18" t="s">
        <v>61</v>
      </c>
      <c r="G314" s="18" t="s">
        <v>16</v>
      </c>
      <c r="H314" s="49">
        <v>2500</v>
      </c>
      <c r="I314" s="52">
        <v>44651</v>
      </c>
      <c r="J314" s="6"/>
      <c r="K314" s="6"/>
    </row>
    <row r="315" spans="1:11" x14ac:dyDescent="0.25">
      <c r="A315" s="18">
        <f t="shared" si="4"/>
        <v>314</v>
      </c>
      <c r="B315" s="18" t="s">
        <v>10</v>
      </c>
      <c r="C315" s="18">
        <v>11249</v>
      </c>
      <c r="D315" s="18">
        <v>2022</v>
      </c>
      <c r="E315" s="18" t="s">
        <v>70</v>
      </c>
      <c r="F315" s="18" t="s">
        <v>61</v>
      </c>
      <c r="G315" s="18" t="s">
        <v>16</v>
      </c>
      <c r="H315" s="49">
        <v>2500</v>
      </c>
      <c r="I315" s="52">
        <v>44651</v>
      </c>
      <c r="J315" s="6"/>
      <c r="K315" s="6"/>
    </row>
    <row r="316" spans="1:11" x14ac:dyDescent="0.25">
      <c r="A316" s="18">
        <f t="shared" si="4"/>
        <v>315</v>
      </c>
      <c r="B316" s="18" t="s">
        <v>10</v>
      </c>
      <c r="C316" s="18">
        <v>11259</v>
      </c>
      <c r="D316" s="18">
        <v>2022</v>
      </c>
      <c r="E316" s="18" t="s">
        <v>70</v>
      </c>
      <c r="F316" s="18" t="s">
        <v>61</v>
      </c>
      <c r="G316" s="18" t="s">
        <v>16</v>
      </c>
      <c r="H316" s="49">
        <v>2500</v>
      </c>
      <c r="I316" s="52">
        <v>44651</v>
      </c>
      <c r="J316" s="6"/>
      <c r="K316" s="6"/>
    </row>
    <row r="317" spans="1:11" x14ac:dyDescent="0.25">
      <c r="A317" s="18">
        <f t="shared" si="4"/>
        <v>316</v>
      </c>
      <c r="B317" s="18" t="s">
        <v>10</v>
      </c>
      <c r="C317" s="18">
        <v>11450</v>
      </c>
      <c r="D317" s="18">
        <v>2022</v>
      </c>
      <c r="E317" s="18" t="s">
        <v>70</v>
      </c>
      <c r="F317" s="18" t="s">
        <v>61</v>
      </c>
      <c r="G317" s="18" t="s">
        <v>16</v>
      </c>
      <c r="H317" s="49">
        <v>2500</v>
      </c>
      <c r="I317" s="52">
        <v>44651</v>
      </c>
      <c r="J317" s="6"/>
      <c r="K317" s="6"/>
    </row>
    <row r="318" spans="1:11" x14ac:dyDescent="0.25">
      <c r="A318" s="18">
        <f t="shared" si="4"/>
        <v>317</v>
      </c>
      <c r="B318" s="18" t="s">
        <v>10</v>
      </c>
      <c r="C318" s="18">
        <v>11511</v>
      </c>
      <c r="D318" s="18">
        <v>2022</v>
      </c>
      <c r="E318" s="18" t="s">
        <v>70</v>
      </c>
      <c r="F318" s="18" t="s">
        <v>61</v>
      </c>
      <c r="G318" s="18" t="s">
        <v>16</v>
      </c>
      <c r="H318" s="49">
        <v>2500</v>
      </c>
      <c r="I318" s="52">
        <v>44651</v>
      </c>
      <c r="J318" s="6"/>
      <c r="K318" s="6"/>
    </row>
    <row r="319" spans="1:11" x14ac:dyDescent="0.25">
      <c r="A319" s="18">
        <f t="shared" si="4"/>
        <v>318</v>
      </c>
      <c r="B319" s="18" t="s">
        <v>10</v>
      </c>
      <c r="C319" s="18">
        <v>11541</v>
      </c>
      <c r="D319" s="18">
        <v>2022</v>
      </c>
      <c r="E319" s="18" t="s">
        <v>70</v>
      </c>
      <c r="F319" s="18" t="s">
        <v>61</v>
      </c>
      <c r="G319" s="18" t="s">
        <v>16</v>
      </c>
      <c r="H319" s="49">
        <v>2500</v>
      </c>
      <c r="I319" s="52">
        <v>44651</v>
      </c>
      <c r="J319" s="6"/>
      <c r="K319" s="6"/>
    </row>
    <row r="320" spans="1:11" x14ac:dyDescent="0.25">
      <c r="A320" s="18">
        <f t="shared" si="4"/>
        <v>319</v>
      </c>
      <c r="B320" s="18" t="s">
        <v>10</v>
      </c>
      <c r="C320" s="18">
        <v>11618</v>
      </c>
      <c r="D320" s="18">
        <v>2022</v>
      </c>
      <c r="E320" s="18" t="s">
        <v>70</v>
      </c>
      <c r="F320" s="18" t="s">
        <v>61</v>
      </c>
      <c r="G320" s="18" t="s">
        <v>16</v>
      </c>
      <c r="H320" s="49">
        <v>2500</v>
      </c>
      <c r="I320" s="52">
        <v>44651</v>
      </c>
      <c r="J320" s="6"/>
      <c r="K320" s="6"/>
    </row>
    <row r="321" spans="1:11" x14ac:dyDescent="0.25">
      <c r="A321" s="18">
        <f t="shared" si="4"/>
        <v>320</v>
      </c>
      <c r="B321" s="18" t="s">
        <v>10</v>
      </c>
      <c r="C321" s="18">
        <v>11682</v>
      </c>
      <c r="D321" s="18">
        <v>2022</v>
      </c>
      <c r="E321" s="18" t="s">
        <v>70</v>
      </c>
      <c r="F321" s="18" t="s">
        <v>61</v>
      </c>
      <c r="G321" s="18" t="s">
        <v>16</v>
      </c>
      <c r="H321" s="49">
        <v>2500</v>
      </c>
      <c r="I321" s="52">
        <v>44651</v>
      </c>
      <c r="J321" s="6"/>
      <c r="K321" s="6"/>
    </row>
    <row r="322" spans="1:11" x14ac:dyDescent="0.25">
      <c r="A322" s="18">
        <f t="shared" si="4"/>
        <v>321</v>
      </c>
      <c r="B322" s="18" t="s">
        <v>10</v>
      </c>
      <c r="C322" s="18">
        <v>11710</v>
      </c>
      <c r="D322" s="18">
        <v>2022</v>
      </c>
      <c r="E322" s="18" t="s">
        <v>70</v>
      </c>
      <c r="F322" s="18" t="s">
        <v>61</v>
      </c>
      <c r="G322" s="18" t="s">
        <v>22</v>
      </c>
      <c r="H322" s="49">
        <v>2500</v>
      </c>
      <c r="I322" s="52">
        <v>44651</v>
      </c>
      <c r="J322" s="6"/>
      <c r="K322" s="6"/>
    </row>
    <row r="323" spans="1:11" x14ac:dyDescent="0.25">
      <c r="A323" s="18">
        <f t="shared" ref="A323:A386" si="5">A322+1</f>
        <v>322</v>
      </c>
      <c r="B323" s="18" t="s">
        <v>10</v>
      </c>
      <c r="C323" s="18">
        <v>11748</v>
      </c>
      <c r="D323" s="18">
        <v>2022</v>
      </c>
      <c r="E323" s="18" t="s">
        <v>70</v>
      </c>
      <c r="F323" s="18" t="s">
        <v>61</v>
      </c>
      <c r="G323" s="18" t="s">
        <v>22</v>
      </c>
      <c r="H323" s="49">
        <v>2500</v>
      </c>
      <c r="I323" s="52">
        <v>44651</v>
      </c>
      <c r="J323" s="6"/>
      <c r="K323" s="6"/>
    </row>
    <row r="324" spans="1:11" x14ac:dyDescent="0.25">
      <c r="A324" s="18">
        <f t="shared" si="5"/>
        <v>323</v>
      </c>
      <c r="B324" s="18" t="s">
        <v>10</v>
      </c>
      <c r="C324" s="18">
        <v>12000</v>
      </c>
      <c r="D324" s="18">
        <v>2022</v>
      </c>
      <c r="E324" s="18" t="s">
        <v>70</v>
      </c>
      <c r="F324" s="18" t="s">
        <v>61</v>
      </c>
      <c r="G324" s="18" t="s">
        <v>14</v>
      </c>
      <c r="H324" s="49">
        <v>2500</v>
      </c>
      <c r="I324" s="52">
        <v>44651</v>
      </c>
      <c r="J324" s="6"/>
      <c r="K324" s="6"/>
    </row>
    <row r="325" spans="1:11" x14ac:dyDescent="0.25">
      <c r="A325" s="18">
        <f t="shared" si="5"/>
        <v>324</v>
      </c>
      <c r="B325" s="18" t="s">
        <v>10</v>
      </c>
      <c r="C325" s="18">
        <v>12012</v>
      </c>
      <c r="D325" s="18">
        <v>2022</v>
      </c>
      <c r="E325" s="18" t="s">
        <v>70</v>
      </c>
      <c r="F325" s="18" t="s">
        <v>61</v>
      </c>
      <c r="G325" s="18" t="s">
        <v>14</v>
      </c>
      <c r="H325" s="49">
        <v>2500</v>
      </c>
      <c r="I325" s="52">
        <v>44651</v>
      </c>
      <c r="J325" s="6"/>
      <c r="K325" s="6"/>
    </row>
    <row r="326" spans="1:11" x14ac:dyDescent="0.25">
      <c r="A326" s="18">
        <f t="shared" si="5"/>
        <v>325</v>
      </c>
      <c r="B326" s="18" t="s">
        <v>10</v>
      </c>
      <c r="C326" s="18">
        <v>12179</v>
      </c>
      <c r="D326" s="18">
        <v>2022</v>
      </c>
      <c r="E326" s="18" t="s">
        <v>70</v>
      </c>
      <c r="F326" s="18" t="s">
        <v>61</v>
      </c>
      <c r="G326" s="18" t="s">
        <v>14</v>
      </c>
      <c r="H326" s="49">
        <v>2500</v>
      </c>
      <c r="I326" s="52">
        <v>44651</v>
      </c>
      <c r="J326" s="6"/>
      <c r="K326" s="6"/>
    </row>
    <row r="327" spans="1:11" x14ac:dyDescent="0.25">
      <c r="A327" s="18">
        <f t="shared" si="5"/>
        <v>326</v>
      </c>
      <c r="B327" s="18" t="s">
        <v>10</v>
      </c>
      <c r="C327" s="18">
        <v>12196</v>
      </c>
      <c r="D327" s="18">
        <v>2022</v>
      </c>
      <c r="E327" s="18" t="s">
        <v>70</v>
      </c>
      <c r="F327" s="18" t="s">
        <v>61</v>
      </c>
      <c r="G327" s="18" t="s">
        <v>14</v>
      </c>
      <c r="H327" s="49">
        <v>2500</v>
      </c>
      <c r="I327" s="52">
        <v>44651</v>
      </c>
      <c r="J327" s="6"/>
      <c r="K327" s="6"/>
    </row>
    <row r="328" spans="1:11" x14ac:dyDescent="0.25">
      <c r="A328" s="18">
        <f t="shared" si="5"/>
        <v>327</v>
      </c>
      <c r="B328" s="18" t="s">
        <v>10</v>
      </c>
      <c r="C328" s="18">
        <v>12318</v>
      </c>
      <c r="D328" s="18">
        <v>2022</v>
      </c>
      <c r="E328" s="18" t="s">
        <v>70</v>
      </c>
      <c r="F328" s="18" t="s">
        <v>61</v>
      </c>
      <c r="G328" s="18" t="s">
        <v>14</v>
      </c>
      <c r="H328" s="49">
        <v>2500</v>
      </c>
      <c r="I328" s="52">
        <v>44651</v>
      </c>
      <c r="J328" s="6"/>
      <c r="K328" s="6"/>
    </row>
    <row r="329" spans="1:11" x14ac:dyDescent="0.25">
      <c r="A329" s="18">
        <f t="shared" si="5"/>
        <v>328</v>
      </c>
      <c r="B329" s="18" t="s">
        <v>10</v>
      </c>
      <c r="C329" s="18">
        <v>12328</v>
      </c>
      <c r="D329" s="18">
        <v>2022</v>
      </c>
      <c r="E329" s="18" t="s">
        <v>70</v>
      </c>
      <c r="F329" s="18" t="s">
        <v>61</v>
      </c>
      <c r="G329" s="18" t="s">
        <v>14</v>
      </c>
      <c r="H329" s="49">
        <v>2500</v>
      </c>
      <c r="I329" s="52">
        <v>44651</v>
      </c>
      <c r="J329" s="6"/>
      <c r="K329" s="6"/>
    </row>
    <row r="330" spans="1:11" x14ac:dyDescent="0.25">
      <c r="A330" s="18">
        <f t="shared" si="5"/>
        <v>329</v>
      </c>
      <c r="B330" s="18" t="s">
        <v>10</v>
      </c>
      <c r="C330" s="18">
        <v>12334</v>
      </c>
      <c r="D330" s="18">
        <v>2022</v>
      </c>
      <c r="E330" s="18" t="s">
        <v>70</v>
      </c>
      <c r="F330" s="18" t="s">
        <v>61</v>
      </c>
      <c r="G330" s="18" t="s">
        <v>14</v>
      </c>
      <c r="H330" s="49">
        <v>2500</v>
      </c>
      <c r="I330" s="52">
        <v>44651</v>
      </c>
      <c r="J330" s="6"/>
      <c r="K330" s="6"/>
    </row>
    <row r="331" spans="1:11" x14ac:dyDescent="0.25">
      <c r="A331" s="18">
        <f t="shared" si="5"/>
        <v>330</v>
      </c>
      <c r="B331" s="18" t="s">
        <v>10</v>
      </c>
      <c r="C331" s="18">
        <v>12342</v>
      </c>
      <c r="D331" s="18">
        <v>2022</v>
      </c>
      <c r="E331" s="18" t="s">
        <v>70</v>
      </c>
      <c r="F331" s="18" t="s">
        <v>61</v>
      </c>
      <c r="G331" s="18" t="s">
        <v>14</v>
      </c>
      <c r="H331" s="49">
        <v>2500</v>
      </c>
      <c r="I331" s="52">
        <v>44651</v>
      </c>
      <c r="J331" s="6"/>
      <c r="K331" s="6"/>
    </row>
    <row r="332" spans="1:11" x14ac:dyDescent="0.25">
      <c r="A332" s="18">
        <f t="shared" si="5"/>
        <v>331</v>
      </c>
      <c r="B332" s="18" t="s">
        <v>10</v>
      </c>
      <c r="C332" s="18">
        <v>12384</v>
      </c>
      <c r="D332" s="18">
        <v>2022</v>
      </c>
      <c r="E332" s="18" t="s">
        <v>70</v>
      </c>
      <c r="F332" s="18" t="s">
        <v>61</v>
      </c>
      <c r="G332" s="18" t="s">
        <v>14</v>
      </c>
      <c r="H332" s="49">
        <v>2500</v>
      </c>
      <c r="I332" s="52">
        <v>44651</v>
      </c>
      <c r="J332" s="6"/>
      <c r="K332" s="6"/>
    </row>
    <row r="333" spans="1:11" x14ac:dyDescent="0.25">
      <c r="A333" s="18">
        <f t="shared" si="5"/>
        <v>332</v>
      </c>
      <c r="B333" s="18" t="s">
        <v>10</v>
      </c>
      <c r="C333" s="18">
        <v>12407</v>
      </c>
      <c r="D333" s="18">
        <v>2022</v>
      </c>
      <c r="E333" s="18" t="s">
        <v>70</v>
      </c>
      <c r="F333" s="18" t="s">
        <v>61</v>
      </c>
      <c r="G333" s="18" t="s">
        <v>23</v>
      </c>
      <c r="H333" s="49">
        <v>2500</v>
      </c>
      <c r="I333" s="52">
        <v>44651</v>
      </c>
      <c r="J333" s="6"/>
      <c r="K333" s="6"/>
    </row>
    <row r="334" spans="1:11" x14ac:dyDescent="0.25">
      <c r="A334" s="18">
        <f t="shared" si="5"/>
        <v>333</v>
      </c>
      <c r="B334" s="18" t="s">
        <v>10</v>
      </c>
      <c r="C334" s="18">
        <v>12409</v>
      </c>
      <c r="D334" s="18">
        <v>2022</v>
      </c>
      <c r="E334" s="18" t="s">
        <v>70</v>
      </c>
      <c r="F334" s="18" t="s">
        <v>61</v>
      </c>
      <c r="G334" s="18" t="s">
        <v>14</v>
      </c>
      <c r="H334" s="49">
        <v>2500</v>
      </c>
      <c r="I334" s="52">
        <v>44651</v>
      </c>
      <c r="J334" s="6"/>
      <c r="K334" s="6"/>
    </row>
    <row r="335" spans="1:11" x14ac:dyDescent="0.25">
      <c r="A335" s="18">
        <f t="shared" si="5"/>
        <v>334</v>
      </c>
      <c r="B335" s="18" t="s">
        <v>10</v>
      </c>
      <c r="C335" s="18">
        <v>12414</v>
      </c>
      <c r="D335" s="18">
        <v>2022</v>
      </c>
      <c r="E335" s="18" t="s">
        <v>70</v>
      </c>
      <c r="F335" s="18" t="s">
        <v>61</v>
      </c>
      <c r="G335" s="18" t="s">
        <v>23</v>
      </c>
      <c r="H335" s="49">
        <v>2500</v>
      </c>
      <c r="I335" s="52">
        <v>44651</v>
      </c>
      <c r="J335" s="6"/>
      <c r="K335" s="6"/>
    </row>
    <row r="336" spans="1:11" x14ac:dyDescent="0.25">
      <c r="A336" s="18">
        <f t="shared" si="5"/>
        <v>335</v>
      </c>
      <c r="B336" s="18" t="s">
        <v>10</v>
      </c>
      <c r="C336" s="18">
        <v>12466</v>
      </c>
      <c r="D336" s="18">
        <v>2022</v>
      </c>
      <c r="E336" s="18" t="s">
        <v>70</v>
      </c>
      <c r="F336" s="18" t="s">
        <v>61</v>
      </c>
      <c r="G336" s="18" t="s">
        <v>14</v>
      </c>
      <c r="H336" s="49">
        <v>2500</v>
      </c>
      <c r="I336" s="52">
        <v>44651</v>
      </c>
      <c r="J336" s="6"/>
      <c r="K336" s="6"/>
    </row>
    <row r="337" spans="1:11" x14ac:dyDescent="0.25">
      <c r="A337" s="18">
        <f t="shared" si="5"/>
        <v>336</v>
      </c>
      <c r="B337" s="18" t="s">
        <v>10</v>
      </c>
      <c r="C337" s="18">
        <v>12468</v>
      </c>
      <c r="D337" s="18">
        <v>2022</v>
      </c>
      <c r="E337" s="18" t="s">
        <v>70</v>
      </c>
      <c r="F337" s="18" t="s">
        <v>61</v>
      </c>
      <c r="G337" s="18" t="s">
        <v>23</v>
      </c>
      <c r="H337" s="49">
        <v>2500</v>
      </c>
      <c r="I337" s="52">
        <v>44651</v>
      </c>
      <c r="J337" s="6"/>
      <c r="K337" s="6"/>
    </row>
    <row r="338" spans="1:11" x14ac:dyDescent="0.25">
      <c r="A338" s="18">
        <f t="shared" si="5"/>
        <v>337</v>
      </c>
      <c r="B338" s="18" t="s">
        <v>10</v>
      </c>
      <c r="C338" s="18">
        <v>12479</v>
      </c>
      <c r="D338" s="18">
        <v>2022</v>
      </c>
      <c r="E338" s="18" t="s">
        <v>70</v>
      </c>
      <c r="F338" s="18" t="s">
        <v>61</v>
      </c>
      <c r="G338" s="18" t="s">
        <v>23</v>
      </c>
      <c r="H338" s="49">
        <v>2500</v>
      </c>
      <c r="I338" s="52">
        <v>44651</v>
      </c>
      <c r="J338" s="6"/>
      <c r="K338" s="6"/>
    </row>
    <row r="339" spans="1:11" x14ac:dyDescent="0.25">
      <c r="A339" s="18">
        <f t="shared" si="5"/>
        <v>338</v>
      </c>
      <c r="B339" s="18" t="s">
        <v>10</v>
      </c>
      <c r="C339" s="18">
        <v>12566</v>
      </c>
      <c r="D339" s="18">
        <v>2022</v>
      </c>
      <c r="E339" s="18" t="s">
        <v>70</v>
      </c>
      <c r="F339" s="18" t="s">
        <v>61</v>
      </c>
      <c r="G339" s="18" t="s">
        <v>14</v>
      </c>
      <c r="H339" s="49">
        <v>2500</v>
      </c>
      <c r="I339" s="52">
        <v>44651</v>
      </c>
      <c r="J339" s="6"/>
      <c r="K339" s="6"/>
    </row>
    <row r="340" spans="1:11" x14ac:dyDescent="0.25">
      <c r="A340" s="18">
        <f t="shared" si="5"/>
        <v>339</v>
      </c>
      <c r="B340" s="18" t="s">
        <v>10</v>
      </c>
      <c r="C340" s="18">
        <v>12692</v>
      </c>
      <c r="D340" s="18">
        <v>2022</v>
      </c>
      <c r="E340" s="18" t="s">
        <v>70</v>
      </c>
      <c r="F340" s="18" t="s">
        <v>61</v>
      </c>
      <c r="G340" s="18" t="s">
        <v>23</v>
      </c>
      <c r="H340" s="49">
        <v>2500</v>
      </c>
      <c r="I340" s="52">
        <v>44651</v>
      </c>
      <c r="J340" s="6"/>
      <c r="K340" s="6"/>
    </row>
    <row r="341" spans="1:11" x14ac:dyDescent="0.25">
      <c r="A341" s="18">
        <f t="shared" si="5"/>
        <v>340</v>
      </c>
      <c r="B341" s="18" t="s">
        <v>10</v>
      </c>
      <c r="C341" s="18">
        <v>12705</v>
      </c>
      <c r="D341" s="18">
        <v>2022</v>
      </c>
      <c r="E341" s="18" t="s">
        <v>70</v>
      </c>
      <c r="F341" s="18" t="s">
        <v>61</v>
      </c>
      <c r="G341" s="18" t="s">
        <v>14</v>
      </c>
      <c r="H341" s="49">
        <v>2500</v>
      </c>
      <c r="I341" s="52">
        <v>44651</v>
      </c>
      <c r="J341" s="6"/>
      <c r="K341" s="6"/>
    </row>
    <row r="342" spans="1:11" x14ac:dyDescent="0.25">
      <c r="A342" s="18">
        <f t="shared" si="5"/>
        <v>341</v>
      </c>
      <c r="B342" s="18" t="s">
        <v>10</v>
      </c>
      <c r="C342" s="18">
        <v>12725</v>
      </c>
      <c r="D342" s="18">
        <v>2022</v>
      </c>
      <c r="E342" s="18" t="s">
        <v>70</v>
      </c>
      <c r="F342" s="18" t="s">
        <v>61</v>
      </c>
      <c r="G342" s="18" t="s">
        <v>14</v>
      </c>
      <c r="H342" s="49">
        <v>2500</v>
      </c>
      <c r="I342" s="52">
        <v>44651</v>
      </c>
      <c r="J342" s="6"/>
      <c r="K342" s="6"/>
    </row>
    <row r="343" spans="1:11" x14ac:dyDescent="0.25">
      <c r="A343" s="18">
        <f t="shared" si="5"/>
        <v>342</v>
      </c>
      <c r="B343" s="18" t="s">
        <v>10</v>
      </c>
      <c r="C343" s="18">
        <v>12728</v>
      </c>
      <c r="D343" s="18">
        <v>2022</v>
      </c>
      <c r="E343" s="18" t="s">
        <v>70</v>
      </c>
      <c r="F343" s="18" t="s">
        <v>61</v>
      </c>
      <c r="G343" s="18" t="s">
        <v>23</v>
      </c>
      <c r="H343" s="49">
        <v>2500</v>
      </c>
      <c r="I343" s="52">
        <v>44651</v>
      </c>
      <c r="J343" s="6"/>
      <c r="K343" s="6"/>
    </row>
    <row r="344" spans="1:11" x14ac:dyDescent="0.25">
      <c r="A344" s="18">
        <f t="shared" si="5"/>
        <v>343</v>
      </c>
      <c r="B344" s="18" t="s">
        <v>10</v>
      </c>
      <c r="C344" s="18">
        <v>12845</v>
      </c>
      <c r="D344" s="18">
        <v>2022</v>
      </c>
      <c r="E344" s="18" t="s">
        <v>70</v>
      </c>
      <c r="F344" s="18" t="s">
        <v>61</v>
      </c>
      <c r="G344" s="18" t="s">
        <v>27</v>
      </c>
      <c r="H344" s="49">
        <v>2500</v>
      </c>
      <c r="I344" s="52">
        <v>44651</v>
      </c>
      <c r="J344" s="6"/>
      <c r="K344" s="6"/>
    </row>
    <row r="345" spans="1:11" x14ac:dyDescent="0.25">
      <c r="A345" s="18">
        <f t="shared" si="5"/>
        <v>344</v>
      </c>
      <c r="B345" s="18" t="s">
        <v>10</v>
      </c>
      <c r="C345" s="18">
        <v>13059</v>
      </c>
      <c r="D345" s="18">
        <v>2022</v>
      </c>
      <c r="E345" s="18" t="s">
        <v>70</v>
      </c>
      <c r="F345" s="18" t="s">
        <v>61</v>
      </c>
      <c r="G345" s="18" t="s">
        <v>14</v>
      </c>
      <c r="H345" s="49">
        <v>2500</v>
      </c>
      <c r="I345" s="52">
        <v>44651</v>
      </c>
      <c r="J345" s="6"/>
      <c r="K345" s="6"/>
    </row>
    <row r="346" spans="1:11" x14ac:dyDescent="0.25">
      <c r="A346" s="18">
        <f t="shared" si="5"/>
        <v>345</v>
      </c>
      <c r="B346" s="18" t="s">
        <v>10</v>
      </c>
      <c r="C346" s="18">
        <v>13231</v>
      </c>
      <c r="D346" s="18">
        <v>2001</v>
      </c>
      <c r="E346" s="18" t="s">
        <v>70</v>
      </c>
      <c r="F346" s="18" t="s">
        <v>13</v>
      </c>
      <c r="G346" s="18" t="s">
        <v>18</v>
      </c>
      <c r="H346" s="49">
        <v>5000</v>
      </c>
      <c r="I346" s="52">
        <v>44651</v>
      </c>
      <c r="J346" s="6"/>
      <c r="K346" s="6"/>
    </row>
    <row r="347" spans="1:11" x14ac:dyDescent="0.25">
      <c r="A347" s="18">
        <f t="shared" si="5"/>
        <v>346</v>
      </c>
      <c r="B347" s="18" t="s">
        <v>10</v>
      </c>
      <c r="C347" s="18">
        <v>13365</v>
      </c>
      <c r="D347" s="18">
        <v>2022</v>
      </c>
      <c r="E347" s="18" t="s">
        <v>70</v>
      </c>
      <c r="F347" s="18" t="s">
        <v>61</v>
      </c>
      <c r="G347" s="18" t="s">
        <v>14</v>
      </c>
      <c r="H347" s="49">
        <v>2500</v>
      </c>
      <c r="I347" s="52">
        <v>44651</v>
      </c>
      <c r="J347" s="6"/>
      <c r="K347" s="6"/>
    </row>
    <row r="348" spans="1:11" x14ac:dyDescent="0.25">
      <c r="A348" s="18">
        <f t="shared" si="5"/>
        <v>347</v>
      </c>
      <c r="B348" s="18" t="s">
        <v>10</v>
      </c>
      <c r="C348" s="18">
        <v>13392</v>
      </c>
      <c r="D348" s="18">
        <v>2022</v>
      </c>
      <c r="E348" s="18" t="s">
        <v>70</v>
      </c>
      <c r="F348" s="18" t="s">
        <v>61</v>
      </c>
      <c r="G348" s="18" t="s">
        <v>14</v>
      </c>
      <c r="H348" s="49">
        <v>2500</v>
      </c>
      <c r="I348" s="52">
        <v>44651</v>
      </c>
      <c r="J348" s="6"/>
      <c r="K348" s="6"/>
    </row>
    <row r="349" spans="1:11" x14ac:dyDescent="0.25">
      <c r="A349" s="18">
        <f t="shared" si="5"/>
        <v>348</v>
      </c>
      <c r="B349" s="18" t="s">
        <v>10</v>
      </c>
      <c r="C349" s="18">
        <v>13419</v>
      </c>
      <c r="D349" s="18">
        <v>2022</v>
      </c>
      <c r="E349" s="18" t="s">
        <v>70</v>
      </c>
      <c r="F349" s="18" t="s">
        <v>61</v>
      </c>
      <c r="G349" s="18" t="s">
        <v>14</v>
      </c>
      <c r="H349" s="49">
        <v>2500</v>
      </c>
      <c r="I349" s="52">
        <v>44651</v>
      </c>
      <c r="J349" s="6"/>
      <c r="K349" s="6"/>
    </row>
    <row r="350" spans="1:11" x14ac:dyDescent="0.25">
      <c r="A350" s="18">
        <f t="shared" si="5"/>
        <v>349</v>
      </c>
      <c r="B350" s="18" t="s">
        <v>10</v>
      </c>
      <c r="C350" s="18">
        <v>13434</v>
      </c>
      <c r="D350" s="18">
        <v>2022</v>
      </c>
      <c r="E350" s="18" t="s">
        <v>70</v>
      </c>
      <c r="F350" s="18" t="s">
        <v>61</v>
      </c>
      <c r="G350" s="18" t="s">
        <v>14</v>
      </c>
      <c r="H350" s="49">
        <v>2500</v>
      </c>
      <c r="I350" s="52">
        <v>44651</v>
      </c>
      <c r="J350" s="6"/>
      <c r="K350" s="6"/>
    </row>
    <row r="351" spans="1:11" x14ac:dyDescent="0.25">
      <c r="A351" s="18">
        <f t="shared" si="5"/>
        <v>350</v>
      </c>
      <c r="B351" s="18" t="s">
        <v>10</v>
      </c>
      <c r="C351" s="18">
        <v>13445</v>
      </c>
      <c r="D351" s="18">
        <v>2022</v>
      </c>
      <c r="E351" s="18" t="s">
        <v>70</v>
      </c>
      <c r="F351" s="18" t="s">
        <v>61</v>
      </c>
      <c r="G351" s="18" t="s">
        <v>14</v>
      </c>
      <c r="H351" s="49">
        <v>2500</v>
      </c>
      <c r="I351" s="52">
        <v>44651</v>
      </c>
      <c r="J351" s="6"/>
      <c r="K351" s="6"/>
    </row>
    <row r="352" spans="1:11" x14ac:dyDescent="0.25">
      <c r="A352" s="18">
        <f t="shared" si="5"/>
        <v>351</v>
      </c>
      <c r="B352" s="18" t="s">
        <v>10</v>
      </c>
      <c r="C352" s="18">
        <v>13464</v>
      </c>
      <c r="D352" s="18">
        <v>2022</v>
      </c>
      <c r="E352" s="18" t="s">
        <v>70</v>
      </c>
      <c r="F352" s="18" t="s">
        <v>61</v>
      </c>
      <c r="G352" s="18" t="s">
        <v>14</v>
      </c>
      <c r="H352" s="49">
        <v>2500</v>
      </c>
      <c r="I352" s="52">
        <v>44651</v>
      </c>
      <c r="J352" s="6"/>
      <c r="K352" s="6"/>
    </row>
    <row r="353" spans="1:11" x14ac:dyDescent="0.25">
      <c r="A353" s="18">
        <f t="shared" si="5"/>
        <v>352</v>
      </c>
      <c r="B353" s="18" t="s">
        <v>10</v>
      </c>
      <c r="C353" s="18">
        <v>13487</v>
      </c>
      <c r="D353" s="18">
        <v>2022</v>
      </c>
      <c r="E353" s="18" t="s">
        <v>70</v>
      </c>
      <c r="F353" s="18" t="s">
        <v>61</v>
      </c>
      <c r="G353" s="18" t="s">
        <v>16</v>
      </c>
      <c r="H353" s="49">
        <v>2500</v>
      </c>
      <c r="I353" s="52">
        <v>44651</v>
      </c>
      <c r="J353" s="6"/>
      <c r="K353" s="6"/>
    </row>
    <row r="354" spans="1:11" x14ac:dyDescent="0.25">
      <c r="A354" s="18">
        <f t="shared" si="5"/>
        <v>353</v>
      </c>
      <c r="B354" s="18" t="s">
        <v>10</v>
      </c>
      <c r="C354" s="18">
        <v>13588</v>
      </c>
      <c r="D354" s="18">
        <v>2022</v>
      </c>
      <c r="E354" s="18" t="s">
        <v>70</v>
      </c>
      <c r="F354" s="18" t="s">
        <v>61</v>
      </c>
      <c r="G354" s="18" t="s">
        <v>24</v>
      </c>
      <c r="H354" s="49">
        <v>2500</v>
      </c>
      <c r="I354" s="52">
        <v>44651</v>
      </c>
      <c r="J354" s="6"/>
      <c r="K354" s="6"/>
    </row>
    <row r="355" spans="1:11" x14ac:dyDescent="0.25">
      <c r="A355" s="18">
        <f t="shared" si="5"/>
        <v>354</v>
      </c>
      <c r="B355" s="18" t="s">
        <v>10</v>
      </c>
      <c r="C355" s="18">
        <v>13661</v>
      </c>
      <c r="D355" s="18">
        <v>2022</v>
      </c>
      <c r="E355" s="18" t="s">
        <v>70</v>
      </c>
      <c r="F355" s="18" t="s">
        <v>61</v>
      </c>
      <c r="G355" s="18" t="s">
        <v>14</v>
      </c>
      <c r="H355" s="49">
        <v>2500</v>
      </c>
      <c r="I355" s="52">
        <v>44651</v>
      </c>
      <c r="J355" s="6"/>
      <c r="K355" s="6"/>
    </row>
    <row r="356" spans="1:11" x14ac:dyDescent="0.25">
      <c r="A356" s="18">
        <f t="shared" si="5"/>
        <v>355</v>
      </c>
      <c r="B356" s="18" t="s">
        <v>10</v>
      </c>
      <c r="C356" s="18">
        <v>13664</v>
      </c>
      <c r="D356" s="18">
        <v>2022</v>
      </c>
      <c r="E356" s="18" t="s">
        <v>70</v>
      </c>
      <c r="F356" s="18" t="s">
        <v>61</v>
      </c>
      <c r="G356" s="18" t="s">
        <v>24</v>
      </c>
      <c r="H356" s="49">
        <v>2500</v>
      </c>
      <c r="I356" s="52">
        <v>44651</v>
      </c>
      <c r="J356" s="6"/>
      <c r="K356" s="6"/>
    </row>
    <row r="357" spans="1:11" x14ac:dyDescent="0.25">
      <c r="A357" s="18">
        <f t="shared" si="5"/>
        <v>356</v>
      </c>
      <c r="B357" s="18" t="s">
        <v>10</v>
      </c>
      <c r="C357" s="18">
        <v>13685</v>
      </c>
      <c r="D357" s="18">
        <v>2022</v>
      </c>
      <c r="E357" s="18" t="s">
        <v>70</v>
      </c>
      <c r="F357" s="18" t="s">
        <v>61</v>
      </c>
      <c r="G357" s="18" t="s">
        <v>14</v>
      </c>
      <c r="H357" s="49">
        <v>2500</v>
      </c>
      <c r="I357" s="52">
        <v>44651</v>
      </c>
      <c r="J357" s="6"/>
      <c r="K357" s="6"/>
    </row>
    <row r="358" spans="1:11" x14ac:dyDescent="0.25">
      <c r="A358" s="18">
        <f t="shared" si="5"/>
        <v>357</v>
      </c>
      <c r="B358" s="18" t="s">
        <v>10</v>
      </c>
      <c r="C358" s="18">
        <v>13709</v>
      </c>
      <c r="D358" s="18">
        <v>2022</v>
      </c>
      <c r="E358" s="18" t="s">
        <v>70</v>
      </c>
      <c r="F358" s="18" t="s">
        <v>61</v>
      </c>
      <c r="G358" s="18" t="s">
        <v>14</v>
      </c>
      <c r="H358" s="49">
        <v>2500</v>
      </c>
      <c r="I358" s="52">
        <v>44651</v>
      </c>
      <c r="J358" s="6"/>
      <c r="K358" s="6"/>
    </row>
    <row r="359" spans="1:11" x14ac:dyDescent="0.25">
      <c r="A359" s="18">
        <f t="shared" si="5"/>
        <v>358</v>
      </c>
      <c r="B359" s="18" t="s">
        <v>10</v>
      </c>
      <c r="C359" s="18">
        <v>13718</v>
      </c>
      <c r="D359" s="18">
        <v>2022</v>
      </c>
      <c r="E359" s="18" t="s">
        <v>70</v>
      </c>
      <c r="F359" s="18" t="s">
        <v>61</v>
      </c>
      <c r="G359" s="18" t="s">
        <v>14</v>
      </c>
      <c r="H359" s="49">
        <v>2500</v>
      </c>
      <c r="I359" s="52">
        <v>44651</v>
      </c>
      <c r="J359" s="6"/>
      <c r="K359" s="6"/>
    </row>
    <row r="360" spans="1:11" x14ac:dyDescent="0.25">
      <c r="A360" s="18">
        <f t="shared" si="5"/>
        <v>359</v>
      </c>
      <c r="B360" s="18" t="s">
        <v>10</v>
      </c>
      <c r="C360" s="18">
        <v>13719</v>
      </c>
      <c r="D360" s="18">
        <v>2022</v>
      </c>
      <c r="E360" s="18" t="s">
        <v>70</v>
      </c>
      <c r="F360" s="18" t="s">
        <v>61</v>
      </c>
      <c r="G360" s="18" t="s">
        <v>14</v>
      </c>
      <c r="H360" s="49">
        <v>2500</v>
      </c>
      <c r="I360" s="52">
        <v>44651</v>
      </c>
      <c r="J360" s="6"/>
      <c r="K360" s="6"/>
    </row>
    <row r="361" spans="1:11" x14ac:dyDescent="0.25">
      <c r="A361" s="18">
        <f t="shared" si="5"/>
        <v>360</v>
      </c>
      <c r="B361" s="18" t="s">
        <v>10</v>
      </c>
      <c r="C361" s="18">
        <v>13779</v>
      </c>
      <c r="D361" s="18">
        <v>2022</v>
      </c>
      <c r="E361" s="18" t="s">
        <v>70</v>
      </c>
      <c r="F361" s="18" t="s">
        <v>61</v>
      </c>
      <c r="G361" s="18" t="s">
        <v>14</v>
      </c>
      <c r="H361" s="49">
        <v>2500</v>
      </c>
      <c r="I361" s="52">
        <v>44651</v>
      </c>
      <c r="J361" s="6"/>
      <c r="K361" s="6"/>
    </row>
    <row r="362" spans="1:11" x14ac:dyDescent="0.25">
      <c r="A362" s="18">
        <f t="shared" si="5"/>
        <v>361</v>
      </c>
      <c r="B362" s="18" t="s">
        <v>10</v>
      </c>
      <c r="C362" s="18">
        <v>13808</v>
      </c>
      <c r="D362" s="18">
        <v>2022</v>
      </c>
      <c r="E362" s="18" t="s">
        <v>70</v>
      </c>
      <c r="F362" s="18" t="s">
        <v>61</v>
      </c>
      <c r="G362" s="18" t="s">
        <v>27</v>
      </c>
      <c r="H362" s="49">
        <v>2500</v>
      </c>
      <c r="I362" s="52">
        <v>44651</v>
      </c>
      <c r="J362" s="6"/>
      <c r="K362" s="6"/>
    </row>
    <row r="363" spans="1:11" x14ac:dyDescent="0.25">
      <c r="A363" s="18">
        <f t="shared" si="5"/>
        <v>362</v>
      </c>
      <c r="B363" s="18" t="s">
        <v>10</v>
      </c>
      <c r="C363" s="18">
        <v>13810</v>
      </c>
      <c r="D363" s="18">
        <v>2022</v>
      </c>
      <c r="E363" s="18" t="s">
        <v>70</v>
      </c>
      <c r="F363" s="18" t="s">
        <v>61</v>
      </c>
      <c r="G363" s="18" t="s">
        <v>27</v>
      </c>
      <c r="H363" s="49">
        <v>2500</v>
      </c>
      <c r="I363" s="52">
        <v>44651</v>
      </c>
      <c r="J363" s="6"/>
      <c r="K363" s="6"/>
    </row>
    <row r="364" spans="1:11" x14ac:dyDescent="0.25">
      <c r="A364" s="18">
        <f t="shared" si="5"/>
        <v>363</v>
      </c>
      <c r="B364" s="18" t="s">
        <v>10</v>
      </c>
      <c r="C364" s="18">
        <v>13811</v>
      </c>
      <c r="D364" s="18">
        <v>2022</v>
      </c>
      <c r="E364" s="18" t="s">
        <v>70</v>
      </c>
      <c r="F364" s="18" t="s">
        <v>61</v>
      </c>
      <c r="G364" s="18" t="s">
        <v>27</v>
      </c>
      <c r="H364" s="49">
        <v>2500</v>
      </c>
      <c r="I364" s="52">
        <v>44651</v>
      </c>
      <c r="J364" s="6"/>
      <c r="K364" s="6"/>
    </row>
    <row r="365" spans="1:11" x14ac:dyDescent="0.25">
      <c r="A365" s="18">
        <f t="shared" si="5"/>
        <v>364</v>
      </c>
      <c r="B365" s="18" t="s">
        <v>10</v>
      </c>
      <c r="C365" s="18">
        <v>13822</v>
      </c>
      <c r="D365" s="18">
        <v>2022</v>
      </c>
      <c r="E365" s="18" t="s">
        <v>70</v>
      </c>
      <c r="F365" s="18" t="s">
        <v>61</v>
      </c>
      <c r="G365" s="18" t="s">
        <v>27</v>
      </c>
      <c r="H365" s="49">
        <v>2500</v>
      </c>
      <c r="I365" s="52">
        <v>44651</v>
      </c>
      <c r="J365" s="6"/>
      <c r="K365" s="6"/>
    </row>
    <row r="366" spans="1:11" x14ac:dyDescent="0.25">
      <c r="A366" s="18">
        <f t="shared" si="5"/>
        <v>365</v>
      </c>
      <c r="B366" s="18" t="s">
        <v>10</v>
      </c>
      <c r="C366" s="18">
        <v>13823</v>
      </c>
      <c r="D366" s="18">
        <v>2022</v>
      </c>
      <c r="E366" s="18" t="s">
        <v>70</v>
      </c>
      <c r="F366" s="18" t="s">
        <v>61</v>
      </c>
      <c r="G366" s="18" t="s">
        <v>14</v>
      </c>
      <c r="H366" s="49">
        <v>2500</v>
      </c>
      <c r="I366" s="52">
        <v>44651</v>
      </c>
      <c r="J366" s="6"/>
      <c r="K366" s="6"/>
    </row>
    <row r="367" spans="1:11" x14ac:dyDescent="0.25">
      <c r="A367" s="18">
        <f t="shared" si="5"/>
        <v>366</v>
      </c>
      <c r="B367" s="18" t="s">
        <v>10</v>
      </c>
      <c r="C367" s="18">
        <v>13824</v>
      </c>
      <c r="D367" s="18">
        <v>2022</v>
      </c>
      <c r="E367" s="18" t="s">
        <v>70</v>
      </c>
      <c r="F367" s="18" t="s">
        <v>61</v>
      </c>
      <c r="G367" s="18" t="s">
        <v>24</v>
      </c>
      <c r="H367" s="49">
        <v>2500</v>
      </c>
      <c r="I367" s="52">
        <v>44651</v>
      </c>
      <c r="J367" s="6"/>
      <c r="K367" s="6"/>
    </row>
    <row r="368" spans="1:11" x14ac:dyDescent="0.25">
      <c r="A368" s="18">
        <f t="shared" si="5"/>
        <v>367</v>
      </c>
      <c r="B368" s="18" t="s">
        <v>10</v>
      </c>
      <c r="C368" s="18">
        <v>13834</v>
      </c>
      <c r="D368" s="18">
        <v>2022</v>
      </c>
      <c r="E368" s="18" t="s">
        <v>70</v>
      </c>
      <c r="F368" s="18" t="s">
        <v>61</v>
      </c>
      <c r="G368" s="18" t="s">
        <v>23</v>
      </c>
      <c r="H368" s="49">
        <v>2500</v>
      </c>
      <c r="I368" s="52">
        <v>44651</v>
      </c>
      <c r="J368" s="6"/>
      <c r="K368" s="6"/>
    </row>
    <row r="369" spans="1:11" x14ac:dyDescent="0.25">
      <c r="A369" s="18">
        <f t="shared" si="5"/>
        <v>368</v>
      </c>
      <c r="B369" s="18" t="s">
        <v>10</v>
      </c>
      <c r="C369" s="18">
        <v>13923</v>
      </c>
      <c r="D369" s="18">
        <v>2022</v>
      </c>
      <c r="E369" s="18" t="s">
        <v>70</v>
      </c>
      <c r="F369" s="18" t="s">
        <v>61</v>
      </c>
      <c r="G369" s="18" t="s">
        <v>14</v>
      </c>
      <c r="H369" s="49">
        <v>2500</v>
      </c>
      <c r="I369" s="52">
        <v>44651</v>
      </c>
      <c r="J369" s="6"/>
      <c r="K369" s="6"/>
    </row>
    <row r="370" spans="1:11" x14ac:dyDescent="0.25">
      <c r="A370" s="18">
        <f t="shared" si="5"/>
        <v>369</v>
      </c>
      <c r="B370" s="18" t="s">
        <v>10</v>
      </c>
      <c r="C370" s="18">
        <v>13947</v>
      </c>
      <c r="D370" s="18">
        <v>2022</v>
      </c>
      <c r="E370" s="18" t="s">
        <v>70</v>
      </c>
      <c r="F370" s="18" t="s">
        <v>61</v>
      </c>
      <c r="G370" s="18" t="s">
        <v>27</v>
      </c>
      <c r="H370" s="49">
        <v>2500</v>
      </c>
      <c r="I370" s="52">
        <v>44651</v>
      </c>
      <c r="J370" s="6"/>
      <c r="K370" s="6"/>
    </row>
    <row r="371" spans="1:11" x14ac:dyDescent="0.25">
      <c r="A371" s="18">
        <f t="shared" si="5"/>
        <v>370</v>
      </c>
      <c r="B371" s="18" t="s">
        <v>10</v>
      </c>
      <c r="C371" s="18">
        <v>13964</v>
      </c>
      <c r="D371" s="18">
        <v>2022</v>
      </c>
      <c r="E371" s="18" t="s">
        <v>70</v>
      </c>
      <c r="F371" s="18" t="s">
        <v>61</v>
      </c>
      <c r="G371" s="18" t="s">
        <v>14</v>
      </c>
      <c r="H371" s="49">
        <v>2500</v>
      </c>
      <c r="I371" s="52">
        <v>44651</v>
      </c>
      <c r="J371" s="6"/>
      <c r="K371" s="6"/>
    </row>
    <row r="372" spans="1:11" x14ac:dyDescent="0.25">
      <c r="A372" s="18">
        <f t="shared" si="5"/>
        <v>371</v>
      </c>
      <c r="B372" s="18" t="s">
        <v>10</v>
      </c>
      <c r="C372" s="18">
        <v>14012</v>
      </c>
      <c r="D372" s="18">
        <v>2022</v>
      </c>
      <c r="E372" s="18" t="s">
        <v>70</v>
      </c>
      <c r="F372" s="18" t="s">
        <v>61</v>
      </c>
      <c r="G372" s="18" t="s">
        <v>14</v>
      </c>
      <c r="H372" s="49">
        <v>2500</v>
      </c>
      <c r="I372" s="52">
        <v>44651</v>
      </c>
      <c r="J372" s="6"/>
      <c r="K372" s="6"/>
    </row>
    <row r="373" spans="1:11" x14ac:dyDescent="0.25">
      <c r="A373" s="18">
        <f t="shared" si="5"/>
        <v>372</v>
      </c>
      <c r="B373" s="18" t="s">
        <v>10</v>
      </c>
      <c r="C373" s="18">
        <v>14072</v>
      </c>
      <c r="D373" s="18">
        <v>2022</v>
      </c>
      <c r="E373" s="18" t="s">
        <v>70</v>
      </c>
      <c r="F373" s="18" t="s">
        <v>61</v>
      </c>
      <c r="G373" s="18" t="s">
        <v>14</v>
      </c>
      <c r="H373" s="49">
        <v>2500</v>
      </c>
      <c r="I373" s="52">
        <v>44651</v>
      </c>
      <c r="J373" s="6"/>
      <c r="K373" s="6"/>
    </row>
    <row r="374" spans="1:11" x14ac:dyDescent="0.25">
      <c r="A374" s="18">
        <f t="shared" si="5"/>
        <v>373</v>
      </c>
      <c r="B374" s="18" t="s">
        <v>10</v>
      </c>
      <c r="C374" s="18">
        <v>14151</v>
      </c>
      <c r="D374" s="18">
        <v>2022</v>
      </c>
      <c r="E374" s="18" t="s">
        <v>70</v>
      </c>
      <c r="F374" s="18" t="s">
        <v>61</v>
      </c>
      <c r="G374" s="18" t="s">
        <v>16</v>
      </c>
      <c r="H374" s="49">
        <v>2500</v>
      </c>
      <c r="I374" s="52">
        <v>44651</v>
      </c>
      <c r="J374" s="6"/>
      <c r="K374" s="6"/>
    </row>
    <row r="375" spans="1:11" x14ac:dyDescent="0.25">
      <c r="A375" s="18">
        <f t="shared" si="5"/>
        <v>374</v>
      </c>
      <c r="B375" s="18" t="s">
        <v>10</v>
      </c>
      <c r="C375" s="18">
        <v>14161</v>
      </c>
      <c r="D375" s="18">
        <v>2022</v>
      </c>
      <c r="E375" s="18" t="s">
        <v>70</v>
      </c>
      <c r="F375" s="18" t="s">
        <v>61</v>
      </c>
      <c r="G375" s="18" t="s">
        <v>14</v>
      </c>
      <c r="H375" s="49">
        <v>2500</v>
      </c>
      <c r="I375" s="52">
        <v>44651</v>
      </c>
      <c r="J375" s="6"/>
      <c r="K375" s="6"/>
    </row>
    <row r="376" spans="1:11" x14ac:dyDescent="0.25">
      <c r="A376" s="18">
        <f t="shared" si="5"/>
        <v>375</v>
      </c>
      <c r="B376" s="18" t="s">
        <v>10</v>
      </c>
      <c r="C376" s="18">
        <v>14166</v>
      </c>
      <c r="D376" s="18">
        <v>2022</v>
      </c>
      <c r="E376" s="18" t="s">
        <v>70</v>
      </c>
      <c r="F376" s="18" t="s">
        <v>61</v>
      </c>
      <c r="G376" s="18" t="s">
        <v>14</v>
      </c>
      <c r="H376" s="49">
        <v>2500</v>
      </c>
      <c r="I376" s="52">
        <v>44651</v>
      </c>
      <c r="J376" s="6"/>
      <c r="K376" s="6"/>
    </row>
    <row r="377" spans="1:11" x14ac:dyDescent="0.25">
      <c r="A377" s="18">
        <f t="shared" si="5"/>
        <v>376</v>
      </c>
      <c r="B377" s="18" t="s">
        <v>10</v>
      </c>
      <c r="C377" s="18">
        <v>14169</v>
      </c>
      <c r="D377" s="18">
        <v>2022</v>
      </c>
      <c r="E377" s="18" t="s">
        <v>70</v>
      </c>
      <c r="F377" s="18" t="s">
        <v>61</v>
      </c>
      <c r="G377" s="18" t="s">
        <v>16</v>
      </c>
      <c r="H377" s="49">
        <v>2500</v>
      </c>
      <c r="I377" s="52">
        <v>44651</v>
      </c>
      <c r="J377" s="6"/>
      <c r="K377" s="6"/>
    </row>
    <row r="378" spans="1:11" x14ac:dyDescent="0.25">
      <c r="A378" s="18">
        <f t="shared" si="5"/>
        <v>377</v>
      </c>
      <c r="B378" s="18" t="s">
        <v>10</v>
      </c>
      <c r="C378" s="18">
        <v>14173</v>
      </c>
      <c r="D378" s="18">
        <v>2022</v>
      </c>
      <c r="E378" s="18" t="s">
        <v>70</v>
      </c>
      <c r="F378" s="18" t="s">
        <v>61</v>
      </c>
      <c r="G378" s="18" t="s">
        <v>16</v>
      </c>
      <c r="H378" s="49">
        <v>2500</v>
      </c>
      <c r="I378" s="52">
        <v>44651</v>
      </c>
      <c r="J378" s="6"/>
      <c r="K378" s="6"/>
    </row>
    <row r="379" spans="1:11" x14ac:dyDescent="0.25">
      <c r="A379" s="18">
        <f t="shared" si="5"/>
        <v>378</v>
      </c>
      <c r="B379" s="18" t="s">
        <v>10</v>
      </c>
      <c r="C379" s="18">
        <v>14256</v>
      </c>
      <c r="D379" s="18">
        <v>2022</v>
      </c>
      <c r="E379" s="18" t="s">
        <v>70</v>
      </c>
      <c r="F379" s="18" t="s">
        <v>61</v>
      </c>
      <c r="G379" s="18" t="s">
        <v>14</v>
      </c>
      <c r="H379" s="49">
        <v>2500</v>
      </c>
      <c r="I379" s="52">
        <v>44651</v>
      </c>
      <c r="J379" s="6"/>
      <c r="K379" s="6"/>
    </row>
    <row r="380" spans="1:11" x14ac:dyDescent="0.25">
      <c r="A380" s="18">
        <f t="shared" si="5"/>
        <v>379</v>
      </c>
      <c r="B380" s="18" t="s">
        <v>10</v>
      </c>
      <c r="C380" s="18">
        <v>14285</v>
      </c>
      <c r="D380" s="18">
        <v>2022</v>
      </c>
      <c r="E380" s="18" t="s">
        <v>70</v>
      </c>
      <c r="F380" s="18" t="s">
        <v>61</v>
      </c>
      <c r="G380" s="18" t="s">
        <v>16</v>
      </c>
      <c r="H380" s="49">
        <v>2500</v>
      </c>
      <c r="I380" s="52">
        <v>44651</v>
      </c>
      <c r="J380" s="6"/>
      <c r="K380" s="6"/>
    </row>
    <row r="381" spans="1:11" x14ac:dyDescent="0.25">
      <c r="A381" s="18">
        <f t="shared" si="5"/>
        <v>380</v>
      </c>
      <c r="B381" s="18" t="s">
        <v>10</v>
      </c>
      <c r="C381" s="18">
        <v>14286</v>
      </c>
      <c r="D381" s="18">
        <v>2022</v>
      </c>
      <c r="E381" s="18" t="s">
        <v>70</v>
      </c>
      <c r="F381" s="18" t="s">
        <v>61</v>
      </c>
      <c r="G381" s="18" t="s">
        <v>14</v>
      </c>
      <c r="H381" s="49">
        <v>2500</v>
      </c>
      <c r="I381" s="52">
        <v>44651</v>
      </c>
      <c r="J381" s="6"/>
      <c r="K381" s="6"/>
    </row>
    <row r="382" spans="1:11" x14ac:dyDescent="0.25">
      <c r="A382" s="18">
        <f t="shared" si="5"/>
        <v>381</v>
      </c>
      <c r="B382" s="18" t="s">
        <v>10</v>
      </c>
      <c r="C382" s="18">
        <v>14290</v>
      </c>
      <c r="D382" s="18">
        <v>2022</v>
      </c>
      <c r="E382" s="18" t="s">
        <v>70</v>
      </c>
      <c r="F382" s="18" t="s">
        <v>61</v>
      </c>
      <c r="G382" s="18" t="s">
        <v>27</v>
      </c>
      <c r="H382" s="49">
        <v>2500</v>
      </c>
      <c r="I382" s="52">
        <v>44651</v>
      </c>
      <c r="J382" s="6"/>
      <c r="K382" s="6"/>
    </row>
    <row r="383" spans="1:11" x14ac:dyDescent="0.25">
      <c r="A383" s="18">
        <f t="shared" si="5"/>
        <v>382</v>
      </c>
      <c r="B383" s="18" t="s">
        <v>10</v>
      </c>
      <c r="C383" s="18">
        <v>14321</v>
      </c>
      <c r="D383" s="18">
        <v>2022</v>
      </c>
      <c r="E383" s="18" t="s">
        <v>70</v>
      </c>
      <c r="F383" s="18" t="s">
        <v>61</v>
      </c>
      <c r="G383" s="18" t="s">
        <v>16</v>
      </c>
      <c r="H383" s="49">
        <v>2500</v>
      </c>
      <c r="I383" s="52">
        <v>44651</v>
      </c>
      <c r="J383" s="6"/>
      <c r="K383" s="6"/>
    </row>
    <row r="384" spans="1:11" x14ac:dyDescent="0.25">
      <c r="A384" s="18">
        <f t="shared" si="5"/>
        <v>383</v>
      </c>
      <c r="B384" s="18" t="s">
        <v>10</v>
      </c>
      <c r="C384" s="18">
        <v>14335</v>
      </c>
      <c r="D384" s="18">
        <v>2022</v>
      </c>
      <c r="E384" s="18" t="s">
        <v>70</v>
      </c>
      <c r="F384" s="18" t="s">
        <v>61</v>
      </c>
      <c r="G384" s="18" t="s">
        <v>16</v>
      </c>
      <c r="H384" s="49">
        <v>2500</v>
      </c>
      <c r="I384" s="52">
        <v>44651</v>
      </c>
      <c r="J384" s="6"/>
      <c r="K384" s="6"/>
    </row>
    <row r="385" spans="1:11" x14ac:dyDescent="0.25">
      <c r="A385" s="18">
        <f t="shared" si="5"/>
        <v>384</v>
      </c>
      <c r="B385" s="18" t="s">
        <v>10</v>
      </c>
      <c r="C385" s="18">
        <v>14477</v>
      </c>
      <c r="D385" s="18">
        <v>2022</v>
      </c>
      <c r="E385" s="18" t="s">
        <v>70</v>
      </c>
      <c r="F385" s="18" t="s">
        <v>61</v>
      </c>
      <c r="G385" s="18" t="s">
        <v>53</v>
      </c>
      <c r="H385" s="49">
        <v>2500</v>
      </c>
      <c r="I385" s="52">
        <v>44651</v>
      </c>
      <c r="J385" s="6"/>
      <c r="K385" s="6"/>
    </row>
    <row r="386" spans="1:11" x14ac:dyDescent="0.25">
      <c r="A386" s="18">
        <f t="shared" si="5"/>
        <v>385</v>
      </c>
      <c r="B386" s="18" t="s">
        <v>10</v>
      </c>
      <c r="C386" s="18">
        <v>14515</v>
      </c>
      <c r="D386" s="18">
        <v>2022</v>
      </c>
      <c r="E386" s="18" t="s">
        <v>70</v>
      </c>
      <c r="F386" s="18" t="s">
        <v>61</v>
      </c>
      <c r="G386" s="18" t="s">
        <v>24</v>
      </c>
      <c r="H386" s="49">
        <v>2500</v>
      </c>
      <c r="I386" s="52">
        <v>44651</v>
      </c>
      <c r="J386" s="6"/>
      <c r="K386" s="6"/>
    </row>
    <row r="387" spans="1:11" x14ac:dyDescent="0.25">
      <c r="A387" s="18">
        <f t="shared" ref="A387:A450" si="6">A386+1</f>
        <v>386</v>
      </c>
      <c r="B387" s="18" t="s">
        <v>10</v>
      </c>
      <c r="C387" s="18">
        <v>14555</v>
      </c>
      <c r="D387" s="18">
        <v>2022</v>
      </c>
      <c r="E387" s="18" t="s">
        <v>70</v>
      </c>
      <c r="F387" s="18" t="s">
        <v>61</v>
      </c>
      <c r="G387" s="18" t="s">
        <v>16</v>
      </c>
      <c r="H387" s="49">
        <v>2500</v>
      </c>
      <c r="I387" s="52">
        <v>44651</v>
      </c>
      <c r="J387" s="6"/>
      <c r="K387" s="6"/>
    </row>
    <row r="388" spans="1:11" x14ac:dyDescent="0.25">
      <c r="A388" s="18">
        <f t="shared" si="6"/>
        <v>387</v>
      </c>
      <c r="B388" s="18" t="s">
        <v>10</v>
      </c>
      <c r="C388" s="18">
        <v>14627</v>
      </c>
      <c r="D388" s="18">
        <v>2022</v>
      </c>
      <c r="E388" s="18" t="s">
        <v>70</v>
      </c>
      <c r="F388" s="18" t="s">
        <v>61</v>
      </c>
      <c r="G388" s="18" t="s">
        <v>14</v>
      </c>
      <c r="H388" s="49">
        <v>2500</v>
      </c>
      <c r="I388" s="52">
        <v>44651</v>
      </c>
      <c r="J388" s="6"/>
      <c r="K388" s="6"/>
    </row>
    <row r="389" spans="1:11" x14ac:dyDescent="0.25">
      <c r="A389" s="18">
        <f t="shared" si="6"/>
        <v>388</v>
      </c>
      <c r="B389" s="18" t="s">
        <v>10</v>
      </c>
      <c r="C389" s="18">
        <v>14730</v>
      </c>
      <c r="D389" s="18">
        <v>2022</v>
      </c>
      <c r="E389" s="18" t="s">
        <v>70</v>
      </c>
      <c r="F389" s="18" t="s">
        <v>61</v>
      </c>
      <c r="G389" s="18" t="s">
        <v>14</v>
      </c>
      <c r="H389" s="49">
        <v>2500</v>
      </c>
      <c r="I389" s="52">
        <v>44651</v>
      </c>
      <c r="J389" s="6"/>
      <c r="K389" s="6"/>
    </row>
    <row r="390" spans="1:11" x14ac:dyDescent="0.25">
      <c r="A390" s="18">
        <f t="shared" si="6"/>
        <v>389</v>
      </c>
      <c r="B390" s="18" t="s">
        <v>10</v>
      </c>
      <c r="C390" s="18">
        <v>14904</v>
      </c>
      <c r="D390" s="18">
        <v>2022</v>
      </c>
      <c r="E390" s="18" t="s">
        <v>70</v>
      </c>
      <c r="F390" s="18" t="s">
        <v>61</v>
      </c>
      <c r="G390" s="18" t="s">
        <v>14</v>
      </c>
      <c r="H390" s="49">
        <v>2500</v>
      </c>
      <c r="I390" s="52">
        <v>44651</v>
      </c>
      <c r="J390" s="6"/>
      <c r="K390" s="6"/>
    </row>
    <row r="391" spans="1:11" x14ac:dyDescent="0.25">
      <c r="A391" s="18">
        <f t="shared" si="6"/>
        <v>390</v>
      </c>
      <c r="B391" s="18" t="s">
        <v>10</v>
      </c>
      <c r="C391" s="18">
        <v>14923</v>
      </c>
      <c r="D391" s="18">
        <v>2022</v>
      </c>
      <c r="E391" s="18" t="s">
        <v>70</v>
      </c>
      <c r="F391" s="18" t="s">
        <v>61</v>
      </c>
      <c r="G391" s="18" t="s">
        <v>14</v>
      </c>
      <c r="H391" s="49">
        <v>2500</v>
      </c>
      <c r="I391" s="52">
        <v>44651</v>
      </c>
      <c r="J391" s="6"/>
      <c r="K391" s="6"/>
    </row>
    <row r="392" spans="1:11" x14ac:dyDescent="0.25">
      <c r="A392" s="18">
        <f t="shared" si="6"/>
        <v>391</v>
      </c>
      <c r="B392" s="18" t="s">
        <v>10</v>
      </c>
      <c r="C392" s="18">
        <v>14985</v>
      </c>
      <c r="D392" s="18">
        <v>2022</v>
      </c>
      <c r="E392" s="18" t="s">
        <v>70</v>
      </c>
      <c r="F392" s="18" t="s">
        <v>61</v>
      </c>
      <c r="G392" s="18" t="s">
        <v>14</v>
      </c>
      <c r="H392" s="49">
        <v>2500</v>
      </c>
      <c r="I392" s="52">
        <v>44651</v>
      </c>
      <c r="J392" s="6"/>
      <c r="K392" s="6"/>
    </row>
    <row r="393" spans="1:11" x14ac:dyDescent="0.25">
      <c r="A393" s="18">
        <f t="shared" si="6"/>
        <v>392</v>
      </c>
      <c r="B393" s="18" t="s">
        <v>10</v>
      </c>
      <c r="C393" s="18">
        <v>14995</v>
      </c>
      <c r="D393" s="18">
        <v>2022</v>
      </c>
      <c r="E393" s="18" t="s">
        <v>70</v>
      </c>
      <c r="F393" s="18" t="s">
        <v>61</v>
      </c>
      <c r="G393" s="18" t="s">
        <v>14</v>
      </c>
      <c r="H393" s="49">
        <v>2500</v>
      </c>
      <c r="I393" s="52">
        <v>44651</v>
      </c>
      <c r="J393" s="6"/>
      <c r="K393" s="6"/>
    </row>
    <row r="394" spans="1:11" x14ac:dyDescent="0.25">
      <c r="A394" s="18">
        <f t="shared" si="6"/>
        <v>393</v>
      </c>
      <c r="B394" s="18" t="s">
        <v>10</v>
      </c>
      <c r="C394" s="18">
        <v>15002</v>
      </c>
      <c r="D394" s="18">
        <v>2022</v>
      </c>
      <c r="E394" s="18" t="s">
        <v>70</v>
      </c>
      <c r="F394" s="18" t="s">
        <v>61</v>
      </c>
      <c r="G394" s="18" t="s">
        <v>14</v>
      </c>
      <c r="H394" s="49">
        <v>2500</v>
      </c>
      <c r="I394" s="52">
        <v>44651</v>
      </c>
      <c r="J394" s="6"/>
      <c r="K394" s="6"/>
    </row>
    <row r="395" spans="1:11" x14ac:dyDescent="0.25">
      <c r="A395" s="18">
        <f t="shared" si="6"/>
        <v>394</v>
      </c>
      <c r="B395" s="18" t="s">
        <v>10</v>
      </c>
      <c r="C395" s="18">
        <v>15086</v>
      </c>
      <c r="D395" s="18">
        <v>2022</v>
      </c>
      <c r="E395" s="18" t="s">
        <v>70</v>
      </c>
      <c r="F395" s="18" t="s">
        <v>61</v>
      </c>
      <c r="G395" s="18" t="s">
        <v>14</v>
      </c>
      <c r="H395" s="49">
        <v>2500</v>
      </c>
      <c r="I395" s="52">
        <v>44651</v>
      </c>
      <c r="J395" s="6"/>
      <c r="K395" s="6"/>
    </row>
    <row r="396" spans="1:11" x14ac:dyDescent="0.25">
      <c r="A396" s="18">
        <f t="shared" si="6"/>
        <v>395</v>
      </c>
      <c r="B396" s="18" t="s">
        <v>10</v>
      </c>
      <c r="C396" s="18">
        <v>15087</v>
      </c>
      <c r="D396" s="18">
        <v>2022</v>
      </c>
      <c r="E396" s="18" t="s">
        <v>70</v>
      </c>
      <c r="F396" s="18" t="s">
        <v>61</v>
      </c>
      <c r="G396" s="18" t="s">
        <v>14</v>
      </c>
      <c r="H396" s="49">
        <v>2500</v>
      </c>
      <c r="I396" s="52">
        <v>44651</v>
      </c>
      <c r="J396" s="6"/>
      <c r="K396" s="6"/>
    </row>
    <row r="397" spans="1:11" x14ac:dyDescent="0.25">
      <c r="A397" s="18">
        <f t="shared" si="6"/>
        <v>396</v>
      </c>
      <c r="B397" s="18" t="s">
        <v>10</v>
      </c>
      <c r="C397" s="18">
        <v>15107</v>
      </c>
      <c r="D397" s="18">
        <v>2022</v>
      </c>
      <c r="E397" s="18" t="s">
        <v>70</v>
      </c>
      <c r="F397" s="18" t="s">
        <v>61</v>
      </c>
      <c r="G397" s="18" t="s">
        <v>24</v>
      </c>
      <c r="H397" s="49">
        <v>2500</v>
      </c>
      <c r="I397" s="52">
        <v>44651</v>
      </c>
      <c r="J397" s="6"/>
      <c r="K397" s="6"/>
    </row>
    <row r="398" spans="1:11" x14ac:dyDescent="0.25">
      <c r="A398" s="18">
        <f t="shared" si="6"/>
        <v>397</v>
      </c>
      <c r="B398" s="18" t="s">
        <v>10</v>
      </c>
      <c r="C398" s="18">
        <v>15164</v>
      </c>
      <c r="D398" s="18">
        <v>2022</v>
      </c>
      <c r="E398" s="18" t="s">
        <v>70</v>
      </c>
      <c r="F398" s="18" t="s">
        <v>61</v>
      </c>
      <c r="G398" s="18" t="s">
        <v>14</v>
      </c>
      <c r="H398" s="49">
        <v>2500</v>
      </c>
      <c r="I398" s="52">
        <v>44651</v>
      </c>
      <c r="J398" s="6"/>
      <c r="K398" s="6"/>
    </row>
    <row r="399" spans="1:11" x14ac:dyDescent="0.25">
      <c r="A399" s="18">
        <f t="shared" si="6"/>
        <v>398</v>
      </c>
      <c r="B399" s="18" t="s">
        <v>10</v>
      </c>
      <c r="C399" s="18">
        <v>15173</v>
      </c>
      <c r="D399" s="18">
        <v>2022</v>
      </c>
      <c r="E399" s="18" t="s">
        <v>70</v>
      </c>
      <c r="F399" s="18" t="s">
        <v>61</v>
      </c>
      <c r="G399" s="18" t="s">
        <v>14</v>
      </c>
      <c r="H399" s="49">
        <v>2500</v>
      </c>
      <c r="I399" s="52">
        <v>44651</v>
      </c>
      <c r="J399" s="6"/>
      <c r="K399" s="6"/>
    </row>
    <row r="400" spans="1:11" x14ac:dyDescent="0.25">
      <c r="A400" s="18">
        <f t="shared" si="6"/>
        <v>399</v>
      </c>
      <c r="B400" s="18" t="s">
        <v>10</v>
      </c>
      <c r="C400" s="18">
        <v>15241</v>
      </c>
      <c r="D400" s="18">
        <v>2022</v>
      </c>
      <c r="E400" s="18" t="s">
        <v>70</v>
      </c>
      <c r="F400" s="18" t="s">
        <v>61</v>
      </c>
      <c r="G400" s="18" t="s">
        <v>14</v>
      </c>
      <c r="H400" s="49">
        <v>2500</v>
      </c>
      <c r="I400" s="52">
        <v>44651</v>
      </c>
      <c r="J400" s="6"/>
      <c r="K400" s="6"/>
    </row>
    <row r="401" spans="1:11" x14ac:dyDescent="0.25">
      <c r="A401" s="18">
        <f t="shared" si="6"/>
        <v>400</v>
      </c>
      <c r="B401" s="18" t="s">
        <v>10</v>
      </c>
      <c r="C401" s="18">
        <v>15278</v>
      </c>
      <c r="D401" s="18">
        <v>2022</v>
      </c>
      <c r="E401" s="18" t="s">
        <v>70</v>
      </c>
      <c r="F401" s="18" t="s">
        <v>61</v>
      </c>
      <c r="G401" s="18" t="s">
        <v>14</v>
      </c>
      <c r="H401" s="49">
        <v>2500</v>
      </c>
      <c r="I401" s="52">
        <v>44651</v>
      </c>
      <c r="J401" s="6"/>
      <c r="K401" s="6"/>
    </row>
    <row r="402" spans="1:11" x14ac:dyDescent="0.25">
      <c r="A402" s="18">
        <f t="shared" si="6"/>
        <v>401</v>
      </c>
      <c r="B402" s="18" t="s">
        <v>10</v>
      </c>
      <c r="C402" s="18">
        <v>15348</v>
      </c>
      <c r="D402" s="18">
        <v>2022</v>
      </c>
      <c r="E402" s="18" t="s">
        <v>70</v>
      </c>
      <c r="F402" s="18" t="s">
        <v>61</v>
      </c>
      <c r="G402" s="18" t="s">
        <v>16</v>
      </c>
      <c r="H402" s="49">
        <v>2500</v>
      </c>
      <c r="I402" s="52">
        <v>44651</v>
      </c>
      <c r="J402" s="6"/>
      <c r="K402" s="6"/>
    </row>
    <row r="403" spans="1:11" x14ac:dyDescent="0.25">
      <c r="A403" s="18">
        <f t="shared" si="6"/>
        <v>402</v>
      </c>
      <c r="B403" s="18" t="s">
        <v>10</v>
      </c>
      <c r="C403" s="18">
        <v>15408</v>
      </c>
      <c r="D403" s="18">
        <v>2022</v>
      </c>
      <c r="E403" s="18" t="s">
        <v>70</v>
      </c>
      <c r="F403" s="18" t="s">
        <v>61</v>
      </c>
      <c r="G403" s="18" t="s">
        <v>14</v>
      </c>
      <c r="H403" s="49">
        <v>2500</v>
      </c>
      <c r="I403" s="52">
        <v>44651</v>
      </c>
      <c r="J403" s="6"/>
      <c r="K403" s="6"/>
    </row>
    <row r="404" spans="1:11" x14ac:dyDescent="0.25">
      <c r="A404" s="18">
        <f t="shared" si="6"/>
        <v>403</v>
      </c>
      <c r="B404" s="18" t="s">
        <v>10</v>
      </c>
      <c r="C404" s="18">
        <v>15422</v>
      </c>
      <c r="D404" s="18">
        <v>2022</v>
      </c>
      <c r="E404" s="18" t="s">
        <v>70</v>
      </c>
      <c r="F404" s="18" t="s">
        <v>61</v>
      </c>
      <c r="G404" s="18" t="s">
        <v>16</v>
      </c>
      <c r="H404" s="49">
        <v>2500</v>
      </c>
      <c r="I404" s="52">
        <v>44651</v>
      </c>
      <c r="J404" s="6"/>
      <c r="K404" s="6"/>
    </row>
    <row r="405" spans="1:11" x14ac:dyDescent="0.25">
      <c r="A405" s="18">
        <f t="shared" si="6"/>
        <v>404</v>
      </c>
      <c r="B405" s="18" t="s">
        <v>10</v>
      </c>
      <c r="C405" s="18">
        <v>15468</v>
      </c>
      <c r="D405" s="18">
        <v>2022</v>
      </c>
      <c r="E405" s="18" t="s">
        <v>70</v>
      </c>
      <c r="F405" s="18" t="s">
        <v>61</v>
      </c>
      <c r="G405" s="18" t="s">
        <v>14</v>
      </c>
      <c r="H405" s="49">
        <v>2500</v>
      </c>
      <c r="I405" s="52">
        <v>44651</v>
      </c>
      <c r="J405" s="6"/>
      <c r="K405" s="6"/>
    </row>
    <row r="406" spans="1:11" x14ac:dyDescent="0.25">
      <c r="A406" s="18">
        <f t="shared" si="6"/>
        <v>405</v>
      </c>
      <c r="B406" s="18" t="s">
        <v>10</v>
      </c>
      <c r="C406" s="18">
        <v>15511</v>
      </c>
      <c r="D406" s="18">
        <v>2022</v>
      </c>
      <c r="E406" s="18" t="s">
        <v>70</v>
      </c>
      <c r="F406" s="18" t="s">
        <v>61</v>
      </c>
      <c r="G406" s="18" t="s">
        <v>14</v>
      </c>
      <c r="H406" s="49">
        <v>2500</v>
      </c>
      <c r="I406" s="52">
        <v>44651</v>
      </c>
      <c r="J406" s="6"/>
      <c r="K406" s="6"/>
    </row>
    <row r="407" spans="1:11" x14ac:dyDescent="0.25">
      <c r="A407" s="18">
        <f t="shared" si="6"/>
        <v>406</v>
      </c>
      <c r="B407" s="18" t="s">
        <v>10</v>
      </c>
      <c r="C407" s="18">
        <v>15609</v>
      </c>
      <c r="D407" s="18">
        <v>2022</v>
      </c>
      <c r="E407" s="18" t="s">
        <v>70</v>
      </c>
      <c r="F407" s="18" t="s">
        <v>61</v>
      </c>
      <c r="G407" s="18" t="s">
        <v>16</v>
      </c>
      <c r="H407" s="49">
        <v>2500</v>
      </c>
      <c r="I407" s="52">
        <v>44651</v>
      </c>
      <c r="J407" s="6"/>
      <c r="K407" s="6"/>
    </row>
    <row r="408" spans="1:11" x14ac:dyDescent="0.25">
      <c r="A408" s="18">
        <f t="shared" si="6"/>
        <v>407</v>
      </c>
      <c r="B408" s="18" t="s">
        <v>10</v>
      </c>
      <c r="C408" s="18">
        <v>15755</v>
      </c>
      <c r="D408" s="18">
        <v>2022</v>
      </c>
      <c r="E408" s="18" t="s">
        <v>70</v>
      </c>
      <c r="F408" s="18" t="s">
        <v>61</v>
      </c>
      <c r="G408" s="18" t="s">
        <v>17</v>
      </c>
      <c r="H408" s="49">
        <v>2500</v>
      </c>
      <c r="I408" s="52">
        <v>44651</v>
      </c>
      <c r="J408" s="6"/>
      <c r="K408" s="6"/>
    </row>
    <row r="409" spans="1:11" x14ac:dyDescent="0.25">
      <c r="A409" s="18">
        <f t="shared" si="6"/>
        <v>408</v>
      </c>
      <c r="B409" s="18" t="s">
        <v>10</v>
      </c>
      <c r="C409" s="18">
        <v>15782</v>
      </c>
      <c r="D409" s="18">
        <v>2002</v>
      </c>
      <c r="E409" s="18" t="s">
        <v>70</v>
      </c>
      <c r="F409" s="18" t="s">
        <v>13</v>
      </c>
      <c r="G409" s="18" t="s">
        <v>54</v>
      </c>
      <c r="H409" s="49">
        <v>5000</v>
      </c>
      <c r="I409" s="52">
        <v>44651</v>
      </c>
      <c r="J409" s="6"/>
      <c r="K409" s="6"/>
    </row>
    <row r="410" spans="1:11" x14ac:dyDescent="0.25">
      <c r="A410" s="18">
        <f t="shared" si="6"/>
        <v>409</v>
      </c>
      <c r="B410" s="18" t="s">
        <v>10</v>
      </c>
      <c r="C410" s="18">
        <v>15926</v>
      </c>
      <c r="D410" s="18">
        <v>2022</v>
      </c>
      <c r="E410" s="18" t="s">
        <v>70</v>
      </c>
      <c r="F410" s="18" t="s">
        <v>61</v>
      </c>
      <c r="G410" s="18" t="s">
        <v>14</v>
      </c>
      <c r="H410" s="49">
        <v>2500</v>
      </c>
      <c r="I410" s="52">
        <v>44651</v>
      </c>
      <c r="J410" s="6"/>
      <c r="K410" s="6"/>
    </row>
    <row r="411" spans="1:11" x14ac:dyDescent="0.25">
      <c r="A411" s="18">
        <f t="shared" si="6"/>
        <v>410</v>
      </c>
      <c r="B411" s="18" t="s">
        <v>10</v>
      </c>
      <c r="C411" s="18">
        <v>15941</v>
      </c>
      <c r="D411" s="18">
        <v>2022</v>
      </c>
      <c r="E411" s="18" t="s">
        <v>70</v>
      </c>
      <c r="F411" s="18" t="s">
        <v>61</v>
      </c>
      <c r="G411" s="18" t="s">
        <v>14</v>
      </c>
      <c r="H411" s="49">
        <v>2500</v>
      </c>
      <c r="I411" s="52">
        <v>44651</v>
      </c>
      <c r="J411" s="6"/>
      <c r="K411" s="6"/>
    </row>
    <row r="412" spans="1:11" x14ac:dyDescent="0.25">
      <c r="A412" s="18">
        <f t="shared" si="6"/>
        <v>411</v>
      </c>
      <c r="B412" s="18" t="s">
        <v>10</v>
      </c>
      <c r="C412" s="18">
        <v>15947</v>
      </c>
      <c r="D412" s="18">
        <v>2022</v>
      </c>
      <c r="E412" s="18" t="s">
        <v>70</v>
      </c>
      <c r="F412" s="18" t="s">
        <v>61</v>
      </c>
      <c r="G412" s="18" t="s">
        <v>15</v>
      </c>
      <c r="H412" s="49">
        <v>2500</v>
      </c>
      <c r="I412" s="52">
        <v>44651</v>
      </c>
      <c r="J412" s="6"/>
      <c r="K412" s="6"/>
    </row>
    <row r="413" spans="1:11" x14ac:dyDescent="0.25">
      <c r="A413" s="18">
        <f t="shared" si="6"/>
        <v>412</v>
      </c>
      <c r="B413" s="18" t="s">
        <v>10</v>
      </c>
      <c r="C413" s="18">
        <v>15973</v>
      </c>
      <c r="D413" s="18">
        <v>2022</v>
      </c>
      <c r="E413" s="18" t="s">
        <v>70</v>
      </c>
      <c r="F413" s="18" t="s">
        <v>61</v>
      </c>
      <c r="G413" s="18" t="s">
        <v>14</v>
      </c>
      <c r="H413" s="49">
        <v>2500</v>
      </c>
      <c r="I413" s="52">
        <v>44651</v>
      </c>
      <c r="J413" s="6"/>
      <c r="K413" s="6"/>
    </row>
    <row r="414" spans="1:11" x14ac:dyDescent="0.25">
      <c r="A414" s="18">
        <f t="shared" si="6"/>
        <v>413</v>
      </c>
      <c r="B414" s="18" t="s">
        <v>10</v>
      </c>
      <c r="C414" s="18">
        <v>15976</v>
      </c>
      <c r="D414" s="18">
        <v>2022</v>
      </c>
      <c r="E414" s="18" t="s">
        <v>70</v>
      </c>
      <c r="F414" s="18" t="s">
        <v>61</v>
      </c>
      <c r="G414" s="18" t="s">
        <v>14</v>
      </c>
      <c r="H414" s="49">
        <v>2500</v>
      </c>
      <c r="I414" s="52">
        <v>44651</v>
      </c>
      <c r="J414" s="6"/>
      <c r="K414" s="6"/>
    </row>
    <row r="415" spans="1:11" x14ac:dyDescent="0.25">
      <c r="A415" s="18">
        <f t="shared" si="6"/>
        <v>414</v>
      </c>
      <c r="B415" s="18" t="s">
        <v>10</v>
      </c>
      <c r="C415" s="18">
        <v>15977</v>
      </c>
      <c r="D415" s="18">
        <v>2022</v>
      </c>
      <c r="E415" s="18" t="s">
        <v>70</v>
      </c>
      <c r="F415" s="18" t="s">
        <v>61</v>
      </c>
      <c r="G415" s="18" t="s">
        <v>14</v>
      </c>
      <c r="H415" s="49">
        <v>2500</v>
      </c>
      <c r="I415" s="52">
        <v>44651</v>
      </c>
      <c r="J415" s="6"/>
      <c r="K415" s="6"/>
    </row>
    <row r="416" spans="1:11" x14ac:dyDescent="0.25">
      <c r="A416" s="18">
        <f t="shared" si="6"/>
        <v>415</v>
      </c>
      <c r="B416" s="18" t="s">
        <v>10</v>
      </c>
      <c r="C416" s="18">
        <v>15980</v>
      </c>
      <c r="D416" s="18">
        <v>2022</v>
      </c>
      <c r="E416" s="18" t="s">
        <v>70</v>
      </c>
      <c r="F416" s="18" t="s">
        <v>61</v>
      </c>
      <c r="G416" s="18" t="s">
        <v>14</v>
      </c>
      <c r="H416" s="49">
        <v>2500</v>
      </c>
      <c r="I416" s="52">
        <v>44651</v>
      </c>
      <c r="J416" s="6"/>
      <c r="K416" s="6"/>
    </row>
    <row r="417" spans="1:11" x14ac:dyDescent="0.25">
      <c r="A417" s="18">
        <f t="shared" si="6"/>
        <v>416</v>
      </c>
      <c r="B417" s="18" t="s">
        <v>10</v>
      </c>
      <c r="C417" s="18">
        <v>15985</v>
      </c>
      <c r="D417" s="18">
        <v>2022</v>
      </c>
      <c r="E417" s="18" t="s">
        <v>70</v>
      </c>
      <c r="F417" s="18" t="s">
        <v>61</v>
      </c>
      <c r="G417" s="18" t="s">
        <v>14</v>
      </c>
      <c r="H417" s="49">
        <v>2500</v>
      </c>
      <c r="I417" s="52">
        <v>44651</v>
      </c>
      <c r="J417" s="6"/>
      <c r="K417" s="6"/>
    </row>
    <row r="418" spans="1:11" x14ac:dyDescent="0.25">
      <c r="A418" s="18">
        <f t="shared" si="6"/>
        <v>417</v>
      </c>
      <c r="B418" s="18" t="s">
        <v>10</v>
      </c>
      <c r="C418" s="18">
        <v>15986</v>
      </c>
      <c r="D418" s="18">
        <v>2022</v>
      </c>
      <c r="E418" s="18" t="s">
        <v>70</v>
      </c>
      <c r="F418" s="18" t="s">
        <v>61</v>
      </c>
      <c r="G418" s="18" t="s">
        <v>16</v>
      </c>
      <c r="H418" s="49">
        <v>2500</v>
      </c>
      <c r="I418" s="52">
        <v>44651</v>
      </c>
      <c r="J418" s="6"/>
      <c r="K418" s="6"/>
    </row>
    <row r="419" spans="1:11" x14ac:dyDescent="0.25">
      <c r="A419" s="18">
        <f t="shared" si="6"/>
        <v>418</v>
      </c>
      <c r="B419" s="18" t="s">
        <v>10</v>
      </c>
      <c r="C419" s="18">
        <v>15997</v>
      </c>
      <c r="D419" s="18">
        <v>2022</v>
      </c>
      <c r="E419" s="18" t="s">
        <v>70</v>
      </c>
      <c r="F419" s="18" t="s">
        <v>61</v>
      </c>
      <c r="G419" s="18" t="s">
        <v>14</v>
      </c>
      <c r="H419" s="49">
        <v>2500</v>
      </c>
      <c r="I419" s="52">
        <v>44651</v>
      </c>
      <c r="J419" s="6"/>
      <c r="K419" s="6"/>
    </row>
    <row r="420" spans="1:11" x14ac:dyDescent="0.25">
      <c r="A420" s="18">
        <f t="shared" si="6"/>
        <v>419</v>
      </c>
      <c r="B420" s="18" t="s">
        <v>10</v>
      </c>
      <c r="C420" s="18">
        <v>16004</v>
      </c>
      <c r="D420" s="18">
        <v>2022</v>
      </c>
      <c r="E420" s="18" t="s">
        <v>70</v>
      </c>
      <c r="F420" s="18" t="s">
        <v>61</v>
      </c>
      <c r="G420" s="18" t="s">
        <v>14</v>
      </c>
      <c r="H420" s="49">
        <v>2500</v>
      </c>
      <c r="I420" s="52">
        <v>44651</v>
      </c>
      <c r="J420" s="6"/>
      <c r="K420" s="6"/>
    </row>
    <row r="421" spans="1:11" x14ac:dyDescent="0.25">
      <c r="A421" s="18">
        <f t="shared" si="6"/>
        <v>420</v>
      </c>
      <c r="B421" s="18" t="s">
        <v>10</v>
      </c>
      <c r="C421" s="18">
        <v>16035</v>
      </c>
      <c r="D421" s="18">
        <v>2022</v>
      </c>
      <c r="E421" s="18" t="s">
        <v>70</v>
      </c>
      <c r="F421" s="18" t="s">
        <v>61</v>
      </c>
      <c r="G421" s="18" t="s">
        <v>16</v>
      </c>
      <c r="H421" s="49">
        <v>2500</v>
      </c>
      <c r="I421" s="52">
        <v>44651</v>
      </c>
      <c r="J421" s="6"/>
      <c r="K421" s="6"/>
    </row>
    <row r="422" spans="1:11" x14ac:dyDescent="0.25">
      <c r="A422" s="18">
        <f t="shared" si="6"/>
        <v>421</v>
      </c>
      <c r="B422" s="18" t="s">
        <v>10</v>
      </c>
      <c r="C422" s="18">
        <v>16042</v>
      </c>
      <c r="D422" s="18">
        <v>2022</v>
      </c>
      <c r="E422" s="18" t="s">
        <v>70</v>
      </c>
      <c r="F422" s="18" t="s">
        <v>61</v>
      </c>
      <c r="G422" s="18" t="s">
        <v>16</v>
      </c>
      <c r="H422" s="49">
        <v>2500</v>
      </c>
      <c r="I422" s="52">
        <v>44651</v>
      </c>
      <c r="J422" s="6"/>
      <c r="K422" s="6"/>
    </row>
    <row r="423" spans="1:11" x14ac:dyDescent="0.25">
      <c r="A423" s="18">
        <f t="shared" si="6"/>
        <v>422</v>
      </c>
      <c r="B423" s="18" t="s">
        <v>10</v>
      </c>
      <c r="C423" s="18">
        <v>16068</v>
      </c>
      <c r="D423" s="18">
        <v>2022</v>
      </c>
      <c r="E423" s="18" t="s">
        <v>70</v>
      </c>
      <c r="F423" s="18" t="s">
        <v>61</v>
      </c>
      <c r="G423" s="18" t="s">
        <v>16</v>
      </c>
      <c r="H423" s="49">
        <v>2500</v>
      </c>
      <c r="I423" s="52">
        <v>44651</v>
      </c>
      <c r="J423" s="6"/>
      <c r="K423" s="6"/>
    </row>
    <row r="424" spans="1:11" x14ac:dyDescent="0.25">
      <c r="A424" s="18">
        <f t="shared" si="6"/>
        <v>423</v>
      </c>
      <c r="B424" s="18" t="s">
        <v>10</v>
      </c>
      <c r="C424" s="18">
        <v>16075</v>
      </c>
      <c r="D424" s="18">
        <v>2022</v>
      </c>
      <c r="E424" s="18" t="s">
        <v>70</v>
      </c>
      <c r="F424" s="18" t="s">
        <v>61</v>
      </c>
      <c r="G424" s="18" t="s">
        <v>16</v>
      </c>
      <c r="H424" s="49">
        <v>2500</v>
      </c>
      <c r="I424" s="52">
        <v>44651</v>
      </c>
      <c r="J424" s="6"/>
      <c r="K424" s="6"/>
    </row>
    <row r="425" spans="1:11" x14ac:dyDescent="0.25">
      <c r="A425" s="18">
        <f t="shared" si="6"/>
        <v>424</v>
      </c>
      <c r="B425" s="18" t="s">
        <v>10</v>
      </c>
      <c r="C425" s="18">
        <v>16090</v>
      </c>
      <c r="D425" s="18">
        <v>2022</v>
      </c>
      <c r="E425" s="18" t="s">
        <v>70</v>
      </c>
      <c r="F425" s="18" t="s">
        <v>61</v>
      </c>
      <c r="G425" s="18" t="s">
        <v>14</v>
      </c>
      <c r="H425" s="49">
        <v>2500</v>
      </c>
      <c r="I425" s="52">
        <v>44651</v>
      </c>
      <c r="J425" s="6"/>
      <c r="K425" s="6"/>
    </row>
    <row r="426" spans="1:11" x14ac:dyDescent="0.25">
      <c r="A426" s="18">
        <f t="shared" si="6"/>
        <v>425</v>
      </c>
      <c r="B426" s="18" t="s">
        <v>10</v>
      </c>
      <c r="C426" s="18">
        <v>16093</v>
      </c>
      <c r="D426" s="18">
        <v>2022</v>
      </c>
      <c r="E426" s="18" t="s">
        <v>70</v>
      </c>
      <c r="F426" s="18" t="s">
        <v>61</v>
      </c>
      <c r="G426" s="18" t="s">
        <v>16</v>
      </c>
      <c r="H426" s="49">
        <v>2500</v>
      </c>
      <c r="I426" s="52">
        <v>44651</v>
      </c>
      <c r="J426" s="6"/>
      <c r="K426" s="6"/>
    </row>
    <row r="427" spans="1:11" x14ac:dyDescent="0.25">
      <c r="A427" s="18">
        <f t="shared" si="6"/>
        <v>426</v>
      </c>
      <c r="B427" s="18" t="s">
        <v>10</v>
      </c>
      <c r="C427" s="18">
        <v>16131</v>
      </c>
      <c r="D427" s="18">
        <v>2022</v>
      </c>
      <c r="E427" s="18" t="s">
        <v>70</v>
      </c>
      <c r="F427" s="18" t="s">
        <v>61</v>
      </c>
      <c r="G427" s="18" t="s">
        <v>16</v>
      </c>
      <c r="H427" s="49">
        <v>2500</v>
      </c>
      <c r="I427" s="52">
        <v>44651</v>
      </c>
      <c r="J427" s="6"/>
      <c r="K427" s="6"/>
    </row>
    <row r="428" spans="1:11" x14ac:dyDescent="0.25">
      <c r="A428" s="18">
        <f t="shared" si="6"/>
        <v>427</v>
      </c>
      <c r="B428" s="18" t="s">
        <v>10</v>
      </c>
      <c r="C428" s="18">
        <v>16180</v>
      </c>
      <c r="D428" s="18">
        <v>2022</v>
      </c>
      <c r="E428" s="18" t="s">
        <v>70</v>
      </c>
      <c r="F428" s="18" t="s">
        <v>61</v>
      </c>
      <c r="G428" s="18" t="s">
        <v>14</v>
      </c>
      <c r="H428" s="49">
        <v>2500</v>
      </c>
      <c r="I428" s="52">
        <v>44651</v>
      </c>
      <c r="J428" s="6"/>
      <c r="K428" s="6"/>
    </row>
    <row r="429" spans="1:11" x14ac:dyDescent="0.25">
      <c r="A429" s="18">
        <f t="shared" si="6"/>
        <v>428</v>
      </c>
      <c r="B429" s="18" t="s">
        <v>10</v>
      </c>
      <c r="C429" s="18">
        <v>16198</v>
      </c>
      <c r="D429" s="18">
        <v>2022</v>
      </c>
      <c r="E429" s="18" t="s">
        <v>70</v>
      </c>
      <c r="F429" s="18" t="s">
        <v>61</v>
      </c>
      <c r="G429" s="18" t="s">
        <v>14</v>
      </c>
      <c r="H429" s="49">
        <v>2500</v>
      </c>
      <c r="I429" s="52">
        <v>44651</v>
      </c>
      <c r="J429" s="6"/>
      <c r="K429" s="6"/>
    </row>
    <row r="430" spans="1:11" x14ac:dyDescent="0.25">
      <c r="A430" s="18">
        <f t="shared" si="6"/>
        <v>429</v>
      </c>
      <c r="B430" s="18" t="s">
        <v>10</v>
      </c>
      <c r="C430" s="18">
        <v>16289</v>
      </c>
      <c r="D430" s="18">
        <v>2022</v>
      </c>
      <c r="E430" s="18" t="s">
        <v>70</v>
      </c>
      <c r="F430" s="18" t="s">
        <v>61</v>
      </c>
      <c r="G430" s="18" t="s">
        <v>14</v>
      </c>
      <c r="H430" s="49">
        <v>2500</v>
      </c>
      <c r="I430" s="52">
        <v>44651</v>
      </c>
      <c r="J430" s="6"/>
      <c r="K430" s="6"/>
    </row>
    <row r="431" spans="1:11" x14ac:dyDescent="0.25">
      <c r="A431" s="18">
        <f t="shared" si="6"/>
        <v>430</v>
      </c>
      <c r="B431" s="18" t="s">
        <v>10</v>
      </c>
      <c r="C431" s="18">
        <v>16298</v>
      </c>
      <c r="D431" s="18">
        <v>2022</v>
      </c>
      <c r="E431" s="18" t="s">
        <v>70</v>
      </c>
      <c r="F431" s="18" t="s">
        <v>61</v>
      </c>
      <c r="G431" s="18" t="s">
        <v>16</v>
      </c>
      <c r="H431" s="49">
        <v>2500</v>
      </c>
      <c r="I431" s="52">
        <v>44651</v>
      </c>
      <c r="J431" s="6"/>
      <c r="K431" s="6"/>
    </row>
    <row r="432" spans="1:11" x14ac:dyDescent="0.25">
      <c r="A432" s="18">
        <f t="shared" si="6"/>
        <v>431</v>
      </c>
      <c r="B432" s="18" t="s">
        <v>10</v>
      </c>
      <c r="C432" s="18">
        <v>16319</v>
      </c>
      <c r="D432" s="18">
        <v>2022</v>
      </c>
      <c r="E432" s="18" t="s">
        <v>70</v>
      </c>
      <c r="F432" s="18" t="s">
        <v>61</v>
      </c>
      <c r="G432" s="18" t="s">
        <v>14</v>
      </c>
      <c r="H432" s="49">
        <v>2500</v>
      </c>
      <c r="I432" s="52">
        <v>44651</v>
      </c>
      <c r="J432" s="6"/>
      <c r="K432" s="6"/>
    </row>
    <row r="433" spans="1:11" x14ac:dyDescent="0.25">
      <c r="A433" s="18">
        <f t="shared" si="6"/>
        <v>432</v>
      </c>
      <c r="B433" s="18" t="s">
        <v>10</v>
      </c>
      <c r="C433" s="18">
        <v>16340</v>
      </c>
      <c r="D433" s="18">
        <v>2022</v>
      </c>
      <c r="E433" s="18" t="s">
        <v>70</v>
      </c>
      <c r="F433" s="18" t="s">
        <v>61</v>
      </c>
      <c r="G433" s="18" t="s">
        <v>24</v>
      </c>
      <c r="H433" s="49">
        <v>2500</v>
      </c>
      <c r="I433" s="52">
        <v>44651</v>
      </c>
      <c r="J433" s="6"/>
      <c r="K433" s="6"/>
    </row>
    <row r="434" spans="1:11" x14ac:dyDescent="0.25">
      <c r="A434" s="18">
        <f t="shared" si="6"/>
        <v>433</v>
      </c>
      <c r="B434" s="18" t="s">
        <v>10</v>
      </c>
      <c r="C434" s="18">
        <v>16484</v>
      </c>
      <c r="D434" s="18">
        <v>2022</v>
      </c>
      <c r="E434" s="18" t="s">
        <v>70</v>
      </c>
      <c r="F434" s="18" t="s">
        <v>61</v>
      </c>
      <c r="G434" s="18" t="s">
        <v>14</v>
      </c>
      <c r="H434" s="49">
        <v>2500</v>
      </c>
      <c r="I434" s="52">
        <v>44651</v>
      </c>
      <c r="J434" s="6"/>
      <c r="K434" s="6"/>
    </row>
    <row r="435" spans="1:11" x14ac:dyDescent="0.25">
      <c r="A435" s="18">
        <f t="shared" si="6"/>
        <v>434</v>
      </c>
      <c r="B435" s="18" t="s">
        <v>10</v>
      </c>
      <c r="C435" s="18">
        <v>16526</v>
      </c>
      <c r="D435" s="18">
        <v>2022</v>
      </c>
      <c r="E435" s="18" t="s">
        <v>70</v>
      </c>
      <c r="F435" s="18" t="s">
        <v>61</v>
      </c>
      <c r="G435" s="18" t="s">
        <v>14</v>
      </c>
      <c r="H435" s="49">
        <v>2500</v>
      </c>
      <c r="I435" s="52">
        <v>44651</v>
      </c>
      <c r="J435" s="6"/>
      <c r="K435" s="6"/>
    </row>
    <row r="436" spans="1:11" x14ac:dyDescent="0.25">
      <c r="A436" s="18">
        <f t="shared" si="6"/>
        <v>435</v>
      </c>
      <c r="B436" s="18" t="s">
        <v>10</v>
      </c>
      <c r="C436" s="18">
        <v>16535</v>
      </c>
      <c r="D436" s="18">
        <v>2022</v>
      </c>
      <c r="E436" s="18" t="s">
        <v>70</v>
      </c>
      <c r="F436" s="18" t="s">
        <v>61</v>
      </c>
      <c r="G436" s="18" t="s">
        <v>14</v>
      </c>
      <c r="H436" s="49">
        <v>2500</v>
      </c>
      <c r="I436" s="52">
        <v>44651</v>
      </c>
      <c r="J436" s="6"/>
      <c r="K436" s="6"/>
    </row>
    <row r="437" spans="1:11" x14ac:dyDescent="0.25">
      <c r="A437" s="18">
        <f t="shared" si="6"/>
        <v>436</v>
      </c>
      <c r="B437" s="18" t="s">
        <v>10</v>
      </c>
      <c r="C437" s="18">
        <v>16585</v>
      </c>
      <c r="D437" s="18">
        <v>2022</v>
      </c>
      <c r="E437" s="18" t="s">
        <v>70</v>
      </c>
      <c r="F437" s="18" t="s">
        <v>61</v>
      </c>
      <c r="G437" s="18" t="s">
        <v>14</v>
      </c>
      <c r="H437" s="49">
        <v>2500</v>
      </c>
      <c r="I437" s="52">
        <v>44651</v>
      </c>
      <c r="J437" s="6"/>
      <c r="K437" s="6"/>
    </row>
    <row r="438" spans="1:11" x14ac:dyDescent="0.25">
      <c r="A438" s="18">
        <f t="shared" si="6"/>
        <v>437</v>
      </c>
      <c r="B438" s="18" t="s">
        <v>10</v>
      </c>
      <c r="C438" s="18">
        <v>16598</v>
      </c>
      <c r="D438" s="18">
        <v>2022</v>
      </c>
      <c r="E438" s="18" t="s">
        <v>70</v>
      </c>
      <c r="F438" s="18" t="s">
        <v>61</v>
      </c>
      <c r="G438" s="18" t="s">
        <v>14</v>
      </c>
      <c r="H438" s="49">
        <v>2500</v>
      </c>
      <c r="I438" s="52">
        <v>44651</v>
      </c>
      <c r="J438" s="6"/>
      <c r="K438" s="6"/>
    </row>
    <row r="439" spans="1:11" x14ac:dyDescent="0.25">
      <c r="A439" s="18">
        <f t="shared" si="6"/>
        <v>438</v>
      </c>
      <c r="B439" s="18" t="s">
        <v>10</v>
      </c>
      <c r="C439" s="18">
        <v>16621</v>
      </c>
      <c r="D439" s="18">
        <v>2022</v>
      </c>
      <c r="E439" s="18" t="s">
        <v>70</v>
      </c>
      <c r="F439" s="18" t="s">
        <v>61</v>
      </c>
      <c r="G439" s="18" t="s">
        <v>14</v>
      </c>
      <c r="H439" s="49">
        <v>2500</v>
      </c>
      <c r="I439" s="52">
        <v>44651</v>
      </c>
      <c r="J439" s="6"/>
      <c r="K439" s="6"/>
    </row>
    <row r="440" spans="1:11" x14ac:dyDescent="0.25">
      <c r="A440" s="18">
        <f t="shared" si="6"/>
        <v>439</v>
      </c>
      <c r="B440" s="18" t="s">
        <v>10</v>
      </c>
      <c r="C440" s="18">
        <v>42854</v>
      </c>
      <c r="D440" s="18">
        <v>2015</v>
      </c>
      <c r="E440" s="18" t="s">
        <v>70</v>
      </c>
      <c r="F440" s="18" t="s">
        <v>13</v>
      </c>
      <c r="G440" s="18" t="s">
        <v>18</v>
      </c>
      <c r="H440" s="49">
        <v>5000</v>
      </c>
      <c r="I440" s="52">
        <v>44651</v>
      </c>
      <c r="J440" s="6"/>
      <c r="K440" s="6"/>
    </row>
    <row r="441" spans="1:11" x14ac:dyDescent="0.25">
      <c r="A441" s="18">
        <f t="shared" si="6"/>
        <v>440</v>
      </c>
      <c r="B441" s="18" t="s">
        <v>10</v>
      </c>
      <c r="C441" s="18">
        <v>46917</v>
      </c>
      <c r="D441" s="18">
        <v>2016</v>
      </c>
      <c r="E441" s="18" t="s">
        <v>70</v>
      </c>
      <c r="F441" s="18" t="s">
        <v>13</v>
      </c>
      <c r="G441" s="18" t="s">
        <v>41</v>
      </c>
      <c r="H441" s="49">
        <v>5000</v>
      </c>
      <c r="I441" s="52">
        <v>44651</v>
      </c>
      <c r="J441" s="6"/>
      <c r="K441" s="6"/>
    </row>
    <row r="442" spans="1:11" x14ac:dyDescent="0.25">
      <c r="A442" s="18">
        <f t="shared" si="6"/>
        <v>441</v>
      </c>
      <c r="B442" s="18" t="s">
        <v>11</v>
      </c>
      <c r="C442" s="18">
        <v>1591</v>
      </c>
      <c r="D442" s="18">
        <v>2021</v>
      </c>
      <c r="E442" s="18" t="s">
        <v>70</v>
      </c>
      <c r="F442" s="18" t="s">
        <v>26</v>
      </c>
      <c r="G442" s="18" t="s">
        <v>23</v>
      </c>
      <c r="H442" s="49">
        <v>10000</v>
      </c>
      <c r="I442" s="52">
        <v>44651</v>
      </c>
      <c r="J442" s="6"/>
      <c r="K442" s="6"/>
    </row>
    <row r="443" spans="1:11" x14ac:dyDescent="0.25">
      <c r="A443" s="18">
        <f t="shared" si="6"/>
        <v>442</v>
      </c>
      <c r="B443" s="18" t="s">
        <v>11</v>
      </c>
      <c r="C443" s="18">
        <v>1592</v>
      </c>
      <c r="D443" s="18">
        <v>2021</v>
      </c>
      <c r="E443" s="18" t="s">
        <v>70</v>
      </c>
      <c r="F443" s="18" t="s">
        <v>26</v>
      </c>
      <c r="G443" s="18" t="s">
        <v>23</v>
      </c>
      <c r="H443" s="49">
        <v>10000</v>
      </c>
      <c r="I443" s="52">
        <v>44651</v>
      </c>
      <c r="J443" s="6"/>
      <c r="K443" s="6"/>
    </row>
    <row r="444" spans="1:11" x14ac:dyDescent="0.25">
      <c r="A444" s="18">
        <f t="shared" si="6"/>
        <v>443</v>
      </c>
      <c r="B444" s="18" t="s">
        <v>10</v>
      </c>
      <c r="C444" s="18">
        <v>11542</v>
      </c>
      <c r="D444" s="18">
        <v>2022</v>
      </c>
      <c r="E444" s="18" t="s">
        <v>70</v>
      </c>
      <c r="F444" s="18" t="s">
        <v>26</v>
      </c>
      <c r="G444" s="18" t="s">
        <v>23</v>
      </c>
      <c r="H444" s="49">
        <v>10000</v>
      </c>
      <c r="I444" s="52">
        <v>44651</v>
      </c>
      <c r="J444" s="6"/>
      <c r="K444" s="6"/>
    </row>
    <row r="445" spans="1:11" x14ac:dyDescent="0.25">
      <c r="A445" s="18">
        <f t="shared" si="6"/>
        <v>444</v>
      </c>
      <c r="B445" s="18" t="s">
        <v>10</v>
      </c>
      <c r="C445" s="18">
        <v>566</v>
      </c>
      <c r="D445" s="18">
        <v>2022</v>
      </c>
      <c r="E445" s="18" t="s">
        <v>70</v>
      </c>
      <c r="F445" s="18" t="s">
        <v>25</v>
      </c>
      <c r="G445" s="18" t="s">
        <v>23</v>
      </c>
      <c r="H445" s="49">
        <v>12000</v>
      </c>
      <c r="I445" s="52">
        <v>44651</v>
      </c>
      <c r="J445" s="6"/>
      <c r="K445" s="6"/>
    </row>
    <row r="446" spans="1:11" x14ac:dyDescent="0.25">
      <c r="A446" s="18">
        <f t="shared" si="6"/>
        <v>445</v>
      </c>
      <c r="B446" s="18" t="s">
        <v>10</v>
      </c>
      <c r="C446" s="18">
        <v>30848</v>
      </c>
      <c r="D446" s="18">
        <v>2021</v>
      </c>
      <c r="E446" s="18" t="s">
        <v>70</v>
      </c>
      <c r="F446" s="18" t="s">
        <v>25</v>
      </c>
      <c r="G446" s="18" t="s">
        <v>27</v>
      </c>
      <c r="H446" s="49">
        <v>12000</v>
      </c>
      <c r="I446" s="52">
        <v>44651</v>
      </c>
      <c r="J446" s="6"/>
      <c r="K446" s="6"/>
    </row>
    <row r="447" spans="1:11" x14ac:dyDescent="0.25">
      <c r="A447" s="18">
        <f t="shared" si="6"/>
        <v>446</v>
      </c>
      <c r="B447" s="18" t="s">
        <v>10</v>
      </c>
      <c r="C447" s="18">
        <v>8599</v>
      </c>
      <c r="D447" s="18">
        <v>2022</v>
      </c>
      <c r="E447" s="18" t="s">
        <v>70</v>
      </c>
      <c r="F447" s="18" t="s">
        <v>26</v>
      </c>
      <c r="G447" s="5" t="s">
        <v>79</v>
      </c>
      <c r="H447" s="49">
        <v>10000</v>
      </c>
      <c r="I447" s="52">
        <v>44651</v>
      </c>
      <c r="J447" s="6"/>
      <c r="K447" s="6"/>
    </row>
    <row r="448" spans="1:11" x14ac:dyDescent="0.25">
      <c r="A448" s="18">
        <f t="shared" si="6"/>
        <v>447</v>
      </c>
      <c r="B448" s="18" t="s">
        <v>10</v>
      </c>
      <c r="C448" s="18">
        <v>10524</v>
      </c>
      <c r="D448" s="18">
        <v>2022</v>
      </c>
      <c r="E448" s="18" t="s">
        <v>70</v>
      </c>
      <c r="F448" s="18" t="s">
        <v>26</v>
      </c>
      <c r="G448" s="18" t="s">
        <v>16</v>
      </c>
      <c r="H448" s="49">
        <v>10000</v>
      </c>
      <c r="I448" s="52">
        <v>44651</v>
      </c>
      <c r="J448" s="6"/>
      <c r="K448" s="6"/>
    </row>
    <row r="449" spans="1:11" x14ac:dyDescent="0.25">
      <c r="A449" s="18">
        <f t="shared" si="6"/>
        <v>448</v>
      </c>
      <c r="B449" s="18" t="s">
        <v>10</v>
      </c>
      <c r="C449" s="18">
        <v>14794</v>
      </c>
      <c r="D449" s="18">
        <v>2021</v>
      </c>
      <c r="E449" s="18" t="s">
        <v>70</v>
      </c>
      <c r="F449" s="18" t="s">
        <v>26</v>
      </c>
      <c r="G449" s="18" t="s">
        <v>20</v>
      </c>
      <c r="H449" s="49">
        <v>10000</v>
      </c>
      <c r="I449" s="52">
        <v>44651</v>
      </c>
      <c r="J449" s="6"/>
      <c r="K449" s="6"/>
    </row>
    <row r="450" spans="1:11" x14ac:dyDescent="0.25">
      <c r="A450" s="18">
        <f t="shared" si="6"/>
        <v>449</v>
      </c>
      <c r="B450" s="18" t="s">
        <v>51</v>
      </c>
      <c r="C450" s="18">
        <v>19</v>
      </c>
      <c r="D450" s="18">
        <v>2022</v>
      </c>
      <c r="E450" s="18" t="s">
        <v>71</v>
      </c>
      <c r="F450" s="18" t="s">
        <v>13</v>
      </c>
      <c r="G450" s="18" t="s">
        <v>23</v>
      </c>
      <c r="H450" s="49">
        <v>5000</v>
      </c>
      <c r="I450" s="52">
        <v>44681</v>
      </c>
      <c r="J450" s="6"/>
      <c r="K450" s="6"/>
    </row>
    <row r="451" spans="1:11" x14ac:dyDescent="0.25">
      <c r="A451" s="18">
        <f t="shared" ref="A451:A514" si="7">A450+1</f>
        <v>450</v>
      </c>
      <c r="B451" s="18" t="s">
        <v>51</v>
      </c>
      <c r="C451" s="18">
        <v>19</v>
      </c>
      <c r="D451" s="18">
        <v>2022</v>
      </c>
      <c r="E451" s="18" t="s">
        <v>71</v>
      </c>
      <c r="F451" s="18" t="s">
        <v>26</v>
      </c>
      <c r="G451" s="18" t="s">
        <v>23</v>
      </c>
      <c r="H451" s="49">
        <v>10000</v>
      </c>
      <c r="I451" s="52">
        <v>44681</v>
      </c>
      <c r="J451" s="6"/>
      <c r="K451" s="6"/>
    </row>
    <row r="452" spans="1:11" x14ac:dyDescent="0.25">
      <c r="A452" s="18">
        <f t="shared" si="7"/>
        <v>451</v>
      </c>
      <c r="B452" s="18" t="s">
        <v>34</v>
      </c>
      <c r="C452" s="18">
        <v>22</v>
      </c>
      <c r="D452" s="18">
        <v>2010</v>
      </c>
      <c r="E452" s="18" t="s">
        <v>71</v>
      </c>
      <c r="F452" s="18" t="s">
        <v>13</v>
      </c>
      <c r="G452" s="18" t="s">
        <v>20</v>
      </c>
      <c r="H452" s="49">
        <v>5000</v>
      </c>
      <c r="I452" s="52">
        <v>44681</v>
      </c>
      <c r="J452" s="6"/>
      <c r="K452" s="6"/>
    </row>
    <row r="453" spans="1:11" x14ac:dyDescent="0.25">
      <c r="A453" s="18">
        <f t="shared" si="7"/>
        <v>452</v>
      </c>
      <c r="B453" s="18" t="s">
        <v>72</v>
      </c>
      <c r="C453" s="18">
        <v>56</v>
      </c>
      <c r="D453" s="18">
        <v>1997</v>
      </c>
      <c r="E453" s="18" t="s">
        <v>71</v>
      </c>
      <c r="F453" s="18" t="s">
        <v>13</v>
      </c>
      <c r="G453" s="18" t="s">
        <v>23</v>
      </c>
      <c r="H453" s="49">
        <v>5000</v>
      </c>
      <c r="I453" s="52">
        <v>44681</v>
      </c>
      <c r="J453" s="6"/>
      <c r="K453" s="6"/>
    </row>
    <row r="454" spans="1:11" x14ac:dyDescent="0.25">
      <c r="A454" s="18">
        <f t="shared" si="7"/>
        <v>453</v>
      </c>
      <c r="B454" s="18" t="s">
        <v>34</v>
      </c>
      <c r="C454" s="18">
        <v>104</v>
      </c>
      <c r="D454" s="18">
        <v>2018</v>
      </c>
      <c r="E454" s="18" t="s">
        <v>71</v>
      </c>
      <c r="F454" s="18" t="s">
        <v>13</v>
      </c>
      <c r="G454" s="18" t="s">
        <v>68</v>
      </c>
      <c r="H454" s="49">
        <v>5000</v>
      </c>
      <c r="I454" s="52">
        <v>44681</v>
      </c>
      <c r="J454" s="6"/>
      <c r="K454" s="6"/>
    </row>
    <row r="455" spans="1:11" x14ac:dyDescent="0.25">
      <c r="A455" s="18">
        <f t="shared" si="7"/>
        <v>454</v>
      </c>
      <c r="B455" s="18" t="s">
        <v>34</v>
      </c>
      <c r="C455" s="18">
        <v>282</v>
      </c>
      <c r="D455" s="18">
        <v>2022</v>
      </c>
      <c r="E455" s="18" t="s">
        <v>71</v>
      </c>
      <c r="F455" s="18" t="s">
        <v>61</v>
      </c>
      <c r="G455" s="18" t="s">
        <v>14</v>
      </c>
      <c r="H455" s="49">
        <v>2500</v>
      </c>
      <c r="I455" s="52">
        <v>44681</v>
      </c>
      <c r="J455" s="6"/>
      <c r="K455" s="6"/>
    </row>
    <row r="456" spans="1:11" x14ac:dyDescent="0.25">
      <c r="A456" s="18">
        <f t="shared" si="7"/>
        <v>455</v>
      </c>
      <c r="B456" s="18" t="s">
        <v>34</v>
      </c>
      <c r="C456" s="18">
        <v>283</v>
      </c>
      <c r="D456" s="18">
        <v>2022</v>
      </c>
      <c r="E456" s="18" t="s">
        <v>71</v>
      </c>
      <c r="F456" s="18" t="s">
        <v>61</v>
      </c>
      <c r="G456" s="18" t="s">
        <v>24</v>
      </c>
      <c r="H456" s="49">
        <v>2500</v>
      </c>
      <c r="I456" s="52">
        <v>44681</v>
      </c>
      <c r="J456" s="6"/>
      <c r="K456" s="6"/>
    </row>
    <row r="457" spans="1:11" x14ac:dyDescent="0.25">
      <c r="A457" s="18">
        <f t="shared" si="7"/>
        <v>456</v>
      </c>
      <c r="B457" s="18" t="s">
        <v>10</v>
      </c>
      <c r="C457" s="18">
        <v>429</v>
      </c>
      <c r="D457" s="18">
        <v>2022</v>
      </c>
      <c r="E457" s="18" t="s">
        <v>71</v>
      </c>
      <c r="F457" s="18" t="s">
        <v>26</v>
      </c>
      <c r="G457" s="18" t="s">
        <v>20</v>
      </c>
      <c r="H457" s="49">
        <v>10000</v>
      </c>
      <c r="I457" s="52">
        <v>44681</v>
      </c>
      <c r="J457" s="6"/>
      <c r="K457" s="6"/>
    </row>
    <row r="458" spans="1:11" x14ac:dyDescent="0.25">
      <c r="A458" s="18">
        <f t="shared" si="7"/>
        <v>457</v>
      </c>
      <c r="B458" s="18" t="s">
        <v>34</v>
      </c>
      <c r="C458" s="18">
        <v>449</v>
      </c>
      <c r="D458" s="18">
        <v>2016</v>
      </c>
      <c r="E458" s="18" t="s">
        <v>71</v>
      </c>
      <c r="F458" s="18" t="s">
        <v>62</v>
      </c>
      <c r="G458" s="18" t="s">
        <v>15</v>
      </c>
      <c r="H458" s="49">
        <v>5000</v>
      </c>
      <c r="I458" s="52">
        <v>44681</v>
      </c>
      <c r="J458" s="6"/>
      <c r="K458" s="6"/>
    </row>
    <row r="459" spans="1:11" x14ac:dyDescent="0.25">
      <c r="A459" s="18">
        <f t="shared" si="7"/>
        <v>458</v>
      </c>
      <c r="B459" s="5" t="s">
        <v>34</v>
      </c>
      <c r="C459" s="5">
        <v>537</v>
      </c>
      <c r="D459" s="5">
        <v>2019</v>
      </c>
      <c r="E459" s="18" t="s">
        <v>71</v>
      </c>
      <c r="F459" s="5" t="s">
        <v>26</v>
      </c>
      <c r="G459" s="5" t="s">
        <v>36</v>
      </c>
      <c r="H459" s="49">
        <v>10000</v>
      </c>
      <c r="I459" s="52">
        <v>44681</v>
      </c>
      <c r="J459" s="6"/>
      <c r="K459" s="6"/>
    </row>
    <row r="460" spans="1:11" x14ac:dyDescent="0.25">
      <c r="A460" s="18">
        <f t="shared" si="7"/>
        <v>459</v>
      </c>
      <c r="B460" s="5" t="s">
        <v>34</v>
      </c>
      <c r="C460" s="5">
        <v>538</v>
      </c>
      <c r="D460" s="5">
        <v>2019</v>
      </c>
      <c r="E460" s="18" t="s">
        <v>71</v>
      </c>
      <c r="F460" s="5" t="s">
        <v>26</v>
      </c>
      <c r="G460" s="5" t="s">
        <v>36</v>
      </c>
      <c r="H460" s="49">
        <v>10000</v>
      </c>
      <c r="I460" s="52">
        <v>44681</v>
      </c>
      <c r="J460" s="6"/>
      <c r="K460" s="6"/>
    </row>
    <row r="461" spans="1:11" x14ac:dyDescent="0.25">
      <c r="A461" s="18">
        <f t="shared" si="7"/>
        <v>460</v>
      </c>
      <c r="B461" s="5" t="s">
        <v>73</v>
      </c>
      <c r="C461" s="5">
        <v>705</v>
      </c>
      <c r="D461" s="5">
        <v>2021</v>
      </c>
      <c r="E461" s="18" t="s">
        <v>71</v>
      </c>
      <c r="F461" s="5" t="s">
        <v>26</v>
      </c>
      <c r="G461" s="5" t="s">
        <v>27</v>
      </c>
      <c r="H461" s="49">
        <v>10000</v>
      </c>
      <c r="I461" s="52">
        <v>44681</v>
      </c>
      <c r="J461" s="6"/>
      <c r="K461" s="6"/>
    </row>
    <row r="462" spans="1:11" x14ac:dyDescent="0.25">
      <c r="A462" s="18">
        <f t="shared" si="7"/>
        <v>461</v>
      </c>
      <c r="B462" s="18" t="s">
        <v>34</v>
      </c>
      <c r="C462" s="18">
        <v>795</v>
      </c>
      <c r="D462" s="18">
        <v>2016</v>
      </c>
      <c r="E462" s="18" t="s">
        <v>71</v>
      </c>
      <c r="F462" s="18" t="s">
        <v>62</v>
      </c>
      <c r="G462" s="18" t="s">
        <v>20</v>
      </c>
      <c r="H462" s="49">
        <v>5000</v>
      </c>
      <c r="I462" s="52">
        <v>44681</v>
      </c>
      <c r="J462" s="6"/>
      <c r="K462" s="6"/>
    </row>
    <row r="463" spans="1:11" x14ac:dyDescent="0.25">
      <c r="A463" s="18">
        <f t="shared" si="7"/>
        <v>462</v>
      </c>
      <c r="B463" s="18" t="s">
        <v>34</v>
      </c>
      <c r="C463" s="18">
        <v>828</v>
      </c>
      <c r="D463" s="18">
        <v>2010</v>
      </c>
      <c r="E463" s="18" t="s">
        <v>71</v>
      </c>
      <c r="F463" s="18" t="s">
        <v>62</v>
      </c>
      <c r="G463" s="18" t="s">
        <v>23</v>
      </c>
      <c r="H463" s="49">
        <v>5000</v>
      </c>
      <c r="I463" s="52">
        <v>44681</v>
      </c>
      <c r="J463" s="6"/>
      <c r="K463" s="6"/>
    </row>
    <row r="464" spans="1:11" x14ac:dyDescent="0.25">
      <c r="A464" s="18">
        <f t="shared" si="7"/>
        <v>463</v>
      </c>
      <c r="B464" s="18" t="s">
        <v>74</v>
      </c>
      <c r="C464" s="18">
        <v>1571</v>
      </c>
      <c r="D464" s="18">
        <v>2021</v>
      </c>
      <c r="E464" s="18" t="s">
        <v>71</v>
      </c>
      <c r="F464" s="18" t="s">
        <v>13</v>
      </c>
      <c r="G464" s="18" t="s">
        <v>75</v>
      </c>
      <c r="H464" s="49">
        <v>5000</v>
      </c>
      <c r="I464" s="52">
        <v>44681</v>
      </c>
      <c r="J464" s="6"/>
      <c r="K464" s="6"/>
    </row>
    <row r="465" spans="1:11" x14ac:dyDescent="0.25">
      <c r="A465" s="18">
        <f t="shared" si="7"/>
        <v>464</v>
      </c>
      <c r="B465" s="18" t="s">
        <v>74</v>
      </c>
      <c r="C465" s="18">
        <v>1571</v>
      </c>
      <c r="D465" s="18">
        <v>2021</v>
      </c>
      <c r="E465" s="18" t="s">
        <v>71</v>
      </c>
      <c r="F465" s="18" t="s">
        <v>26</v>
      </c>
      <c r="G465" s="18" t="s">
        <v>75</v>
      </c>
      <c r="H465" s="49">
        <v>10000</v>
      </c>
      <c r="I465" s="52">
        <v>44681</v>
      </c>
      <c r="J465" s="6"/>
      <c r="K465" s="6"/>
    </row>
    <row r="466" spans="1:11" x14ac:dyDescent="0.25">
      <c r="A466" s="18">
        <f t="shared" si="7"/>
        <v>465</v>
      </c>
      <c r="B466" s="18" t="s">
        <v>11</v>
      </c>
      <c r="C466" s="18">
        <v>1591</v>
      </c>
      <c r="D466" s="18">
        <v>2021</v>
      </c>
      <c r="E466" s="18" t="s">
        <v>71</v>
      </c>
      <c r="F466" s="18" t="s">
        <v>13</v>
      </c>
      <c r="G466" s="18" t="s">
        <v>23</v>
      </c>
      <c r="H466" s="49">
        <v>5000</v>
      </c>
      <c r="I466" s="52">
        <v>44681</v>
      </c>
      <c r="J466" s="6"/>
      <c r="K466" s="6"/>
    </row>
    <row r="467" spans="1:11" x14ac:dyDescent="0.25">
      <c r="A467" s="18">
        <f t="shared" si="7"/>
        <v>466</v>
      </c>
      <c r="B467" s="18" t="s">
        <v>11</v>
      </c>
      <c r="C467" s="18">
        <v>1592</v>
      </c>
      <c r="D467" s="18">
        <v>2021</v>
      </c>
      <c r="E467" s="18" t="s">
        <v>71</v>
      </c>
      <c r="F467" s="18" t="s">
        <v>13</v>
      </c>
      <c r="G467" s="18" t="s">
        <v>23</v>
      </c>
      <c r="H467" s="49">
        <v>5000</v>
      </c>
      <c r="I467" s="52">
        <v>44681</v>
      </c>
      <c r="J467" s="6"/>
      <c r="K467" s="6"/>
    </row>
    <row r="468" spans="1:11" x14ac:dyDescent="0.25">
      <c r="A468" s="18">
        <f t="shared" si="7"/>
        <v>467</v>
      </c>
      <c r="B468" s="18" t="s">
        <v>10</v>
      </c>
      <c r="C468" s="18">
        <v>2899</v>
      </c>
      <c r="D468" s="18">
        <v>2005</v>
      </c>
      <c r="E468" s="18" t="s">
        <v>71</v>
      </c>
      <c r="F468" s="18" t="s">
        <v>62</v>
      </c>
      <c r="G468" s="18" t="s">
        <v>31</v>
      </c>
      <c r="H468" s="49">
        <v>5000</v>
      </c>
      <c r="I468" s="52">
        <v>44681</v>
      </c>
      <c r="J468" s="6"/>
      <c r="K468" s="6"/>
    </row>
    <row r="469" spans="1:11" x14ac:dyDescent="0.25">
      <c r="A469" s="18">
        <f t="shared" si="7"/>
        <v>468</v>
      </c>
      <c r="B469" s="18" t="s">
        <v>10</v>
      </c>
      <c r="C469" s="18">
        <v>2900</v>
      </c>
      <c r="D469" s="18">
        <v>2005</v>
      </c>
      <c r="E469" s="18" t="s">
        <v>71</v>
      </c>
      <c r="F469" s="18" t="s">
        <v>62</v>
      </c>
      <c r="G469" s="18" t="s">
        <v>31</v>
      </c>
      <c r="H469" s="49">
        <v>5000</v>
      </c>
      <c r="I469" s="52">
        <v>44681</v>
      </c>
      <c r="J469" s="6"/>
      <c r="K469" s="6"/>
    </row>
    <row r="470" spans="1:11" x14ac:dyDescent="0.25">
      <c r="A470" s="18">
        <f t="shared" si="7"/>
        <v>469</v>
      </c>
      <c r="B470" s="18" t="s">
        <v>10</v>
      </c>
      <c r="C470" s="18">
        <v>2902</v>
      </c>
      <c r="D470" s="18">
        <v>2005</v>
      </c>
      <c r="E470" s="18" t="s">
        <v>71</v>
      </c>
      <c r="F470" s="18" t="s">
        <v>62</v>
      </c>
      <c r="G470" s="18" t="s">
        <v>31</v>
      </c>
      <c r="H470" s="49">
        <v>5000</v>
      </c>
      <c r="I470" s="52">
        <v>44681</v>
      </c>
      <c r="J470" s="6"/>
      <c r="K470" s="6"/>
    </row>
    <row r="471" spans="1:11" x14ac:dyDescent="0.25">
      <c r="A471" s="18">
        <f t="shared" si="7"/>
        <v>470</v>
      </c>
      <c r="B471" s="5" t="s">
        <v>10</v>
      </c>
      <c r="C471" s="5">
        <v>3132</v>
      </c>
      <c r="D471" s="5">
        <v>2022</v>
      </c>
      <c r="E471" s="18" t="s">
        <v>71</v>
      </c>
      <c r="F471" s="5" t="s">
        <v>25</v>
      </c>
      <c r="G471" s="18" t="s">
        <v>31</v>
      </c>
      <c r="H471" s="50">
        <v>12000</v>
      </c>
      <c r="I471" s="52">
        <v>44681</v>
      </c>
      <c r="J471" s="6"/>
      <c r="K471" s="6"/>
    </row>
    <row r="472" spans="1:11" x14ac:dyDescent="0.25">
      <c r="A472" s="18">
        <f t="shared" si="7"/>
        <v>471</v>
      </c>
      <c r="B472" s="18" t="s">
        <v>10</v>
      </c>
      <c r="C472" s="18">
        <v>3344</v>
      </c>
      <c r="D472" s="18">
        <v>2022</v>
      </c>
      <c r="E472" s="18" t="s">
        <v>71</v>
      </c>
      <c r="F472" s="18" t="s">
        <v>26</v>
      </c>
      <c r="G472" s="18" t="s">
        <v>76</v>
      </c>
      <c r="H472" s="49">
        <v>10000</v>
      </c>
      <c r="I472" s="52">
        <v>44681</v>
      </c>
      <c r="J472" s="6"/>
      <c r="K472" s="6"/>
    </row>
    <row r="473" spans="1:11" x14ac:dyDescent="0.25">
      <c r="A473" s="18">
        <f t="shared" si="7"/>
        <v>472</v>
      </c>
      <c r="B473" s="18" t="s">
        <v>10</v>
      </c>
      <c r="C473" s="18">
        <v>3718</v>
      </c>
      <c r="D473" s="18">
        <v>2022</v>
      </c>
      <c r="E473" s="18" t="s">
        <v>71</v>
      </c>
      <c r="F473" s="18" t="s">
        <v>26</v>
      </c>
      <c r="G473" s="18" t="s">
        <v>17</v>
      </c>
      <c r="H473" s="49">
        <v>10000</v>
      </c>
      <c r="I473" s="52">
        <v>44681</v>
      </c>
      <c r="J473" s="6"/>
      <c r="K473" s="6"/>
    </row>
    <row r="474" spans="1:11" x14ac:dyDescent="0.25">
      <c r="A474" s="18">
        <f t="shared" si="7"/>
        <v>473</v>
      </c>
      <c r="B474" s="18" t="s">
        <v>10</v>
      </c>
      <c r="C474" s="18">
        <v>3838</v>
      </c>
      <c r="D474" s="18">
        <v>2022</v>
      </c>
      <c r="E474" s="18" t="s">
        <v>71</v>
      </c>
      <c r="F474" s="18" t="s">
        <v>26</v>
      </c>
      <c r="G474" s="18" t="s">
        <v>16</v>
      </c>
      <c r="H474" s="49">
        <v>10000</v>
      </c>
      <c r="I474" s="52">
        <v>44681</v>
      </c>
      <c r="J474" s="6"/>
      <c r="K474" s="6"/>
    </row>
    <row r="475" spans="1:11" x14ac:dyDescent="0.25">
      <c r="A475" s="18">
        <f t="shared" si="7"/>
        <v>474</v>
      </c>
      <c r="B475" s="18" t="s">
        <v>10</v>
      </c>
      <c r="C475" s="18">
        <v>3868</v>
      </c>
      <c r="D475" s="18">
        <v>2022</v>
      </c>
      <c r="E475" s="18" t="s">
        <v>71</v>
      </c>
      <c r="F475" s="18" t="s">
        <v>26</v>
      </c>
      <c r="G475" s="18" t="s">
        <v>16</v>
      </c>
      <c r="H475" s="49">
        <v>10000</v>
      </c>
      <c r="I475" s="52">
        <v>44681</v>
      </c>
      <c r="J475" s="6"/>
      <c r="K475" s="6"/>
    </row>
    <row r="476" spans="1:11" x14ac:dyDescent="0.25">
      <c r="A476" s="18">
        <f t="shared" si="7"/>
        <v>475</v>
      </c>
      <c r="B476" s="18" t="s">
        <v>10</v>
      </c>
      <c r="C476" s="18">
        <v>4386</v>
      </c>
      <c r="D476" s="18">
        <v>2013</v>
      </c>
      <c r="E476" s="18" t="s">
        <v>71</v>
      </c>
      <c r="F476" s="18" t="s">
        <v>62</v>
      </c>
      <c r="G476" s="18" t="s">
        <v>17</v>
      </c>
      <c r="H476" s="49">
        <v>5000</v>
      </c>
      <c r="I476" s="52">
        <v>44681</v>
      </c>
      <c r="J476" s="6"/>
      <c r="K476" s="6"/>
    </row>
    <row r="477" spans="1:11" x14ac:dyDescent="0.25">
      <c r="A477" s="18">
        <f t="shared" si="7"/>
        <v>476</v>
      </c>
      <c r="B477" s="18" t="s">
        <v>10</v>
      </c>
      <c r="C477" s="18">
        <v>4619</v>
      </c>
      <c r="D477" s="18">
        <v>2022</v>
      </c>
      <c r="E477" s="18" t="s">
        <v>71</v>
      </c>
      <c r="F477" s="18" t="s">
        <v>26</v>
      </c>
      <c r="G477" s="18" t="s">
        <v>31</v>
      </c>
      <c r="H477" s="49">
        <v>10000</v>
      </c>
      <c r="I477" s="52">
        <v>44681</v>
      </c>
      <c r="J477" s="6"/>
      <c r="K477" s="6"/>
    </row>
    <row r="478" spans="1:11" x14ac:dyDescent="0.25">
      <c r="A478" s="18">
        <f t="shared" si="7"/>
        <v>477</v>
      </c>
      <c r="B478" s="18" t="s">
        <v>10</v>
      </c>
      <c r="C478" s="18">
        <v>8214</v>
      </c>
      <c r="D478" s="18">
        <v>2004</v>
      </c>
      <c r="E478" s="18" t="s">
        <v>71</v>
      </c>
      <c r="F478" s="18" t="s">
        <v>13</v>
      </c>
      <c r="G478" s="18" t="s">
        <v>15</v>
      </c>
      <c r="H478" s="49">
        <v>5000</v>
      </c>
      <c r="I478" s="52">
        <v>44681</v>
      </c>
      <c r="J478" s="6"/>
      <c r="K478" s="6"/>
    </row>
    <row r="479" spans="1:11" x14ac:dyDescent="0.25">
      <c r="A479" s="18">
        <f t="shared" si="7"/>
        <v>478</v>
      </c>
      <c r="B479" s="18" t="s">
        <v>10</v>
      </c>
      <c r="C479" s="18">
        <v>9742</v>
      </c>
      <c r="D479" s="18">
        <v>2022</v>
      </c>
      <c r="E479" s="18" t="s">
        <v>71</v>
      </c>
      <c r="F479" s="18" t="s">
        <v>26</v>
      </c>
      <c r="G479" s="18" t="s">
        <v>19</v>
      </c>
      <c r="H479" s="49">
        <v>10000</v>
      </c>
      <c r="I479" s="52">
        <v>44681</v>
      </c>
      <c r="J479" s="6"/>
      <c r="K479" s="6"/>
    </row>
    <row r="480" spans="1:11" x14ac:dyDescent="0.25">
      <c r="A480" s="18">
        <f t="shared" si="7"/>
        <v>479</v>
      </c>
      <c r="B480" s="18" t="s">
        <v>10</v>
      </c>
      <c r="C480" s="18">
        <v>9959</v>
      </c>
      <c r="D480" s="18">
        <v>2022</v>
      </c>
      <c r="E480" s="18" t="s">
        <v>71</v>
      </c>
      <c r="F480" s="18" t="s">
        <v>26</v>
      </c>
      <c r="G480" s="18" t="s">
        <v>77</v>
      </c>
      <c r="H480" s="49">
        <v>10000</v>
      </c>
      <c r="I480" s="52">
        <v>44681</v>
      </c>
      <c r="J480" s="6"/>
      <c r="K480" s="6"/>
    </row>
    <row r="481" spans="1:11" x14ac:dyDescent="0.25">
      <c r="A481" s="18">
        <f t="shared" si="7"/>
        <v>480</v>
      </c>
      <c r="B481" s="18" t="s">
        <v>10</v>
      </c>
      <c r="C481" s="18">
        <v>10176</v>
      </c>
      <c r="D481" s="18">
        <v>2019</v>
      </c>
      <c r="E481" s="18" t="s">
        <v>71</v>
      </c>
      <c r="F481" s="18" t="s">
        <v>62</v>
      </c>
      <c r="G481" s="18" t="s">
        <v>20</v>
      </c>
      <c r="H481" s="49">
        <v>5000</v>
      </c>
      <c r="I481" s="52">
        <v>44681</v>
      </c>
      <c r="J481" s="6"/>
      <c r="K481" s="6"/>
    </row>
    <row r="482" spans="1:11" x14ac:dyDescent="0.25">
      <c r="A482" s="18">
        <f t="shared" si="7"/>
        <v>481</v>
      </c>
      <c r="B482" s="18" t="s">
        <v>10</v>
      </c>
      <c r="C482" s="18">
        <v>10284</v>
      </c>
      <c r="D482" s="18">
        <v>2019</v>
      </c>
      <c r="E482" s="18" t="s">
        <v>71</v>
      </c>
      <c r="F482" s="18" t="s">
        <v>62</v>
      </c>
      <c r="G482" s="18" t="s">
        <v>20</v>
      </c>
      <c r="H482" s="49">
        <v>5000</v>
      </c>
      <c r="I482" s="52">
        <v>44681</v>
      </c>
      <c r="J482" s="6"/>
      <c r="K482" s="6"/>
    </row>
    <row r="483" spans="1:11" x14ac:dyDescent="0.25">
      <c r="A483" s="18">
        <f t="shared" si="7"/>
        <v>482</v>
      </c>
      <c r="B483" s="18" t="s">
        <v>10</v>
      </c>
      <c r="C483" s="18">
        <v>10289</v>
      </c>
      <c r="D483" s="18">
        <v>2019</v>
      </c>
      <c r="E483" s="18" t="s">
        <v>71</v>
      </c>
      <c r="F483" s="18" t="s">
        <v>62</v>
      </c>
      <c r="G483" s="18" t="s">
        <v>20</v>
      </c>
      <c r="H483" s="49">
        <v>5000</v>
      </c>
      <c r="I483" s="52">
        <v>44681</v>
      </c>
      <c r="J483" s="6"/>
      <c r="K483" s="6"/>
    </row>
    <row r="484" spans="1:11" x14ac:dyDescent="0.25">
      <c r="A484" s="18">
        <f t="shared" si="7"/>
        <v>483</v>
      </c>
      <c r="B484" s="18" t="s">
        <v>10</v>
      </c>
      <c r="C484" s="18">
        <v>10667</v>
      </c>
      <c r="D484" s="18">
        <v>2022</v>
      </c>
      <c r="E484" s="18" t="s">
        <v>71</v>
      </c>
      <c r="F484" s="18" t="s">
        <v>13</v>
      </c>
      <c r="G484" s="18" t="s">
        <v>14</v>
      </c>
      <c r="H484" s="49">
        <v>5000</v>
      </c>
      <c r="I484" s="52">
        <v>44681</v>
      </c>
      <c r="J484" s="6"/>
      <c r="K484" s="6"/>
    </row>
    <row r="485" spans="1:11" x14ac:dyDescent="0.25">
      <c r="A485" s="18">
        <f t="shared" si="7"/>
        <v>484</v>
      </c>
      <c r="B485" s="18" t="s">
        <v>10</v>
      </c>
      <c r="C485" s="18">
        <v>10667</v>
      </c>
      <c r="D485" s="18">
        <v>2022</v>
      </c>
      <c r="E485" s="18" t="s">
        <v>71</v>
      </c>
      <c r="F485" s="18" t="s">
        <v>26</v>
      </c>
      <c r="G485" s="18" t="s">
        <v>14</v>
      </c>
      <c r="H485" s="49">
        <v>10000</v>
      </c>
      <c r="I485" s="52">
        <v>44681</v>
      </c>
      <c r="J485" s="6"/>
      <c r="K485" s="6"/>
    </row>
    <row r="486" spans="1:11" x14ac:dyDescent="0.25">
      <c r="A486" s="18">
        <f t="shared" si="7"/>
        <v>485</v>
      </c>
      <c r="B486" s="18" t="s">
        <v>10</v>
      </c>
      <c r="C486" s="18">
        <v>10756</v>
      </c>
      <c r="D486" s="18">
        <v>2007</v>
      </c>
      <c r="E486" s="18" t="s">
        <v>71</v>
      </c>
      <c r="F486" s="18" t="s">
        <v>62</v>
      </c>
      <c r="G486" s="18" t="s">
        <v>14</v>
      </c>
      <c r="H486" s="49">
        <v>5000</v>
      </c>
      <c r="I486" s="52">
        <v>44681</v>
      </c>
      <c r="J486" s="6"/>
      <c r="K486" s="6"/>
    </row>
    <row r="487" spans="1:11" x14ac:dyDescent="0.25">
      <c r="A487" s="18">
        <f t="shared" si="7"/>
        <v>486</v>
      </c>
      <c r="B487" s="18" t="s">
        <v>10</v>
      </c>
      <c r="C487" s="18">
        <v>11273</v>
      </c>
      <c r="D487" s="18">
        <v>2022</v>
      </c>
      <c r="E487" s="18" t="s">
        <v>71</v>
      </c>
      <c r="F487" s="18" t="s">
        <v>13</v>
      </c>
      <c r="G487" s="18" t="s">
        <v>14</v>
      </c>
      <c r="H487" s="49">
        <v>5000</v>
      </c>
      <c r="I487" s="52">
        <v>44681</v>
      </c>
      <c r="J487" s="6"/>
      <c r="K487" s="6"/>
    </row>
    <row r="488" spans="1:11" x14ac:dyDescent="0.25">
      <c r="A488" s="18">
        <f t="shared" si="7"/>
        <v>487</v>
      </c>
      <c r="B488" s="18" t="s">
        <v>10</v>
      </c>
      <c r="C488" s="18">
        <v>11273</v>
      </c>
      <c r="D488" s="18">
        <v>2022</v>
      </c>
      <c r="E488" s="18" t="s">
        <v>71</v>
      </c>
      <c r="F488" s="18" t="s">
        <v>26</v>
      </c>
      <c r="G488" s="18" t="s">
        <v>14</v>
      </c>
      <c r="H488" s="49">
        <v>10000</v>
      </c>
      <c r="I488" s="52">
        <v>44681</v>
      </c>
      <c r="J488" s="6"/>
      <c r="K488" s="6"/>
    </row>
    <row r="489" spans="1:11" x14ac:dyDescent="0.25">
      <c r="A489" s="18">
        <f t="shared" si="7"/>
        <v>488</v>
      </c>
      <c r="B489" s="18" t="s">
        <v>10</v>
      </c>
      <c r="C489" s="18">
        <v>11405</v>
      </c>
      <c r="D489" s="18">
        <v>2022</v>
      </c>
      <c r="E489" s="18" t="s">
        <v>71</v>
      </c>
      <c r="F489" s="18" t="s">
        <v>26</v>
      </c>
      <c r="G489" s="18" t="s">
        <v>21</v>
      </c>
      <c r="H489" s="49">
        <v>10000</v>
      </c>
      <c r="I489" s="52">
        <v>44681</v>
      </c>
      <c r="J489" s="6"/>
      <c r="K489" s="6"/>
    </row>
    <row r="490" spans="1:11" x14ac:dyDescent="0.25">
      <c r="A490" s="18">
        <f t="shared" si="7"/>
        <v>489</v>
      </c>
      <c r="B490" s="18" t="s">
        <v>10</v>
      </c>
      <c r="C490" s="18">
        <v>11626</v>
      </c>
      <c r="D490" s="18">
        <v>2021</v>
      </c>
      <c r="E490" s="18" t="s">
        <v>71</v>
      </c>
      <c r="F490" s="18" t="s">
        <v>25</v>
      </c>
      <c r="G490" s="18" t="s">
        <v>28</v>
      </c>
      <c r="H490" s="49">
        <v>12000</v>
      </c>
      <c r="I490" s="52">
        <v>44681</v>
      </c>
      <c r="J490" s="6"/>
      <c r="K490" s="6"/>
    </row>
    <row r="491" spans="1:11" x14ac:dyDescent="0.25">
      <c r="A491" s="18">
        <f t="shared" si="7"/>
        <v>490</v>
      </c>
      <c r="B491" s="18" t="s">
        <v>10</v>
      </c>
      <c r="C491" s="18">
        <v>12417</v>
      </c>
      <c r="D491" s="18">
        <v>2022</v>
      </c>
      <c r="E491" s="18" t="s">
        <v>71</v>
      </c>
      <c r="F491" s="18" t="s">
        <v>26</v>
      </c>
      <c r="G491" s="18" t="s">
        <v>24</v>
      </c>
      <c r="H491" s="49">
        <v>10000</v>
      </c>
      <c r="I491" s="52">
        <v>44681</v>
      </c>
      <c r="J491" s="6"/>
      <c r="K491" s="6"/>
    </row>
    <row r="492" spans="1:11" x14ac:dyDescent="0.25">
      <c r="A492" s="18">
        <f t="shared" si="7"/>
        <v>491</v>
      </c>
      <c r="B492" s="18" t="s">
        <v>10</v>
      </c>
      <c r="C492" s="18">
        <v>12428</v>
      </c>
      <c r="D492" s="18">
        <v>2022</v>
      </c>
      <c r="E492" s="18" t="s">
        <v>71</v>
      </c>
      <c r="F492" s="18" t="s">
        <v>13</v>
      </c>
      <c r="G492" s="18" t="s">
        <v>22</v>
      </c>
      <c r="H492" s="49">
        <v>5000</v>
      </c>
      <c r="I492" s="52">
        <v>44681</v>
      </c>
      <c r="J492" s="6"/>
      <c r="K492" s="6"/>
    </row>
    <row r="493" spans="1:11" x14ac:dyDescent="0.25">
      <c r="A493" s="18">
        <f t="shared" si="7"/>
        <v>492</v>
      </c>
      <c r="B493" s="5" t="s">
        <v>10</v>
      </c>
      <c r="C493" s="5">
        <v>12428</v>
      </c>
      <c r="D493" s="5">
        <v>2022</v>
      </c>
      <c r="E493" s="18" t="s">
        <v>71</v>
      </c>
      <c r="F493" s="5" t="s">
        <v>26</v>
      </c>
      <c r="G493" s="5" t="s">
        <v>22</v>
      </c>
      <c r="H493" s="49">
        <v>10000</v>
      </c>
      <c r="I493" s="52">
        <v>44681</v>
      </c>
      <c r="J493" s="6"/>
      <c r="K493" s="6"/>
    </row>
    <row r="494" spans="1:11" x14ac:dyDescent="0.25">
      <c r="A494" s="18">
        <f t="shared" si="7"/>
        <v>493</v>
      </c>
      <c r="B494" s="18" t="s">
        <v>10</v>
      </c>
      <c r="C494" s="18">
        <v>13222</v>
      </c>
      <c r="D494" s="18">
        <v>2020</v>
      </c>
      <c r="E494" s="18" t="s">
        <v>71</v>
      </c>
      <c r="F494" s="18" t="s">
        <v>25</v>
      </c>
      <c r="G494" s="18" t="s">
        <v>16</v>
      </c>
      <c r="H494" s="49">
        <v>12000</v>
      </c>
      <c r="I494" s="52">
        <v>44681</v>
      </c>
      <c r="J494" s="6"/>
      <c r="K494" s="6"/>
    </row>
    <row r="495" spans="1:11" x14ac:dyDescent="0.25">
      <c r="A495" s="18">
        <f t="shared" si="7"/>
        <v>494</v>
      </c>
      <c r="B495" s="18" t="s">
        <v>10</v>
      </c>
      <c r="C495" s="18">
        <v>13222</v>
      </c>
      <c r="D495" s="18">
        <v>2020</v>
      </c>
      <c r="E495" s="18" t="s">
        <v>71</v>
      </c>
      <c r="F495" s="18" t="s">
        <v>13</v>
      </c>
      <c r="G495" s="18" t="s">
        <v>16</v>
      </c>
      <c r="H495" s="49">
        <v>5000</v>
      </c>
      <c r="I495" s="52">
        <v>44681</v>
      </c>
      <c r="J495" s="6"/>
      <c r="K495" s="6"/>
    </row>
    <row r="496" spans="1:11" x14ac:dyDescent="0.25">
      <c r="A496" s="18">
        <f t="shared" si="7"/>
        <v>495</v>
      </c>
      <c r="B496" s="18" t="s">
        <v>10</v>
      </c>
      <c r="C496" s="18">
        <v>13239</v>
      </c>
      <c r="D496" s="18">
        <v>2022</v>
      </c>
      <c r="E496" s="18" t="s">
        <v>71</v>
      </c>
      <c r="F496" s="18" t="s">
        <v>13</v>
      </c>
      <c r="G496" s="18" t="s">
        <v>24</v>
      </c>
      <c r="H496" s="49">
        <v>5000</v>
      </c>
      <c r="I496" s="52">
        <v>44681</v>
      </c>
      <c r="J496" s="6"/>
      <c r="K496" s="6"/>
    </row>
    <row r="497" spans="1:11" x14ac:dyDescent="0.25">
      <c r="A497" s="18">
        <f t="shared" si="7"/>
        <v>496</v>
      </c>
      <c r="B497" s="18" t="s">
        <v>10</v>
      </c>
      <c r="C497" s="18">
        <v>13239</v>
      </c>
      <c r="D497" s="18">
        <v>2022</v>
      </c>
      <c r="E497" s="18" t="s">
        <v>71</v>
      </c>
      <c r="F497" s="18" t="s">
        <v>26</v>
      </c>
      <c r="G497" s="18" t="s">
        <v>24</v>
      </c>
      <c r="H497" s="49">
        <v>10000</v>
      </c>
      <c r="I497" s="52">
        <v>44681</v>
      </c>
      <c r="J497" s="6"/>
      <c r="K497" s="6"/>
    </row>
    <row r="498" spans="1:11" x14ac:dyDescent="0.25">
      <c r="A498" s="18">
        <f t="shared" si="7"/>
        <v>497</v>
      </c>
      <c r="B498" s="18" t="s">
        <v>10</v>
      </c>
      <c r="C498" s="18">
        <v>13426</v>
      </c>
      <c r="D498" s="18">
        <v>2003</v>
      </c>
      <c r="E498" s="18" t="s">
        <v>71</v>
      </c>
      <c r="F498" s="18" t="s">
        <v>62</v>
      </c>
      <c r="G498" s="18" t="s">
        <v>23</v>
      </c>
      <c r="H498" s="49">
        <v>5000</v>
      </c>
      <c r="I498" s="52">
        <v>44681</v>
      </c>
      <c r="J498" s="6"/>
      <c r="K498" s="6"/>
    </row>
    <row r="499" spans="1:11" x14ac:dyDescent="0.25">
      <c r="A499" s="18">
        <f t="shared" si="7"/>
        <v>498</v>
      </c>
      <c r="B499" s="18" t="s">
        <v>10</v>
      </c>
      <c r="C499" s="18">
        <v>13660</v>
      </c>
      <c r="D499" s="18">
        <v>2022</v>
      </c>
      <c r="E499" s="18" t="s">
        <v>71</v>
      </c>
      <c r="F499" s="18" t="s">
        <v>13</v>
      </c>
      <c r="G499" s="18" t="s">
        <v>14</v>
      </c>
      <c r="H499" s="49">
        <v>5000</v>
      </c>
      <c r="I499" s="52">
        <v>44681</v>
      </c>
      <c r="J499" s="6"/>
      <c r="K499" s="6"/>
    </row>
    <row r="500" spans="1:11" x14ac:dyDescent="0.25">
      <c r="A500" s="18">
        <f t="shared" si="7"/>
        <v>499</v>
      </c>
      <c r="B500" s="18" t="s">
        <v>10</v>
      </c>
      <c r="C500" s="18">
        <v>14587</v>
      </c>
      <c r="D500" s="18">
        <v>2022</v>
      </c>
      <c r="E500" s="18" t="s">
        <v>71</v>
      </c>
      <c r="F500" s="18" t="s">
        <v>26</v>
      </c>
      <c r="G500" s="18" t="s">
        <v>20</v>
      </c>
      <c r="H500" s="49">
        <v>10000</v>
      </c>
      <c r="I500" s="52">
        <v>44681</v>
      </c>
      <c r="J500" s="6"/>
      <c r="K500" s="6"/>
    </row>
    <row r="501" spans="1:11" x14ac:dyDescent="0.25">
      <c r="A501" s="18">
        <f t="shared" si="7"/>
        <v>500</v>
      </c>
      <c r="B501" s="5" t="s">
        <v>10</v>
      </c>
      <c r="C501" s="5">
        <v>14670</v>
      </c>
      <c r="D501" s="5">
        <v>2020</v>
      </c>
      <c r="E501" s="18" t="s">
        <v>71</v>
      </c>
      <c r="F501" s="18" t="s">
        <v>25</v>
      </c>
      <c r="G501" s="18" t="s">
        <v>31</v>
      </c>
      <c r="H501" s="49">
        <v>12000</v>
      </c>
      <c r="I501" s="52">
        <v>44681</v>
      </c>
      <c r="J501" s="6"/>
      <c r="K501" s="6"/>
    </row>
    <row r="502" spans="1:11" x14ac:dyDescent="0.25">
      <c r="A502" s="18">
        <f t="shared" si="7"/>
        <v>501</v>
      </c>
      <c r="B502" s="18" t="s">
        <v>10</v>
      </c>
      <c r="C502" s="18">
        <v>14904</v>
      </c>
      <c r="D502" s="18">
        <v>2022</v>
      </c>
      <c r="E502" s="18" t="s">
        <v>71</v>
      </c>
      <c r="F502" s="18" t="s">
        <v>26</v>
      </c>
      <c r="G502" s="18" t="s">
        <v>14</v>
      </c>
      <c r="H502" s="49">
        <v>10000</v>
      </c>
      <c r="I502" s="52">
        <v>44681</v>
      </c>
      <c r="J502" s="6"/>
      <c r="K502" s="6"/>
    </row>
    <row r="503" spans="1:11" x14ac:dyDescent="0.25">
      <c r="A503" s="18">
        <f t="shared" si="7"/>
        <v>502</v>
      </c>
      <c r="B503" s="18" t="s">
        <v>10</v>
      </c>
      <c r="C503" s="18">
        <v>15537</v>
      </c>
      <c r="D503" s="18">
        <v>2022</v>
      </c>
      <c r="E503" s="18" t="s">
        <v>71</v>
      </c>
      <c r="F503" s="18" t="s">
        <v>61</v>
      </c>
      <c r="G503" s="18" t="s">
        <v>17</v>
      </c>
      <c r="H503" s="49">
        <v>2500</v>
      </c>
      <c r="I503" s="52">
        <v>44681</v>
      </c>
      <c r="J503" s="6"/>
      <c r="K503" s="6"/>
    </row>
    <row r="504" spans="1:11" x14ac:dyDescent="0.25">
      <c r="A504" s="18">
        <f t="shared" si="7"/>
        <v>503</v>
      </c>
      <c r="B504" s="18" t="s">
        <v>10</v>
      </c>
      <c r="C504" s="18">
        <v>15995</v>
      </c>
      <c r="D504" s="18">
        <v>2022</v>
      </c>
      <c r="E504" s="18" t="s">
        <v>71</v>
      </c>
      <c r="F504" s="18" t="s">
        <v>26</v>
      </c>
      <c r="G504" s="18" t="s">
        <v>24</v>
      </c>
      <c r="H504" s="49">
        <v>10000</v>
      </c>
      <c r="I504" s="52">
        <v>44681</v>
      </c>
      <c r="J504" s="6"/>
      <c r="K504" s="6"/>
    </row>
    <row r="505" spans="1:11" x14ac:dyDescent="0.25">
      <c r="A505" s="18">
        <f t="shared" si="7"/>
        <v>504</v>
      </c>
      <c r="B505" s="18" t="s">
        <v>10</v>
      </c>
      <c r="C505" s="18">
        <v>16594</v>
      </c>
      <c r="D505" s="18">
        <v>2022</v>
      </c>
      <c r="E505" s="18" t="s">
        <v>71</v>
      </c>
      <c r="F505" s="18" t="s">
        <v>61</v>
      </c>
      <c r="G505" s="18" t="s">
        <v>14</v>
      </c>
      <c r="H505" s="49">
        <v>2500</v>
      </c>
      <c r="I505" s="52">
        <v>44681</v>
      </c>
      <c r="J505" s="6"/>
      <c r="K505" s="6"/>
    </row>
    <row r="506" spans="1:11" x14ac:dyDescent="0.25">
      <c r="A506" s="18">
        <f t="shared" si="7"/>
        <v>505</v>
      </c>
      <c r="B506" s="18" t="s">
        <v>10</v>
      </c>
      <c r="C506" s="18">
        <v>16796</v>
      </c>
      <c r="D506" s="18">
        <v>2022</v>
      </c>
      <c r="E506" s="18" t="s">
        <v>71</v>
      </c>
      <c r="F506" s="18" t="s">
        <v>61</v>
      </c>
      <c r="G506" s="18" t="s">
        <v>23</v>
      </c>
      <c r="H506" s="49">
        <v>2500</v>
      </c>
      <c r="I506" s="52">
        <v>44681</v>
      </c>
      <c r="J506" s="6"/>
      <c r="K506" s="6"/>
    </row>
    <row r="507" spans="1:11" x14ac:dyDescent="0.25">
      <c r="A507" s="18">
        <f t="shared" si="7"/>
        <v>506</v>
      </c>
      <c r="B507" s="18" t="s">
        <v>10</v>
      </c>
      <c r="C507" s="18">
        <v>16866</v>
      </c>
      <c r="D507" s="18">
        <v>2022</v>
      </c>
      <c r="E507" s="18" t="s">
        <v>71</v>
      </c>
      <c r="F507" s="18" t="s">
        <v>61</v>
      </c>
      <c r="G507" s="18" t="s">
        <v>16</v>
      </c>
      <c r="H507" s="49">
        <v>2500</v>
      </c>
      <c r="I507" s="52">
        <v>44681</v>
      </c>
      <c r="J507" s="6"/>
      <c r="K507" s="6"/>
    </row>
    <row r="508" spans="1:11" x14ac:dyDescent="0.25">
      <c r="A508" s="18">
        <f t="shared" si="7"/>
        <v>507</v>
      </c>
      <c r="B508" s="18" t="s">
        <v>10</v>
      </c>
      <c r="C508" s="18">
        <v>16949</v>
      </c>
      <c r="D508" s="18">
        <v>2022</v>
      </c>
      <c r="E508" s="18" t="s">
        <v>71</v>
      </c>
      <c r="F508" s="18" t="s">
        <v>61</v>
      </c>
      <c r="G508" s="18" t="s">
        <v>14</v>
      </c>
      <c r="H508" s="49">
        <v>2500</v>
      </c>
      <c r="I508" s="52">
        <v>44681</v>
      </c>
      <c r="J508" s="6"/>
      <c r="K508" s="6"/>
    </row>
    <row r="509" spans="1:11" x14ac:dyDescent="0.25">
      <c r="A509" s="18">
        <f t="shared" si="7"/>
        <v>508</v>
      </c>
      <c r="B509" s="18" t="s">
        <v>10</v>
      </c>
      <c r="C509" s="18">
        <v>17000</v>
      </c>
      <c r="D509" s="18">
        <v>2022</v>
      </c>
      <c r="E509" s="18" t="s">
        <v>71</v>
      </c>
      <c r="F509" s="18" t="s">
        <v>61</v>
      </c>
      <c r="G509" s="18" t="s">
        <v>14</v>
      </c>
      <c r="H509" s="49">
        <v>2500</v>
      </c>
      <c r="I509" s="52">
        <v>44681</v>
      </c>
      <c r="J509" s="6"/>
      <c r="K509" s="6"/>
    </row>
    <row r="510" spans="1:11" x14ac:dyDescent="0.25">
      <c r="A510" s="18">
        <f t="shared" si="7"/>
        <v>509</v>
      </c>
      <c r="B510" s="18" t="s">
        <v>10</v>
      </c>
      <c r="C510" s="18">
        <v>17011</v>
      </c>
      <c r="D510" s="18">
        <v>2022</v>
      </c>
      <c r="E510" s="18" t="s">
        <v>71</v>
      </c>
      <c r="F510" s="18" t="s">
        <v>61</v>
      </c>
      <c r="G510" s="18" t="s">
        <v>16</v>
      </c>
      <c r="H510" s="49">
        <v>2500</v>
      </c>
      <c r="I510" s="52">
        <v>44681</v>
      </c>
      <c r="J510" s="6"/>
      <c r="K510" s="6"/>
    </row>
    <row r="511" spans="1:11" x14ac:dyDescent="0.25">
      <c r="A511" s="18">
        <f t="shared" si="7"/>
        <v>510</v>
      </c>
      <c r="B511" s="18" t="s">
        <v>10</v>
      </c>
      <c r="C511" s="18">
        <v>17072</v>
      </c>
      <c r="D511" s="18">
        <v>2022</v>
      </c>
      <c r="E511" s="18" t="s">
        <v>71</v>
      </c>
      <c r="F511" s="18" t="s">
        <v>61</v>
      </c>
      <c r="G511" s="18" t="s">
        <v>14</v>
      </c>
      <c r="H511" s="49">
        <v>2500</v>
      </c>
      <c r="I511" s="52">
        <v>44681</v>
      </c>
      <c r="J511" s="6"/>
      <c r="K511" s="6"/>
    </row>
    <row r="512" spans="1:11" x14ac:dyDescent="0.25">
      <c r="A512" s="18">
        <f t="shared" si="7"/>
        <v>511</v>
      </c>
      <c r="B512" s="18" t="s">
        <v>10</v>
      </c>
      <c r="C512" s="18">
        <v>17095</v>
      </c>
      <c r="D512" s="18">
        <v>2022</v>
      </c>
      <c r="E512" s="18" t="s">
        <v>71</v>
      </c>
      <c r="F512" s="18" t="s">
        <v>61</v>
      </c>
      <c r="G512" s="18" t="s">
        <v>14</v>
      </c>
      <c r="H512" s="49">
        <v>2500</v>
      </c>
      <c r="I512" s="52">
        <v>44681</v>
      </c>
      <c r="J512" s="6"/>
      <c r="K512" s="6"/>
    </row>
    <row r="513" spans="1:11" x14ac:dyDescent="0.25">
      <c r="A513" s="18">
        <f t="shared" si="7"/>
        <v>512</v>
      </c>
      <c r="B513" s="18" t="s">
        <v>10</v>
      </c>
      <c r="C513" s="18">
        <v>17119</v>
      </c>
      <c r="D513" s="18">
        <v>2022</v>
      </c>
      <c r="E513" s="18" t="s">
        <v>71</v>
      </c>
      <c r="F513" s="18" t="s">
        <v>61</v>
      </c>
      <c r="G513" s="18" t="s">
        <v>14</v>
      </c>
      <c r="H513" s="49">
        <v>2500</v>
      </c>
      <c r="I513" s="52">
        <v>44681</v>
      </c>
      <c r="J513" s="6"/>
      <c r="K513" s="6"/>
    </row>
    <row r="514" spans="1:11" x14ac:dyDescent="0.25">
      <c r="A514" s="18">
        <f t="shared" si="7"/>
        <v>513</v>
      </c>
      <c r="B514" s="18" t="s">
        <v>10</v>
      </c>
      <c r="C514" s="18">
        <v>17151</v>
      </c>
      <c r="D514" s="18">
        <v>2022</v>
      </c>
      <c r="E514" s="18" t="s">
        <v>71</v>
      </c>
      <c r="F514" s="18" t="s">
        <v>61</v>
      </c>
      <c r="G514" s="18" t="s">
        <v>14</v>
      </c>
      <c r="H514" s="49">
        <v>2500</v>
      </c>
      <c r="I514" s="52">
        <v>44681</v>
      </c>
      <c r="J514" s="6"/>
      <c r="K514" s="6"/>
    </row>
    <row r="515" spans="1:11" x14ac:dyDescent="0.25">
      <c r="A515" s="18">
        <f t="shared" ref="A515:A578" si="8">A514+1</f>
        <v>514</v>
      </c>
      <c r="B515" s="18" t="s">
        <v>10</v>
      </c>
      <c r="C515" s="18">
        <v>17464</v>
      </c>
      <c r="D515" s="18">
        <v>2022</v>
      </c>
      <c r="E515" s="18" t="s">
        <v>71</v>
      </c>
      <c r="F515" s="18" t="s">
        <v>61</v>
      </c>
      <c r="G515" s="18" t="s">
        <v>14</v>
      </c>
      <c r="H515" s="49">
        <v>2500</v>
      </c>
      <c r="I515" s="52">
        <v>44681</v>
      </c>
      <c r="J515" s="6"/>
      <c r="K515" s="6"/>
    </row>
    <row r="516" spans="1:11" x14ac:dyDescent="0.25">
      <c r="A516" s="18">
        <f t="shared" si="8"/>
        <v>515</v>
      </c>
      <c r="B516" s="18" t="s">
        <v>10</v>
      </c>
      <c r="C516" s="18">
        <v>17548</v>
      </c>
      <c r="D516" s="18">
        <v>2022</v>
      </c>
      <c r="E516" s="18" t="s">
        <v>71</v>
      </c>
      <c r="F516" s="18" t="s">
        <v>61</v>
      </c>
      <c r="G516" s="18" t="s">
        <v>14</v>
      </c>
      <c r="H516" s="49">
        <v>2500</v>
      </c>
      <c r="I516" s="52">
        <v>44681</v>
      </c>
      <c r="J516" s="6"/>
      <c r="K516" s="6"/>
    </row>
    <row r="517" spans="1:11" x14ac:dyDescent="0.25">
      <c r="A517" s="18">
        <f t="shared" si="8"/>
        <v>516</v>
      </c>
      <c r="B517" s="18" t="s">
        <v>10</v>
      </c>
      <c r="C517" s="18">
        <v>17558</v>
      </c>
      <c r="D517" s="18">
        <v>2022</v>
      </c>
      <c r="E517" s="18" t="s">
        <v>71</v>
      </c>
      <c r="F517" s="18" t="s">
        <v>26</v>
      </c>
      <c r="G517" s="18" t="s">
        <v>23</v>
      </c>
      <c r="H517" s="49">
        <v>10000</v>
      </c>
      <c r="I517" s="52">
        <v>44681</v>
      </c>
      <c r="J517" s="6"/>
      <c r="K517" s="6"/>
    </row>
    <row r="518" spans="1:11" x14ac:dyDescent="0.25">
      <c r="A518" s="18">
        <f t="shared" si="8"/>
        <v>517</v>
      </c>
      <c r="B518" s="18" t="s">
        <v>10</v>
      </c>
      <c r="C518" s="18">
        <v>17596</v>
      </c>
      <c r="D518" s="18">
        <v>2022</v>
      </c>
      <c r="E518" s="18" t="s">
        <v>71</v>
      </c>
      <c r="F518" s="18" t="s">
        <v>61</v>
      </c>
      <c r="G518" s="18" t="s">
        <v>14</v>
      </c>
      <c r="H518" s="49">
        <v>2500</v>
      </c>
      <c r="I518" s="52">
        <v>44681</v>
      </c>
      <c r="J518" s="6"/>
      <c r="K518" s="6"/>
    </row>
    <row r="519" spans="1:11" x14ac:dyDescent="0.25">
      <c r="A519" s="18">
        <f t="shared" si="8"/>
        <v>518</v>
      </c>
      <c r="B519" s="18" t="s">
        <v>10</v>
      </c>
      <c r="C519" s="18">
        <v>17731</v>
      </c>
      <c r="D519" s="18">
        <v>2022</v>
      </c>
      <c r="E519" s="18" t="s">
        <v>71</v>
      </c>
      <c r="F519" s="18" t="s">
        <v>78</v>
      </c>
      <c r="G519" s="18" t="s">
        <v>27</v>
      </c>
      <c r="H519" s="49">
        <v>10000</v>
      </c>
      <c r="I519" s="52">
        <v>44681</v>
      </c>
      <c r="J519" s="6"/>
      <c r="K519" s="6"/>
    </row>
    <row r="520" spans="1:11" x14ac:dyDescent="0.25">
      <c r="A520" s="18">
        <f t="shared" si="8"/>
        <v>519</v>
      </c>
      <c r="B520" s="18" t="s">
        <v>10</v>
      </c>
      <c r="C520" s="18">
        <v>17737</v>
      </c>
      <c r="D520" s="18">
        <v>2022</v>
      </c>
      <c r="E520" s="18" t="s">
        <v>71</v>
      </c>
      <c r="F520" s="18" t="s">
        <v>13</v>
      </c>
      <c r="G520" s="18" t="s">
        <v>14</v>
      </c>
      <c r="H520" s="49">
        <v>5000</v>
      </c>
      <c r="I520" s="52">
        <v>44681</v>
      </c>
      <c r="J520" s="6"/>
      <c r="K520" s="6"/>
    </row>
    <row r="521" spans="1:11" x14ac:dyDescent="0.25">
      <c r="A521" s="18">
        <f t="shared" si="8"/>
        <v>520</v>
      </c>
      <c r="B521" s="18" t="s">
        <v>10</v>
      </c>
      <c r="C521" s="18">
        <v>18026</v>
      </c>
      <c r="D521" s="18">
        <v>2022</v>
      </c>
      <c r="E521" s="18" t="s">
        <v>71</v>
      </c>
      <c r="F521" s="18" t="s">
        <v>61</v>
      </c>
      <c r="G521" s="18" t="s">
        <v>16</v>
      </c>
      <c r="H521" s="49">
        <v>2500</v>
      </c>
      <c r="I521" s="52">
        <v>44681</v>
      </c>
      <c r="J521" s="6"/>
      <c r="K521" s="6"/>
    </row>
    <row r="522" spans="1:11" x14ac:dyDescent="0.25">
      <c r="A522" s="18">
        <f t="shared" si="8"/>
        <v>521</v>
      </c>
      <c r="B522" s="18" t="s">
        <v>10</v>
      </c>
      <c r="C522" s="18">
        <v>18066</v>
      </c>
      <c r="D522" s="18">
        <v>2022</v>
      </c>
      <c r="E522" s="18" t="s">
        <v>71</v>
      </c>
      <c r="F522" s="18" t="s">
        <v>61</v>
      </c>
      <c r="G522" s="18" t="s">
        <v>16</v>
      </c>
      <c r="H522" s="49">
        <v>2500</v>
      </c>
      <c r="I522" s="52">
        <v>44681</v>
      </c>
      <c r="J522" s="6"/>
      <c r="K522" s="6"/>
    </row>
    <row r="523" spans="1:11" x14ac:dyDescent="0.25">
      <c r="A523" s="18">
        <f t="shared" si="8"/>
        <v>522</v>
      </c>
      <c r="B523" s="18" t="s">
        <v>10</v>
      </c>
      <c r="C523" s="18">
        <v>18140</v>
      </c>
      <c r="D523" s="18">
        <v>2022</v>
      </c>
      <c r="E523" s="18" t="s">
        <v>71</v>
      </c>
      <c r="F523" s="18" t="s">
        <v>61</v>
      </c>
      <c r="G523" s="18" t="s">
        <v>17</v>
      </c>
      <c r="H523" s="49">
        <v>2500</v>
      </c>
      <c r="I523" s="52">
        <v>44681</v>
      </c>
      <c r="J523" s="6"/>
      <c r="K523" s="6"/>
    </row>
    <row r="524" spans="1:11" x14ac:dyDescent="0.25">
      <c r="A524" s="18">
        <f t="shared" si="8"/>
        <v>523</v>
      </c>
      <c r="B524" s="18" t="s">
        <v>10</v>
      </c>
      <c r="C524" s="18">
        <v>18145</v>
      </c>
      <c r="D524" s="18">
        <v>2022</v>
      </c>
      <c r="E524" s="18" t="s">
        <v>71</v>
      </c>
      <c r="F524" s="18" t="s">
        <v>61</v>
      </c>
      <c r="G524" s="18" t="s">
        <v>27</v>
      </c>
      <c r="H524" s="49">
        <v>2500</v>
      </c>
      <c r="I524" s="52">
        <v>44681</v>
      </c>
      <c r="J524" s="6"/>
      <c r="K524" s="6"/>
    </row>
    <row r="525" spans="1:11" x14ac:dyDescent="0.25">
      <c r="A525" s="18">
        <f t="shared" si="8"/>
        <v>524</v>
      </c>
      <c r="B525" s="18" t="s">
        <v>10</v>
      </c>
      <c r="C525" s="18">
        <v>18292</v>
      </c>
      <c r="D525" s="18">
        <v>2022</v>
      </c>
      <c r="E525" s="18" t="s">
        <v>71</v>
      </c>
      <c r="F525" s="18" t="s">
        <v>61</v>
      </c>
      <c r="G525" s="18" t="s">
        <v>14</v>
      </c>
      <c r="H525" s="49">
        <v>2500</v>
      </c>
      <c r="I525" s="52">
        <v>44681</v>
      </c>
      <c r="J525" s="6"/>
      <c r="K525" s="6"/>
    </row>
    <row r="526" spans="1:11" x14ac:dyDescent="0.25">
      <c r="A526" s="18">
        <f t="shared" si="8"/>
        <v>525</v>
      </c>
      <c r="B526" s="18" t="s">
        <v>10</v>
      </c>
      <c r="C526" s="18">
        <v>18305</v>
      </c>
      <c r="D526" s="18">
        <v>2022</v>
      </c>
      <c r="E526" s="18" t="s">
        <v>71</v>
      </c>
      <c r="F526" s="18" t="s">
        <v>61</v>
      </c>
      <c r="G526" s="18" t="s">
        <v>14</v>
      </c>
      <c r="H526" s="49">
        <v>2500</v>
      </c>
      <c r="I526" s="52">
        <v>44681</v>
      </c>
      <c r="J526" s="6"/>
      <c r="K526" s="6"/>
    </row>
    <row r="527" spans="1:11" x14ac:dyDescent="0.25">
      <c r="A527" s="18">
        <f t="shared" si="8"/>
        <v>526</v>
      </c>
      <c r="B527" s="18" t="s">
        <v>10</v>
      </c>
      <c r="C527" s="18">
        <v>18359</v>
      </c>
      <c r="D527" s="18">
        <v>2022</v>
      </c>
      <c r="E527" s="18" t="s">
        <v>71</v>
      </c>
      <c r="F527" s="18" t="s">
        <v>61</v>
      </c>
      <c r="G527" s="18" t="s">
        <v>14</v>
      </c>
      <c r="H527" s="49">
        <v>2500</v>
      </c>
      <c r="I527" s="52">
        <v>44681</v>
      </c>
      <c r="J527" s="6"/>
      <c r="K527" s="6"/>
    </row>
    <row r="528" spans="1:11" x14ac:dyDescent="0.25">
      <c r="A528" s="18">
        <f t="shared" si="8"/>
        <v>527</v>
      </c>
      <c r="B528" s="18" t="s">
        <v>10</v>
      </c>
      <c r="C528" s="18">
        <v>18374</v>
      </c>
      <c r="D528" s="18">
        <v>2022</v>
      </c>
      <c r="E528" s="18" t="s">
        <v>71</v>
      </c>
      <c r="F528" s="18" t="s">
        <v>61</v>
      </c>
      <c r="G528" s="18" t="s">
        <v>14</v>
      </c>
      <c r="H528" s="49">
        <v>2500</v>
      </c>
      <c r="I528" s="52">
        <v>44681</v>
      </c>
      <c r="J528" s="6"/>
      <c r="K528" s="6"/>
    </row>
    <row r="529" spans="1:11" x14ac:dyDescent="0.25">
      <c r="A529" s="18">
        <f t="shared" si="8"/>
        <v>528</v>
      </c>
      <c r="B529" s="18" t="s">
        <v>10</v>
      </c>
      <c r="C529" s="18">
        <v>18383</v>
      </c>
      <c r="D529" s="18">
        <v>2022</v>
      </c>
      <c r="E529" s="18" t="s">
        <v>71</v>
      </c>
      <c r="F529" s="18" t="s">
        <v>61</v>
      </c>
      <c r="G529" s="18" t="s">
        <v>14</v>
      </c>
      <c r="H529" s="49">
        <v>2500</v>
      </c>
      <c r="I529" s="52">
        <v>44681</v>
      </c>
      <c r="J529" s="6"/>
      <c r="K529" s="6"/>
    </row>
    <row r="530" spans="1:11" x14ac:dyDescent="0.25">
      <c r="A530" s="18">
        <f t="shared" si="8"/>
        <v>529</v>
      </c>
      <c r="B530" s="18" t="s">
        <v>10</v>
      </c>
      <c r="C530" s="18">
        <v>18476</v>
      </c>
      <c r="D530" s="18">
        <v>2022</v>
      </c>
      <c r="E530" s="18" t="s">
        <v>71</v>
      </c>
      <c r="F530" s="18" t="s">
        <v>61</v>
      </c>
      <c r="G530" s="18" t="s">
        <v>14</v>
      </c>
      <c r="H530" s="49">
        <v>2500</v>
      </c>
      <c r="I530" s="52">
        <v>44681</v>
      </c>
      <c r="J530" s="6"/>
      <c r="K530" s="6"/>
    </row>
    <row r="531" spans="1:11" x14ac:dyDescent="0.25">
      <c r="A531" s="18">
        <f t="shared" si="8"/>
        <v>530</v>
      </c>
      <c r="B531" s="18" t="s">
        <v>10</v>
      </c>
      <c r="C531" s="18">
        <v>18481</v>
      </c>
      <c r="D531" s="18">
        <v>2022</v>
      </c>
      <c r="E531" s="18" t="s">
        <v>71</v>
      </c>
      <c r="F531" s="18" t="s">
        <v>61</v>
      </c>
      <c r="G531" s="18" t="s">
        <v>14</v>
      </c>
      <c r="H531" s="49">
        <v>2500</v>
      </c>
      <c r="I531" s="52">
        <v>44681</v>
      </c>
      <c r="J531" s="6"/>
      <c r="K531" s="6"/>
    </row>
    <row r="532" spans="1:11" x14ac:dyDescent="0.25">
      <c r="A532" s="18">
        <f t="shared" si="8"/>
        <v>531</v>
      </c>
      <c r="B532" s="18" t="s">
        <v>10</v>
      </c>
      <c r="C532" s="18">
        <v>18484</v>
      </c>
      <c r="D532" s="18">
        <v>2022</v>
      </c>
      <c r="E532" s="18" t="s">
        <v>71</v>
      </c>
      <c r="F532" s="18" t="s">
        <v>61</v>
      </c>
      <c r="G532" s="18" t="s">
        <v>14</v>
      </c>
      <c r="H532" s="49">
        <v>2500</v>
      </c>
      <c r="I532" s="52">
        <v>44681</v>
      </c>
      <c r="J532" s="6"/>
      <c r="K532" s="6"/>
    </row>
    <row r="533" spans="1:11" x14ac:dyDescent="0.25">
      <c r="A533" s="18">
        <f t="shared" si="8"/>
        <v>532</v>
      </c>
      <c r="B533" s="18" t="s">
        <v>10</v>
      </c>
      <c r="C533" s="18">
        <v>18496</v>
      </c>
      <c r="D533" s="18">
        <v>2022</v>
      </c>
      <c r="E533" s="18" t="s">
        <v>71</v>
      </c>
      <c r="F533" s="18" t="s">
        <v>61</v>
      </c>
      <c r="G533" s="18" t="s">
        <v>14</v>
      </c>
      <c r="H533" s="49">
        <v>2500</v>
      </c>
      <c r="I533" s="52">
        <v>44681</v>
      </c>
      <c r="J533" s="6"/>
      <c r="K533" s="6"/>
    </row>
    <row r="534" spans="1:11" x14ac:dyDescent="0.25">
      <c r="A534" s="18">
        <f t="shared" si="8"/>
        <v>533</v>
      </c>
      <c r="B534" s="18" t="s">
        <v>10</v>
      </c>
      <c r="C534" s="18">
        <v>18497</v>
      </c>
      <c r="D534" s="18">
        <v>2022</v>
      </c>
      <c r="E534" s="18" t="s">
        <v>71</v>
      </c>
      <c r="F534" s="18" t="s">
        <v>61</v>
      </c>
      <c r="G534" s="18" t="s">
        <v>14</v>
      </c>
      <c r="H534" s="49">
        <v>2500</v>
      </c>
      <c r="I534" s="52">
        <v>44681</v>
      </c>
      <c r="J534" s="6"/>
      <c r="K534" s="6"/>
    </row>
    <row r="535" spans="1:11" x14ac:dyDescent="0.25">
      <c r="A535" s="18">
        <f t="shared" si="8"/>
        <v>534</v>
      </c>
      <c r="B535" s="18" t="s">
        <v>10</v>
      </c>
      <c r="C535" s="18">
        <v>18530</v>
      </c>
      <c r="D535" s="18">
        <v>2022</v>
      </c>
      <c r="E535" s="18" t="s">
        <v>71</v>
      </c>
      <c r="F535" s="18" t="s">
        <v>61</v>
      </c>
      <c r="G535" s="18" t="s">
        <v>14</v>
      </c>
      <c r="H535" s="49">
        <v>2500</v>
      </c>
      <c r="I535" s="52">
        <v>44681</v>
      </c>
      <c r="J535" s="6"/>
      <c r="K535" s="6"/>
    </row>
    <row r="536" spans="1:11" x14ac:dyDescent="0.25">
      <c r="A536" s="18">
        <f t="shared" si="8"/>
        <v>535</v>
      </c>
      <c r="B536" s="18" t="s">
        <v>10</v>
      </c>
      <c r="C536" s="18">
        <v>18550</v>
      </c>
      <c r="D536" s="18">
        <v>2022</v>
      </c>
      <c r="E536" s="18" t="s">
        <v>71</v>
      </c>
      <c r="F536" s="18" t="s">
        <v>61</v>
      </c>
      <c r="G536" s="18" t="s">
        <v>14</v>
      </c>
      <c r="H536" s="49">
        <v>2500</v>
      </c>
      <c r="I536" s="52">
        <v>44681</v>
      </c>
      <c r="J536" s="6"/>
      <c r="K536" s="6"/>
    </row>
    <row r="537" spans="1:11" x14ac:dyDescent="0.25">
      <c r="A537" s="18">
        <f t="shared" si="8"/>
        <v>536</v>
      </c>
      <c r="B537" s="18" t="s">
        <v>10</v>
      </c>
      <c r="C537" s="18">
        <v>18552</v>
      </c>
      <c r="D537" s="18">
        <v>2022</v>
      </c>
      <c r="E537" s="18" t="s">
        <v>71</v>
      </c>
      <c r="F537" s="18" t="s">
        <v>61</v>
      </c>
      <c r="G537" s="18" t="s">
        <v>16</v>
      </c>
      <c r="H537" s="49">
        <v>2500</v>
      </c>
      <c r="I537" s="52">
        <v>44681</v>
      </c>
      <c r="J537" s="6"/>
      <c r="K537" s="6"/>
    </row>
    <row r="538" spans="1:11" x14ac:dyDescent="0.25">
      <c r="A538" s="18">
        <f t="shared" si="8"/>
        <v>537</v>
      </c>
      <c r="B538" s="18" t="s">
        <v>10</v>
      </c>
      <c r="C538" s="18">
        <v>18608</v>
      </c>
      <c r="D538" s="18">
        <v>2022</v>
      </c>
      <c r="E538" s="18" t="s">
        <v>71</v>
      </c>
      <c r="F538" s="18" t="s">
        <v>61</v>
      </c>
      <c r="G538" s="18" t="s">
        <v>14</v>
      </c>
      <c r="H538" s="49">
        <v>2500</v>
      </c>
      <c r="I538" s="52">
        <v>44681</v>
      </c>
      <c r="J538" s="6"/>
      <c r="K538" s="6"/>
    </row>
    <row r="539" spans="1:11" x14ac:dyDescent="0.25">
      <c r="A539" s="18">
        <f t="shared" si="8"/>
        <v>538</v>
      </c>
      <c r="B539" s="18" t="s">
        <v>10</v>
      </c>
      <c r="C539" s="18">
        <v>18641</v>
      </c>
      <c r="D539" s="18">
        <v>2022</v>
      </c>
      <c r="E539" s="18" t="s">
        <v>71</v>
      </c>
      <c r="F539" s="18" t="s">
        <v>61</v>
      </c>
      <c r="G539" s="18" t="s">
        <v>27</v>
      </c>
      <c r="H539" s="49">
        <v>2500</v>
      </c>
      <c r="I539" s="52">
        <v>44681</v>
      </c>
      <c r="J539" s="6"/>
      <c r="K539" s="6"/>
    </row>
    <row r="540" spans="1:11" x14ac:dyDescent="0.25">
      <c r="A540" s="18">
        <f t="shared" si="8"/>
        <v>539</v>
      </c>
      <c r="B540" s="18" t="s">
        <v>10</v>
      </c>
      <c r="C540" s="18">
        <v>18677</v>
      </c>
      <c r="D540" s="18">
        <v>2022</v>
      </c>
      <c r="E540" s="18" t="s">
        <v>71</v>
      </c>
      <c r="F540" s="18" t="s">
        <v>61</v>
      </c>
      <c r="G540" s="18" t="s">
        <v>14</v>
      </c>
      <c r="H540" s="49">
        <v>2500</v>
      </c>
      <c r="I540" s="52">
        <v>44681</v>
      </c>
      <c r="J540" s="6"/>
      <c r="K540" s="6"/>
    </row>
    <row r="541" spans="1:11" x14ac:dyDescent="0.25">
      <c r="A541" s="18">
        <f t="shared" si="8"/>
        <v>540</v>
      </c>
      <c r="B541" s="18" t="s">
        <v>10</v>
      </c>
      <c r="C541" s="18">
        <v>18703</v>
      </c>
      <c r="D541" s="18">
        <v>2022</v>
      </c>
      <c r="E541" s="18" t="s">
        <v>71</v>
      </c>
      <c r="F541" s="18" t="s">
        <v>61</v>
      </c>
      <c r="G541" s="18" t="s">
        <v>14</v>
      </c>
      <c r="H541" s="49">
        <v>2500</v>
      </c>
      <c r="I541" s="52">
        <v>44681</v>
      </c>
      <c r="J541" s="6"/>
      <c r="K541" s="6"/>
    </row>
    <row r="542" spans="1:11" x14ac:dyDescent="0.25">
      <c r="A542" s="18">
        <f t="shared" si="8"/>
        <v>541</v>
      </c>
      <c r="B542" s="18" t="s">
        <v>10</v>
      </c>
      <c r="C542" s="18">
        <v>18728</v>
      </c>
      <c r="D542" s="18">
        <v>2022</v>
      </c>
      <c r="E542" s="18" t="s">
        <v>71</v>
      </c>
      <c r="F542" s="18" t="s">
        <v>61</v>
      </c>
      <c r="G542" s="18" t="s">
        <v>14</v>
      </c>
      <c r="H542" s="49">
        <v>2500</v>
      </c>
      <c r="I542" s="52">
        <v>44681</v>
      </c>
      <c r="J542" s="6"/>
      <c r="K542" s="6"/>
    </row>
    <row r="543" spans="1:11" x14ac:dyDescent="0.25">
      <c r="A543" s="18">
        <f t="shared" si="8"/>
        <v>542</v>
      </c>
      <c r="B543" s="18" t="s">
        <v>10</v>
      </c>
      <c r="C543" s="18">
        <v>18781</v>
      </c>
      <c r="D543" s="18">
        <v>2022</v>
      </c>
      <c r="E543" s="18" t="s">
        <v>71</v>
      </c>
      <c r="F543" s="18" t="s">
        <v>61</v>
      </c>
      <c r="G543" s="18" t="s">
        <v>14</v>
      </c>
      <c r="H543" s="49">
        <v>2500</v>
      </c>
      <c r="I543" s="52">
        <v>44681</v>
      </c>
      <c r="J543" s="6"/>
      <c r="K543" s="6"/>
    </row>
    <row r="544" spans="1:11" x14ac:dyDescent="0.25">
      <c r="A544" s="18">
        <f t="shared" si="8"/>
        <v>543</v>
      </c>
      <c r="B544" s="18" t="s">
        <v>10</v>
      </c>
      <c r="C544" s="18">
        <v>18784</v>
      </c>
      <c r="D544" s="18">
        <v>2022</v>
      </c>
      <c r="E544" s="18" t="s">
        <v>71</v>
      </c>
      <c r="F544" s="18" t="s">
        <v>25</v>
      </c>
      <c r="G544" s="18" t="s">
        <v>19</v>
      </c>
      <c r="H544" s="49">
        <v>12000</v>
      </c>
      <c r="I544" s="52">
        <v>44681</v>
      </c>
      <c r="J544" s="6"/>
      <c r="K544" s="6"/>
    </row>
    <row r="545" spans="1:11" x14ac:dyDescent="0.25">
      <c r="A545" s="18">
        <f t="shared" si="8"/>
        <v>544</v>
      </c>
      <c r="B545" s="18" t="s">
        <v>10</v>
      </c>
      <c r="C545" s="18">
        <v>18822</v>
      </c>
      <c r="D545" s="18">
        <v>2022</v>
      </c>
      <c r="E545" s="18" t="s">
        <v>71</v>
      </c>
      <c r="F545" s="18" t="s">
        <v>61</v>
      </c>
      <c r="G545" s="18" t="s">
        <v>14</v>
      </c>
      <c r="H545" s="49">
        <v>2500</v>
      </c>
      <c r="I545" s="52">
        <v>44681</v>
      </c>
      <c r="J545" s="6"/>
      <c r="K545" s="6"/>
    </row>
    <row r="546" spans="1:11" x14ac:dyDescent="0.25">
      <c r="A546" s="18">
        <f t="shared" si="8"/>
        <v>545</v>
      </c>
      <c r="B546" s="18" t="s">
        <v>10</v>
      </c>
      <c r="C546" s="18">
        <v>18866</v>
      </c>
      <c r="D546" s="18">
        <v>2022</v>
      </c>
      <c r="E546" s="18" t="s">
        <v>71</v>
      </c>
      <c r="F546" s="18" t="s">
        <v>61</v>
      </c>
      <c r="G546" s="18" t="s">
        <v>14</v>
      </c>
      <c r="H546" s="49">
        <v>2500</v>
      </c>
      <c r="I546" s="52">
        <v>44681</v>
      </c>
      <c r="J546" s="6"/>
      <c r="K546" s="6"/>
    </row>
    <row r="547" spans="1:11" x14ac:dyDescent="0.25">
      <c r="A547" s="18">
        <f t="shared" si="8"/>
        <v>546</v>
      </c>
      <c r="B547" s="18" t="s">
        <v>10</v>
      </c>
      <c r="C547" s="18">
        <v>18910</v>
      </c>
      <c r="D547" s="18">
        <v>2022</v>
      </c>
      <c r="E547" s="18" t="s">
        <v>71</v>
      </c>
      <c r="F547" s="18" t="s">
        <v>61</v>
      </c>
      <c r="G547" s="18" t="s">
        <v>14</v>
      </c>
      <c r="H547" s="49">
        <v>2500</v>
      </c>
      <c r="I547" s="52">
        <v>44681</v>
      </c>
      <c r="J547" s="6"/>
      <c r="K547" s="6"/>
    </row>
    <row r="548" spans="1:11" x14ac:dyDescent="0.25">
      <c r="A548" s="18">
        <f t="shared" si="8"/>
        <v>547</v>
      </c>
      <c r="B548" s="18" t="s">
        <v>10</v>
      </c>
      <c r="C548" s="18">
        <v>19013</v>
      </c>
      <c r="D548" s="18">
        <v>2022</v>
      </c>
      <c r="E548" s="18" t="s">
        <v>71</v>
      </c>
      <c r="F548" s="18" t="s">
        <v>61</v>
      </c>
      <c r="G548" s="18" t="s">
        <v>17</v>
      </c>
      <c r="H548" s="49">
        <v>2500</v>
      </c>
      <c r="I548" s="52">
        <v>44681</v>
      </c>
      <c r="J548" s="6"/>
      <c r="K548" s="6"/>
    </row>
    <row r="549" spans="1:11" x14ac:dyDescent="0.25">
      <c r="A549" s="18">
        <f t="shared" si="8"/>
        <v>548</v>
      </c>
      <c r="B549" s="18" t="s">
        <v>10</v>
      </c>
      <c r="C549" s="18">
        <v>19487</v>
      </c>
      <c r="D549" s="18">
        <v>2022</v>
      </c>
      <c r="E549" s="18" t="s">
        <v>71</v>
      </c>
      <c r="F549" s="18" t="s">
        <v>61</v>
      </c>
      <c r="G549" s="18" t="s">
        <v>17</v>
      </c>
      <c r="H549" s="49">
        <v>2500</v>
      </c>
      <c r="I549" s="52">
        <v>44681</v>
      </c>
      <c r="J549" s="6"/>
      <c r="K549" s="6"/>
    </row>
    <row r="550" spans="1:11" x14ac:dyDescent="0.25">
      <c r="A550" s="18">
        <f t="shared" si="8"/>
        <v>549</v>
      </c>
      <c r="B550" s="18" t="s">
        <v>10</v>
      </c>
      <c r="C550" s="18">
        <v>19716</v>
      </c>
      <c r="D550" s="18">
        <v>2008</v>
      </c>
      <c r="E550" s="18" t="s">
        <v>71</v>
      </c>
      <c r="F550" s="18" t="s">
        <v>62</v>
      </c>
      <c r="G550" s="18" t="s">
        <v>14</v>
      </c>
      <c r="H550" s="49">
        <v>5000</v>
      </c>
      <c r="I550" s="52">
        <v>44681</v>
      </c>
      <c r="J550" s="6"/>
      <c r="K550" s="6"/>
    </row>
    <row r="551" spans="1:11" x14ac:dyDescent="0.25">
      <c r="A551" s="18">
        <f t="shared" si="8"/>
        <v>550</v>
      </c>
      <c r="B551" s="18" t="s">
        <v>10</v>
      </c>
      <c r="C551" s="18">
        <v>19802</v>
      </c>
      <c r="D551" s="18">
        <v>2022</v>
      </c>
      <c r="E551" s="18" t="s">
        <v>71</v>
      </c>
      <c r="F551" s="18" t="s">
        <v>61</v>
      </c>
      <c r="G551" s="18" t="s">
        <v>14</v>
      </c>
      <c r="H551" s="49">
        <v>2500</v>
      </c>
      <c r="I551" s="52">
        <v>44681</v>
      </c>
      <c r="J551" s="6"/>
      <c r="K551" s="6"/>
    </row>
    <row r="552" spans="1:11" x14ac:dyDescent="0.25">
      <c r="A552" s="18">
        <f t="shared" si="8"/>
        <v>551</v>
      </c>
      <c r="B552" s="18" t="s">
        <v>10</v>
      </c>
      <c r="C552" s="18">
        <v>19950</v>
      </c>
      <c r="D552" s="18">
        <v>2022</v>
      </c>
      <c r="E552" s="18" t="s">
        <v>71</v>
      </c>
      <c r="F552" s="18" t="s">
        <v>61</v>
      </c>
      <c r="G552" s="18" t="s">
        <v>14</v>
      </c>
      <c r="H552" s="49">
        <v>2500</v>
      </c>
      <c r="I552" s="52">
        <v>44681</v>
      </c>
      <c r="J552" s="6"/>
      <c r="K552" s="6"/>
    </row>
    <row r="553" spans="1:11" x14ac:dyDescent="0.25">
      <c r="A553" s="18">
        <f t="shared" si="8"/>
        <v>552</v>
      </c>
      <c r="B553" s="18" t="s">
        <v>10</v>
      </c>
      <c r="C553" s="18">
        <v>19952</v>
      </c>
      <c r="D553" s="18">
        <v>2022</v>
      </c>
      <c r="E553" s="18" t="s">
        <v>71</v>
      </c>
      <c r="F553" s="18" t="s">
        <v>61</v>
      </c>
      <c r="G553" s="18" t="s">
        <v>16</v>
      </c>
      <c r="H553" s="49">
        <v>2500</v>
      </c>
      <c r="I553" s="52">
        <v>44681</v>
      </c>
      <c r="J553" s="6"/>
      <c r="K553" s="6"/>
    </row>
    <row r="554" spans="1:11" x14ac:dyDescent="0.25">
      <c r="A554" s="18">
        <f t="shared" si="8"/>
        <v>553</v>
      </c>
      <c r="B554" s="18" t="s">
        <v>10</v>
      </c>
      <c r="C554" s="18">
        <v>20169</v>
      </c>
      <c r="D554" s="18">
        <v>2022</v>
      </c>
      <c r="E554" s="18" t="s">
        <v>71</v>
      </c>
      <c r="F554" s="18" t="s">
        <v>61</v>
      </c>
      <c r="G554" s="18" t="s">
        <v>14</v>
      </c>
      <c r="H554" s="49">
        <v>2500</v>
      </c>
      <c r="I554" s="52">
        <v>44681</v>
      </c>
      <c r="J554" s="6"/>
      <c r="K554" s="6"/>
    </row>
    <row r="555" spans="1:11" x14ac:dyDescent="0.25">
      <c r="A555" s="18">
        <f t="shared" si="8"/>
        <v>554</v>
      </c>
      <c r="B555" s="18" t="s">
        <v>10</v>
      </c>
      <c r="C555" s="18">
        <v>20180</v>
      </c>
      <c r="D555" s="18">
        <v>2022</v>
      </c>
      <c r="E555" s="18" t="s">
        <v>71</v>
      </c>
      <c r="F555" s="18" t="s">
        <v>61</v>
      </c>
      <c r="G555" s="18" t="s">
        <v>24</v>
      </c>
      <c r="H555" s="49">
        <v>2500</v>
      </c>
      <c r="I555" s="52">
        <v>44681</v>
      </c>
      <c r="J555" s="6"/>
      <c r="K555" s="6"/>
    </row>
    <row r="556" spans="1:11" x14ac:dyDescent="0.25">
      <c r="A556" s="18">
        <f t="shared" si="8"/>
        <v>555</v>
      </c>
      <c r="B556" s="18" t="s">
        <v>10</v>
      </c>
      <c r="C556" s="18">
        <v>20217</v>
      </c>
      <c r="D556" s="18">
        <v>2022</v>
      </c>
      <c r="E556" s="18" t="s">
        <v>71</v>
      </c>
      <c r="F556" s="18" t="s">
        <v>61</v>
      </c>
      <c r="G556" s="18" t="s">
        <v>16</v>
      </c>
      <c r="H556" s="49">
        <v>2500</v>
      </c>
      <c r="I556" s="52">
        <v>44681</v>
      </c>
      <c r="J556" s="6"/>
      <c r="K556" s="6"/>
    </row>
    <row r="557" spans="1:11" x14ac:dyDescent="0.25">
      <c r="A557" s="18">
        <f t="shared" si="8"/>
        <v>556</v>
      </c>
      <c r="B557" s="18" t="s">
        <v>10</v>
      </c>
      <c r="C557" s="18">
        <v>20291</v>
      </c>
      <c r="D557" s="18">
        <v>2022</v>
      </c>
      <c r="E557" s="18" t="s">
        <v>71</v>
      </c>
      <c r="F557" s="18" t="s">
        <v>32</v>
      </c>
      <c r="G557" s="18" t="s">
        <v>15</v>
      </c>
      <c r="H557" s="49">
        <v>10000</v>
      </c>
      <c r="I557" s="52">
        <v>44681</v>
      </c>
      <c r="J557" s="6"/>
      <c r="K557" s="6"/>
    </row>
    <row r="558" spans="1:11" x14ac:dyDescent="0.25">
      <c r="A558" s="18">
        <f t="shared" si="8"/>
        <v>557</v>
      </c>
      <c r="B558" s="18" t="s">
        <v>10</v>
      </c>
      <c r="C558" s="18">
        <v>20355</v>
      </c>
      <c r="D558" s="18">
        <v>2022</v>
      </c>
      <c r="E558" s="18" t="s">
        <v>71</v>
      </c>
      <c r="F558" s="18" t="s">
        <v>61</v>
      </c>
      <c r="G558" s="18" t="s">
        <v>17</v>
      </c>
      <c r="H558" s="49">
        <v>2500</v>
      </c>
      <c r="I558" s="52">
        <v>44681</v>
      </c>
      <c r="J558" s="6"/>
      <c r="K558" s="6"/>
    </row>
    <row r="559" spans="1:11" x14ac:dyDescent="0.25">
      <c r="A559" s="18">
        <f t="shared" si="8"/>
        <v>558</v>
      </c>
      <c r="B559" s="18" t="s">
        <v>10</v>
      </c>
      <c r="C559" s="18">
        <v>20457</v>
      </c>
      <c r="D559" s="18">
        <v>2022</v>
      </c>
      <c r="E559" s="18" t="s">
        <v>71</v>
      </c>
      <c r="F559" s="18" t="s">
        <v>61</v>
      </c>
      <c r="G559" s="18" t="s">
        <v>17</v>
      </c>
      <c r="H559" s="49">
        <v>2500</v>
      </c>
      <c r="I559" s="52">
        <v>44681</v>
      </c>
      <c r="J559" s="6"/>
      <c r="K559" s="6"/>
    </row>
    <row r="560" spans="1:11" x14ac:dyDescent="0.25">
      <c r="A560" s="18">
        <f t="shared" si="8"/>
        <v>559</v>
      </c>
      <c r="B560" s="18" t="s">
        <v>10</v>
      </c>
      <c r="C560" s="18">
        <v>20513</v>
      </c>
      <c r="D560" s="18">
        <v>2022</v>
      </c>
      <c r="E560" s="18" t="s">
        <v>71</v>
      </c>
      <c r="F560" s="18" t="s">
        <v>61</v>
      </c>
      <c r="G560" s="18" t="s">
        <v>14</v>
      </c>
      <c r="H560" s="49">
        <v>2500</v>
      </c>
      <c r="I560" s="52">
        <v>44681</v>
      </c>
      <c r="J560" s="6"/>
      <c r="K560" s="6"/>
    </row>
    <row r="561" spans="1:11" x14ac:dyDescent="0.25">
      <c r="A561" s="18">
        <f t="shared" si="8"/>
        <v>560</v>
      </c>
      <c r="B561" s="18" t="s">
        <v>10</v>
      </c>
      <c r="C561" s="18">
        <v>20525</v>
      </c>
      <c r="D561" s="18">
        <v>2022</v>
      </c>
      <c r="E561" s="18" t="s">
        <v>71</v>
      </c>
      <c r="F561" s="18" t="s">
        <v>61</v>
      </c>
      <c r="G561" s="18" t="s">
        <v>16</v>
      </c>
      <c r="H561" s="49">
        <v>2500</v>
      </c>
      <c r="I561" s="52">
        <v>44681</v>
      </c>
      <c r="J561" s="6"/>
      <c r="K561" s="6"/>
    </row>
    <row r="562" spans="1:11" x14ac:dyDescent="0.25">
      <c r="A562" s="18">
        <f t="shared" si="8"/>
        <v>561</v>
      </c>
      <c r="B562" s="18" t="s">
        <v>10</v>
      </c>
      <c r="C562" s="5">
        <v>20545</v>
      </c>
      <c r="D562" s="18">
        <v>2022</v>
      </c>
      <c r="E562" s="18" t="s">
        <v>71</v>
      </c>
      <c r="F562" s="18" t="s">
        <v>32</v>
      </c>
      <c r="G562" s="24" t="s">
        <v>14</v>
      </c>
      <c r="H562" s="49">
        <v>10000</v>
      </c>
      <c r="I562" s="52">
        <v>44681</v>
      </c>
      <c r="J562" s="6"/>
      <c r="K562" s="6"/>
    </row>
    <row r="563" spans="1:11" x14ac:dyDescent="0.25">
      <c r="A563" s="18">
        <f t="shared" si="8"/>
        <v>562</v>
      </c>
      <c r="B563" s="18" t="s">
        <v>10</v>
      </c>
      <c r="C563" s="18">
        <v>20565</v>
      </c>
      <c r="D563" s="18">
        <v>2022</v>
      </c>
      <c r="E563" s="18" t="s">
        <v>71</v>
      </c>
      <c r="F563" s="18" t="s">
        <v>61</v>
      </c>
      <c r="G563" s="18" t="s">
        <v>14</v>
      </c>
      <c r="H563" s="49">
        <v>2500</v>
      </c>
      <c r="I563" s="52">
        <v>44681</v>
      </c>
      <c r="J563" s="6"/>
      <c r="K563" s="6"/>
    </row>
    <row r="564" spans="1:11" x14ac:dyDescent="0.25">
      <c r="A564" s="18">
        <f t="shared" si="8"/>
        <v>563</v>
      </c>
      <c r="B564" s="18" t="s">
        <v>10</v>
      </c>
      <c r="C564" s="18">
        <v>20756</v>
      </c>
      <c r="D564" s="18">
        <v>2022</v>
      </c>
      <c r="E564" s="18" t="s">
        <v>71</v>
      </c>
      <c r="F564" s="18" t="s">
        <v>61</v>
      </c>
      <c r="G564" s="18" t="s">
        <v>15</v>
      </c>
      <c r="H564" s="49">
        <v>2500</v>
      </c>
      <c r="I564" s="52">
        <v>44681</v>
      </c>
      <c r="J564" s="6"/>
      <c r="K564" s="6"/>
    </row>
    <row r="565" spans="1:11" x14ac:dyDescent="0.25">
      <c r="A565" s="18">
        <f t="shared" si="8"/>
        <v>564</v>
      </c>
      <c r="B565" s="18" t="s">
        <v>10</v>
      </c>
      <c r="C565" s="18">
        <v>20837</v>
      </c>
      <c r="D565" s="18">
        <v>2022</v>
      </c>
      <c r="E565" s="18" t="s">
        <v>71</v>
      </c>
      <c r="F565" s="18" t="s">
        <v>61</v>
      </c>
      <c r="G565" s="18" t="s">
        <v>14</v>
      </c>
      <c r="H565" s="49">
        <v>2500</v>
      </c>
      <c r="I565" s="52">
        <v>44681</v>
      </c>
      <c r="J565" s="6"/>
      <c r="K565" s="6"/>
    </row>
    <row r="566" spans="1:11" x14ac:dyDescent="0.25">
      <c r="A566" s="18">
        <f t="shared" si="8"/>
        <v>565</v>
      </c>
      <c r="B566" s="18" t="s">
        <v>10</v>
      </c>
      <c r="C566" s="18">
        <v>20850</v>
      </c>
      <c r="D566" s="18">
        <v>2022</v>
      </c>
      <c r="E566" s="18" t="s">
        <v>71</v>
      </c>
      <c r="F566" s="18" t="s">
        <v>61</v>
      </c>
      <c r="G566" s="18" t="s">
        <v>27</v>
      </c>
      <c r="H566" s="49">
        <v>2500</v>
      </c>
      <c r="I566" s="52">
        <v>44681</v>
      </c>
      <c r="J566" s="6"/>
      <c r="K566" s="6"/>
    </row>
    <row r="567" spans="1:11" x14ac:dyDescent="0.25">
      <c r="A567" s="18">
        <f t="shared" si="8"/>
        <v>566</v>
      </c>
      <c r="B567" s="18" t="s">
        <v>10</v>
      </c>
      <c r="C567" s="18">
        <v>20883</v>
      </c>
      <c r="D567" s="18">
        <v>2021</v>
      </c>
      <c r="E567" s="18" t="s">
        <v>71</v>
      </c>
      <c r="F567" s="18" t="s">
        <v>25</v>
      </c>
      <c r="G567" s="18" t="s">
        <v>31</v>
      </c>
      <c r="H567" s="49">
        <v>12000</v>
      </c>
      <c r="I567" s="52">
        <v>44681</v>
      </c>
      <c r="J567" s="6"/>
      <c r="K567" s="6"/>
    </row>
    <row r="568" spans="1:11" x14ac:dyDescent="0.25">
      <c r="A568" s="18">
        <f t="shared" si="8"/>
        <v>567</v>
      </c>
      <c r="B568" s="18" t="s">
        <v>10</v>
      </c>
      <c r="C568" s="18">
        <v>20914</v>
      </c>
      <c r="D568" s="18">
        <v>2022</v>
      </c>
      <c r="E568" s="18" t="s">
        <v>71</v>
      </c>
      <c r="F568" s="18" t="s">
        <v>61</v>
      </c>
      <c r="G568" s="18" t="s">
        <v>14</v>
      </c>
      <c r="H568" s="49">
        <v>2500</v>
      </c>
      <c r="I568" s="52">
        <v>44681</v>
      </c>
      <c r="J568" s="6"/>
      <c r="K568" s="6"/>
    </row>
    <row r="569" spans="1:11" x14ac:dyDescent="0.25">
      <c r="A569" s="18">
        <f t="shared" si="8"/>
        <v>568</v>
      </c>
      <c r="B569" s="18" t="s">
        <v>10</v>
      </c>
      <c r="C569" s="5">
        <v>20976</v>
      </c>
      <c r="D569" s="18">
        <v>2022</v>
      </c>
      <c r="E569" s="18" t="s">
        <v>71</v>
      </c>
      <c r="F569" s="18" t="s">
        <v>32</v>
      </c>
      <c r="G569" s="24" t="s">
        <v>22</v>
      </c>
      <c r="H569" s="49">
        <v>10000</v>
      </c>
      <c r="I569" s="52">
        <v>44681</v>
      </c>
      <c r="J569" s="6"/>
      <c r="K569" s="6"/>
    </row>
    <row r="570" spans="1:11" x14ac:dyDescent="0.25">
      <c r="A570" s="18">
        <f t="shared" si="8"/>
        <v>569</v>
      </c>
      <c r="B570" s="18" t="s">
        <v>10</v>
      </c>
      <c r="C570" s="18">
        <v>21040</v>
      </c>
      <c r="D570" s="18">
        <v>2022</v>
      </c>
      <c r="E570" s="18" t="s">
        <v>71</v>
      </c>
      <c r="F570" s="18" t="s">
        <v>61</v>
      </c>
      <c r="G570" s="18" t="s">
        <v>16</v>
      </c>
      <c r="H570" s="49">
        <v>2500</v>
      </c>
      <c r="I570" s="52">
        <v>44681</v>
      </c>
      <c r="J570" s="6"/>
      <c r="K570" s="6"/>
    </row>
    <row r="571" spans="1:11" x14ac:dyDescent="0.25">
      <c r="A571" s="18">
        <f t="shared" si="8"/>
        <v>570</v>
      </c>
      <c r="B571" s="18" t="s">
        <v>10</v>
      </c>
      <c r="C571" s="18">
        <v>21217</v>
      </c>
      <c r="D571" s="18">
        <v>2022</v>
      </c>
      <c r="E571" s="18" t="s">
        <v>71</v>
      </c>
      <c r="F571" s="18" t="s">
        <v>61</v>
      </c>
      <c r="G571" s="18" t="s">
        <v>15</v>
      </c>
      <c r="H571" s="49">
        <v>2500</v>
      </c>
      <c r="I571" s="52">
        <v>44681</v>
      </c>
      <c r="J571" s="6"/>
      <c r="K571" s="6"/>
    </row>
    <row r="572" spans="1:11" x14ac:dyDescent="0.25">
      <c r="A572" s="18">
        <f t="shared" si="8"/>
        <v>571</v>
      </c>
      <c r="B572" s="18" t="s">
        <v>10</v>
      </c>
      <c r="C572" s="18">
        <v>21352</v>
      </c>
      <c r="D572" s="18">
        <v>2022</v>
      </c>
      <c r="E572" s="18" t="s">
        <v>71</v>
      </c>
      <c r="F572" s="18" t="s">
        <v>61</v>
      </c>
      <c r="G572" s="18" t="s">
        <v>17</v>
      </c>
      <c r="H572" s="49">
        <v>2500</v>
      </c>
      <c r="I572" s="52">
        <v>44681</v>
      </c>
      <c r="J572" s="6"/>
      <c r="K572" s="6"/>
    </row>
    <row r="573" spans="1:11" x14ac:dyDescent="0.25">
      <c r="A573" s="18">
        <f t="shared" si="8"/>
        <v>572</v>
      </c>
      <c r="B573" s="18" t="s">
        <v>10</v>
      </c>
      <c r="C573" s="18">
        <v>21402</v>
      </c>
      <c r="D573" s="18">
        <v>2022</v>
      </c>
      <c r="E573" s="18" t="s">
        <v>71</v>
      </c>
      <c r="F573" s="18" t="s">
        <v>61</v>
      </c>
      <c r="G573" s="18" t="s">
        <v>24</v>
      </c>
      <c r="H573" s="49">
        <v>2500</v>
      </c>
      <c r="I573" s="52">
        <v>44681</v>
      </c>
      <c r="J573" s="6"/>
      <c r="K573" s="6"/>
    </row>
    <row r="574" spans="1:11" x14ac:dyDescent="0.25">
      <c r="A574" s="18">
        <f t="shared" si="8"/>
        <v>573</v>
      </c>
      <c r="B574" s="18" t="s">
        <v>10</v>
      </c>
      <c r="C574" s="18">
        <v>21455</v>
      </c>
      <c r="D574" s="18">
        <v>2022</v>
      </c>
      <c r="E574" s="18" t="s">
        <v>71</v>
      </c>
      <c r="F574" s="18" t="s">
        <v>61</v>
      </c>
      <c r="G574" s="18" t="s">
        <v>16</v>
      </c>
      <c r="H574" s="49">
        <v>2500</v>
      </c>
      <c r="I574" s="52">
        <v>44681</v>
      </c>
      <c r="J574" s="6"/>
      <c r="K574" s="6"/>
    </row>
    <row r="575" spans="1:11" x14ac:dyDescent="0.25">
      <c r="A575" s="18">
        <f t="shared" si="8"/>
        <v>574</v>
      </c>
      <c r="B575" s="18" t="s">
        <v>10</v>
      </c>
      <c r="C575" s="18">
        <v>21490</v>
      </c>
      <c r="D575" s="18">
        <v>2022</v>
      </c>
      <c r="E575" s="18" t="s">
        <v>71</v>
      </c>
      <c r="F575" s="18" t="s">
        <v>61</v>
      </c>
      <c r="G575" s="18" t="s">
        <v>23</v>
      </c>
      <c r="H575" s="49">
        <v>2500</v>
      </c>
      <c r="I575" s="52">
        <v>44681</v>
      </c>
      <c r="J575" s="6"/>
      <c r="K575" s="6"/>
    </row>
    <row r="576" spans="1:11" x14ac:dyDescent="0.25">
      <c r="A576" s="18">
        <f t="shared" si="8"/>
        <v>575</v>
      </c>
      <c r="B576" s="18" t="s">
        <v>10</v>
      </c>
      <c r="C576" s="18">
        <v>21532</v>
      </c>
      <c r="D576" s="18">
        <v>2022</v>
      </c>
      <c r="E576" s="18" t="s">
        <v>71</v>
      </c>
      <c r="F576" s="18" t="s">
        <v>61</v>
      </c>
      <c r="G576" s="18" t="s">
        <v>16</v>
      </c>
      <c r="H576" s="49">
        <v>2500</v>
      </c>
      <c r="I576" s="52">
        <v>44681</v>
      </c>
      <c r="J576" s="6"/>
      <c r="K576" s="6"/>
    </row>
    <row r="577" spans="1:11" x14ac:dyDescent="0.25">
      <c r="A577" s="18">
        <f t="shared" si="8"/>
        <v>576</v>
      </c>
      <c r="B577" s="18" t="s">
        <v>10</v>
      </c>
      <c r="C577" s="18">
        <v>21534</v>
      </c>
      <c r="D577" s="18">
        <v>2022</v>
      </c>
      <c r="E577" s="18" t="s">
        <v>71</v>
      </c>
      <c r="F577" s="18" t="s">
        <v>61</v>
      </c>
      <c r="G577" s="18" t="s">
        <v>14</v>
      </c>
      <c r="H577" s="49">
        <v>2500</v>
      </c>
      <c r="I577" s="52">
        <v>44681</v>
      </c>
      <c r="J577" s="6"/>
      <c r="K577" s="6"/>
    </row>
    <row r="578" spans="1:11" x14ac:dyDescent="0.25">
      <c r="A578" s="18">
        <f t="shared" si="8"/>
        <v>577</v>
      </c>
      <c r="B578" s="18" t="s">
        <v>10</v>
      </c>
      <c r="C578" s="18">
        <v>21581</v>
      </c>
      <c r="D578" s="18">
        <v>2022</v>
      </c>
      <c r="E578" s="18" t="s">
        <v>71</v>
      </c>
      <c r="F578" s="18" t="s">
        <v>61</v>
      </c>
      <c r="G578" s="18" t="s">
        <v>14</v>
      </c>
      <c r="H578" s="49">
        <v>2500</v>
      </c>
      <c r="I578" s="52">
        <v>44681</v>
      </c>
      <c r="J578" s="6"/>
      <c r="K578" s="6"/>
    </row>
    <row r="579" spans="1:11" x14ac:dyDescent="0.25">
      <c r="A579" s="18">
        <f t="shared" ref="A579:A642" si="9">A578+1</f>
        <v>578</v>
      </c>
      <c r="B579" s="18" t="s">
        <v>10</v>
      </c>
      <c r="C579" s="18">
        <v>21600</v>
      </c>
      <c r="D579" s="18">
        <v>2022</v>
      </c>
      <c r="E579" s="18" t="s">
        <v>71</v>
      </c>
      <c r="F579" s="18" t="s">
        <v>61</v>
      </c>
      <c r="G579" s="18" t="s">
        <v>14</v>
      </c>
      <c r="H579" s="49">
        <v>2500</v>
      </c>
      <c r="I579" s="52">
        <v>44681</v>
      </c>
      <c r="J579" s="6"/>
      <c r="K579" s="6"/>
    </row>
    <row r="580" spans="1:11" x14ac:dyDescent="0.25">
      <c r="A580" s="18">
        <f t="shared" si="9"/>
        <v>579</v>
      </c>
      <c r="B580" s="18" t="s">
        <v>10</v>
      </c>
      <c r="C580" s="18">
        <v>21620</v>
      </c>
      <c r="D580" s="18">
        <v>2022</v>
      </c>
      <c r="E580" s="18" t="s">
        <v>71</v>
      </c>
      <c r="F580" s="18" t="s">
        <v>61</v>
      </c>
      <c r="G580" s="18" t="s">
        <v>14</v>
      </c>
      <c r="H580" s="49">
        <v>2500</v>
      </c>
      <c r="I580" s="52">
        <v>44681</v>
      </c>
      <c r="J580" s="6"/>
      <c r="K580" s="6"/>
    </row>
    <row r="581" spans="1:11" x14ac:dyDescent="0.25">
      <c r="A581" s="18">
        <f t="shared" si="9"/>
        <v>580</v>
      </c>
      <c r="B581" s="18" t="s">
        <v>10</v>
      </c>
      <c r="C581" s="18">
        <v>21660</v>
      </c>
      <c r="D581" s="18">
        <v>2020</v>
      </c>
      <c r="E581" s="18" t="s">
        <v>71</v>
      </c>
      <c r="F581" s="18" t="s">
        <v>13</v>
      </c>
      <c r="G581" s="18" t="s">
        <v>22</v>
      </c>
      <c r="H581" s="49">
        <v>5000</v>
      </c>
      <c r="I581" s="52">
        <v>44681</v>
      </c>
      <c r="J581" s="6"/>
      <c r="K581" s="6"/>
    </row>
    <row r="582" spans="1:11" x14ac:dyDescent="0.25">
      <c r="A582" s="18">
        <f t="shared" si="9"/>
        <v>581</v>
      </c>
      <c r="B582" s="18" t="s">
        <v>10</v>
      </c>
      <c r="C582" s="18">
        <v>21723</v>
      </c>
      <c r="D582" s="18">
        <v>2022</v>
      </c>
      <c r="E582" s="18" t="s">
        <v>71</v>
      </c>
      <c r="F582" s="18" t="s">
        <v>61</v>
      </c>
      <c r="G582" s="18" t="s">
        <v>14</v>
      </c>
      <c r="H582" s="49">
        <v>2500</v>
      </c>
      <c r="I582" s="52">
        <v>44681</v>
      </c>
      <c r="J582" s="6"/>
      <c r="K582" s="6"/>
    </row>
    <row r="583" spans="1:11" x14ac:dyDescent="0.25">
      <c r="A583" s="18">
        <f t="shared" si="9"/>
        <v>582</v>
      </c>
      <c r="B583" s="18" t="s">
        <v>10</v>
      </c>
      <c r="C583" s="18">
        <v>21756</v>
      </c>
      <c r="D583" s="18">
        <v>2022</v>
      </c>
      <c r="E583" s="18" t="s">
        <v>71</v>
      </c>
      <c r="F583" s="18" t="s">
        <v>61</v>
      </c>
      <c r="G583" s="18" t="s">
        <v>16</v>
      </c>
      <c r="H583" s="49">
        <v>2500</v>
      </c>
      <c r="I583" s="52">
        <v>44681</v>
      </c>
      <c r="J583" s="6"/>
      <c r="K583" s="6"/>
    </row>
    <row r="584" spans="1:11" x14ac:dyDescent="0.25">
      <c r="A584" s="18">
        <f t="shared" si="9"/>
        <v>583</v>
      </c>
      <c r="B584" s="18" t="s">
        <v>10</v>
      </c>
      <c r="C584" s="18">
        <v>21778</v>
      </c>
      <c r="D584" s="18">
        <v>2022</v>
      </c>
      <c r="E584" s="18" t="s">
        <v>71</v>
      </c>
      <c r="F584" s="18" t="s">
        <v>61</v>
      </c>
      <c r="G584" s="18" t="s">
        <v>16</v>
      </c>
      <c r="H584" s="49">
        <v>2500</v>
      </c>
      <c r="I584" s="52">
        <v>44681</v>
      </c>
      <c r="J584" s="6"/>
      <c r="K584" s="6"/>
    </row>
    <row r="585" spans="1:11" x14ac:dyDescent="0.25">
      <c r="A585" s="18">
        <f t="shared" si="9"/>
        <v>584</v>
      </c>
      <c r="B585" s="18" t="s">
        <v>10</v>
      </c>
      <c r="C585" s="18">
        <v>21878</v>
      </c>
      <c r="D585" s="18">
        <v>2022</v>
      </c>
      <c r="E585" s="18" t="s">
        <v>71</v>
      </c>
      <c r="F585" s="18" t="s">
        <v>61</v>
      </c>
      <c r="G585" s="18" t="s">
        <v>16</v>
      </c>
      <c r="H585" s="49">
        <v>2500</v>
      </c>
      <c r="I585" s="52">
        <v>44681</v>
      </c>
      <c r="J585" s="6"/>
      <c r="K585" s="6"/>
    </row>
    <row r="586" spans="1:11" x14ac:dyDescent="0.25">
      <c r="A586" s="18">
        <f t="shared" si="9"/>
        <v>585</v>
      </c>
      <c r="B586" s="48" t="s">
        <v>10</v>
      </c>
      <c r="C586" s="48">
        <v>22037</v>
      </c>
      <c r="D586" s="48">
        <v>2022</v>
      </c>
      <c r="E586" s="48" t="s">
        <v>71</v>
      </c>
      <c r="F586" s="48" t="s">
        <v>61</v>
      </c>
      <c r="G586" s="48" t="s">
        <v>17</v>
      </c>
      <c r="H586" s="49">
        <v>2500</v>
      </c>
      <c r="I586" s="52">
        <v>44681</v>
      </c>
      <c r="J586" s="6"/>
      <c r="K586" s="6"/>
    </row>
    <row r="587" spans="1:11" x14ac:dyDescent="0.25">
      <c r="A587" s="18">
        <f t="shared" si="9"/>
        <v>586</v>
      </c>
      <c r="B587" s="18" t="s">
        <v>10</v>
      </c>
      <c r="C587" s="18">
        <v>22157</v>
      </c>
      <c r="D587" s="18">
        <v>2022</v>
      </c>
      <c r="E587" s="18" t="s">
        <v>71</v>
      </c>
      <c r="F587" s="18" t="s">
        <v>61</v>
      </c>
      <c r="G587" s="18" t="s">
        <v>16</v>
      </c>
      <c r="H587" s="49">
        <v>2500</v>
      </c>
      <c r="I587" s="52">
        <v>44681</v>
      </c>
      <c r="J587" s="6"/>
      <c r="K587" s="6"/>
    </row>
    <row r="588" spans="1:11" x14ac:dyDescent="0.25">
      <c r="A588" s="18">
        <f t="shared" si="9"/>
        <v>587</v>
      </c>
      <c r="B588" s="18" t="s">
        <v>10</v>
      </c>
      <c r="C588" s="18">
        <v>22306</v>
      </c>
      <c r="D588" s="18">
        <v>2022</v>
      </c>
      <c r="E588" s="18" t="s">
        <v>71</v>
      </c>
      <c r="F588" s="18" t="s">
        <v>61</v>
      </c>
      <c r="G588" s="18" t="s">
        <v>16</v>
      </c>
      <c r="H588" s="49">
        <v>2500</v>
      </c>
      <c r="I588" s="52">
        <v>44681</v>
      </c>
      <c r="J588" s="6"/>
      <c r="K588" s="6"/>
    </row>
    <row r="589" spans="1:11" x14ac:dyDescent="0.25">
      <c r="A589" s="18">
        <f t="shared" si="9"/>
        <v>588</v>
      </c>
      <c r="B589" s="18" t="s">
        <v>10</v>
      </c>
      <c r="C589" s="18">
        <v>22364</v>
      </c>
      <c r="D589" s="18">
        <v>2022</v>
      </c>
      <c r="E589" s="18" t="s">
        <v>71</v>
      </c>
      <c r="F589" s="18" t="s">
        <v>61</v>
      </c>
      <c r="G589" s="18" t="s">
        <v>14</v>
      </c>
      <c r="H589" s="49">
        <v>2500</v>
      </c>
      <c r="I589" s="52">
        <v>44681</v>
      </c>
      <c r="J589" s="6"/>
      <c r="K589" s="6"/>
    </row>
    <row r="590" spans="1:11" x14ac:dyDescent="0.25">
      <c r="A590" s="18">
        <f t="shared" si="9"/>
        <v>589</v>
      </c>
      <c r="B590" s="18" t="s">
        <v>10</v>
      </c>
      <c r="C590" s="18">
        <v>22428</v>
      </c>
      <c r="D590" s="18">
        <v>2021</v>
      </c>
      <c r="E590" s="18" t="s">
        <v>71</v>
      </c>
      <c r="F590" s="18" t="s">
        <v>13</v>
      </c>
      <c r="G590" s="18" t="s">
        <v>14</v>
      </c>
      <c r="H590" s="49">
        <v>5000</v>
      </c>
      <c r="I590" s="52">
        <v>44681</v>
      </c>
      <c r="J590" s="6"/>
      <c r="K590" s="6"/>
    </row>
    <row r="591" spans="1:11" x14ac:dyDescent="0.25">
      <c r="A591" s="18">
        <f t="shared" si="9"/>
        <v>590</v>
      </c>
      <c r="B591" s="18" t="s">
        <v>10</v>
      </c>
      <c r="C591" s="18">
        <v>22726</v>
      </c>
      <c r="D591" s="18">
        <v>2022</v>
      </c>
      <c r="E591" s="18" t="s">
        <v>71</v>
      </c>
      <c r="F591" s="18" t="s">
        <v>61</v>
      </c>
      <c r="G591" s="18" t="s">
        <v>17</v>
      </c>
      <c r="H591" s="49">
        <v>2500</v>
      </c>
      <c r="I591" s="52">
        <v>44681</v>
      </c>
      <c r="J591" s="6"/>
      <c r="K591" s="6"/>
    </row>
    <row r="592" spans="1:11" x14ac:dyDescent="0.25">
      <c r="A592" s="18">
        <f t="shared" si="9"/>
        <v>591</v>
      </c>
      <c r="B592" s="18" t="s">
        <v>10</v>
      </c>
      <c r="C592" s="18">
        <v>22774</v>
      </c>
      <c r="D592" s="18">
        <v>2022</v>
      </c>
      <c r="E592" s="18" t="s">
        <v>71</v>
      </c>
      <c r="F592" s="18" t="s">
        <v>61</v>
      </c>
      <c r="G592" s="18" t="s">
        <v>17</v>
      </c>
      <c r="H592" s="49">
        <v>2500</v>
      </c>
      <c r="I592" s="52">
        <v>44681</v>
      </c>
      <c r="J592" s="6"/>
      <c r="K592" s="6"/>
    </row>
    <row r="593" spans="1:11" x14ac:dyDescent="0.25">
      <c r="A593" s="18">
        <f t="shared" si="9"/>
        <v>592</v>
      </c>
      <c r="B593" s="18" t="s">
        <v>10</v>
      </c>
      <c r="C593" s="18">
        <v>22827</v>
      </c>
      <c r="D593" s="18">
        <v>2022</v>
      </c>
      <c r="E593" s="18" t="s">
        <v>71</v>
      </c>
      <c r="F593" s="18" t="s">
        <v>32</v>
      </c>
      <c r="G593" s="18" t="s">
        <v>15</v>
      </c>
      <c r="H593" s="49">
        <v>10000</v>
      </c>
      <c r="I593" s="52">
        <v>44681</v>
      </c>
      <c r="J593" s="6"/>
      <c r="K593" s="6"/>
    </row>
    <row r="594" spans="1:11" x14ac:dyDescent="0.25">
      <c r="A594" s="18">
        <f t="shared" si="9"/>
        <v>593</v>
      </c>
      <c r="B594" s="18" t="s">
        <v>10</v>
      </c>
      <c r="C594" s="18">
        <v>22836</v>
      </c>
      <c r="D594" s="18">
        <v>2022</v>
      </c>
      <c r="E594" s="18" t="s">
        <v>71</v>
      </c>
      <c r="F594" s="18" t="s">
        <v>61</v>
      </c>
      <c r="G594" s="18" t="s">
        <v>17</v>
      </c>
      <c r="H594" s="49">
        <v>2500</v>
      </c>
      <c r="I594" s="52">
        <v>44681</v>
      </c>
      <c r="J594" s="6"/>
      <c r="K594" s="6"/>
    </row>
    <row r="595" spans="1:11" x14ac:dyDescent="0.25">
      <c r="A595" s="18">
        <f t="shared" si="9"/>
        <v>594</v>
      </c>
      <c r="B595" s="18" t="s">
        <v>10</v>
      </c>
      <c r="C595" s="18">
        <v>23714</v>
      </c>
      <c r="D595" s="18">
        <v>2002</v>
      </c>
      <c r="E595" s="18" t="s">
        <v>71</v>
      </c>
      <c r="F595" s="18" t="s">
        <v>62</v>
      </c>
      <c r="G595" s="18" t="s">
        <v>54</v>
      </c>
      <c r="H595" s="49">
        <v>5000</v>
      </c>
      <c r="I595" s="52">
        <v>44681</v>
      </c>
      <c r="J595" s="6"/>
      <c r="K595" s="6"/>
    </row>
    <row r="596" spans="1:11" x14ac:dyDescent="0.25">
      <c r="A596" s="18">
        <f t="shared" si="9"/>
        <v>595</v>
      </c>
      <c r="B596" s="18" t="s">
        <v>10</v>
      </c>
      <c r="C596" s="18">
        <v>26615</v>
      </c>
      <c r="D596" s="18">
        <v>2018</v>
      </c>
      <c r="E596" s="18" t="s">
        <v>71</v>
      </c>
      <c r="F596" s="18" t="s">
        <v>25</v>
      </c>
      <c r="G596" s="18" t="s">
        <v>41</v>
      </c>
      <c r="H596" s="49">
        <v>12000</v>
      </c>
      <c r="I596" s="52">
        <v>44681</v>
      </c>
      <c r="J596" s="6"/>
      <c r="K596" s="6"/>
    </row>
    <row r="597" spans="1:11" x14ac:dyDescent="0.25">
      <c r="A597" s="18">
        <f t="shared" si="9"/>
        <v>596</v>
      </c>
      <c r="B597" s="18" t="s">
        <v>10</v>
      </c>
      <c r="C597" s="18">
        <v>28533</v>
      </c>
      <c r="D597" s="18">
        <v>2021</v>
      </c>
      <c r="E597" s="18" t="s">
        <v>71</v>
      </c>
      <c r="F597" s="18" t="s">
        <v>26</v>
      </c>
      <c r="G597" s="18" t="s">
        <v>46</v>
      </c>
      <c r="H597" s="50">
        <v>10000</v>
      </c>
      <c r="I597" s="52">
        <v>44681</v>
      </c>
      <c r="J597" s="6"/>
      <c r="K597" s="6"/>
    </row>
    <row r="598" spans="1:11" x14ac:dyDescent="0.25">
      <c r="A598" s="18">
        <f t="shared" si="9"/>
        <v>597</v>
      </c>
      <c r="B598" s="18" t="s">
        <v>10</v>
      </c>
      <c r="C598" s="18">
        <v>30823</v>
      </c>
      <c r="D598" s="18">
        <v>2021</v>
      </c>
      <c r="E598" s="18" t="s">
        <v>71</v>
      </c>
      <c r="F598" s="18" t="s">
        <v>62</v>
      </c>
      <c r="G598" s="18" t="s">
        <v>17</v>
      </c>
      <c r="H598" s="49">
        <v>5000</v>
      </c>
      <c r="I598" s="52">
        <v>44681</v>
      </c>
      <c r="J598" s="6"/>
      <c r="K598" s="6"/>
    </row>
    <row r="599" spans="1:11" x14ac:dyDescent="0.25">
      <c r="A599" s="18">
        <f t="shared" si="9"/>
        <v>598</v>
      </c>
      <c r="B599" s="18" t="s">
        <v>10</v>
      </c>
      <c r="C599" s="18">
        <v>32310</v>
      </c>
      <c r="D599" s="18">
        <v>2021</v>
      </c>
      <c r="E599" s="18" t="s">
        <v>71</v>
      </c>
      <c r="F599" s="18" t="s">
        <v>26</v>
      </c>
      <c r="G599" s="18" t="s">
        <v>54</v>
      </c>
      <c r="H599" s="49">
        <v>10000</v>
      </c>
      <c r="I599" s="52">
        <v>44681</v>
      </c>
      <c r="J599" s="6"/>
      <c r="K599" s="6"/>
    </row>
    <row r="600" spans="1:11" x14ac:dyDescent="0.25">
      <c r="A600" s="18">
        <f t="shared" si="9"/>
        <v>599</v>
      </c>
      <c r="B600" s="27" t="s">
        <v>10</v>
      </c>
      <c r="C600" s="27">
        <v>33542</v>
      </c>
      <c r="D600" s="27">
        <v>2021</v>
      </c>
      <c r="E600" s="48" t="s">
        <v>71</v>
      </c>
      <c r="F600" s="48" t="s">
        <v>26</v>
      </c>
      <c r="G600" s="27" t="s">
        <v>46</v>
      </c>
      <c r="H600" s="51">
        <v>10000</v>
      </c>
      <c r="I600" s="52">
        <v>44681</v>
      </c>
      <c r="J600" s="6"/>
      <c r="K600" s="6"/>
    </row>
    <row r="601" spans="1:11" x14ac:dyDescent="0.25">
      <c r="A601" s="18">
        <f t="shared" si="9"/>
        <v>600</v>
      </c>
      <c r="B601" s="18" t="s">
        <v>10</v>
      </c>
      <c r="C601" s="18">
        <v>34290</v>
      </c>
      <c r="D601" s="18">
        <v>2021</v>
      </c>
      <c r="E601" s="18" t="s">
        <v>71</v>
      </c>
      <c r="F601" s="18" t="s">
        <v>26</v>
      </c>
      <c r="G601" s="18" t="s">
        <v>18</v>
      </c>
      <c r="H601" s="49">
        <v>10000</v>
      </c>
      <c r="I601" s="52">
        <v>44681</v>
      </c>
      <c r="J601" s="6"/>
      <c r="K601" s="6"/>
    </row>
    <row r="602" spans="1:11" x14ac:dyDescent="0.25">
      <c r="A602" s="18">
        <f t="shared" si="9"/>
        <v>601</v>
      </c>
      <c r="B602" s="18" t="s">
        <v>10</v>
      </c>
      <c r="C602" s="18">
        <v>35117</v>
      </c>
      <c r="D602" s="18">
        <v>2021</v>
      </c>
      <c r="E602" s="18" t="s">
        <v>71</v>
      </c>
      <c r="F602" s="18" t="s">
        <v>25</v>
      </c>
      <c r="G602" s="18" t="s">
        <v>20</v>
      </c>
      <c r="H602" s="49">
        <v>12000</v>
      </c>
      <c r="I602" s="52">
        <v>44681</v>
      </c>
      <c r="J602" s="6"/>
      <c r="K602" s="6"/>
    </row>
    <row r="603" spans="1:11" x14ac:dyDescent="0.25">
      <c r="A603" s="18">
        <f t="shared" si="9"/>
        <v>602</v>
      </c>
      <c r="B603" s="18" t="s">
        <v>10</v>
      </c>
      <c r="C603" s="18">
        <v>36752</v>
      </c>
      <c r="D603" s="18">
        <v>2021</v>
      </c>
      <c r="E603" s="18" t="s">
        <v>71</v>
      </c>
      <c r="F603" s="18" t="s">
        <v>62</v>
      </c>
      <c r="G603" s="18" t="s">
        <v>17</v>
      </c>
      <c r="H603" s="49">
        <v>5000</v>
      </c>
      <c r="I603" s="52">
        <v>44681</v>
      </c>
      <c r="J603" s="6"/>
      <c r="K603" s="6"/>
    </row>
    <row r="604" spans="1:11" x14ac:dyDescent="0.25">
      <c r="A604" s="18">
        <f t="shared" si="9"/>
        <v>603</v>
      </c>
      <c r="B604" s="18" t="s">
        <v>10</v>
      </c>
      <c r="C604" s="18">
        <v>37590</v>
      </c>
      <c r="D604" s="18">
        <v>2015</v>
      </c>
      <c r="E604" s="18" t="s">
        <v>71</v>
      </c>
      <c r="F604" s="18" t="s">
        <v>13</v>
      </c>
      <c r="G604" s="18" t="s">
        <v>18</v>
      </c>
      <c r="H604" s="49">
        <v>5000</v>
      </c>
      <c r="I604" s="52">
        <v>44681</v>
      </c>
      <c r="J604" s="6"/>
      <c r="K604" s="6"/>
    </row>
    <row r="605" spans="1:11" x14ac:dyDescent="0.25">
      <c r="A605" s="18">
        <f t="shared" si="9"/>
        <v>604</v>
      </c>
      <c r="B605" s="18" t="s">
        <v>10</v>
      </c>
      <c r="C605" s="18">
        <v>46860</v>
      </c>
      <c r="D605" s="18">
        <v>2018</v>
      </c>
      <c r="E605" s="18" t="s">
        <v>71</v>
      </c>
      <c r="F605" s="18" t="s">
        <v>62</v>
      </c>
      <c r="G605" s="18" t="s">
        <v>31</v>
      </c>
      <c r="H605" s="49">
        <v>5000</v>
      </c>
      <c r="I605" s="52">
        <v>44681</v>
      </c>
      <c r="J605" s="6"/>
      <c r="K605" s="6"/>
    </row>
    <row r="606" spans="1:11" x14ac:dyDescent="0.25">
      <c r="A606" s="18">
        <f t="shared" si="9"/>
        <v>605</v>
      </c>
      <c r="B606" s="5" t="s">
        <v>10</v>
      </c>
      <c r="C606" s="5">
        <v>32642</v>
      </c>
      <c r="D606" s="5">
        <v>2021</v>
      </c>
      <c r="E606" s="18" t="s">
        <v>71</v>
      </c>
      <c r="F606" s="5" t="s">
        <v>25</v>
      </c>
      <c r="G606" s="5" t="s">
        <v>79</v>
      </c>
      <c r="H606" s="50">
        <v>12000</v>
      </c>
      <c r="I606" s="52">
        <v>44681</v>
      </c>
      <c r="J606" s="6"/>
      <c r="K606" s="6"/>
    </row>
    <row r="607" spans="1:11" x14ac:dyDescent="0.25">
      <c r="A607" s="18">
        <f t="shared" si="9"/>
        <v>606</v>
      </c>
      <c r="B607" s="18" t="s">
        <v>11</v>
      </c>
      <c r="C607" s="18">
        <v>1591</v>
      </c>
      <c r="D607" s="18">
        <v>2021</v>
      </c>
      <c r="E607" s="18" t="s">
        <v>71</v>
      </c>
      <c r="F607" s="18" t="s">
        <v>26</v>
      </c>
      <c r="G607" s="18" t="s">
        <v>23</v>
      </c>
      <c r="H607" s="50">
        <v>10000</v>
      </c>
      <c r="I607" s="52">
        <v>44681</v>
      </c>
      <c r="J607" s="6"/>
      <c r="K607" s="6"/>
    </row>
    <row r="608" spans="1:11" x14ac:dyDescent="0.25">
      <c r="A608" s="18">
        <f t="shared" si="9"/>
        <v>607</v>
      </c>
      <c r="B608" s="18" t="s">
        <v>11</v>
      </c>
      <c r="C608" s="18">
        <v>1592</v>
      </c>
      <c r="D608" s="18">
        <v>2021</v>
      </c>
      <c r="E608" s="18" t="s">
        <v>71</v>
      </c>
      <c r="F608" s="18" t="s">
        <v>26</v>
      </c>
      <c r="G608" s="18" t="s">
        <v>23</v>
      </c>
      <c r="H608" s="50">
        <v>10000</v>
      </c>
      <c r="I608" s="52">
        <v>44681</v>
      </c>
      <c r="J608" s="6"/>
      <c r="K608" s="6"/>
    </row>
    <row r="609" spans="1:11" x14ac:dyDescent="0.25">
      <c r="A609" s="18">
        <f t="shared" si="9"/>
        <v>608</v>
      </c>
      <c r="B609" s="5" t="s">
        <v>10</v>
      </c>
      <c r="C609" s="5">
        <v>17472</v>
      </c>
      <c r="D609" s="5">
        <v>2020</v>
      </c>
      <c r="E609" s="18" t="s">
        <v>71</v>
      </c>
      <c r="F609" s="5" t="s">
        <v>80</v>
      </c>
      <c r="G609" s="5" t="s">
        <v>15</v>
      </c>
      <c r="H609" s="50">
        <v>1000</v>
      </c>
      <c r="I609" s="52">
        <v>44681</v>
      </c>
      <c r="J609" s="6"/>
      <c r="K609" s="6"/>
    </row>
    <row r="610" spans="1:11" x14ac:dyDescent="0.25">
      <c r="A610" s="18">
        <f t="shared" si="9"/>
        <v>609</v>
      </c>
      <c r="B610" s="5" t="s">
        <v>10</v>
      </c>
      <c r="C610" s="5">
        <v>21933</v>
      </c>
      <c r="D610" s="5">
        <v>2021</v>
      </c>
      <c r="E610" s="18" t="s">
        <v>71</v>
      </c>
      <c r="F610" s="5" t="s">
        <v>80</v>
      </c>
      <c r="G610" s="5" t="s">
        <v>15</v>
      </c>
      <c r="H610" s="50">
        <v>1000</v>
      </c>
      <c r="I610" s="52">
        <v>44681</v>
      </c>
      <c r="J610" s="6"/>
      <c r="K610" s="6"/>
    </row>
    <row r="611" spans="1:11" x14ac:dyDescent="0.25">
      <c r="A611" s="18">
        <f t="shared" si="9"/>
        <v>610</v>
      </c>
      <c r="B611" s="5" t="s">
        <v>10</v>
      </c>
      <c r="C611" s="5">
        <v>21996</v>
      </c>
      <c r="D611" s="5">
        <v>2021</v>
      </c>
      <c r="E611" s="18" t="s">
        <v>71</v>
      </c>
      <c r="F611" s="5" t="s">
        <v>80</v>
      </c>
      <c r="G611" s="5" t="s">
        <v>15</v>
      </c>
      <c r="H611" s="50">
        <v>1000</v>
      </c>
      <c r="I611" s="52">
        <v>44681</v>
      </c>
      <c r="J611" s="6"/>
      <c r="K611" s="6"/>
    </row>
    <row r="612" spans="1:11" x14ac:dyDescent="0.25">
      <c r="A612" s="18">
        <f t="shared" si="9"/>
        <v>611</v>
      </c>
      <c r="B612" s="5" t="s">
        <v>81</v>
      </c>
      <c r="C612" s="5">
        <v>2328</v>
      </c>
      <c r="D612" s="5">
        <v>2021</v>
      </c>
      <c r="E612" s="18" t="s">
        <v>71</v>
      </c>
      <c r="F612" s="5" t="s">
        <v>82</v>
      </c>
      <c r="G612" s="18" t="s">
        <v>24</v>
      </c>
      <c r="H612" s="50">
        <v>10000</v>
      </c>
      <c r="I612" s="52">
        <v>44681</v>
      </c>
      <c r="J612" s="6"/>
      <c r="K612" s="6"/>
    </row>
    <row r="613" spans="1:11" x14ac:dyDescent="0.25">
      <c r="A613" s="18">
        <f t="shared" si="9"/>
        <v>612</v>
      </c>
      <c r="B613" s="5" t="s">
        <v>81</v>
      </c>
      <c r="C613" s="5">
        <v>2327</v>
      </c>
      <c r="D613" s="5">
        <v>2021</v>
      </c>
      <c r="E613" s="18" t="s">
        <v>71</v>
      </c>
      <c r="F613" s="5" t="s">
        <v>82</v>
      </c>
      <c r="G613" s="18" t="s">
        <v>24</v>
      </c>
      <c r="H613" s="50">
        <v>10000</v>
      </c>
      <c r="I613" s="52">
        <v>44681</v>
      </c>
      <c r="J613" s="6"/>
      <c r="K613" s="6"/>
    </row>
    <row r="614" spans="1:11" x14ac:dyDescent="0.25">
      <c r="A614" s="18">
        <f t="shared" si="9"/>
        <v>613</v>
      </c>
      <c r="B614" s="18" t="s">
        <v>10</v>
      </c>
      <c r="C614" s="18">
        <v>7048</v>
      </c>
      <c r="D614" s="18">
        <v>2021</v>
      </c>
      <c r="E614" s="18" t="s">
        <v>71</v>
      </c>
      <c r="F614" s="18" t="s">
        <v>25</v>
      </c>
      <c r="G614" s="18" t="s">
        <v>20</v>
      </c>
      <c r="H614" s="50">
        <v>12000</v>
      </c>
      <c r="I614" s="52">
        <v>44681</v>
      </c>
      <c r="J614" s="6"/>
      <c r="K614" s="6"/>
    </row>
    <row r="615" spans="1:11" x14ac:dyDescent="0.25">
      <c r="A615" s="18">
        <f t="shared" si="9"/>
        <v>614</v>
      </c>
      <c r="B615" s="32" t="s">
        <v>10</v>
      </c>
      <c r="C615" s="32">
        <v>24570</v>
      </c>
      <c r="D615" s="32">
        <v>2021</v>
      </c>
      <c r="E615" s="18" t="s">
        <v>71</v>
      </c>
      <c r="F615" s="32" t="s">
        <v>26</v>
      </c>
      <c r="G615" s="32" t="s">
        <v>28</v>
      </c>
      <c r="H615" s="50">
        <v>10000</v>
      </c>
      <c r="I615" s="52">
        <v>44681</v>
      </c>
      <c r="J615" s="6"/>
      <c r="K615" s="6"/>
    </row>
    <row r="616" spans="1:11" x14ac:dyDescent="0.25">
      <c r="A616" s="18">
        <f t="shared" si="9"/>
        <v>615</v>
      </c>
      <c r="B616" s="18" t="s">
        <v>10</v>
      </c>
      <c r="C616" s="18">
        <v>32071</v>
      </c>
      <c r="D616" s="18">
        <v>2021</v>
      </c>
      <c r="E616" s="18" t="s">
        <v>71</v>
      </c>
      <c r="F616" s="18" t="s">
        <v>26</v>
      </c>
      <c r="G616" s="18" t="s">
        <v>48</v>
      </c>
      <c r="H616" s="50">
        <v>10000</v>
      </c>
      <c r="I616" s="52">
        <v>44681</v>
      </c>
      <c r="J616" s="6"/>
      <c r="K616" s="6"/>
    </row>
    <row r="617" spans="1:11" x14ac:dyDescent="0.25">
      <c r="A617" s="18">
        <f t="shared" si="9"/>
        <v>616</v>
      </c>
      <c r="B617" s="18" t="s">
        <v>10</v>
      </c>
      <c r="C617" s="18">
        <v>33371</v>
      </c>
      <c r="D617" s="18">
        <v>2021</v>
      </c>
      <c r="E617" s="18" t="s">
        <v>71</v>
      </c>
      <c r="F617" s="18" t="s">
        <v>25</v>
      </c>
      <c r="G617" s="18" t="s">
        <v>24</v>
      </c>
      <c r="H617" s="50">
        <v>12000</v>
      </c>
      <c r="I617" s="52">
        <v>44681</v>
      </c>
      <c r="J617" s="6"/>
      <c r="K617" s="6"/>
    </row>
    <row r="618" spans="1:11" x14ac:dyDescent="0.25">
      <c r="A618" s="18">
        <f t="shared" si="9"/>
        <v>617</v>
      </c>
      <c r="B618" s="18" t="s">
        <v>10</v>
      </c>
      <c r="C618" s="18">
        <v>26711</v>
      </c>
      <c r="D618" s="18">
        <v>2021</v>
      </c>
      <c r="E618" s="18" t="s">
        <v>71</v>
      </c>
      <c r="F618" s="18" t="s">
        <v>83</v>
      </c>
      <c r="G618" s="18" t="s">
        <v>19</v>
      </c>
      <c r="H618" s="50">
        <v>12000</v>
      </c>
      <c r="I618" s="52">
        <v>44681</v>
      </c>
      <c r="J618" s="6"/>
      <c r="K618" s="6"/>
    </row>
    <row r="619" spans="1:11" x14ac:dyDescent="0.25">
      <c r="A619" s="18">
        <f t="shared" si="9"/>
        <v>618</v>
      </c>
      <c r="B619" s="18" t="s">
        <v>10</v>
      </c>
      <c r="C619" s="18">
        <v>31567</v>
      </c>
      <c r="D619" s="18">
        <v>2021</v>
      </c>
      <c r="E619" s="18" t="s">
        <v>71</v>
      </c>
      <c r="F619" s="18" t="s">
        <v>83</v>
      </c>
      <c r="G619" s="18" t="s">
        <v>20</v>
      </c>
      <c r="H619" s="50">
        <v>12000</v>
      </c>
      <c r="I619" s="52">
        <v>44681</v>
      </c>
      <c r="J619" s="6"/>
      <c r="K619" s="6"/>
    </row>
    <row r="620" spans="1:11" x14ac:dyDescent="0.25">
      <c r="A620" s="18">
        <f t="shared" si="9"/>
        <v>619</v>
      </c>
      <c r="B620" s="18" t="s">
        <v>10</v>
      </c>
      <c r="C620" s="18">
        <v>5709</v>
      </c>
      <c r="D620" s="18">
        <v>2022</v>
      </c>
      <c r="E620" s="18" t="s">
        <v>71</v>
      </c>
      <c r="F620" s="18" t="s">
        <v>26</v>
      </c>
      <c r="G620" s="18" t="s">
        <v>16</v>
      </c>
      <c r="H620" s="50">
        <v>10000</v>
      </c>
      <c r="I620" s="52">
        <v>44681</v>
      </c>
      <c r="J620" s="6"/>
      <c r="K620" s="6"/>
    </row>
    <row r="621" spans="1:11" x14ac:dyDescent="0.25">
      <c r="A621" s="18">
        <f t="shared" si="9"/>
        <v>620</v>
      </c>
      <c r="B621" s="18" t="s">
        <v>10</v>
      </c>
      <c r="C621" s="18">
        <v>4992</v>
      </c>
      <c r="D621" s="18">
        <v>2022</v>
      </c>
      <c r="E621" s="18" t="s">
        <v>71</v>
      </c>
      <c r="F621" s="18" t="s">
        <v>26</v>
      </c>
      <c r="G621" s="18" t="s">
        <v>31</v>
      </c>
      <c r="H621" s="50">
        <v>10000</v>
      </c>
      <c r="I621" s="52">
        <v>44681</v>
      </c>
      <c r="J621" s="6"/>
      <c r="K621" s="6"/>
    </row>
    <row r="622" spans="1:11" x14ac:dyDescent="0.25">
      <c r="A622" s="18">
        <f t="shared" si="9"/>
        <v>621</v>
      </c>
      <c r="B622" s="18" t="s">
        <v>10</v>
      </c>
      <c r="C622" s="18">
        <v>30645</v>
      </c>
      <c r="D622" s="18">
        <v>2021</v>
      </c>
      <c r="E622" s="18" t="s">
        <v>71</v>
      </c>
      <c r="F622" s="18" t="s">
        <v>26</v>
      </c>
      <c r="G622" s="18" t="s">
        <v>27</v>
      </c>
      <c r="H622" s="50">
        <v>10000</v>
      </c>
      <c r="I622" s="52">
        <v>44681</v>
      </c>
      <c r="J622" s="6"/>
      <c r="K622" s="6"/>
    </row>
    <row r="623" spans="1:11" x14ac:dyDescent="0.25">
      <c r="A623" s="18">
        <f t="shared" si="9"/>
        <v>622</v>
      </c>
      <c r="B623" s="18" t="s">
        <v>10</v>
      </c>
      <c r="C623" s="18">
        <v>34005</v>
      </c>
      <c r="D623" s="18">
        <v>2021</v>
      </c>
      <c r="E623" s="18" t="s">
        <v>71</v>
      </c>
      <c r="F623" s="18" t="s">
        <v>26</v>
      </c>
      <c r="G623" s="18" t="s">
        <v>76</v>
      </c>
      <c r="H623" s="50">
        <v>10000</v>
      </c>
      <c r="I623" s="52">
        <v>44681</v>
      </c>
      <c r="J623" s="6"/>
      <c r="K623" s="6"/>
    </row>
    <row r="624" spans="1:11" x14ac:dyDescent="0.25">
      <c r="A624" s="18">
        <f t="shared" si="9"/>
        <v>623</v>
      </c>
      <c r="B624" s="18" t="s">
        <v>10</v>
      </c>
      <c r="C624" s="18">
        <v>6901</v>
      </c>
      <c r="D624" s="18">
        <v>2022</v>
      </c>
      <c r="E624" s="18" t="s">
        <v>71</v>
      </c>
      <c r="F624" s="18" t="s">
        <v>25</v>
      </c>
      <c r="G624" s="18" t="s">
        <v>41</v>
      </c>
      <c r="H624" s="50">
        <v>12000</v>
      </c>
      <c r="I624" s="52">
        <v>44681</v>
      </c>
      <c r="J624" s="6"/>
      <c r="K624" s="6"/>
    </row>
    <row r="625" spans="1:11" x14ac:dyDescent="0.25">
      <c r="A625" s="18">
        <f t="shared" si="9"/>
        <v>624</v>
      </c>
      <c r="B625" s="18" t="s">
        <v>10</v>
      </c>
      <c r="C625" s="18">
        <v>1987</v>
      </c>
      <c r="D625" s="18">
        <v>2022</v>
      </c>
      <c r="E625" s="18" t="s">
        <v>71</v>
      </c>
      <c r="F625" s="18" t="s">
        <v>25</v>
      </c>
      <c r="G625" s="18" t="s">
        <v>20</v>
      </c>
      <c r="H625" s="50">
        <v>12000</v>
      </c>
      <c r="I625" s="52">
        <v>44681</v>
      </c>
      <c r="J625" s="6"/>
      <c r="K625" s="6"/>
    </row>
    <row r="626" spans="1:11" x14ac:dyDescent="0.25">
      <c r="A626" s="18">
        <f t="shared" si="9"/>
        <v>625</v>
      </c>
      <c r="B626" s="18" t="s">
        <v>10</v>
      </c>
      <c r="C626" s="18">
        <v>8015</v>
      </c>
      <c r="D626" s="18">
        <v>2022</v>
      </c>
      <c r="E626" s="18" t="s">
        <v>71</v>
      </c>
      <c r="F626" s="18" t="s">
        <v>25</v>
      </c>
      <c r="G626" s="18" t="s">
        <v>84</v>
      </c>
      <c r="H626" s="50">
        <v>12000</v>
      </c>
      <c r="I626" s="52">
        <v>44681</v>
      </c>
      <c r="J626" s="6"/>
      <c r="K626" s="6"/>
    </row>
    <row r="627" spans="1:11" x14ac:dyDescent="0.25">
      <c r="A627" s="18">
        <f t="shared" si="9"/>
        <v>626</v>
      </c>
      <c r="B627" s="18" t="s">
        <v>10</v>
      </c>
      <c r="C627" s="18">
        <v>8514</v>
      </c>
      <c r="D627" s="18">
        <v>2022</v>
      </c>
      <c r="E627" s="18" t="s">
        <v>71</v>
      </c>
      <c r="F627" s="18" t="s">
        <v>25</v>
      </c>
      <c r="G627" s="18" t="s">
        <v>14</v>
      </c>
      <c r="H627" s="50">
        <v>12000</v>
      </c>
      <c r="I627" s="52">
        <v>44681</v>
      </c>
      <c r="J627" s="6"/>
      <c r="K627" s="6"/>
    </row>
    <row r="628" spans="1:11" x14ac:dyDescent="0.25">
      <c r="A628" s="18">
        <f t="shared" si="9"/>
        <v>627</v>
      </c>
      <c r="B628" s="18" t="s">
        <v>10</v>
      </c>
      <c r="C628" s="18">
        <v>10457</v>
      </c>
      <c r="D628" s="18">
        <v>2022</v>
      </c>
      <c r="E628" s="18" t="s">
        <v>71</v>
      </c>
      <c r="F628" s="18" t="s">
        <v>26</v>
      </c>
      <c r="G628" s="18" t="s">
        <v>14</v>
      </c>
      <c r="H628" s="50">
        <v>10000</v>
      </c>
      <c r="I628" s="52">
        <v>44681</v>
      </c>
      <c r="J628" s="6"/>
      <c r="K628" s="6"/>
    </row>
    <row r="629" spans="1:11" x14ac:dyDescent="0.25">
      <c r="A629" s="18">
        <f t="shared" si="9"/>
        <v>628</v>
      </c>
      <c r="B629" s="18" t="s">
        <v>10</v>
      </c>
      <c r="C629" s="18">
        <v>10460</v>
      </c>
      <c r="D629" s="18">
        <v>2022</v>
      </c>
      <c r="E629" s="18" t="s">
        <v>71</v>
      </c>
      <c r="F629" s="18" t="s">
        <v>25</v>
      </c>
      <c r="G629" s="18" t="s">
        <v>15</v>
      </c>
      <c r="H629" s="50">
        <v>12000</v>
      </c>
      <c r="I629" s="52">
        <v>44681</v>
      </c>
      <c r="J629" s="6"/>
      <c r="K629" s="6"/>
    </row>
    <row r="630" spans="1:11" x14ac:dyDescent="0.25">
      <c r="A630" s="18">
        <f t="shared" si="9"/>
        <v>629</v>
      </c>
      <c r="B630" s="18" t="s">
        <v>10</v>
      </c>
      <c r="C630" s="18">
        <v>10471</v>
      </c>
      <c r="D630" s="18">
        <v>2022</v>
      </c>
      <c r="E630" s="18" t="s">
        <v>71</v>
      </c>
      <c r="F630" s="18" t="s">
        <v>26</v>
      </c>
      <c r="G630" s="18" t="s">
        <v>14</v>
      </c>
      <c r="H630" s="50">
        <v>10000</v>
      </c>
      <c r="I630" s="52">
        <v>44681</v>
      </c>
      <c r="J630" s="6"/>
      <c r="K630" s="6"/>
    </row>
    <row r="631" spans="1:11" x14ac:dyDescent="0.25">
      <c r="A631" s="18">
        <f t="shared" si="9"/>
        <v>630</v>
      </c>
      <c r="B631" s="18" t="s">
        <v>10</v>
      </c>
      <c r="C631" s="18">
        <v>11218</v>
      </c>
      <c r="D631" s="18">
        <v>2022</v>
      </c>
      <c r="E631" s="18" t="s">
        <v>71</v>
      </c>
      <c r="F631" s="18" t="s">
        <v>25</v>
      </c>
      <c r="G631" s="18" t="s">
        <v>20</v>
      </c>
      <c r="H631" s="50">
        <v>12000</v>
      </c>
      <c r="I631" s="52">
        <v>44681</v>
      </c>
      <c r="J631" s="6"/>
      <c r="K631" s="6"/>
    </row>
    <row r="632" spans="1:11" x14ac:dyDescent="0.25">
      <c r="A632" s="18">
        <f t="shared" si="9"/>
        <v>631</v>
      </c>
      <c r="B632" s="18" t="s">
        <v>10</v>
      </c>
      <c r="C632" s="18">
        <v>11572</v>
      </c>
      <c r="D632" s="18">
        <v>2022</v>
      </c>
      <c r="E632" s="18" t="s">
        <v>71</v>
      </c>
      <c r="F632" s="18" t="s">
        <v>26</v>
      </c>
      <c r="G632" s="18" t="s">
        <v>14</v>
      </c>
      <c r="H632" s="50">
        <v>10000</v>
      </c>
      <c r="I632" s="52">
        <v>44681</v>
      </c>
      <c r="J632" s="6"/>
      <c r="K632" s="6"/>
    </row>
    <row r="633" spans="1:11" x14ac:dyDescent="0.25">
      <c r="A633" s="18">
        <f t="shared" si="9"/>
        <v>632</v>
      </c>
      <c r="B633" s="18" t="s">
        <v>10</v>
      </c>
      <c r="C633" s="18">
        <v>20524</v>
      </c>
      <c r="D633" s="18">
        <v>2021</v>
      </c>
      <c r="E633" s="5" t="s">
        <v>87</v>
      </c>
      <c r="F633" s="18" t="s">
        <v>26</v>
      </c>
      <c r="G633" s="32" t="s">
        <v>16</v>
      </c>
      <c r="H633" s="49">
        <v>10000</v>
      </c>
      <c r="I633" s="52">
        <v>44681</v>
      </c>
      <c r="J633" s="6"/>
      <c r="K633" s="6"/>
    </row>
    <row r="634" spans="1:11" x14ac:dyDescent="0.25">
      <c r="A634" s="18">
        <f t="shared" si="9"/>
        <v>633</v>
      </c>
      <c r="B634" s="18" t="s">
        <v>10</v>
      </c>
      <c r="C634" s="18">
        <v>34357</v>
      </c>
      <c r="D634" s="18">
        <v>2021</v>
      </c>
      <c r="E634" s="5" t="s">
        <v>87</v>
      </c>
      <c r="F634" s="18" t="s">
        <v>13</v>
      </c>
      <c r="G634" s="32" t="s">
        <v>41</v>
      </c>
      <c r="H634" s="49">
        <v>5000</v>
      </c>
      <c r="I634" s="52">
        <v>44681</v>
      </c>
      <c r="J634" s="6"/>
      <c r="K634" s="6"/>
    </row>
    <row r="635" spans="1:11" x14ac:dyDescent="0.25">
      <c r="A635" s="18">
        <f t="shared" si="9"/>
        <v>634</v>
      </c>
      <c r="B635" s="18" t="s">
        <v>10</v>
      </c>
      <c r="C635" s="18">
        <v>23530</v>
      </c>
      <c r="D635" s="18">
        <v>2021</v>
      </c>
      <c r="E635" s="5" t="s">
        <v>87</v>
      </c>
      <c r="F635" s="18" t="s">
        <v>26</v>
      </c>
      <c r="G635" s="18" t="s">
        <v>18</v>
      </c>
      <c r="H635" s="49">
        <v>10000</v>
      </c>
      <c r="I635" s="52">
        <v>44681</v>
      </c>
      <c r="J635" s="6"/>
      <c r="K635" s="6"/>
    </row>
    <row r="636" spans="1:11" x14ac:dyDescent="0.25">
      <c r="A636" s="18">
        <f t="shared" si="9"/>
        <v>635</v>
      </c>
      <c r="B636" s="18" t="s">
        <v>10</v>
      </c>
      <c r="C636" s="18">
        <v>17817</v>
      </c>
      <c r="D636" s="18">
        <v>2021</v>
      </c>
      <c r="E636" s="18" t="s">
        <v>71</v>
      </c>
      <c r="F636" s="18" t="s">
        <v>26</v>
      </c>
      <c r="G636" s="32" t="s">
        <v>17</v>
      </c>
      <c r="H636" s="49">
        <v>10000</v>
      </c>
      <c r="I636" s="52">
        <v>44681</v>
      </c>
      <c r="J636" s="6"/>
      <c r="K636" s="6"/>
    </row>
    <row r="637" spans="1:11" x14ac:dyDescent="0.25">
      <c r="A637" s="18">
        <f t="shared" si="9"/>
        <v>636</v>
      </c>
      <c r="B637" s="18" t="s">
        <v>10</v>
      </c>
      <c r="C637" s="18">
        <v>36752</v>
      </c>
      <c r="D637" s="18">
        <v>2021</v>
      </c>
      <c r="E637" s="18" t="s">
        <v>71</v>
      </c>
      <c r="F637" s="18" t="s">
        <v>26</v>
      </c>
      <c r="G637" s="18" t="s">
        <v>17</v>
      </c>
      <c r="H637" s="49">
        <v>10000</v>
      </c>
      <c r="I637" s="52">
        <v>44681</v>
      </c>
      <c r="J637" s="6"/>
      <c r="K637" s="6"/>
    </row>
    <row r="638" spans="1:11" x14ac:dyDescent="0.25">
      <c r="A638" s="18">
        <f t="shared" si="9"/>
        <v>637</v>
      </c>
      <c r="B638" s="5" t="s">
        <v>85</v>
      </c>
      <c r="C638" s="5" t="s">
        <v>86</v>
      </c>
      <c r="D638" s="5">
        <v>2021</v>
      </c>
      <c r="E638" s="5" t="s">
        <v>87</v>
      </c>
      <c r="F638" s="5" t="s">
        <v>82</v>
      </c>
      <c r="G638" s="5" t="s">
        <v>16</v>
      </c>
      <c r="H638" s="50">
        <v>10000</v>
      </c>
      <c r="I638" s="52">
        <v>44681</v>
      </c>
      <c r="J638" s="6"/>
      <c r="K638" s="6"/>
    </row>
    <row r="639" spans="1:11" x14ac:dyDescent="0.25">
      <c r="A639" s="18">
        <f t="shared" si="9"/>
        <v>638</v>
      </c>
      <c r="B639" s="5" t="s">
        <v>88</v>
      </c>
      <c r="C639" s="5" t="s">
        <v>89</v>
      </c>
      <c r="D639" s="5">
        <v>2021</v>
      </c>
      <c r="E639" s="5" t="s">
        <v>87</v>
      </c>
      <c r="F639" s="5" t="s">
        <v>88</v>
      </c>
      <c r="G639" s="18" t="s">
        <v>19</v>
      </c>
      <c r="H639" s="50">
        <v>2000</v>
      </c>
      <c r="I639" s="52">
        <v>44681</v>
      </c>
      <c r="J639" s="6"/>
      <c r="K639" s="6"/>
    </row>
    <row r="640" spans="1:11" x14ac:dyDescent="0.25">
      <c r="A640" s="18">
        <f t="shared" si="9"/>
        <v>639</v>
      </c>
      <c r="B640" s="18" t="s">
        <v>85</v>
      </c>
      <c r="C640" s="18" t="s">
        <v>90</v>
      </c>
      <c r="D640" s="18">
        <v>2021</v>
      </c>
      <c r="E640" s="18" t="s">
        <v>87</v>
      </c>
      <c r="F640" s="18" t="s">
        <v>82</v>
      </c>
      <c r="G640" s="18" t="s">
        <v>17</v>
      </c>
      <c r="H640" s="49">
        <v>10000</v>
      </c>
      <c r="I640" s="52">
        <v>44681</v>
      </c>
      <c r="J640" s="6"/>
      <c r="K640" s="6"/>
    </row>
    <row r="641" spans="1:11" x14ac:dyDescent="0.25">
      <c r="A641" s="18">
        <f t="shared" si="9"/>
        <v>640</v>
      </c>
      <c r="B641" s="5" t="s">
        <v>91</v>
      </c>
      <c r="C641" s="5" t="s">
        <v>92</v>
      </c>
      <c r="D641" s="5">
        <v>2021</v>
      </c>
      <c r="E641" s="5" t="s">
        <v>87</v>
      </c>
      <c r="F641" s="5" t="s">
        <v>91</v>
      </c>
      <c r="G641" s="5" t="s">
        <v>21</v>
      </c>
      <c r="H641" s="50">
        <v>2000</v>
      </c>
      <c r="I641" s="52">
        <v>44681</v>
      </c>
      <c r="J641" s="6"/>
      <c r="K641" s="6"/>
    </row>
    <row r="642" spans="1:11" x14ac:dyDescent="0.25">
      <c r="A642" s="18">
        <f t="shared" si="9"/>
        <v>641</v>
      </c>
      <c r="B642" s="5" t="s">
        <v>91</v>
      </c>
      <c r="C642" s="5" t="s">
        <v>93</v>
      </c>
      <c r="D642" s="5">
        <v>2021</v>
      </c>
      <c r="E642" s="5" t="s">
        <v>87</v>
      </c>
      <c r="F642" s="5" t="s">
        <v>91</v>
      </c>
      <c r="G642" s="5" t="s">
        <v>79</v>
      </c>
      <c r="H642" s="50">
        <v>2000</v>
      </c>
      <c r="I642" s="52">
        <v>44681</v>
      </c>
      <c r="J642" s="6"/>
      <c r="K642" s="6"/>
    </row>
    <row r="643" spans="1:11" x14ac:dyDescent="0.25">
      <c r="A643" s="18">
        <f t="shared" ref="A643:A698" si="10">A642+1</f>
        <v>642</v>
      </c>
      <c r="B643" s="5" t="s">
        <v>85</v>
      </c>
      <c r="C643" s="5" t="s">
        <v>94</v>
      </c>
      <c r="D643" s="5">
        <v>2021</v>
      </c>
      <c r="E643" s="5" t="s">
        <v>87</v>
      </c>
      <c r="F643" s="5" t="s">
        <v>82</v>
      </c>
      <c r="G643" s="5" t="s">
        <v>20</v>
      </c>
      <c r="H643" s="50">
        <v>10000</v>
      </c>
      <c r="I643" s="52">
        <v>44681</v>
      </c>
      <c r="J643" s="6"/>
      <c r="K643" s="6"/>
    </row>
    <row r="644" spans="1:11" x14ac:dyDescent="0.25">
      <c r="A644" s="18">
        <f t="shared" si="10"/>
        <v>643</v>
      </c>
      <c r="B644" s="5" t="s">
        <v>85</v>
      </c>
      <c r="C644" s="5" t="s">
        <v>95</v>
      </c>
      <c r="D644" s="5">
        <v>2021</v>
      </c>
      <c r="E644" s="5" t="s">
        <v>87</v>
      </c>
      <c r="F644" s="5" t="s">
        <v>82</v>
      </c>
      <c r="G644" s="5" t="s">
        <v>53</v>
      </c>
      <c r="H644" s="50">
        <v>10000</v>
      </c>
      <c r="I644" s="52">
        <v>44681</v>
      </c>
      <c r="J644" s="6"/>
      <c r="K644" s="6"/>
    </row>
    <row r="645" spans="1:11" x14ac:dyDescent="0.25">
      <c r="A645" s="18">
        <f t="shared" si="10"/>
        <v>644</v>
      </c>
      <c r="B645" s="5" t="s">
        <v>10</v>
      </c>
      <c r="C645" s="5" t="s">
        <v>96</v>
      </c>
      <c r="D645" s="5">
        <v>2022</v>
      </c>
      <c r="E645" s="5" t="s">
        <v>87</v>
      </c>
      <c r="F645" s="5" t="s">
        <v>97</v>
      </c>
      <c r="G645" s="5" t="s">
        <v>15</v>
      </c>
      <c r="H645" s="50">
        <v>2000</v>
      </c>
      <c r="I645" s="52">
        <v>44681</v>
      </c>
      <c r="J645" s="6"/>
      <c r="K645" s="6"/>
    </row>
    <row r="646" spans="1:11" x14ac:dyDescent="0.25">
      <c r="A646" s="18">
        <f t="shared" si="10"/>
        <v>645</v>
      </c>
      <c r="B646" s="5" t="s">
        <v>80</v>
      </c>
      <c r="C646" s="5">
        <v>3891</v>
      </c>
      <c r="D646" s="5">
        <v>2020</v>
      </c>
      <c r="E646" s="5" t="s">
        <v>87</v>
      </c>
      <c r="F646" s="5" t="s">
        <v>98</v>
      </c>
      <c r="G646" s="18" t="s">
        <v>23</v>
      </c>
      <c r="H646" s="50">
        <v>2000</v>
      </c>
      <c r="I646" s="52">
        <v>44681</v>
      </c>
      <c r="J646" s="6"/>
      <c r="K646" s="6"/>
    </row>
    <row r="647" spans="1:11" x14ac:dyDescent="0.25">
      <c r="A647" s="18">
        <f t="shared" si="10"/>
        <v>646</v>
      </c>
      <c r="B647" s="5" t="s">
        <v>80</v>
      </c>
      <c r="C647" s="5">
        <v>41498</v>
      </c>
      <c r="D647" s="5">
        <v>2018</v>
      </c>
      <c r="E647" s="5" t="s">
        <v>87</v>
      </c>
      <c r="F647" s="5" t="s">
        <v>80</v>
      </c>
      <c r="G647" s="5" t="s">
        <v>79</v>
      </c>
      <c r="H647" s="50">
        <v>1000</v>
      </c>
      <c r="I647" s="52">
        <v>44681</v>
      </c>
      <c r="J647" s="6"/>
      <c r="K647" s="6"/>
    </row>
    <row r="648" spans="1:11" x14ac:dyDescent="0.25">
      <c r="A648" s="18">
        <f t="shared" si="10"/>
        <v>647</v>
      </c>
      <c r="B648" s="5" t="s">
        <v>80</v>
      </c>
      <c r="C648" s="5">
        <v>4120</v>
      </c>
      <c r="D648" s="5">
        <v>2021</v>
      </c>
      <c r="E648" s="5" t="s">
        <v>87</v>
      </c>
      <c r="F648" s="5" t="s">
        <v>80</v>
      </c>
      <c r="G648" s="5" t="s">
        <v>79</v>
      </c>
      <c r="H648" s="50">
        <v>1000</v>
      </c>
      <c r="I648" s="52">
        <v>44681</v>
      </c>
      <c r="J648" s="6"/>
      <c r="K648" s="6"/>
    </row>
    <row r="649" spans="1:11" x14ac:dyDescent="0.25">
      <c r="A649" s="18">
        <f t="shared" si="10"/>
        <v>648</v>
      </c>
      <c r="B649" s="5" t="s">
        <v>80</v>
      </c>
      <c r="C649" s="5">
        <v>2452</v>
      </c>
      <c r="D649" s="5">
        <v>2021</v>
      </c>
      <c r="E649" s="5" t="s">
        <v>87</v>
      </c>
      <c r="F649" s="5" t="s">
        <v>80</v>
      </c>
      <c r="G649" s="5" t="s">
        <v>79</v>
      </c>
      <c r="H649" s="50">
        <v>1000</v>
      </c>
      <c r="I649" s="52">
        <v>44681</v>
      </c>
      <c r="J649" s="6"/>
      <c r="K649" s="6"/>
    </row>
    <row r="650" spans="1:11" x14ac:dyDescent="0.25">
      <c r="A650" s="18">
        <f t="shared" si="10"/>
        <v>649</v>
      </c>
      <c r="B650" s="5" t="s">
        <v>80</v>
      </c>
      <c r="C650" s="5">
        <v>2457</v>
      </c>
      <c r="D650" s="5">
        <v>2021</v>
      </c>
      <c r="E650" s="5" t="s">
        <v>87</v>
      </c>
      <c r="F650" s="5" t="s">
        <v>80</v>
      </c>
      <c r="G650" s="5" t="s">
        <v>79</v>
      </c>
      <c r="H650" s="50">
        <v>1000</v>
      </c>
      <c r="I650" s="52">
        <v>44681</v>
      </c>
      <c r="J650" s="6"/>
      <c r="K650" s="6"/>
    </row>
    <row r="651" spans="1:11" x14ac:dyDescent="0.25">
      <c r="A651" s="18">
        <f t="shared" si="10"/>
        <v>650</v>
      </c>
      <c r="B651" s="5" t="s">
        <v>80</v>
      </c>
      <c r="C651" s="5">
        <v>1656</v>
      </c>
      <c r="D651" s="5">
        <v>2021</v>
      </c>
      <c r="E651" s="5" t="s">
        <v>87</v>
      </c>
      <c r="F651" s="5" t="s">
        <v>80</v>
      </c>
      <c r="G651" s="5" t="s">
        <v>79</v>
      </c>
      <c r="H651" s="50">
        <v>1000</v>
      </c>
      <c r="I651" s="52">
        <v>44681</v>
      </c>
      <c r="J651" s="6"/>
      <c r="K651" s="6"/>
    </row>
    <row r="652" spans="1:11" x14ac:dyDescent="0.25">
      <c r="A652" s="18">
        <f t="shared" si="10"/>
        <v>651</v>
      </c>
      <c r="B652" s="5" t="s">
        <v>80</v>
      </c>
      <c r="C652" s="5">
        <v>19177</v>
      </c>
      <c r="D652" s="5">
        <v>2021</v>
      </c>
      <c r="E652" s="5" t="s">
        <v>87</v>
      </c>
      <c r="F652" s="5" t="s">
        <v>80</v>
      </c>
      <c r="G652" s="5" t="s">
        <v>15</v>
      </c>
      <c r="H652" s="50">
        <v>1000</v>
      </c>
      <c r="I652" s="52">
        <v>44681</v>
      </c>
      <c r="J652" s="6"/>
      <c r="K652" s="6"/>
    </row>
    <row r="653" spans="1:11" x14ac:dyDescent="0.25">
      <c r="A653" s="18">
        <f t="shared" si="10"/>
        <v>652</v>
      </c>
      <c r="B653" s="5" t="s">
        <v>80</v>
      </c>
      <c r="C653" s="24">
        <v>13091</v>
      </c>
      <c r="D653" s="5">
        <v>2010</v>
      </c>
      <c r="E653" s="5" t="s">
        <v>87</v>
      </c>
      <c r="F653" s="5" t="s">
        <v>80</v>
      </c>
      <c r="G653" s="5" t="s">
        <v>15</v>
      </c>
      <c r="H653" s="50">
        <v>1000</v>
      </c>
      <c r="I653" s="52">
        <v>44681</v>
      </c>
      <c r="J653" s="6"/>
      <c r="K653" s="6"/>
    </row>
    <row r="654" spans="1:11" x14ac:dyDescent="0.25">
      <c r="A654" s="18">
        <f t="shared" si="10"/>
        <v>653</v>
      </c>
      <c r="B654" s="5" t="s">
        <v>80</v>
      </c>
      <c r="C654" s="5">
        <v>11494</v>
      </c>
      <c r="D654" s="5">
        <v>1989</v>
      </c>
      <c r="E654" s="5" t="s">
        <v>87</v>
      </c>
      <c r="F654" s="5" t="s">
        <v>80</v>
      </c>
      <c r="G654" s="5" t="s">
        <v>48</v>
      </c>
      <c r="H654" s="50">
        <v>1000</v>
      </c>
      <c r="I654" s="52">
        <v>44681</v>
      </c>
      <c r="J654" s="6"/>
      <c r="K654" s="6"/>
    </row>
    <row r="655" spans="1:11" x14ac:dyDescent="0.25">
      <c r="A655" s="18">
        <f t="shared" si="10"/>
        <v>654</v>
      </c>
      <c r="B655" s="5" t="s">
        <v>80</v>
      </c>
      <c r="C655" s="5">
        <v>4326</v>
      </c>
      <c r="D655" s="5">
        <v>1990</v>
      </c>
      <c r="E655" s="5" t="s">
        <v>87</v>
      </c>
      <c r="F655" s="5" t="s">
        <v>80</v>
      </c>
      <c r="G655" s="5" t="s">
        <v>48</v>
      </c>
      <c r="H655" s="50">
        <v>1000</v>
      </c>
      <c r="I655" s="52">
        <v>44681</v>
      </c>
      <c r="J655" s="6"/>
      <c r="K655" s="6"/>
    </row>
    <row r="656" spans="1:11" x14ac:dyDescent="0.25">
      <c r="A656" s="18">
        <f t="shared" si="10"/>
        <v>655</v>
      </c>
      <c r="B656" s="5" t="s">
        <v>80</v>
      </c>
      <c r="C656" s="5">
        <v>6436</v>
      </c>
      <c r="D656" s="5">
        <v>1992</v>
      </c>
      <c r="E656" s="5" t="s">
        <v>87</v>
      </c>
      <c r="F656" s="5" t="s">
        <v>80</v>
      </c>
      <c r="G656" s="5" t="s">
        <v>48</v>
      </c>
      <c r="H656" s="50">
        <v>1000</v>
      </c>
      <c r="I656" s="52">
        <v>44681</v>
      </c>
      <c r="J656" s="6"/>
      <c r="K656" s="6"/>
    </row>
    <row r="657" spans="1:11" x14ac:dyDescent="0.25">
      <c r="A657" s="18">
        <f t="shared" si="10"/>
        <v>656</v>
      </c>
      <c r="B657" s="5" t="s">
        <v>80</v>
      </c>
      <c r="C657" s="5">
        <v>9177</v>
      </c>
      <c r="D657" s="5">
        <v>1993</v>
      </c>
      <c r="E657" s="5" t="s">
        <v>87</v>
      </c>
      <c r="F657" s="5" t="s">
        <v>80</v>
      </c>
      <c r="G657" s="5" t="s">
        <v>48</v>
      </c>
      <c r="H657" s="50">
        <v>1000</v>
      </c>
      <c r="I657" s="52">
        <v>44681</v>
      </c>
      <c r="J657" s="6"/>
      <c r="K657" s="6"/>
    </row>
    <row r="658" spans="1:11" x14ac:dyDescent="0.25">
      <c r="A658" s="18">
        <f t="shared" si="10"/>
        <v>657</v>
      </c>
      <c r="B658" s="5" t="s">
        <v>99</v>
      </c>
      <c r="C658" s="5">
        <v>22742</v>
      </c>
      <c r="D658" s="5">
        <v>2019</v>
      </c>
      <c r="E658" s="5" t="s">
        <v>87</v>
      </c>
      <c r="F658" s="5" t="s">
        <v>99</v>
      </c>
      <c r="G658" s="18" t="s">
        <v>31</v>
      </c>
      <c r="H658" s="50">
        <v>10000</v>
      </c>
      <c r="I658" s="52">
        <v>44681</v>
      </c>
      <c r="J658" s="6"/>
      <c r="K658" s="6"/>
    </row>
    <row r="659" spans="1:11" x14ac:dyDescent="0.25">
      <c r="A659" s="18">
        <f t="shared" si="10"/>
        <v>658</v>
      </c>
      <c r="B659" s="18" t="s">
        <v>10</v>
      </c>
      <c r="C659" s="18">
        <v>14794</v>
      </c>
      <c r="D659" s="18">
        <v>2021</v>
      </c>
      <c r="E659" s="18" t="s">
        <v>87</v>
      </c>
      <c r="F659" s="18" t="s">
        <v>100</v>
      </c>
      <c r="G659" s="18" t="s">
        <v>20</v>
      </c>
      <c r="H659" s="49">
        <v>10000</v>
      </c>
      <c r="I659" s="52">
        <v>44681</v>
      </c>
      <c r="J659" s="6"/>
      <c r="K659" s="6"/>
    </row>
    <row r="660" spans="1:11" x14ac:dyDescent="0.25">
      <c r="A660" s="18">
        <f t="shared" si="10"/>
        <v>659</v>
      </c>
      <c r="B660" s="18" t="s">
        <v>10</v>
      </c>
      <c r="C660" s="18">
        <v>14794</v>
      </c>
      <c r="D660" s="18">
        <v>2021</v>
      </c>
      <c r="E660" s="18" t="s">
        <v>87</v>
      </c>
      <c r="F660" s="18" t="s">
        <v>101</v>
      </c>
      <c r="G660" s="18" t="s">
        <v>20</v>
      </c>
      <c r="H660" s="49">
        <v>10000</v>
      </c>
      <c r="I660" s="52">
        <v>44681</v>
      </c>
      <c r="J660" s="6"/>
      <c r="K660" s="6"/>
    </row>
    <row r="661" spans="1:11" x14ac:dyDescent="0.25">
      <c r="A661" s="18">
        <f t="shared" si="10"/>
        <v>660</v>
      </c>
      <c r="B661" s="18" t="s">
        <v>91</v>
      </c>
      <c r="C661" s="18" t="s">
        <v>102</v>
      </c>
      <c r="D661" s="18">
        <v>2019</v>
      </c>
      <c r="E661" s="18" t="s">
        <v>87</v>
      </c>
      <c r="F661" s="18" t="s">
        <v>91</v>
      </c>
      <c r="G661" s="18" t="s">
        <v>14</v>
      </c>
      <c r="H661" s="49">
        <v>2000</v>
      </c>
      <c r="I661" s="52">
        <v>44681</v>
      </c>
      <c r="J661" s="6"/>
      <c r="K661" s="6"/>
    </row>
    <row r="662" spans="1:11" x14ac:dyDescent="0.25">
      <c r="A662" s="18">
        <f t="shared" si="10"/>
        <v>661</v>
      </c>
      <c r="B662" s="18" t="s">
        <v>34</v>
      </c>
      <c r="C662" s="18">
        <v>318</v>
      </c>
      <c r="D662" s="18">
        <v>2017</v>
      </c>
      <c r="E662" s="18" t="s">
        <v>87</v>
      </c>
      <c r="F662" s="18" t="s">
        <v>103</v>
      </c>
      <c r="G662" s="18" t="s">
        <v>15</v>
      </c>
      <c r="H662" s="49">
        <v>10000</v>
      </c>
      <c r="I662" s="52">
        <v>44681</v>
      </c>
      <c r="J662" s="6"/>
      <c r="K662" s="6"/>
    </row>
    <row r="663" spans="1:11" x14ac:dyDescent="0.25">
      <c r="A663" s="18">
        <f t="shared" si="10"/>
        <v>662</v>
      </c>
      <c r="B663" s="18" t="s">
        <v>82</v>
      </c>
      <c r="C663" s="18" t="s">
        <v>82</v>
      </c>
      <c r="D663" s="18">
        <v>2022</v>
      </c>
      <c r="E663" s="18" t="s">
        <v>87</v>
      </c>
      <c r="F663" s="18" t="s">
        <v>104</v>
      </c>
      <c r="G663" s="18" t="s">
        <v>54</v>
      </c>
      <c r="H663" s="49">
        <v>10000</v>
      </c>
      <c r="I663" s="52">
        <v>44681</v>
      </c>
      <c r="J663" s="6"/>
      <c r="K663" s="6"/>
    </row>
    <row r="664" spans="1:11" x14ac:dyDescent="0.25">
      <c r="A664" s="18">
        <f t="shared" si="10"/>
        <v>663</v>
      </c>
      <c r="B664" s="18" t="s">
        <v>82</v>
      </c>
      <c r="C664" s="18" t="s">
        <v>82</v>
      </c>
      <c r="D664" s="18">
        <v>2022</v>
      </c>
      <c r="E664" s="18" t="s">
        <v>87</v>
      </c>
      <c r="F664" s="18" t="s">
        <v>105</v>
      </c>
      <c r="G664" s="18" t="s">
        <v>54</v>
      </c>
      <c r="H664" s="49">
        <v>10000</v>
      </c>
      <c r="I664" s="52">
        <v>44681</v>
      </c>
      <c r="J664" s="6"/>
      <c r="K664" s="6"/>
    </row>
    <row r="665" spans="1:11" x14ac:dyDescent="0.25">
      <c r="A665" s="18">
        <f t="shared" si="10"/>
        <v>664</v>
      </c>
      <c r="B665" s="18" t="s">
        <v>82</v>
      </c>
      <c r="C665" s="18" t="s">
        <v>82</v>
      </c>
      <c r="D665" s="18">
        <v>2022</v>
      </c>
      <c r="E665" s="18" t="s">
        <v>87</v>
      </c>
      <c r="F665" s="18" t="s">
        <v>106</v>
      </c>
      <c r="G665" s="18" t="s">
        <v>54</v>
      </c>
      <c r="H665" s="49">
        <v>10000</v>
      </c>
      <c r="I665" s="52">
        <v>44681</v>
      </c>
      <c r="J665" s="6"/>
      <c r="K665" s="6"/>
    </row>
    <row r="666" spans="1:11" x14ac:dyDescent="0.25">
      <c r="A666" s="18">
        <f t="shared" si="10"/>
        <v>665</v>
      </c>
      <c r="B666" s="18" t="s">
        <v>88</v>
      </c>
      <c r="C666" s="18" t="s">
        <v>107</v>
      </c>
      <c r="D666" s="18">
        <v>2022</v>
      </c>
      <c r="E666" s="18" t="s">
        <v>87</v>
      </c>
      <c r="F666" s="18" t="s">
        <v>88</v>
      </c>
      <c r="G666" s="18" t="s">
        <v>41</v>
      </c>
      <c r="H666" s="49">
        <v>2000</v>
      </c>
      <c r="I666" s="52">
        <v>44681</v>
      </c>
      <c r="J666" s="6"/>
      <c r="K666" s="6"/>
    </row>
    <row r="667" spans="1:11" x14ac:dyDescent="0.25">
      <c r="A667" s="18">
        <f t="shared" si="10"/>
        <v>666</v>
      </c>
      <c r="B667" s="18" t="s">
        <v>88</v>
      </c>
      <c r="C667" s="18" t="s">
        <v>108</v>
      </c>
      <c r="D667" s="18">
        <v>2022</v>
      </c>
      <c r="E667" s="18" t="s">
        <v>87</v>
      </c>
      <c r="F667" s="18" t="s">
        <v>97</v>
      </c>
      <c r="G667" s="18" t="s">
        <v>17</v>
      </c>
      <c r="H667" s="49">
        <v>2000</v>
      </c>
      <c r="I667" s="52">
        <v>44681</v>
      </c>
      <c r="J667" s="6"/>
      <c r="K667" s="6"/>
    </row>
    <row r="668" spans="1:11" x14ac:dyDescent="0.25">
      <c r="A668" s="18">
        <f t="shared" si="10"/>
        <v>667</v>
      </c>
      <c r="B668" s="18" t="s">
        <v>10</v>
      </c>
      <c r="C668" s="18">
        <v>9257</v>
      </c>
      <c r="D668" s="18">
        <v>2021</v>
      </c>
      <c r="E668" s="18" t="s">
        <v>87</v>
      </c>
      <c r="F668" s="18" t="s">
        <v>109</v>
      </c>
      <c r="G668" s="18" t="s">
        <v>17</v>
      </c>
      <c r="H668" s="49">
        <v>10000</v>
      </c>
      <c r="I668" s="52">
        <v>44681</v>
      </c>
      <c r="J668" s="6"/>
      <c r="K668" s="6"/>
    </row>
    <row r="669" spans="1:11" x14ac:dyDescent="0.25">
      <c r="A669" s="18">
        <f t="shared" si="10"/>
        <v>668</v>
      </c>
      <c r="B669" s="5" t="s">
        <v>34</v>
      </c>
      <c r="C669" s="5">
        <v>1700</v>
      </c>
      <c r="D669" s="5">
        <v>2017</v>
      </c>
      <c r="E669" s="18" t="s">
        <v>87</v>
      </c>
      <c r="F669" s="5" t="s">
        <v>110</v>
      </c>
      <c r="G669" s="5" t="s">
        <v>27</v>
      </c>
      <c r="H669" s="50">
        <v>11000</v>
      </c>
      <c r="I669" s="52">
        <v>44681</v>
      </c>
      <c r="J669" s="6"/>
      <c r="K669" s="6"/>
    </row>
    <row r="670" spans="1:11" x14ac:dyDescent="0.25">
      <c r="A670" s="18">
        <f t="shared" si="10"/>
        <v>669</v>
      </c>
      <c r="B670" s="5" t="s">
        <v>34</v>
      </c>
      <c r="C670" s="5">
        <v>1558</v>
      </c>
      <c r="D670" s="5">
        <v>2017</v>
      </c>
      <c r="E670" s="18" t="s">
        <v>87</v>
      </c>
      <c r="F670" s="5" t="s">
        <v>111</v>
      </c>
      <c r="G670" s="5" t="s">
        <v>27</v>
      </c>
      <c r="H670" s="50">
        <v>11000</v>
      </c>
      <c r="I670" s="52">
        <v>44681</v>
      </c>
      <c r="J670" s="6"/>
      <c r="K670" s="6"/>
    </row>
    <row r="671" spans="1:11" x14ac:dyDescent="0.25">
      <c r="A671" s="18">
        <f t="shared" si="10"/>
        <v>670</v>
      </c>
      <c r="B671" s="5" t="s">
        <v>10</v>
      </c>
      <c r="C671" s="5">
        <v>25726</v>
      </c>
      <c r="D671" s="5">
        <v>2019</v>
      </c>
      <c r="E671" s="18" t="s">
        <v>87</v>
      </c>
      <c r="F671" s="18" t="s">
        <v>112</v>
      </c>
      <c r="G671" s="5" t="s">
        <v>28</v>
      </c>
      <c r="H671" s="49">
        <v>10000</v>
      </c>
      <c r="I671" s="52">
        <v>44681</v>
      </c>
      <c r="J671" s="6"/>
      <c r="K671" s="6"/>
    </row>
    <row r="672" spans="1:11" x14ac:dyDescent="0.25">
      <c r="A672" s="18">
        <f t="shared" si="10"/>
        <v>671</v>
      </c>
      <c r="B672" s="5" t="s">
        <v>34</v>
      </c>
      <c r="C672" s="5">
        <v>131</v>
      </c>
      <c r="D672" s="5">
        <v>2018</v>
      </c>
      <c r="E672" s="18" t="s">
        <v>87</v>
      </c>
      <c r="F672" s="18" t="s">
        <v>113</v>
      </c>
      <c r="G672" s="5" t="s">
        <v>68</v>
      </c>
      <c r="H672" s="49">
        <v>10000</v>
      </c>
      <c r="I672" s="52">
        <v>44681</v>
      </c>
      <c r="J672" s="6"/>
      <c r="K672" s="6"/>
    </row>
    <row r="673" spans="1:11" x14ac:dyDescent="0.25">
      <c r="A673" s="18">
        <f t="shared" si="10"/>
        <v>672</v>
      </c>
      <c r="B673" s="5" t="s">
        <v>34</v>
      </c>
      <c r="C673" s="5">
        <v>789</v>
      </c>
      <c r="D673" s="5">
        <v>2018</v>
      </c>
      <c r="E673" s="18" t="s">
        <v>87</v>
      </c>
      <c r="F673" s="5" t="s">
        <v>114</v>
      </c>
      <c r="G673" s="5" t="s">
        <v>68</v>
      </c>
      <c r="H673" s="49">
        <v>10000</v>
      </c>
      <c r="I673" s="52">
        <v>44681</v>
      </c>
      <c r="J673" s="6"/>
      <c r="K673" s="6"/>
    </row>
    <row r="674" spans="1:11" x14ac:dyDescent="0.25">
      <c r="A674" s="18">
        <f t="shared" si="10"/>
        <v>673</v>
      </c>
      <c r="B674" s="5" t="s">
        <v>34</v>
      </c>
      <c r="C674" s="5">
        <v>88</v>
      </c>
      <c r="D674" s="5">
        <v>2019</v>
      </c>
      <c r="E674" s="18" t="s">
        <v>87</v>
      </c>
      <c r="F674" s="5" t="s">
        <v>115</v>
      </c>
      <c r="G674" s="5" t="s">
        <v>48</v>
      </c>
      <c r="H674" s="49">
        <v>10000</v>
      </c>
      <c r="I674" s="52">
        <v>44681</v>
      </c>
      <c r="J674" s="6"/>
      <c r="K674" s="6"/>
    </row>
    <row r="675" spans="1:11" x14ac:dyDescent="0.25">
      <c r="A675" s="18">
        <f t="shared" si="10"/>
        <v>674</v>
      </c>
      <c r="B675" s="18" t="s">
        <v>10</v>
      </c>
      <c r="C675" s="18">
        <v>9257</v>
      </c>
      <c r="D675" s="18">
        <v>2021</v>
      </c>
      <c r="E675" s="18" t="s">
        <v>87</v>
      </c>
      <c r="F675" s="18" t="s">
        <v>116</v>
      </c>
      <c r="G675" s="18" t="s">
        <v>17</v>
      </c>
      <c r="H675" s="49">
        <v>10000</v>
      </c>
      <c r="I675" s="52">
        <v>44681</v>
      </c>
      <c r="J675" s="6"/>
      <c r="K675" s="6"/>
    </row>
    <row r="676" spans="1:11" x14ac:dyDescent="0.25">
      <c r="A676" s="18">
        <f t="shared" si="10"/>
        <v>675</v>
      </c>
      <c r="B676" s="5" t="s">
        <v>50</v>
      </c>
      <c r="C676" s="5">
        <v>18</v>
      </c>
      <c r="D676" s="5">
        <v>2021</v>
      </c>
      <c r="E676" s="18" t="s">
        <v>87</v>
      </c>
      <c r="F676" s="18" t="s">
        <v>117</v>
      </c>
      <c r="G676" s="5" t="s">
        <v>54</v>
      </c>
      <c r="H676" s="49">
        <v>19718</v>
      </c>
      <c r="I676" s="52">
        <v>44681</v>
      </c>
      <c r="J676" s="6"/>
      <c r="K676" s="6"/>
    </row>
    <row r="677" spans="1:11" x14ac:dyDescent="0.25">
      <c r="A677" s="18">
        <f t="shared" si="10"/>
        <v>676</v>
      </c>
      <c r="B677" s="5" t="s">
        <v>34</v>
      </c>
      <c r="C677" s="5">
        <v>33</v>
      </c>
      <c r="D677" s="5">
        <v>2021</v>
      </c>
      <c r="E677" s="18" t="s">
        <v>87</v>
      </c>
      <c r="F677" s="5" t="s">
        <v>118</v>
      </c>
      <c r="G677" s="5" t="s">
        <v>18</v>
      </c>
      <c r="H677" s="49">
        <v>10000</v>
      </c>
      <c r="I677" s="52">
        <v>44681</v>
      </c>
      <c r="J677" s="6"/>
      <c r="K677" s="6"/>
    </row>
    <row r="678" spans="1:11" x14ac:dyDescent="0.25">
      <c r="A678" s="18">
        <f t="shared" si="10"/>
        <v>677</v>
      </c>
      <c r="B678" s="5" t="s">
        <v>34</v>
      </c>
      <c r="C678" s="5">
        <v>1620</v>
      </c>
      <c r="D678" s="5">
        <v>2018</v>
      </c>
      <c r="E678" s="18" t="s">
        <v>87</v>
      </c>
      <c r="F678" s="18" t="s">
        <v>119</v>
      </c>
      <c r="G678" s="5" t="s">
        <v>79</v>
      </c>
      <c r="H678" s="49">
        <v>10000</v>
      </c>
      <c r="I678" s="52">
        <v>44681</v>
      </c>
      <c r="J678" s="6"/>
      <c r="K678" s="6"/>
    </row>
    <row r="679" spans="1:11" x14ac:dyDescent="0.25">
      <c r="A679" s="18">
        <f t="shared" si="10"/>
        <v>678</v>
      </c>
      <c r="B679" s="5" t="s">
        <v>34</v>
      </c>
      <c r="C679" s="5">
        <v>987</v>
      </c>
      <c r="D679" s="5">
        <v>2018</v>
      </c>
      <c r="E679" s="18" t="s">
        <v>87</v>
      </c>
      <c r="F679" s="5" t="s">
        <v>120</v>
      </c>
      <c r="G679" s="5" t="s">
        <v>41</v>
      </c>
      <c r="H679" s="49">
        <v>10000</v>
      </c>
      <c r="I679" s="52">
        <v>44681</v>
      </c>
      <c r="J679" s="6"/>
      <c r="K679" s="6"/>
    </row>
    <row r="680" spans="1:11" x14ac:dyDescent="0.25">
      <c r="A680" s="18">
        <f t="shared" si="10"/>
        <v>679</v>
      </c>
      <c r="B680" s="5" t="s">
        <v>10</v>
      </c>
      <c r="C680" s="5">
        <v>23823</v>
      </c>
      <c r="D680" s="5">
        <v>2021</v>
      </c>
      <c r="E680" s="5" t="s">
        <v>125</v>
      </c>
      <c r="F680" s="5" t="s">
        <v>61</v>
      </c>
      <c r="G680" s="5" t="s">
        <v>27</v>
      </c>
      <c r="H680" s="5">
        <v>2500</v>
      </c>
      <c r="I680" s="52">
        <v>44681</v>
      </c>
      <c r="J680" s="6"/>
      <c r="K680" s="6"/>
    </row>
    <row r="681" spans="1:11" x14ac:dyDescent="0.25">
      <c r="A681" s="18">
        <f t="shared" si="10"/>
        <v>680</v>
      </c>
      <c r="B681" s="5" t="s">
        <v>10</v>
      </c>
      <c r="C681" s="5">
        <v>25686</v>
      </c>
      <c r="D681" s="5">
        <v>2021</v>
      </c>
      <c r="E681" s="5" t="s">
        <v>33</v>
      </c>
      <c r="F681" s="5" t="s">
        <v>61</v>
      </c>
      <c r="G681" s="5" t="s">
        <v>22</v>
      </c>
      <c r="H681" s="5">
        <v>2500</v>
      </c>
      <c r="I681" s="52">
        <v>44681</v>
      </c>
      <c r="J681" s="6"/>
      <c r="K681" s="6"/>
    </row>
    <row r="682" spans="1:11" x14ac:dyDescent="0.25">
      <c r="A682" s="18">
        <f t="shared" si="10"/>
        <v>681</v>
      </c>
      <c r="B682" s="5" t="s">
        <v>10</v>
      </c>
      <c r="C682" s="5">
        <v>25711</v>
      </c>
      <c r="D682" s="5">
        <v>2021</v>
      </c>
      <c r="E682" s="5" t="s">
        <v>33</v>
      </c>
      <c r="F682" s="5" t="s">
        <v>61</v>
      </c>
      <c r="G682" s="5" t="s">
        <v>22</v>
      </c>
      <c r="H682" s="5">
        <v>2500</v>
      </c>
      <c r="I682" s="52">
        <v>44681</v>
      </c>
      <c r="J682" s="6"/>
      <c r="K682" s="6"/>
    </row>
    <row r="683" spans="1:11" x14ac:dyDescent="0.25">
      <c r="A683" s="18">
        <f t="shared" si="10"/>
        <v>682</v>
      </c>
      <c r="B683" s="5" t="s">
        <v>10</v>
      </c>
      <c r="C683" s="5">
        <v>25829</v>
      </c>
      <c r="D683" s="5">
        <v>2021</v>
      </c>
      <c r="E683" s="5" t="s">
        <v>33</v>
      </c>
      <c r="F683" s="5" t="s">
        <v>61</v>
      </c>
      <c r="G683" s="5" t="s">
        <v>27</v>
      </c>
      <c r="H683" s="5">
        <v>2500</v>
      </c>
      <c r="I683" s="52">
        <v>44681</v>
      </c>
      <c r="J683" s="6"/>
      <c r="K683" s="6"/>
    </row>
    <row r="684" spans="1:11" x14ac:dyDescent="0.25">
      <c r="A684" s="18">
        <f t="shared" si="10"/>
        <v>683</v>
      </c>
      <c r="B684" s="5" t="s">
        <v>10</v>
      </c>
      <c r="C684" s="5">
        <v>28121</v>
      </c>
      <c r="D684" s="5">
        <v>2021</v>
      </c>
      <c r="E684" s="5" t="s">
        <v>38</v>
      </c>
      <c r="F684" s="5" t="s">
        <v>61</v>
      </c>
      <c r="G684" s="5" t="s">
        <v>16</v>
      </c>
      <c r="H684" s="5">
        <v>2500</v>
      </c>
      <c r="I684" s="52">
        <v>44681</v>
      </c>
      <c r="J684" s="6"/>
      <c r="K684" s="6"/>
    </row>
    <row r="685" spans="1:11" x14ac:dyDescent="0.25">
      <c r="A685" s="18">
        <f t="shared" si="10"/>
        <v>684</v>
      </c>
      <c r="B685" s="5" t="s">
        <v>10</v>
      </c>
      <c r="C685" s="5">
        <v>28616</v>
      </c>
      <c r="D685" s="5">
        <v>2021</v>
      </c>
      <c r="E685" s="5" t="s">
        <v>38</v>
      </c>
      <c r="F685" s="5" t="s">
        <v>61</v>
      </c>
      <c r="G685" s="5" t="s">
        <v>16</v>
      </c>
      <c r="H685" s="5">
        <v>2500</v>
      </c>
      <c r="I685" s="52">
        <v>44681</v>
      </c>
      <c r="J685" s="6"/>
      <c r="K685" s="6"/>
    </row>
    <row r="686" spans="1:11" x14ac:dyDescent="0.25">
      <c r="A686" s="18">
        <f t="shared" si="10"/>
        <v>685</v>
      </c>
      <c r="B686" s="5" t="s">
        <v>10</v>
      </c>
      <c r="C686" s="5">
        <v>31539</v>
      </c>
      <c r="D686" s="5">
        <v>2018</v>
      </c>
      <c r="E686" s="5" t="s">
        <v>38</v>
      </c>
      <c r="F686" s="5" t="s">
        <v>61</v>
      </c>
      <c r="G686" s="5" t="s">
        <v>16</v>
      </c>
      <c r="H686" s="5">
        <v>2500</v>
      </c>
      <c r="I686" s="52">
        <v>44681</v>
      </c>
      <c r="J686" s="6"/>
      <c r="K686" s="6"/>
    </row>
    <row r="687" spans="1:11" s="30" customFormat="1" x14ac:dyDescent="0.25">
      <c r="A687" s="18">
        <f t="shared" si="10"/>
        <v>686</v>
      </c>
      <c r="B687" s="105" t="s">
        <v>10</v>
      </c>
      <c r="C687" s="104">
        <v>35588</v>
      </c>
      <c r="D687" s="104">
        <v>2021</v>
      </c>
      <c r="E687" s="18" t="s">
        <v>87</v>
      </c>
      <c r="F687" s="106" t="s">
        <v>25</v>
      </c>
      <c r="G687" s="18" t="s">
        <v>31</v>
      </c>
      <c r="H687" s="107">
        <v>12000</v>
      </c>
      <c r="I687" s="52">
        <v>44681</v>
      </c>
      <c r="J687" s="18"/>
      <c r="K687" s="18"/>
    </row>
    <row r="688" spans="1:11" s="30" customFormat="1" x14ac:dyDescent="0.25">
      <c r="A688" s="18">
        <f t="shared" si="10"/>
        <v>687</v>
      </c>
      <c r="B688" s="105" t="s">
        <v>10</v>
      </c>
      <c r="C688" s="104">
        <v>2764</v>
      </c>
      <c r="D688" s="104">
        <v>2022</v>
      </c>
      <c r="E688" s="18" t="s">
        <v>87</v>
      </c>
      <c r="F688" s="106" t="s">
        <v>26</v>
      </c>
      <c r="G688" s="18" t="s">
        <v>31</v>
      </c>
      <c r="H688" s="108">
        <v>10000</v>
      </c>
      <c r="I688" s="52">
        <v>44681</v>
      </c>
      <c r="J688" s="18"/>
      <c r="K688" s="18"/>
    </row>
    <row r="689" spans="1:11" s="11" customFormat="1" x14ac:dyDescent="0.25">
      <c r="A689" s="18">
        <f t="shared" si="10"/>
        <v>688</v>
      </c>
      <c r="B689" s="18" t="s">
        <v>10</v>
      </c>
      <c r="C689" s="18">
        <v>23786</v>
      </c>
      <c r="D689" s="18">
        <v>2022</v>
      </c>
      <c r="E689" s="18" t="s">
        <v>126</v>
      </c>
      <c r="F689" s="18" t="s">
        <v>61</v>
      </c>
      <c r="G689" s="18" t="s">
        <v>16</v>
      </c>
      <c r="H689" s="18">
        <v>2500</v>
      </c>
      <c r="I689" s="56">
        <v>44712</v>
      </c>
      <c r="J689" s="41"/>
      <c r="K689" s="41"/>
    </row>
    <row r="690" spans="1:11" s="11" customFormat="1" x14ac:dyDescent="0.25">
      <c r="A690" s="18">
        <f t="shared" si="10"/>
        <v>689</v>
      </c>
      <c r="B690" s="18" t="s">
        <v>10</v>
      </c>
      <c r="C690" s="18">
        <v>23820</v>
      </c>
      <c r="D690" s="18">
        <v>2022</v>
      </c>
      <c r="E690" s="18" t="s">
        <v>126</v>
      </c>
      <c r="F690" s="18" t="s">
        <v>61</v>
      </c>
      <c r="G690" s="18" t="s">
        <v>17</v>
      </c>
      <c r="H690" s="18">
        <v>2500</v>
      </c>
      <c r="I690" s="56">
        <v>44712</v>
      </c>
      <c r="J690" s="41"/>
      <c r="K690" s="41"/>
    </row>
    <row r="691" spans="1:11" s="11" customFormat="1" x14ac:dyDescent="0.25">
      <c r="A691" s="18">
        <f t="shared" si="10"/>
        <v>690</v>
      </c>
      <c r="B691" s="18" t="s">
        <v>10</v>
      </c>
      <c r="C691" s="18">
        <v>23895</v>
      </c>
      <c r="D691" s="18">
        <v>2022</v>
      </c>
      <c r="E691" s="18" t="s">
        <v>126</v>
      </c>
      <c r="F691" s="18" t="s">
        <v>61</v>
      </c>
      <c r="G691" s="18" t="s">
        <v>24</v>
      </c>
      <c r="H691" s="18">
        <v>2500</v>
      </c>
      <c r="I691" s="56">
        <v>44712</v>
      </c>
      <c r="J691" s="41"/>
      <c r="K691" s="41"/>
    </row>
    <row r="692" spans="1:11" s="11" customFormat="1" x14ac:dyDescent="0.25">
      <c r="A692" s="18">
        <f t="shared" si="10"/>
        <v>691</v>
      </c>
      <c r="B692" s="18" t="s">
        <v>10</v>
      </c>
      <c r="C692" s="18">
        <v>23900</v>
      </c>
      <c r="D692" s="18">
        <v>2022</v>
      </c>
      <c r="E692" s="18" t="s">
        <v>126</v>
      </c>
      <c r="F692" s="18" t="s">
        <v>61</v>
      </c>
      <c r="G692" s="18" t="s">
        <v>14</v>
      </c>
      <c r="H692" s="18">
        <v>2500</v>
      </c>
      <c r="I692" s="56">
        <v>44712</v>
      </c>
      <c r="J692" s="41"/>
      <c r="K692" s="41"/>
    </row>
    <row r="693" spans="1:11" s="11" customFormat="1" x14ac:dyDescent="0.25">
      <c r="A693" s="18">
        <f t="shared" si="10"/>
        <v>692</v>
      </c>
      <c r="B693" s="18" t="s">
        <v>10</v>
      </c>
      <c r="C693" s="18">
        <v>23902</v>
      </c>
      <c r="D693" s="18">
        <v>2022</v>
      </c>
      <c r="E693" s="18" t="s">
        <v>126</v>
      </c>
      <c r="F693" s="18" t="s">
        <v>61</v>
      </c>
      <c r="G693" s="18" t="s">
        <v>14</v>
      </c>
      <c r="H693" s="18">
        <v>2500</v>
      </c>
      <c r="I693" s="56">
        <v>44712</v>
      </c>
      <c r="J693" s="41"/>
      <c r="K693" s="41"/>
    </row>
    <row r="694" spans="1:11" s="11" customFormat="1" x14ac:dyDescent="0.25">
      <c r="A694" s="18">
        <f t="shared" si="10"/>
        <v>693</v>
      </c>
      <c r="B694" s="18" t="s">
        <v>10</v>
      </c>
      <c r="C694" s="18">
        <v>23913</v>
      </c>
      <c r="D694" s="18">
        <v>2022</v>
      </c>
      <c r="E694" s="18" t="s">
        <v>126</v>
      </c>
      <c r="F694" s="18" t="s">
        <v>61</v>
      </c>
      <c r="G694" s="18" t="s">
        <v>14</v>
      </c>
      <c r="H694" s="18">
        <v>2500</v>
      </c>
      <c r="I694" s="56">
        <v>44712</v>
      </c>
      <c r="J694" s="41"/>
      <c r="K694" s="41"/>
    </row>
    <row r="695" spans="1:11" s="11" customFormat="1" x14ac:dyDescent="0.25">
      <c r="A695" s="18">
        <f t="shared" si="10"/>
        <v>694</v>
      </c>
      <c r="B695" s="18" t="s">
        <v>10</v>
      </c>
      <c r="C695" s="18">
        <v>23921</v>
      </c>
      <c r="D695" s="18">
        <v>2022</v>
      </c>
      <c r="E695" s="18" t="s">
        <v>126</v>
      </c>
      <c r="F695" s="18" t="s">
        <v>61</v>
      </c>
      <c r="G695" s="18" t="s">
        <v>14</v>
      </c>
      <c r="H695" s="18">
        <v>2500</v>
      </c>
      <c r="I695" s="56">
        <v>44712</v>
      </c>
      <c r="J695" s="41"/>
      <c r="K695" s="41"/>
    </row>
    <row r="696" spans="1:11" s="11" customFormat="1" x14ac:dyDescent="0.25">
      <c r="A696" s="18">
        <f t="shared" si="10"/>
        <v>695</v>
      </c>
      <c r="B696" s="18" t="s">
        <v>10</v>
      </c>
      <c r="C696" s="18">
        <v>23960</v>
      </c>
      <c r="D696" s="18">
        <v>2022</v>
      </c>
      <c r="E696" s="18" t="s">
        <v>126</v>
      </c>
      <c r="F696" s="18" t="s">
        <v>61</v>
      </c>
      <c r="G696" s="18" t="s">
        <v>14</v>
      </c>
      <c r="H696" s="18">
        <v>2500</v>
      </c>
      <c r="I696" s="56">
        <v>44712</v>
      </c>
      <c r="J696" s="41"/>
      <c r="K696" s="41"/>
    </row>
    <row r="697" spans="1:11" s="11" customFormat="1" x14ac:dyDescent="0.25">
      <c r="A697" s="18">
        <f t="shared" si="10"/>
        <v>696</v>
      </c>
      <c r="B697" s="18" t="s">
        <v>10</v>
      </c>
      <c r="C697" s="18">
        <v>24022</v>
      </c>
      <c r="D697" s="18">
        <v>2022</v>
      </c>
      <c r="E697" s="18" t="s">
        <v>126</v>
      </c>
      <c r="F697" s="18" t="s">
        <v>61</v>
      </c>
      <c r="G697" s="18" t="s">
        <v>16</v>
      </c>
      <c r="H697" s="18">
        <v>2500</v>
      </c>
      <c r="I697" s="56">
        <v>44712</v>
      </c>
      <c r="J697" s="41"/>
      <c r="K697" s="41"/>
    </row>
    <row r="698" spans="1:11" s="11" customFormat="1" x14ac:dyDescent="0.25">
      <c r="A698" s="18">
        <f t="shared" si="10"/>
        <v>697</v>
      </c>
      <c r="B698" s="18" t="s">
        <v>10</v>
      </c>
      <c r="C698" s="18">
        <v>24023</v>
      </c>
      <c r="D698" s="18">
        <v>2022</v>
      </c>
      <c r="E698" s="18" t="s">
        <v>126</v>
      </c>
      <c r="F698" s="18" t="s">
        <v>61</v>
      </c>
      <c r="G698" s="18" t="s">
        <v>16</v>
      </c>
      <c r="H698" s="18">
        <v>2500</v>
      </c>
      <c r="I698" s="56">
        <v>44712</v>
      </c>
      <c r="J698" s="41"/>
      <c r="K698" s="4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1"/>
  <sheetViews>
    <sheetView topLeftCell="A12" zoomScaleNormal="100" workbookViewId="0">
      <selection activeCell="B22" sqref="B22"/>
    </sheetView>
  </sheetViews>
  <sheetFormatPr defaultRowHeight="15" x14ac:dyDescent="0.25"/>
  <cols>
    <col min="1" max="1" width="20.28515625" bestFit="1" customWidth="1"/>
    <col min="2" max="2" width="16.85546875" bestFit="1" customWidth="1"/>
  </cols>
  <sheetData>
    <row r="3" spans="1:2" x14ac:dyDescent="0.25">
      <c r="A3" s="53" t="s">
        <v>121</v>
      </c>
      <c r="B3" t="s">
        <v>123</v>
      </c>
    </row>
    <row r="4" spans="1:2" x14ac:dyDescent="0.25">
      <c r="A4" s="54" t="s">
        <v>24</v>
      </c>
      <c r="B4" s="55">
        <v>25</v>
      </c>
    </row>
    <row r="5" spans="1:2" x14ac:dyDescent="0.25">
      <c r="A5" s="54" t="s">
        <v>63</v>
      </c>
      <c r="B5" s="55">
        <v>1</v>
      </c>
    </row>
    <row r="6" spans="1:2" x14ac:dyDescent="0.25">
      <c r="A6" s="54" t="s">
        <v>68</v>
      </c>
      <c r="B6" s="55">
        <v>4</v>
      </c>
    </row>
    <row r="7" spans="1:2" x14ac:dyDescent="0.25">
      <c r="A7" s="54" t="s">
        <v>18</v>
      </c>
      <c r="B7" s="55">
        <v>9</v>
      </c>
    </row>
    <row r="8" spans="1:2" x14ac:dyDescent="0.25">
      <c r="A8" s="54" t="s">
        <v>75</v>
      </c>
      <c r="B8" s="55">
        <v>2</v>
      </c>
    </row>
    <row r="9" spans="1:2" x14ac:dyDescent="0.25">
      <c r="A9" s="54" t="s">
        <v>36</v>
      </c>
      <c r="B9" s="55">
        <v>6</v>
      </c>
    </row>
    <row r="10" spans="1:2" x14ac:dyDescent="0.25">
      <c r="A10" s="54" t="s">
        <v>31</v>
      </c>
      <c r="B10" s="55">
        <v>29</v>
      </c>
    </row>
    <row r="11" spans="1:2" x14ac:dyDescent="0.25">
      <c r="A11" s="54" t="s">
        <v>84</v>
      </c>
      <c r="B11" s="55">
        <v>1</v>
      </c>
    </row>
    <row r="12" spans="1:2" x14ac:dyDescent="0.25">
      <c r="A12" s="54" t="s">
        <v>16</v>
      </c>
      <c r="B12" s="55">
        <v>106</v>
      </c>
    </row>
    <row r="13" spans="1:2" x14ac:dyDescent="0.25">
      <c r="A13" s="54" t="s">
        <v>76</v>
      </c>
      <c r="B13" s="55">
        <v>2</v>
      </c>
    </row>
    <row r="14" spans="1:2" x14ac:dyDescent="0.25">
      <c r="A14" s="54" t="s">
        <v>27</v>
      </c>
      <c r="B14" s="55">
        <v>22</v>
      </c>
    </row>
    <row r="15" spans="1:2" x14ac:dyDescent="0.25">
      <c r="A15" s="54" t="s">
        <v>23</v>
      </c>
      <c r="B15" s="55">
        <v>36</v>
      </c>
    </row>
    <row r="16" spans="1:2" x14ac:dyDescent="0.25">
      <c r="A16" s="54" t="s">
        <v>15</v>
      </c>
      <c r="B16" s="55">
        <v>21</v>
      </c>
    </row>
    <row r="17" spans="1:2" x14ac:dyDescent="0.25">
      <c r="A17" s="54" t="s">
        <v>19</v>
      </c>
      <c r="B17" s="55">
        <v>10</v>
      </c>
    </row>
    <row r="18" spans="1:2" x14ac:dyDescent="0.25">
      <c r="A18" s="54" t="s">
        <v>41</v>
      </c>
      <c r="B18" s="55">
        <v>6</v>
      </c>
    </row>
    <row r="19" spans="1:2" x14ac:dyDescent="0.25">
      <c r="A19" s="54" t="s">
        <v>14</v>
      </c>
      <c r="B19" s="55">
        <v>300</v>
      </c>
    </row>
    <row r="20" spans="1:2" x14ac:dyDescent="0.25">
      <c r="A20" s="54" t="s">
        <v>77</v>
      </c>
      <c r="B20" s="55">
        <v>1</v>
      </c>
    </row>
    <row r="21" spans="1:2" x14ac:dyDescent="0.25">
      <c r="A21" s="54" t="s">
        <v>54</v>
      </c>
      <c r="B21" s="55">
        <v>7</v>
      </c>
    </row>
    <row r="22" spans="1:2" x14ac:dyDescent="0.25">
      <c r="A22" s="54" t="s">
        <v>79</v>
      </c>
      <c r="B22" s="55">
        <v>15</v>
      </c>
    </row>
    <row r="23" spans="1:2" x14ac:dyDescent="0.25">
      <c r="A23" s="54" t="s">
        <v>20</v>
      </c>
      <c r="B23" s="55">
        <v>21</v>
      </c>
    </row>
    <row r="24" spans="1:2" x14ac:dyDescent="0.25">
      <c r="A24" s="54" t="s">
        <v>17</v>
      </c>
      <c r="B24" s="55">
        <v>35</v>
      </c>
    </row>
    <row r="25" spans="1:2" x14ac:dyDescent="0.25">
      <c r="A25" s="54" t="s">
        <v>22</v>
      </c>
      <c r="B25" s="55">
        <v>10</v>
      </c>
    </row>
    <row r="26" spans="1:2" x14ac:dyDescent="0.25">
      <c r="A26" s="54" t="s">
        <v>53</v>
      </c>
      <c r="B26" s="55">
        <v>5</v>
      </c>
    </row>
    <row r="27" spans="1:2" x14ac:dyDescent="0.25">
      <c r="A27" s="54" t="s">
        <v>21</v>
      </c>
      <c r="B27" s="55">
        <v>8</v>
      </c>
    </row>
    <row r="28" spans="1:2" x14ac:dyDescent="0.25">
      <c r="A28" s="54" t="s">
        <v>28</v>
      </c>
      <c r="B28" s="55">
        <v>6</v>
      </c>
    </row>
    <row r="29" spans="1:2" x14ac:dyDescent="0.25">
      <c r="A29" s="54" t="s">
        <v>46</v>
      </c>
      <c r="B29" s="55">
        <v>2</v>
      </c>
    </row>
    <row r="30" spans="1:2" x14ac:dyDescent="0.25">
      <c r="A30" s="54" t="s">
        <v>48</v>
      </c>
      <c r="B30" s="55">
        <v>7</v>
      </c>
    </row>
    <row r="31" spans="1:2" x14ac:dyDescent="0.25">
      <c r="A31" s="54" t="s">
        <v>122</v>
      </c>
      <c r="B31" s="55">
        <v>697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8"/>
  <sheetViews>
    <sheetView tabSelected="1" topLeftCell="A10" workbookViewId="0">
      <selection activeCell="J23" sqref="J23"/>
    </sheetView>
  </sheetViews>
  <sheetFormatPr defaultRowHeight="15" x14ac:dyDescent="0.25"/>
  <cols>
    <col min="3" max="3" width="10.85546875" customWidth="1"/>
    <col min="5" max="5" width="10.140625" customWidth="1"/>
    <col min="6" max="6" width="24" bestFit="1" customWidth="1"/>
    <col min="7" max="7" width="14.42578125" bestFit="1" customWidth="1"/>
    <col min="8" max="9" width="11.5703125" customWidth="1"/>
    <col min="10" max="10" width="21" customWidth="1"/>
    <col min="11" max="11" width="41" customWidth="1"/>
  </cols>
  <sheetData>
    <row r="1" spans="1:11" ht="16.5" thickBot="1" x14ac:dyDescent="0.3">
      <c r="A1" s="116" t="s">
        <v>127</v>
      </c>
      <c r="B1" s="117"/>
      <c r="C1" s="117"/>
      <c r="D1" s="117"/>
      <c r="E1" s="117"/>
      <c r="F1" s="117"/>
      <c r="G1" s="117"/>
      <c r="H1" s="117"/>
      <c r="I1" s="117"/>
      <c r="J1" s="117"/>
      <c r="K1" s="118"/>
    </row>
    <row r="2" spans="1:11" x14ac:dyDescent="0.25">
      <c r="A2" s="78" t="s">
        <v>0</v>
      </c>
      <c r="B2" s="58" t="s">
        <v>1</v>
      </c>
      <c r="C2" s="58" t="s">
        <v>2</v>
      </c>
      <c r="D2" s="58" t="s">
        <v>3</v>
      </c>
      <c r="E2" s="58" t="s">
        <v>4</v>
      </c>
      <c r="F2" s="58" t="s">
        <v>5</v>
      </c>
      <c r="G2" s="58" t="s">
        <v>6</v>
      </c>
      <c r="H2" s="58" t="s">
        <v>57</v>
      </c>
      <c r="I2" s="58" t="s">
        <v>8</v>
      </c>
      <c r="J2" s="58" t="s">
        <v>59</v>
      </c>
      <c r="K2" s="79" t="s">
        <v>9</v>
      </c>
    </row>
    <row r="3" spans="1:11" x14ac:dyDescent="0.25">
      <c r="A3" s="75">
        <v>1</v>
      </c>
      <c r="B3" s="5" t="s">
        <v>10</v>
      </c>
      <c r="C3" s="5">
        <v>7118</v>
      </c>
      <c r="D3" s="5">
        <v>2021</v>
      </c>
      <c r="E3" s="5" t="s">
        <v>60</v>
      </c>
      <c r="F3" s="5" t="s">
        <v>13</v>
      </c>
      <c r="G3" s="5" t="s">
        <v>24</v>
      </c>
      <c r="H3" s="5">
        <v>5000</v>
      </c>
      <c r="I3" s="61">
        <v>44592</v>
      </c>
      <c r="J3" s="5"/>
      <c r="K3" s="50"/>
    </row>
    <row r="4" spans="1:11" x14ac:dyDescent="0.25">
      <c r="A4" s="75">
        <f>A3+1</f>
        <v>2</v>
      </c>
      <c r="B4" s="5" t="s">
        <v>10</v>
      </c>
      <c r="C4" s="5">
        <v>72</v>
      </c>
      <c r="D4" s="5">
        <v>2022</v>
      </c>
      <c r="E4" s="5" t="s">
        <v>60</v>
      </c>
      <c r="F4" s="5" t="s">
        <v>61</v>
      </c>
      <c r="G4" s="5" t="s">
        <v>24</v>
      </c>
      <c r="H4" s="5">
        <v>2500</v>
      </c>
      <c r="I4" s="61">
        <v>44592</v>
      </c>
      <c r="J4" s="5" t="s">
        <v>146</v>
      </c>
      <c r="K4" s="127"/>
    </row>
    <row r="5" spans="1:11" x14ac:dyDescent="0.25">
      <c r="A5" s="75">
        <f t="shared" ref="A5:A27" si="0">A4+1</f>
        <v>3</v>
      </c>
      <c r="B5" s="5" t="s">
        <v>10</v>
      </c>
      <c r="C5" s="5">
        <v>941</v>
      </c>
      <c r="D5" s="5">
        <v>2022</v>
      </c>
      <c r="E5" s="5" t="s">
        <v>60</v>
      </c>
      <c r="F5" s="5" t="s">
        <v>61</v>
      </c>
      <c r="G5" s="5" t="s">
        <v>24</v>
      </c>
      <c r="H5" s="5">
        <v>2500</v>
      </c>
      <c r="I5" s="61">
        <v>44592</v>
      </c>
      <c r="J5" s="5" t="s">
        <v>147</v>
      </c>
      <c r="K5" s="127"/>
    </row>
    <row r="6" spans="1:11" x14ac:dyDescent="0.25">
      <c r="A6" s="75">
        <f t="shared" si="0"/>
        <v>4</v>
      </c>
      <c r="B6" s="5" t="s">
        <v>10</v>
      </c>
      <c r="C6" s="5">
        <v>3862</v>
      </c>
      <c r="D6" s="5">
        <v>2022</v>
      </c>
      <c r="E6" s="5" t="s">
        <v>60</v>
      </c>
      <c r="F6" s="5" t="s">
        <v>61</v>
      </c>
      <c r="G6" s="5" t="s">
        <v>24</v>
      </c>
      <c r="H6" s="5">
        <v>2500</v>
      </c>
      <c r="I6" s="61">
        <v>44592</v>
      </c>
      <c r="J6" s="5" t="s">
        <v>148</v>
      </c>
      <c r="K6" s="127"/>
    </row>
    <row r="7" spans="1:11" x14ac:dyDescent="0.25">
      <c r="A7" s="75">
        <f t="shared" si="0"/>
        <v>5</v>
      </c>
      <c r="B7" s="5" t="s">
        <v>10</v>
      </c>
      <c r="C7" s="5">
        <v>5495</v>
      </c>
      <c r="D7" s="5">
        <v>2022</v>
      </c>
      <c r="E7" s="5" t="s">
        <v>66</v>
      </c>
      <c r="F7" s="5" t="s">
        <v>69</v>
      </c>
      <c r="G7" s="5" t="s">
        <v>24</v>
      </c>
      <c r="H7" s="5">
        <v>2500</v>
      </c>
      <c r="I7" s="61">
        <v>44620</v>
      </c>
      <c r="J7" s="5" t="s">
        <v>149</v>
      </c>
      <c r="K7" s="127"/>
    </row>
    <row r="8" spans="1:11" x14ac:dyDescent="0.25">
      <c r="A8" s="75">
        <f t="shared" si="0"/>
        <v>6</v>
      </c>
      <c r="B8" s="5" t="s">
        <v>10</v>
      </c>
      <c r="C8" s="5">
        <v>6555</v>
      </c>
      <c r="D8" s="5">
        <v>2022</v>
      </c>
      <c r="E8" s="5" t="s">
        <v>66</v>
      </c>
      <c r="F8" s="5" t="s">
        <v>69</v>
      </c>
      <c r="G8" s="5" t="s">
        <v>24</v>
      </c>
      <c r="H8" s="5">
        <v>2500</v>
      </c>
      <c r="I8" s="61">
        <v>44620</v>
      </c>
      <c r="J8" s="5" t="s">
        <v>150</v>
      </c>
      <c r="K8" s="127"/>
    </row>
    <row r="9" spans="1:11" x14ac:dyDescent="0.25">
      <c r="A9" s="75">
        <f t="shared" si="0"/>
        <v>7</v>
      </c>
      <c r="B9" s="5" t="s">
        <v>10</v>
      </c>
      <c r="C9" s="5">
        <v>6956</v>
      </c>
      <c r="D9" s="5">
        <v>2022</v>
      </c>
      <c r="E9" s="5" t="s">
        <v>66</v>
      </c>
      <c r="F9" s="5" t="s">
        <v>69</v>
      </c>
      <c r="G9" s="5" t="s">
        <v>24</v>
      </c>
      <c r="H9" s="5">
        <v>2500</v>
      </c>
      <c r="I9" s="61">
        <v>44620</v>
      </c>
      <c r="J9" s="5" t="s">
        <v>151</v>
      </c>
      <c r="K9" s="127"/>
    </row>
    <row r="10" spans="1:11" x14ac:dyDescent="0.25">
      <c r="A10" s="75">
        <f t="shared" si="0"/>
        <v>8</v>
      </c>
      <c r="B10" s="5" t="s">
        <v>10</v>
      </c>
      <c r="C10" s="5">
        <v>7377</v>
      </c>
      <c r="D10" s="5">
        <v>2022</v>
      </c>
      <c r="E10" s="5" t="s">
        <v>66</v>
      </c>
      <c r="F10" s="5" t="s">
        <v>69</v>
      </c>
      <c r="G10" s="5" t="s">
        <v>24</v>
      </c>
      <c r="H10" s="5">
        <v>2500</v>
      </c>
      <c r="I10" s="61">
        <v>44620</v>
      </c>
      <c r="J10" s="5" t="s">
        <v>152</v>
      </c>
      <c r="K10" s="127"/>
    </row>
    <row r="11" spans="1:11" x14ac:dyDescent="0.25">
      <c r="A11" s="75">
        <f t="shared" si="0"/>
        <v>9</v>
      </c>
      <c r="B11" s="5" t="s">
        <v>10</v>
      </c>
      <c r="C11" s="5">
        <v>13588</v>
      </c>
      <c r="D11" s="5">
        <v>2022</v>
      </c>
      <c r="E11" s="5" t="s">
        <v>70</v>
      </c>
      <c r="F11" s="5" t="s">
        <v>61</v>
      </c>
      <c r="G11" s="5" t="s">
        <v>24</v>
      </c>
      <c r="H11" s="5">
        <v>2500</v>
      </c>
      <c r="I11" s="61">
        <v>44651</v>
      </c>
      <c r="J11" s="5"/>
      <c r="K11" s="50"/>
    </row>
    <row r="12" spans="1:11" x14ac:dyDescent="0.25">
      <c r="A12" s="75">
        <f t="shared" si="0"/>
        <v>10</v>
      </c>
      <c r="B12" s="5" t="s">
        <v>10</v>
      </c>
      <c r="C12" s="5">
        <v>13664</v>
      </c>
      <c r="D12" s="5">
        <v>2022</v>
      </c>
      <c r="E12" s="5" t="s">
        <v>70</v>
      </c>
      <c r="F12" s="5" t="s">
        <v>61</v>
      </c>
      <c r="G12" s="5" t="s">
        <v>24</v>
      </c>
      <c r="H12" s="5">
        <v>2500</v>
      </c>
      <c r="I12" s="61">
        <v>44651</v>
      </c>
      <c r="J12" s="5" t="s">
        <v>153</v>
      </c>
      <c r="K12" s="127"/>
    </row>
    <row r="13" spans="1:11" x14ac:dyDescent="0.25">
      <c r="A13" s="75">
        <f t="shared" si="0"/>
        <v>11</v>
      </c>
      <c r="B13" s="5" t="s">
        <v>10</v>
      </c>
      <c r="C13" s="5">
        <v>13824</v>
      </c>
      <c r="D13" s="5">
        <v>2022</v>
      </c>
      <c r="E13" s="5" t="s">
        <v>70</v>
      </c>
      <c r="F13" s="5" t="s">
        <v>61</v>
      </c>
      <c r="G13" s="5" t="s">
        <v>24</v>
      </c>
      <c r="H13" s="5">
        <v>2500</v>
      </c>
      <c r="I13" s="61">
        <v>44651</v>
      </c>
      <c r="J13" s="5" t="s">
        <v>154</v>
      </c>
      <c r="K13" s="127"/>
    </row>
    <row r="14" spans="1:11" x14ac:dyDescent="0.25">
      <c r="A14" s="75">
        <f t="shared" si="0"/>
        <v>12</v>
      </c>
      <c r="B14" s="5" t="s">
        <v>10</v>
      </c>
      <c r="C14" s="5">
        <v>14515</v>
      </c>
      <c r="D14" s="5">
        <v>2022</v>
      </c>
      <c r="E14" s="5" t="s">
        <v>70</v>
      </c>
      <c r="F14" s="5" t="s">
        <v>61</v>
      </c>
      <c r="G14" s="5" t="s">
        <v>24</v>
      </c>
      <c r="H14" s="5">
        <v>2500</v>
      </c>
      <c r="I14" s="61">
        <v>44651</v>
      </c>
      <c r="J14" s="5" t="s">
        <v>155</v>
      </c>
      <c r="K14" s="127"/>
    </row>
    <row r="15" spans="1:11" x14ac:dyDescent="0.25">
      <c r="A15" s="75">
        <f t="shared" si="0"/>
        <v>13</v>
      </c>
      <c r="B15" s="5" t="s">
        <v>10</v>
      </c>
      <c r="C15" s="5">
        <v>15107</v>
      </c>
      <c r="D15" s="5">
        <v>2022</v>
      </c>
      <c r="E15" s="5" t="s">
        <v>70</v>
      </c>
      <c r="F15" s="5" t="s">
        <v>61</v>
      </c>
      <c r="G15" s="5" t="s">
        <v>24</v>
      </c>
      <c r="H15" s="5">
        <v>2500</v>
      </c>
      <c r="I15" s="61">
        <v>44651</v>
      </c>
      <c r="J15" s="5" t="s">
        <v>156</v>
      </c>
      <c r="K15" s="127"/>
    </row>
    <row r="16" spans="1:11" x14ac:dyDescent="0.25">
      <c r="A16" s="75">
        <f t="shared" si="0"/>
        <v>14</v>
      </c>
      <c r="B16" s="5" t="s">
        <v>10</v>
      </c>
      <c r="C16" s="5">
        <v>16340</v>
      </c>
      <c r="D16" s="5">
        <v>2022</v>
      </c>
      <c r="E16" s="5" t="s">
        <v>70</v>
      </c>
      <c r="F16" s="5" t="s">
        <v>61</v>
      </c>
      <c r="G16" s="5" t="s">
        <v>24</v>
      </c>
      <c r="H16" s="5">
        <v>2500</v>
      </c>
      <c r="I16" s="61">
        <v>44651</v>
      </c>
      <c r="J16" s="5" t="s">
        <v>157</v>
      </c>
      <c r="K16" s="127"/>
    </row>
    <row r="17" spans="1:11" x14ac:dyDescent="0.25">
      <c r="A17" s="75">
        <f t="shared" si="0"/>
        <v>15</v>
      </c>
      <c r="B17" s="5" t="s">
        <v>81</v>
      </c>
      <c r="C17" s="5">
        <v>2327</v>
      </c>
      <c r="D17" s="5">
        <v>2021</v>
      </c>
      <c r="E17" s="5" t="s">
        <v>71</v>
      </c>
      <c r="F17" s="5" t="s">
        <v>82</v>
      </c>
      <c r="G17" s="5" t="s">
        <v>24</v>
      </c>
      <c r="H17" s="5">
        <v>10000</v>
      </c>
      <c r="I17" s="61">
        <v>44681</v>
      </c>
      <c r="J17" s="5"/>
      <c r="K17" s="50"/>
    </row>
    <row r="18" spans="1:11" x14ac:dyDescent="0.25">
      <c r="A18" s="75">
        <f t="shared" si="0"/>
        <v>16</v>
      </c>
      <c r="B18" s="5" t="s">
        <v>81</v>
      </c>
      <c r="C18" s="5">
        <v>2328</v>
      </c>
      <c r="D18" s="5">
        <v>2021</v>
      </c>
      <c r="E18" s="5" t="s">
        <v>71</v>
      </c>
      <c r="F18" s="5" t="s">
        <v>82</v>
      </c>
      <c r="G18" s="5" t="s">
        <v>24</v>
      </c>
      <c r="H18" s="5">
        <v>10000</v>
      </c>
      <c r="I18" s="61">
        <v>44681</v>
      </c>
      <c r="J18" s="5"/>
      <c r="K18" s="50"/>
    </row>
    <row r="19" spans="1:11" x14ac:dyDescent="0.25">
      <c r="A19" s="75">
        <f t="shared" si="0"/>
        <v>17</v>
      </c>
      <c r="B19" s="5" t="s">
        <v>10</v>
      </c>
      <c r="C19" s="5">
        <v>33371</v>
      </c>
      <c r="D19" s="5">
        <v>2021</v>
      </c>
      <c r="E19" s="5" t="s">
        <v>71</v>
      </c>
      <c r="F19" s="5" t="s">
        <v>25</v>
      </c>
      <c r="G19" s="5" t="s">
        <v>24</v>
      </c>
      <c r="H19" s="5">
        <v>12000</v>
      </c>
      <c r="I19" s="61">
        <v>44681</v>
      </c>
      <c r="J19" s="5"/>
      <c r="K19" s="50"/>
    </row>
    <row r="20" spans="1:11" x14ac:dyDescent="0.25">
      <c r="A20" s="75">
        <f t="shared" si="0"/>
        <v>18</v>
      </c>
      <c r="B20" s="5" t="s">
        <v>34</v>
      </c>
      <c r="C20" s="5">
        <v>283</v>
      </c>
      <c r="D20" s="5">
        <v>2022</v>
      </c>
      <c r="E20" s="5" t="s">
        <v>71</v>
      </c>
      <c r="F20" s="5" t="s">
        <v>61</v>
      </c>
      <c r="G20" s="5" t="s">
        <v>24</v>
      </c>
      <c r="H20" s="5">
        <v>2500</v>
      </c>
      <c r="I20" s="61">
        <v>44681</v>
      </c>
      <c r="J20" s="5"/>
      <c r="K20" s="50"/>
    </row>
    <row r="21" spans="1:11" x14ac:dyDescent="0.25">
      <c r="A21" s="75">
        <f t="shared" si="0"/>
        <v>19</v>
      </c>
      <c r="B21" s="5" t="s">
        <v>10</v>
      </c>
      <c r="C21" s="5">
        <v>12417</v>
      </c>
      <c r="D21" s="5">
        <v>2022</v>
      </c>
      <c r="E21" s="5" t="s">
        <v>71</v>
      </c>
      <c r="F21" s="5" t="s">
        <v>26</v>
      </c>
      <c r="G21" s="5" t="s">
        <v>24</v>
      </c>
      <c r="H21" s="5">
        <v>10000</v>
      </c>
      <c r="I21" s="61">
        <v>44681</v>
      </c>
      <c r="J21" s="5" t="s">
        <v>158</v>
      </c>
      <c r="K21" s="127"/>
    </row>
    <row r="22" spans="1:11" x14ac:dyDescent="0.25">
      <c r="A22" s="75">
        <f t="shared" si="0"/>
        <v>20</v>
      </c>
      <c r="B22" s="5" t="s">
        <v>10</v>
      </c>
      <c r="C22" s="5">
        <v>13239</v>
      </c>
      <c r="D22" s="5">
        <v>2022</v>
      </c>
      <c r="E22" s="5" t="s">
        <v>71</v>
      </c>
      <c r="F22" s="5" t="s">
        <v>26</v>
      </c>
      <c r="G22" s="5" t="s">
        <v>24</v>
      </c>
      <c r="H22" s="5">
        <v>10000</v>
      </c>
      <c r="I22" s="61">
        <v>44681</v>
      </c>
      <c r="J22" s="5" t="s">
        <v>162</v>
      </c>
      <c r="K22" s="127"/>
    </row>
    <row r="23" spans="1:11" x14ac:dyDescent="0.25">
      <c r="A23" s="75">
        <f t="shared" si="0"/>
        <v>21</v>
      </c>
      <c r="B23" s="5" t="s">
        <v>10</v>
      </c>
      <c r="C23" s="5">
        <v>13239</v>
      </c>
      <c r="D23" s="5">
        <v>2022</v>
      </c>
      <c r="E23" s="5" t="s">
        <v>71</v>
      </c>
      <c r="F23" s="5" t="s">
        <v>13</v>
      </c>
      <c r="G23" s="5" t="s">
        <v>24</v>
      </c>
      <c r="H23" s="5">
        <v>5000</v>
      </c>
      <c r="I23" s="61">
        <v>44681</v>
      </c>
      <c r="J23" s="5"/>
      <c r="K23" s="50"/>
    </row>
    <row r="24" spans="1:11" x14ac:dyDescent="0.25">
      <c r="A24" s="75">
        <f t="shared" si="0"/>
        <v>22</v>
      </c>
      <c r="B24" s="5" t="s">
        <v>10</v>
      </c>
      <c r="C24" s="5">
        <v>15995</v>
      </c>
      <c r="D24" s="5">
        <v>2022</v>
      </c>
      <c r="E24" s="5" t="s">
        <v>71</v>
      </c>
      <c r="F24" s="5" t="s">
        <v>26</v>
      </c>
      <c r="G24" s="5" t="s">
        <v>24</v>
      </c>
      <c r="H24" s="5">
        <v>10000</v>
      </c>
      <c r="I24" s="61">
        <v>44681</v>
      </c>
      <c r="J24" s="5" t="s">
        <v>159</v>
      </c>
      <c r="K24" s="127"/>
    </row>
    <row r="25" spans="1:11" x14ac:dyDescent="0.25">
      <c r="A25" s="75">
        <f t="shared" si="0"/>
        <v>23</v>
      </c>
      <c r="B25" s="5" t="s">
        <v>10</v>
      </c>
      <c r="C25" s="5">
        <v>20180</v>
      </c>
      <c r="D25" s="5">
        <v>2022</v>
      </c>
      <c r="E25" s="5" t="s">
        <v>71</v>
      </c>
      <c r="F25" s="5" t="s">
        <v>61</v>
      </c>
      <c r="G25" s="5" t="s">
        <v>24</v>
      </c>
      <c r="H25" s="5">
        <v>2500</v>
      </c>
      <c r="I25" s="61">
        <v>44681</v>
      </c>
      <c r="J25" s="5" t="s">
        <v>160</v>
      </c>
      <c r="K25" s="127"/>
    </row>
    <row r="26" spans="1:11" x14ac:dyDescent="0.25">
      <c r="A26" s="75">
        <f t="shared" si="0"/>
        <v>24</v>
      </c>
      <c r="B26" s="5" t="s">
        <v>10</v>
      </c>
      <c r="C26" s="5">
        <v>21402</v>
      </c>
      <c r="D26" s="5">
        <v>2022</v>
      </c>
      <c r="E26" s="5" t="s">
        <v>71</v>
      </c>
      <c r="F26" s="5" t="s">
        <v>61</v>
      </c>
      <c r="G26" s="5" t="s">
        <v>24</v>
      </c>
      <c r="H26" s="5">
        <v>2500</v>
      </c>
      <c r="I26" s="61">
        <v>44681</v>
      </c>
      <c r="J26" s="5"/>
      <c r="K26" s="50"/>
    </row>
    <row r="27" spans="1:11" ht="15.75" thickBot="1" x14ac:dyDescent="0.3">
      <c r="A27" s="75">
        <f t="shared" si="0"/>
        <v>25</v>
      </c>
      <c r="B27" s="5" t="s">
        <v>10</v>
      </c>
      <c r="C27" s="5">
        <v>23895</v>
      </c>
      <c r="D27" s="5">
        <v>2022</v>
      </c>
      <c r="E27" s="5" t="s">
        <v>126</v>
      </c>
      <c r="F27" s="5" t="s">
        <v>61</v>
      </c>
      <c r="G27" s="5" t="s">
        <v>24</v>
      </c>
      <c r="H27" s="5">
        <v>2500</v>
      </c>
      <c r="I27" s="61">
        <v>44712</v>
      </c>
      <c r="J27" s="5" t="s">
        <v>161</v>
      </c>
      <c r="K27" s="127"/>
    </row>
    <row r="28" spans="1:11" ht="15.75" thickBot="1" x14ac:dyDescent="0.3">
      <c r="A28" s="119" t="s">
        <v>124</v>
      </c>
      <c r="B28" s="120"/>
      <c r="C28" s="120"/>
      <c r="D28" s="120"/>
      <c r="E28" s="120"/>
      <c r="F28" s="120"/>
      <c r="G28" s="121"/>
      <c r="H28" s="66">
        <f>SUBTOTAL(109,Table18[AMOUNT])</f>
        <v>114500</v>
      </c>
      <c r="I28" s="67"/>
      <c r="J28" s="68"/>
      <c r="K28" s="69"/>
    </row>
  </sheetData>
  <mergeCells count="2">
    <mergeCell ref="A1:K1"/>
    <mergeCell ref="A28:G28"/>
  </mergeCells>
  <pageMargins left="0.70866141732283472" right="0.70866141732283472" top="0.74803149606299213" bottom="0.74803149606299213" header="0.31496062992125984" footer="0.31496062992125984"/>
  <pageSetup paperSize="9" scale="76" orientation="landscape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"/>
  <sheetViews>
    <sheetView workbookViewId="0">
      <selection sqref="A1:K1"/>
    </sheetView>
  </sheetViews>
  <sheetFormatPr defaultRowHeight="15" x14ac:dyDescent="0.25"/>
  <cols>
    <col min="3" max="3" width="10.85546875" customWidth="1"/>
    <col min="5" max="5" width="10.140625" customWidth="1"/>
    <col min="6" max="6" width="12.28515625" customWidth="1"/>
    <col min="7" max="7" width="10.7109375" customWidth="1"/>
    <col min="8" max="9" width="11.5703125" customWidth="1"/>
    <col min="10" max="10" width="21" customWidth="1"/>
    <col min="11" max="11" width="41" customWidth="1"/>
  </cols>
  <sheetData>
    <row r="1" spans="1:11" ht="16.5" thickBot="1" x14ac:dyDescent="0.3">
      <c r="A1" s="116" t="s">
        <v>127</v>
      </c>
      <c r="B1" s="117"/>
      <c r="C1" s="117"/>
      <c r="D1" s="117"/>
      <c r="E1" s="117"/>
      <c r="F1" s="117"/>
      <c r="G1" s="117"/>
      <c r="H1" s="117"/>
      <c r="I1" s="117"/>
      <c r="J1" s="117"/>
      <c r="K1" s="118"/>
    </row>
    <row r="2" spans="1:11" x14ac:dyDescent="0.25">
      <c r="A2" s="57" t="s">
        <v>0</v>
      </c>
      <c r="B2" s="58" t="s">
        <v>1</v>
      </c>
      <c r="C2" s="58" t="s">
        <v>2</v>
      </c>
      <c r="D2" s="58" t="s">
        <v>3</v>
      </c>
      <c r="E2" s="58" t="s">
        <v>4</v>
      </c>
      <c r="F2" s="58" t="s">
        <v>5</v>
      </c>
      <c r="G2" s="58" t="s">
        <v>6</v>
      </c>
      <c r="H2" s="58" t="s">
        <v>57</v>
      </c>
      <c r="I2" s="58" t="s">
        <v>8</v>
      </c>
      <c r="J2" s="58" t="s">
        <v>59</v>
      </c>
      <c r="K2" s="59" t="s">
        <v>9</v>
      </c>
    </row>
    <row r="3" spans="1:11" ht="15.75" thickBot="1" x14ac:dyDescent="0.3">
      <c r="A3" s="70">
        <v>1</v>
      </c>
      <c r="B3" s="63" t="s">
        <v>10</v>
      </c>
      <c r="C3" s="63">
        <v>30243</v>
      </c>
      <c r="D3" s="63">
        <v>2021</v>
      </c>
      <c r="E3" s="63" t="s">
        <v>60</v>
      </c>
      <c r="F3" s="63" t="s">
        <v>26</v>
      </c>
      <c r="G3" s="63" t="s">
        <v>63</v>
      </c>
      <c r="H3" s="63">
        <v>10000</v>
      </c>
      <c r="I3" s="64">
        <v>44592</v>
      </c>
      <c r="J3" s="63"/>
      <c r="K3" s="65"/>
    </row>
    <row r="4" spans="1:11" ht="15.75" thickBot="1" x14ac:dyDescent="0.3">
      <c r="A4" s="119" t="s">
        <v>124</v>
      </c>
      <c r="B4" s="120"/>
      <c r="C4" s="120"/>
      <c r="D4" s="120"/>
      <c r="E4" s="120"/>
      <c r="F4" s="120"/>
      <c r="G4" s="121"/>
      <c r="H4" s="66">
        <f>SUM(Table2[AMOUNT])</f>
        <v>10000</v>
      </c>
      <c r="I4" s="67"/>
      <c r="J4" s="68"/>
      <c r="K4" s="69"/>
    </row>
  </sheetData>
  <mergeCells count="2">
    <mergeCell ref="A1:K1"/>
    <mergeCell ref="A4:G4"/>
  </mergeCells>
  <pageMargins left="0.70866141732283472" right="0.70866141732283472" top="0.74803149606299213" bottom="0.74803149606299213" header="0.31496062992125984" footer="0.31496062992125984"/>
  <pageSetup paperSize="9" scale="83" orientation="landscape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"/>
  <sheetViews>
    <sheetView workbookViewId="0">
      <selection activeCell="I10" sqref="I10"/>
    </sheetView>
  </sheetViews>
  <sheetFormatPr defaultRowHeight="15" x14ac:dyDescent="0.25"/>
  <cols>
    <col min="2" max="2" width="7.7109375" customWidth="1"/>
    <col min="3" max="3" width="10.85546875" customWidth="1"/>
    <col min="5" max="5" width="10.140625" customWidth="1"/>
    <col min="6" max="6" width="20.85546875" bestFit="1" customWidth="1"/>
    <col min="7" max="7" width="17.85546875" bestFit="1" customWidth="1"/>
    <col min="8" max="8" width="11" customWidth="1"/>
    <col min="9" max="9" width="11.5703125" customWidth="1"/>
    <col min="10" max="10" width="20.5703125" customWidth="1"/>
    <col min="11" max="11" width="41" customWidth="1"/>
  </cols>
  <sheetData>
    <row r="1" spans="1:11" ht="16.5" thickBot="1" x14ac:dyDescent="0.3">
      <c r="A1" s="116" t="s">
        <v>127</v>
      </c>
      <c r="B1" s="117"/>
      <c r="C1" s="117"/>
      <c r="D1" s="117"/>
      <c r="E1" s="117"/>
      <c r="F1" s="117"/>
      <c r="G1" s="117"/>
      <c r="H1" s="117"/>
      <c r="I1" s="117"/>
      <c r="J1" s="117"/>
      <c r="K1" s="118"/>
    </row>
    <row r="2" spans="1:11" x14ac:dyDescent="0.25">
      <c r="A2" s="78" t="s">
        <v>0</v>
      </c>
      <c r="B2" s="58" t="s">
        <v>1</v>
      </c>
      <c r="C2" s="58" t="s">
        <v>2</v>
      </c>
      <c r="D2" s="58" t="s">
        <v>3</v>
      </c>
      <c r="E2" s="58" t="s">
        <v>4</v>
      </c>
      <c r="F2" s="58" t="s">
        <v>5</v>
      </c>
      <c r="G2" s="58" t="s">
        <v>6</v>
      </c>
      <c r="H2" s="58" t="s">
        <v>57</v>
      </c>
      <c r="I2" s="58" t="s">
        <v>8</v>
      </c>
      <c r="J2" s="58" t="s">
        <v>59</v>
      </c>
      <c r="K2" s="79" t="s">
        <v>9</v>
      </c>
    </row>
    <row r="3" spans="1:11" x14ac:dyDescent="0.25">
      <c r="A3" s="75">
        <v>1</v>
      </c>
      <c r="B3" s="5" t="s">
        <v>34</v>
      </c>
      <c r="C3" s="5">
        <v>1290</v>
      </c>
      <c r="D3" s="5">
        <v>2009</v>
      </c>
      <c r="E3" s="5" t="s">
        <v>66</v>
      </c>
      <c r="F3" s="5" t="s">
        <v>13</v>
      </c>
      <c r="G3" s="5" t="s">
        <v>68</v>
      </c>
      <c r="H3" s="5">
        <v>5000</v>
      </c>
      <c r="I3" s="61">
        <v>44620</v>
      </c>
      <c r="J3" s="5"/>
      <c r="K3" s="50"/>
    </row>
    <row r="4" spans="1:11" x14ac:dyDescent="0.25">
      <c r="A4" s="76">
        <f>A3+1</f>
        <v>2</v>
      </c>
      <c r="B4" s="63" t="s">
        <v>34</v>
      </c>
      <c r="C4" s="63">
        <v>104</v>
      </c>
      <c r="D4" s="63">
        <v>2018</v>
      </c>
      <c r="E4" s="63" t="s">
        <v>71</v>
      </c>
      <c r="F4" s="63" t="s">
        <v>13</v>
      </c>
      <c r="G4" s="63" t="s">
        <v>68</v>
      </c>
      <c r="H4" s="63">
        <v>5000</v>
      </c>
      <c r="I4" s="64">
        <v>44681</v>
      </c>
      <c r="J4" s="63"/>
      <c r="K4" s="77"/>
    </row>
    <row r="5" spans="1:11" x14ac:dyDescent="0.25">
      <c r="A5" s="76">
        <f>A4+1</f>
        <v>3</v>
      </c>
      <c r="B5" s="5" t="s">
        <v>34</v>
      </c>
      <c r="C5" s="5">
        <v>131</v>
      </c>
      <c r="D5" s="5">
        <v>2018</v>
      </c>
      <c r="E5" s="5" t="s">
        <v>87</v>
      </c>
      <c r="F5" s="5" t="s">
        <v>113</v>
      </c>
      <c r="G5" s="5" t="s">
        <v>68</v>
      </c>
      <c r="H5" s="5">
        <v>10000</v>
      </c>
      <c r="I5" s="61">
        <v>44681</v>
      </c>
      <c r="J5" s="5"/>
      <c r="K5" s="50"/>
    </row>
    <row r="6" spans="1:11" x14ac:dyDescent="0.25">
      <c r="A6" s="76">
        <f>A5+1</f>
        <v>4</v>
      </c>
      <c r="B6" s="5" t="s">
        <v>34</v>
      </c>
      <c r="C6" s="5">
        <v>789</v>
      </c>
      <c r="D6" s="5">
        <v>2018</v>
      </c>
      <c r="E6" s="5" t="s">
        <v>87</v>
      </c>
      <c r="F6" s="5" t="s">
        <v>114</v>
      </c>
      <c r="G6" s="5" t="s">
        <v>68</v>
      </c>
      <c r="H6" s="5">
        <v>10000</v>
      </c>
      <c r="I6" s="61">
        <v>44681</v>
      </c>
      <c r="J6" s="5"/>
      <c r="K6" s="50"/>
    </row>
    <row r="7" spans="1:11" ht="15.75" thickBot="1" x14ac:dyDescent="0.3">
      <c r="A7" s="122" t="s">
        <v>124</v>
      </c>
      <c r="B7" s="123"/>
      <c r="C7" s="123"/>
      <c r="D7" s="123"/>
      <c r="E7" s="123"/>
      <c r="F7" s="123"/>
      <c r="G7" s="124"/>
      <c r="H7" s="71">
        <f>SUBTOTAL(109,Table3[AMOUNT])</f>
        <v>30000</v>
      </c>
      <c r="I7" s="72"/>
      <c r="J7" s="73"/>
      <c r="K7" s="74"/>
    </row>
  </sheetData>
  <mergeCells count="2">
    <mergeCell ref="A1:K1"/>
    <mergeCell ref="A7:G7"/>
  </mergeCells>
  <pageMargins left="0.70866141732283472" right="0.70866141732283472" top="0.74803149606299213" bottom="0.74803149606299213" header="0.31496062992125984" footer="0.31496062992125984"/>
  <pageSetup paperSize="9" scale="77" orientation="landscape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2"/>
  <sheetViews>
    <sheetView workbookViewId="0">
      <selection activeCell="H3" sqref="H3:H11"/>
    </sheetView>
  </sheetViews>
  <sheetFormatPr defaultRowHeight="15" x14ac:dyDescent="0.25"/>
  <cols>
    <col min="3" max="3" width="10.85546875" customWidth="1"/>
    <col min="5" max="5" width="10.140625" customWidth="1"/>
    <col min="6" max="6" width="19.85546875" bestFit="1" customWidth="1"/>
    <col min="7" max="7" width="10.7109375" customWidth="1"/>
    <col min="8" max="9" width="11.5703125" customWidth="1"/>
    <col min="10" max="10" width="21" customWidth="1"/>
    <col min="11" max="11" width="41" customWidth="1"/>
  </cols>
  <sheetData>
    <row r="1" spans="1:11" ht="16.5" thickBot="1" x14ac:dyDescent="0.3">
      <c r="A1" s="116" t="s">
        <v>127</v>
      </c>
      <c r="B1" s="117"/>
      <c r="C1" s="117"/>
      <c r="D1" s="117"/>
      <c r="E1" s="117"/>
      <c r="F1" s="117"/>
      <c r="G1" s="117"/>
      <c r="H1" s="117"/>
      <c r="I1" s="117"/>
      <c r="J1" s="117"/>
      <c r="K1" s="118"/>
    </row>
    <row r="2" spans="1:11" x14ac:dyDescent="0.25">
      <c r="A2" s="78" t="s">
        <v>0</v>
      </c>
      <c r="B2" s="58" t="s">
        <v>1</v>
      </c>
      <c r="C2" s="58" t="s">
        <v>2</v>
      </c>
      <c r="D2" s="58" t="s">
        <v>3</v>
      </c>
      <c r="E2" s="58" t="s">
        <v>4</v>
      </c>
      <c r="F2" s="58" t="s">
        <v>5</v>
      </c>
      <c r="G2" s="58" t="s">
        <v>6</v>
      </c>
      <c r="H2" s="58" t="s">
        <v>57</v>
      </c>
      <c r="I2" s="58" t="s">
        <v>8</v>
      </c>
      <c r="J2" s="58" t="s">
        <v>59</v>
      </c>
      <c r="K2" s="79" t="s">
        <v>9</v>
      </c>
    </row>
    <row r="3" spans="1:11" x14ac:dyDescent="0.25">
      <c r="A3" s="75">
        <v>1</v>
      </c>
      <c r="B3" s="5" t="s">
        <v>34</v>
      </c>
      <c r="C3" s="5">
        <v>732</v>
      </c>
      <c r="D3" s="5">
        <v>2009</v>
      </c>
      <c r="E3" s="5" t="s">
        <v>66</v>
      </c>
      <c r="F3" s="5" t="s">
        <v>13</v>
      </c>
      <c r="G3" s="5" t="s">
        <v>18</v>
      </c>
      <c r="H3" s="5">
        <v>5000</v>
      </c>
      <c r="I3" s="61">
        <v>44620</v>
      </c>
      <c r="J3" s="5"/>
      <c r="K3" s="50"/>
    </row>
    <row r="4" spans="1:11" x14ac:dyDescent="0.25">
      <c r="A4" s="75">
        <f>A3+1</f>
        <v>2</v>
      </c>
      <c r="B4" s="5" t="s">
        <v>10</v>
      </c>
      <c r="C4" s="5">
        <v>30743</v>
      </c>
      <c r="D4" s="5">
        <v>2017</v>
      </c>
      <c r="E4" s="5" t="s">
        <v>66</v>
      </c>
      <c r="F4" s="5" t="s">
        <v>13</v>
      </c>
      <c r="G4" s="5" t="s">
        <v>18</v>
      </c>
      <c r="H4" s="5">
        <v>5000</v>
      </c>
      <c r="I4" s="61">
        <v>44620</v>
      </c>
      <c r="J4" s="5"/>
      <c r="K4" s="50"/>
    </row>
    <row r="5" spans="1:11" x14ac:dyDescent="0.25">
      <c r="A5" s="75">
        <f>A4+1</f>
        <v>3</v>
      </c>
      <c r="B5" s="5" t="s">
        <v>34</v>
      </c>
      <c r="C5" s="5">
        <v>37</v>
      </c>
      <c r="D5" s="5">
        <v>2018</v>
      </c>
      <c r="E5" s="5" t="s">
        <v>70</v>
      </c>
      <c r="F5" s="5" t="s">
        <v>13</v>
      </c>
      <c r="G5" s="5" t="s">
        <v>18</v>
      </c>
      <c r="H5" s="5">
        <v>5000</v>
      </c>
      <c r="I5" s="61">
        <v>44651</v>
      </c>
      <c r="J5" s="5"/>
      <c r="K5" s="50"/>
    </row>
    <row r="6" spans="1:11" x14ac:dyDescent="0.25">
      <c r="A6" s="75">
        <f t="shared" ref="A6:A11" si="0">A5+1</f>
        <v>4</v>
      </c>
      <c r="B6" s="5" t="s">
        <v>10</v>
      </c>
      <c r="C6" s="5">
        <v>13231</v>
      </c>
      <c r="D6" s="5">
        <v>2001</v>
      </c>
      <c r="E6" s="5" t="s">
        <v>70</v>
      </c>
      <c r="F6" s="5" t="s">
        <v>13</v>
      </c>
      <c r="G6" s="5" t="s">
        <v>18</v>
      </c>
      <c r="H6" s="5">
        <v>5000</v>
      </c>
      <c r="I6" s="61">
        <v>44651</v>
      </c>
      <c r="J6" s="5"/>
      <c r="K6" s="50"/>
    </row>
    <row r="7" spans="1:11" x14ac:dyDescent="0.25">
      <c r="A7" s="75">
        <f t="shared" si="0"/>
        <v>5</v>
      </c>
      <c r="B7" s="5" t="s">
        <v>10</v>
      </c>
      <c r="C7" s="5">
        <v>42854</v>
      </c>
      <c r="D7" s="5">
        <v>2015</v>
      </c>
      <c r="E7" s="5" t="s">
        <v>70</v>
      </c>
      <c r="F7" s="5" t="s">
        <v>13</v>
      </c>
      <c r="G7" s="5" t="s">
        <v>18</v>
      </c>
      <c r="H7" s="5">
        <v>5000</v>
      </c>
      <c r="I7" s="61">
        <v>44651</v>
      </c>
      <c r="J7" s="5"/>
      <c r="K7" s="50"/>
    </row>
    <row r="8" spans="1:11" x14ac:dyDescent="0.25">
      <c r="A8" s="75">
        <f t="shared" si="0"/>
        <v>6</v>
      </c>
      <c r="B8" s="5" t="s">
        <v>10</v>
      </c>
      <c r="C8" s="5">
        <v>34290</v>
      </c>
      <c r="D8" s="5">
        <v>2021</v>
      </c>
      <c r="E8" s="5" t="s">
        <v>71</v>
      </c>
      <c r="F8" s="5" t="s">
        <v>26</v>
      </c>
      <c r="G8" s="5" t="s">
        <v>18</v>
      </c>
      <c r="H8" s="5">
        <v>10000</v>
      </c>
      <c r="I8" s="61">
        <v>44681</v>
      </c>
      <c r="J8" s="5"/>
      <c r="K8" s="50"/>
    </row>
    <row r="9" spans="1:11" x14ac:dyDescent="0.25">
      <c r="A9" s="75">
        <f t="shared" si="0"/>
        <v>7</v>
      </c>
      <c r="B9" s="63" t="s">
        <v>10</v>
      </c>
      <c r="C9" s="63">
        <v>37590</v>
      </c>
      <c r="D9" s="63">
        <v>2015</v>
      </c>
      <c r="E9" s="63" t="s">
        <v>71</v>
      </c>
      <c r="F9" s="63" t="s">
        <v>13</v>
      </c>
      <c r="G9" s="63" t="s">
        <v>18</v>
      </c>
      <c r="H9" s="63">
        <v>5000</v>
      </c>
      <c r="I9" s="64">
        <v>44681</v>
      </c>
      <c r="J9" s="63"/>
      <c r="K9" s="77"/>
    </row>
    <row r="10" spans="1:11" x14ac:dyDescent="0.25">
      <c r="A10" s="75">
        <f t="shared" si="0"/>
        <v>8</v>
      </c>
      <c r="B10" s="5" t="s">
        <v>34</v>
      </c>
      <c r="C10" s="5">
        <v>33</v>
      </c>
      <c r="D10" s="5">
        <v>2021</v>
      </c>
      <c r="E10" s="5" t="s">
        <v>87</v>
      </c>
      <c r="F10" s="5" t="s">
        <v>118</v>
      </c>
      <c r="G10" s="5" t="s">
        <v>18</v>
      </c>
      <c r="H10" s="5">
        <v>10000</v>
      </c>
      <c r="I10" s="61">
        <v>44681</v>
      </c>
      <c r="J10" s="5"/>
      <c r="K10" s="50"/>
    </row>
    <row r="11" spans="1:11" x14ac:dyDescent="0.25">
      <c r="A11" s="75">
        <f t="shared" si="0"/>
        <v>9</v>
      </c>
      <c r="B11" s="5" t="s">
        <v>10</v>
      </c>
      <c r="C11" s="5">
        <v>23530</v>
      </c>
      <c r="D11" s="5">
        <v>2021</v>
      </c>
      <c r="E11" s="5" t="s">
        <v>87</v>
      </c>
      <c r="F11" s="5" t="s">
        <v>26</v>
      </c>
      <c r="G11" s="5" t="s">
        <v>18</v>
      </c>
      <c r="H11" s="5">
        <v>10000</v>
      </c>
      <c r="I11" s="61">
        <v>44681</v>
      </c>
      <c r="J11" s="5"/>
      <c r="K11" s="50"/>
    </row>
    <row r="12" spans="1:11" ht="15.75" thickBot="1" x14ac:dyDescent="0.3">
      <c r="A12" s="122" t="s">
        <v>124</v>
      </c>
      <c r="B12" s="123"/>
      <c r="C12" s="123"/>
      <c r="D12" s="123"/>
      <c r="E12" s="123"/>
      <c r="F12" s="123"/>
      <c r="G12" s="124"/>
      <c r="H12" s="71">
        <f>SUBTOTAL(109,Table4[AMOUNT])</f>
        <v>60000</v>
      </c>
      <c r="I12" s="72"/>
      <c r="J12" s="73"/>
      <c r="K12" s="74"/>
    </row>
  </sheetData>
  <mergeCells count="2">
    <mergeCell ref="A1:K1"/>
    <mergeCell ref="A12:G12"/>
  </mergeCells>
  <pageMargins left="0.70866141732283472" right="0.70866141732283472" top="0.74803149606299213" bottom="0.74803149606299213" header="0.31496062992125984" footer="0.31496062992125984"/>
  <pageSetup paperSize="9" scale="79" orientation="landscape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"/>
  <sheetViews>
    <sheetView workbookViewId="0">
      <selection sqref="A1:K1"/>
    </sheetView>
  </sheetViews>
  <sheetFormatPr defaultRowHeight="15" x14ac:dyDescent="0.25"/>
  <cols>
    <col min="3" max="3" width="10.85546875" customWidth="1"/>
    <col min="5" max="5" width="10.140625" customWidth="1"/>
    <col min="6" max="6" width="12.28515625" customWidth="1"/>
    <col min="7" max="7" width="14.28515625" bestFit="1" customWidth="1"/>
    <col min="8" max="9" width="11.5703125" customWidth="1"/>
    <col min="10" max="10" width="21" customWidth="1"/>
    <col min="11" max="11" width="41" customWidth="1"/>
  </cols>
  <sheetData>
    <row r="1" spans="1:11" ht="16.5" thickBot="1" x14ac:dyDescent="0.3">
      <c r="A1" s="116" t="s">
        <v>127</v>
      </c>
      <c r="B1" s="117"/>
      <c r="C1" s="117"/>
      <c r="D1" s="117"/>
      <c r="E1" s="117"/>
      <c r="F1" s="117"/>
      <c r="G1" s="117"/>
      <c r="H1" s="117"/>
      <c r="I1" s="117"/>
      <c r="J1" s="117"/>
      <c r="K1" s="118"/>
    </row>
    <row r="2" spans="1:11" x14ac:dyDescent="0.25">
      <c r="A2" s="78" t="s">
        <v>0</v>
      </c>
      <c r="B2" s="58" t="s">
        <v>1</v>
      </c>
      <c r="C2" s="58" t="s">
        <v>2</v>
      </c>
      <c r="D2" s="58" t="s">
        <v>3</v>
      </c>
      <c r="E2" s="58" t="s">
        <v>4</v>
      </c>
      <c r="F2" s="58" t="s">
        <v>5</v>
      </c>
      <c r="G2" s="58" t="s">
        <v>6</v>
      </c>
      <c r="H2" s="58" t="s">
        <v>57</v>
      </c>
      <c r="I2" s="58" t="s">
        <v>8</v>
      </c>
      <c r="J2" s="58" t="s">
        <v>59</v>
      </c>
      <c r="K2" s="79" t="s">
        <v>9</v>
      </c>
    </row>
    <row r="3" spans="1:11" x14ac:dyDescent="0.25">
      <c r="A3" s="75">
        <v>1</v>
      </c>
      <c r="B3" s="5" t="s">
        <v>74</v>
      </c>
      <c r="C3" s="5">
        <v>1571</v>
      </c>
      <c r="D3" s="5">
        <v>2021</v>
      </c>
      <c r="E3" s="5" t="s">
        <v>71</v>
      </c>
      <c r="F3" s="5" t="s">
        <v>26</v>
      </c>
      <c r="G3" s="5" t="s">
        <v>75</v>
      </c>
      <c r="H3" s="5">
        <v>10000</v>
      </c>
      <c r="I3" s="61">
        <v>44681</v>
      </c>
      <c r="J3" s="5"/>
      <c r="K3" s="50"/>
    </row>
    <row r="4" spans="1:11" x14ac:dyDescent="0.25">
      <c r="A4" s="76">
        <v>2</v>
      </c>
      <c r="B4" s="63" t="s">
        <v>74</v>
      </c>
      <c r="C4" s="63">
        <v>1571</v>
      </c>
      <c r="D4" s="63">
        <v>2021</v>
      </c>
      <c r="E4" s="63" t="s">
        <v>71</v>
      </c>
      <c r="F4" s="63" t="s">
        <v>13</v>
      </c>
      <c r="G4" s="63" t="s">
        <v>75</v>
      </c>
      <c r="H4" s="63">
        <v>5000</v>
      </c>
      <c r="I4" s="64">
        <v>44681</v>
      </c>
      <c r="J4" s="63"/>
      <c r="K4" s="77"/>
    </row>
    <row r="5" spans="1:11" ht="15.75" thickBot="1" x14ac:dyDescent="0.3">
      <c r="A5" s="122" t="s">
        <v>124</v>
      </c>
      <c r="B5" s="123"/>
      <c r="C5" s="123"/>
      <c r="D5" s="123"/>
      <c r="E5" s="123"/>
      <c r="F5" s="123"/>
      <c r="G5" s="124"/>
      <c r="H5" s="71">
        <f>SUBTOTAL(109,Table5[AMOUNT])</f>
        <v>15000</v>
      </c>
      <c r="I5" s="72"/>
      <c r="J5" s="73"/>
      <c r="K5" s="74"/>
    </row>
  </sheetData>
  <mergeCells count="2">
    <mergeCell ref="A1:K1"/>
    <mergeCell ref="A5:G5"/>
  </mergeCells>
  <pageMargins left="0.70866141732283472" right="0.70866141732283472" top="0.74803149606299213" bottom="0.74803149606299213" header="0.31496062992125984" footer="0.31496062992125984"/>
  <pageSetup paperSize="9" scale="81" orientation="landscape" verticalDpi="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"/>
  <sheetViews>
    <sheetView workbookViewId="0">
      <selection activeCell="H3" sqref="H3:H8"/>
    </sheetView>
  </sheetViews>
  <sheetFormatPr defaultRowHeight="15" x14ac:dyDescent="0.25"/>
  <cols>
    <col min="3" max="3" width="10.85546875" customWidth="1"/>
    <col min="5" max="5" width="10.140625" customWidth="1"/>
    <col min="6" max="6" width="12.28515625" customWidth="1"/>
    <col min="7" max="7" width="10.7109375" customWidth="1"/>
    <col min="8" max="9" width="11.5703125" customWidth="1"/>
    <col min="10" max="10" width="21" customWidth="1"/>
    <col min="11" max="11" width="41" customWidth="1"/>
  </cols>
  <sheetData>
    <row r="1" spans="1:11" ht="16.5" thickBot="1" x14ac:dyDescent="0.3">
      <c r="A1" s="116" t="s">
        <v>127</v>
      </c>
      <c r="B1" s="117"/>
      <c r="C1" s="117"/>
      <c r="D1" s="117"/>
      <c r="E1" s="117"/>
      <c r="F1" s="117"/>
      <c r="G1" s="117"/>
      <c r="H1" s="117"/>
      <c r="I1" s="117"/>
      <c r="J1" s="117"/>
      <c r="K1" s="118"/>
    </row>
    <row r="2" spans="1:11" x14ac:dyDescent="0.25">
      <c r="A2" s="78" t="s">
        <v>0</v>
      </c>
      <c r="B2" s="58" t="s">
        <v>1</v>
      </c>
      <c r="C2" s="58" t="s">
        <v>2</v>
      </c>
      <c r="D2" s="58" t="s">
        <v>3</v>
      </c>
      <c r="E2" s="58" t="s">
        <v>4</v>
      </c>
      <c r="F2" s="58" t="s">
        <v>5</v>
      </c>
      <c r="G2" s="58" t="s">
        <v>6</v>
      </c>
      <c r="H2" s="58" t="s">
        <v>57</v>
      </c>
      <c r="I2" s="58" t="s">
        <v>8</v>
      </c>
      <c r="J2" s="58" t="s">
        <v>59</v>
      </c>
      <c r="K2" s="79" t="s">
        <v>9</v>
      </c>
    </row>
    <row r="3" spans="1:11" x14ac:dyDescent="0.25">
      <c r="A3" s="75">
        <v>1</v>
      </c>
      <c r="B3" s="5" t="s">
        <v>34</v>
      </c>
      <c r="C3" s="5">
        <v>339</v>
      </c>
      <c r="D3" s="5">
        <v>2021</v>
      </c>
      <c r="E3" s="5" t="s">
        <v>60</v>
      </c>
      <c r="F3" s="5" t="s">
        <v>13</v>
      </c>
      <c r="G3" s="5" t="s">
        <v>36</v>
      </c>
      <c r="H3" s="5">
        <v>5000</v>
      </c>
      <c r="I3" s="61">
        <v>44592</v>
      </c>
      <c r="J3" s="5"/>
      <c r="K3" s="50"/>
    </row>
    <row r="4" spans="1:11" x14ac:dyDescent="0.25">
      <c r="A4" s="75">
        <f>A3+1</f>
        <v>2</v>
      </c>
      <c r="B4" s="5" t="s">
        <v>34</v>
      </c>
      <c r="C4" s="5">
        <v>340</v>
      </c>
      <c r="D4" s="5">
        <v>2021</v>
      </c>
      <c r="E4" s="5" t="s">
        <v>60</v>
      </c>
      <c r="F4" s="5" t="s">
        <v>13</v>
      </c>
      <c r="G4" s="5" t="s">
        <v>36</v>
      </c>
      <c r="H4" s="5">
        <v>5000</v>
      </c>
      <c r="I4" s="61">
        <v>44592</v>
      </c>
      <c r="J4" s="5"/>
      <c r="K4" s="50"/>
    </row>
    <row r="5" spans="1:11" x14ac:dyDescent="0.25">
      <c r="A5" s="75">
        <f t="shared" ref="A5:A8" si="0">A4+1</f>
        <v>3</v>
      </c>
      <c r="B5" s="5" t="s">
        <v>34</v>
      </c>
      <c r="C5" s="5">
        <v>352</v>
      </c>
      <c r="D5" s="5">
        <v>2021</v>
      </c>
      <c r="E5" s="5" t="s">
        <v>60</v>
      </c>
      <c r="F5" s="5" t="s">
        <v>13</v>
      </c>
      <c r="G5" s="5" t="s">
        <v>36</v>
      </c>
      <c r="H5" s="5">
        <v>5000</v>
      </c>
      <c r="I5" s="61">
        <v>44592</v>
      </c>
      <c r="J5" s="5"/>
      <c r="K5" s="50"/>
    </row>
    <row r="6" spans="1:11" x14ac:dyDescent="0.25">
      <c r="A6" s="75">
        <f t="shared" si="0"/>
        <v>4</v>
      </c>
      <c r="B6" s="5" t="s">
        <v>67</v>
      </c>
      <c r="C6" s="5">
        <v>145</v>
      </c>
      <c r="D6" s="5">
        <v>2012</v>
      </c>
      <c r="E6" s="5" t="s">
        <v>70</v>
      </c>
      <c r="F6" s="5" t="s">
        <v>13</v>
      </c>
      <c r="G6" s="5" t="s">
        <v>36</v>
      </c>
      <c r="H6" s="5">
        <v>5000</v>
      </c>
      <c r="I6" s="61">
        <v>44651</v>
      </c>
      <c r="J6" s="5"/>
      <c r="K6" s="50"/>
    </row>
    <row r="7" spans="1:11" x14ac:dyDescent="0.25">
      <c r="A7" s="75">
        <f t="shared" si="0"/>
        <v>5</v>
      </c>
      <c r="B7" s="5" t="s">
        <v>34</v>
      </c>
      <c r="C7" s="5">
        <v>537</v>
      </c>
      <c r="D7" s="5">
        <v>2019</v>
      </c>
      <c r="E7" s="5" t="s">
        <v>71</v>
      </c>
      <c r="F7" s="5" t="s">
        <v>26</v>
      </c>
      <c r="G7" s="5" t="s">
        <v>36</v>
      </c>
      <c r="H7" s="5">
        <v>10000</v>
      </c>
      <c r="I7" s="61">
        <v>44681</v>
      </c>
      <c r="J7" s="5"/>
      <c r="K7" s="50"/>
    </row>
    <row r="8" spans="1:11" x14ac:dyDescent="0.25">
      <c r="A8" s="75">
        <f t="shared" si="0"/>
        <v>6</v>
      </c>
      <c r="B8" s="63" t="s">
        <v>34</v>
      </c>
      <c r="C8" s="63">
        <v>538</v>
      </c>
      <c r="D8" s="63">
        <v>2019</v>
      </c>
      <c r="E8" s="63" t="s">
        <v>71</v>
      </c>
      <c r="F8" s="63" t="s">
        <v>26</v>
      </c>
      <c r="G8" s="63" t="s">
        <v>36</v>
      </c>
      <c r="H8" s="63">
        <v>10000</v>
      </c>
      <c r="I8" s="64">
        <v>44681</v>
      </c>
      <c r="J8" s="63"/>
      <c r="K8" s="77"/>
    </row>
    <row r="9" spans="1:11" ht="15.75" thickBot="1" x14ac:dyDescent="0.3">
      <c r="A9" s="122" t="s">
        <v>124</v>
      </c>
      <c r="B9" s="123"/>
      <c r="C9" s="123"/>
      <c r="D9" s="123"/>
      <c r="E9" s="123"/>
      <c r="F9" s="123"/>
      <c r="G9" s="124"/>
      <c r="H9" s="71">
        <f>SUBTOTAL(109,Table6[AMOUNT])</f>
        <v>40000</v>
      </c>
      <c r="I9" s="72"/>
      <c r="J9" s="73"/>
      <c r="K9" s="74"/>
    </row>
  </sheetData>
  <mergeCells count="2">
    <mergeCell ref="A1:K1"/>
    <mergeCell ref="A9:G9"/>
  </mergeCells>
  <pageMargins left="0.70866141732283472" right="0.70866141732283472" top="0.74803149606299213" bottom="0.74803149606299213" header="0.31496062992125984" footer="0.31496062992125984"/>
  <pageSetup paperSize="9" scale="83" orientation="landscape" verticalDpi="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2"/>
  <sheetViews>
    <sheetView workbookViewId="0">
      <selection activeCell="A31" sqref="A31"/>
    </sheetView>
  </sheetViews>
  <sheetFormatPr defaultRowHeight="15" x14ac:dyDescent="0.25"/>
  <cols>
    <col min="2" max="2" width="19.7109375" customWidth="1"/>
    <col min="3" max="3" width="10.85546875" customWidth="1"/>
    <col min="5" max="5" width="10.140625" customWidth="1"/>
    <col min="6" max="6" width="19.28515625" customWidth="1"/>
    <col min="7" max="7" width="10.7109375" customWidth="1"/>
    <col min="8" max="9" width="11.5703125" customWidth="1"/>
    <col min="10" max="10" width="21" customWidth="1"/>
    <col min="11" max="11" width="41" customWidth="1"/>
  </cols>
  <sheetData>
    <row r="1" spans="1:11" ht="16.5" thickBot="1" x14ac:dyDescent="0.3">
      <c r="A1" s="116" t="s">
        <v>127</v>
      </c>
      <c r="B1" s="117"/>
      <c r="C1" s="117"/>
      <c r="D1" s="117"/>
      <c r="E1" s="117"/>
      <c r="F1" s="117"/>
      <c r="G1" s="117"/>
      <c r="H1" s="117"/>
      <c r="I1" s="117"/>
      <c r="J1" s="117"/>
      <c r="K1" s="118"/>
    </row>
    <row r="2" spans="1:11" x14ac:dyDescent="0.25">
      <c r="A2" s="78" t="s">
        <v>0</v>
      </c>
      <c r="B2" s="58" t="s">
        <v>1</v>
      </c>
      <c r="C2" s="58" t="s">
        <v>2</v>
      </c>
      <c r="D2" s="58" t="s">
        <v>3</v>
      </c>
      <c r="E2" s="58" t="s">
        <v>4</v>
      </c>
      <c r="F2" s="58" t="s">
        <v>5</v>
      </c>
      <c r="G2" s="58" t="s">
        <v>6</v>
      </c>
      <c r="H2" s="58" t="s">
        <v>57</v>
      </c>
      <c r="I2" s="58" t="s">
        <v>8</v>
      </c>
      <c r="J2" s="58" t="s">
        <v>59</v>
      </c>
      <c r="K2" s="79" t="s">
        <v>9</v>
      </c>
    </row>
    <row r="3" spans="1:11" x14ac:dyDescent="0.25">
      <c r="A3" s="75">
        <v>1</v>
      </c>
      <c r="B3" s="5" t="s">
        <v>67</v>
      </c>
      <c r="C3" s="5">
        <v>138</v>
      </c>
      <c r="D3" s="5">
        <v>2013</v>
      </c>
      <c r="E3" s="5" t="s">
        <v>66</v>
      </c>
      <c r="F3" s="5" t="s">
        <v>62</v>
      </c>
      <c r="G3" s="5" t="s">
        <v>31</v>
      </c>
      <c r="H3" s="5">
        <v>5000</v>
      </c>
      <c r="I3" s="61">
        <v>44620</v>
      </c>
      <c r="J3" s="5"/>
      <c r="K3" s="50"/>
    </row>
    <row r="4" spans="1:11" x14ac:dyDescent="0.25">
      <c r="A4" s="75">
        <f>A3+1</f>
        <v>2</v>
      </c>
      <c r="B4" s="5" t="s">
        <v>67</v>
      </c>
      <c r="C4" s="5">
        <v>188</v>
      </c>
      <c r="D4" s="5">
        <v>2013</v>
      </c>
      <c r="E4" s="5" t="s">
        <v>66</v>
      </c>
      <c r="F4" s="5" t="s">
        <v>13</v>
      </c>
      <c r="G4" s="5" t="s">
        <v>31</v>
      </c>
      <c r="H4" s="5">
        <v>5000</v>
      </c>
      <c r="I4" s="61">
        <v>44620</v>
      </c>
      <c r="J4" s="5"/>
      <c r="K4" s="50"/>
    </row>
    <row r="5" spans="1:11" x14ac:dyDescent="0.25">
      <c r="A5" s="75">
        <f t="shared" ref="A5:A31" si="0">A4+1</f>
        <v>3</v>
      </c>
      <c r="B5" s="5" t="s">
        <v>10</v>
      </c>
      <c r="C5" s="5">
        <v>29086</v>
      </c>
      <c r="D5" s="5">
        <v>2019</v>
      </c>
      <c r="E5" s="5" t="s">
        <v>66</v>
      </c>
      <c r="F5" s="5" t="s">
        <v>13</v>
      </c>
      <c r="G5" s="5" t="s">
        <v>31</v>
      </c>
      <c r="H5" s="5">
        <v>5000</v>
      </c>
      <c r="I5" s="61">
        <v>44620</v>
      </c>
      <c r="J5" s="5"/>
      <c r="K5" s="50"/>
    </row>
    <row r="6" spans="1:11" x14ac:dyDescent="0.25">
      <c r="A6" s="75">
        <f t="shared" si="0"/>
        <v>4</v>
      </c>
      <c r="B6" s="5" t="s">
        <v>10</v>
      </c>
      <c r="C6" s="5">
        <v>29108</v>
      </c>
      <c r="D6" s="5">
        <v>2021</v>
      </c>
      <c r="E6" s="5" t="s">
        <v>66</v>
      </c>
      <c r="F6" s="5" t="s">
        <v>26</v>
      </c>
      <c r="G6" s="5" t="s">
        <v>31</v>
      </c>
      <c r="H6" s="5">
        <v>10000</v>
      </c>
      <c r="I6" s="61">
        <v>44620</v>
      </c>
      <c r="J6" s="5"/>
      <c r="K6" s="50"/>
    </row>
    <row r="7" spans="1:11" x14ac:dyDescent="0.25">
      <c r="A7" s="75">
        <f t="shared" si="0"/>
        <v>5</v>
      </c>
      <c r="B7" s="5" t="s">
        <v>10</v>
      </c>
      <c r="C7" s="5">
        <v>31264</v>
      </c>
      <c r="D7" s="5">
        <v>2021</v>
      </c>
      <c r="E7" s="5" t="s">
        <v>66</v>
      </c>
      <c r="F7" s="5" t="s">
        <v>26</v>
      </c>
      <c r="G7" s="5" t="s">
        <v>31</v>
      </c>
      <c r="H7" s="5">
        <v>10000</v>
      </c>
      <c r="I7" s="61">
        <v>44620</v>
      </c>
      <c r="J7" s="5"/>
      <c r="K7" s="50"/>
    </row>
    <row r="8" spans="1:11" x14ac:dyDescent="0.25">
      <c r="A8" s="75">
        <f t="shared" si="0"/>
        <v>6</v>
      </c>
      <c r="B8" s="5" t="s">
        <v>10</v>
      </c>
      <c r="C8" s="5">
        <v>31544</v>
      </c>
      <c r="D8" s="5">
        <v>2021</v>
      </c>
      <c r="E8" s="5" t="s">
        <v>66</v>
      </c>
      <c r="F8" s="5" t="s">
        <v>26</v>
      </c>
      <c r="G8" s="5" t="s">
        <v>31</v>
      </c>
      <c r="H8" s="5">
        <v>10000</v>
      </c>
      <c r="I8" s="61">
        <v>44620</v>
      </c>
      <c r="J8" s="5"/>
      <c r="K8" s="50"/>
    </row>
    <row r="9" spans="1:11" x14ac:dyDescent="0.25">
      <c r="A9" s="75">
        <f t="shared" si="0"/>
        <v>7</v>
      </c>
      <c r="B9" s="5" t="s">
        <v>10</v>
      </c>
      <c r="C9" s="5">
        <v>35588</v>
      </c>
      <c r="D9" s="5">
        <v>2021</v>
      </c>
      <c r="E9" s="5" t="s">
        <v>66</v>
      </c>
      <c r="F9" s="5" t="s">
        <v>25</v>
      </c>
      <c r="G9" s="5" t="s">
        <v>31</v>
      </c>
      <c r="H9" s="5">
        <v>12000</v>
      </c>
      <c r="I9" s="61">
        <v>44620</v>
      </c>
      <c r="J9" s="5"/>
      <c r="K9" s="50"/>
    </row>
    <row r="10" spans="1:11" x14ac:dyDescent="0.25">
      <c r="A10" s="75">
        <f t="shared" si="0"/>
        <v>8</v>
      </c>
      <c r="B10" s="5" t="s">
        <v>10</v>
      </c>
      <c r="C10" s="5">
        <v>938</v>
      </c>
      <c r="D10" s="5">
        <v>2022</v>
      </c>
      <c r="E10" s="5" t="s">
        <v>66</v>
      </c>
      <c r="F10" s="5" t="s">
        <v>25</v>
      </c>
      <c r="G10" s="5" t="s">
        <v>31</v>
      </c>
      <c r="H10" s="5">
        <v>12000</v>
      </c>
      <c r="I10" s="61">
        <v>44620</v>
      </c>
      <c r="J10" s="5"/>
      <c r="K10" s="50"/>
    </row>
    <row r="11" spans="1:11" x14ac:dyDescent="0.25">
      <c r="A11" s="75">
        <f t="shared" si="0"/>
        <v>9</v>
      </c>
      <c r="B11" s="5" t="s">
        <v>10</v>
      </c>
      <c r="C11" s="5">
        <v>961</v>
      </c>
      <c r="D11" s="5">
        <v>2022</v>
      </c>
      <c r="E11" s="5" t="s">
        <v>66</v>
      </c>
      <c r="F11" s="5" t="s">
        <v>25</v>
      </c>
      <c r="G11" s="5" t="s">
        <v>31</v>
      </c>
      <c r="H11" s="5">
        <v>12000</v>
      </c>
      <c r="I11" s="61">
        <v>44620</v>
      </c>
      <c r="J11" s="5"/>
      <c r="K11" s="50"/>
    </row>
    <row r="12" spans="1:11" x14ac:dyDescent="0.25">
      <c r="A12" s="75">
        <f t="shared" si="0"/>
        <v>10</v>
      </c>
      <c r="B12" s="5" t="s">
        <v>10</v>
      </c>
      <c r="C12" s="5">
        <v>1061</v>
      </c>
      <c r="D12" s="5">
        <v>2022</v>
      </c>
      <c r="E12" s="5" t="s">
        <v>66</v>
      </c>
      <c r="F12" s="5" t="s">
        <v>25</v>
      </c>
      <c r="G12" s="5" t="s">
        <v>31</v>
      </c>
      <c r="H12" s="5">
        <v>12000</v>
      </c>
      <c r="I12" s="61">
        <v>44620</v>
      </c>
      <c r="J12" s="5"/>
      <c r="K12" s="50"/>
    </row>
    <row r="13" spans="1:11" x14ac:dyDescent="0.25">
      <c r="A13" s="75">
        <f t="shared" si="0"/>
        <v>11</v>
      </c>
      <c r="B13" s="5" t="s">
        <v>10</v>
      </c>
      <c r="C13" s="5">
        <v>1427</v>
      </c>
      <c r="D13" s="5">
        <v>2022</v>
      </c>
      <c r="E13" s="5" t="s">
        <v>66</v>
      </c>
      <c r="F13" s="5" t="s">
        <v>25</v>
      </c>
      <c r="G13" s="5" t="s">
        <v>31</v>
      </c>
      <c r="H13" s="5">
        <v>12000</v>
      </c>
      <c r="I13" s="61">
        <v>44620</v>
      </c>
      <c r="J13" s="5"/>
      <c r="K13" s="50"/>
    </row>
    <row r="14" spans="1:11" x14ac:dyDescent="0.25">
      <c r="A14" s="75">
        <f t="shared" si="0"/>
        <v>12</v>
      </c>
      <c r="B14" s="5" t="s">
        <v>10</v>
      </c>
      <c r="C14" s="5">
        <v>2231</v>
      </c>
      <c r="D14" s="5">
        <v>2022</v>
      </c>
      <c r="E14" s="5" t="s">
        <v>66</v>
      </c>
      <c r="F14" s="5" t="s">
        <v>25</v>
      </c>
      <c r="G14" s="5" t="s">
        <v>31</v>
      </c>
      <c r="H14" s="5">
        <v>12000</v>
      </c>
      <c r="I14" s="61">
        <v>44620</v>
      </c>
      <c r="J14" s="5"/>
      <c r="K14" s="50"/>
    </row>
    <row r="15" spans="1:11" x14ac:dyDescent="0.25">
      <c r="A15" s="75">
        <f t="shared" si="0"/>
        <v>13</v>
      </c>
      <c r="B15" s="5" t="s">
        <v>10</v>
      </c>
      <c r="C15" s="5">
        <v>2764</v>
      </c>
      <c r="D15" s="5">
        <v>2022</v>
      </c>
      <c r="E15" s="5" t="s">
        <v>66</v>
      </c>
      <c r="F15" s="5" t="s">
        <v>26</v>
      </c>
      <c r="G15" s="5" t="s">
        <v>31</v>
      </c>
      <c r="H15" s="5">
        <v>10000</v>
      </c>
      <c r="I15" s="61">
        <v>44620</v>
      </c>
      <c r="J15" s="5"/>
      <c r="K15" s="50"/>
    </row>
    <row r="16" spans="1:11" x14ac:dyDescent="0.25">
      <c r="A16" s="75">
        <f t="shared" si="0"/>
        <v>14</v>
      </c>
      <c r="B16" s="5" t="s">
        <v>10</v>
      </c>
      <c r="C16" s="5">
        <v>4850</v>
      </c>
      <c r="D16" s="5">
        <v>2022</v>
      </c>
      <c r="E16" s="5" t="s">
        <v>66</v>
      </c>
      <c r="F16" s="5" t="s">
        <v>25</v>
      </c>
      <c r="G16" s="5" t="s">
        <v>31</v>
      </c>
      <c r="H16" s="5">
        <v>12000</v>
      </c>
      <c r="I16" s="61">
        <v>44620</v>
      </c>
      <c r="J16" s="5"/>
      <c r="K16" s="50"/>
    </row>
    <row r="17" spans="1:11" x14ac:dyDescent="0.25">
      <c r="A17" s="75">
        <f t="shared" si="0"/>
        <v>15</v>
      </c>
      <c r="B17" s="5" t="s">
        <v>10</v>
      </c>
      <c r="C17" s="5">
        <v>4862</v>
      </c>
      <c r="D17" s="5">
        <v>2022</v>
      </c>
      <c r="E17" s="5" t="s">
        <v>66</v>
      </c>
      <c r="F17" s="5" t="s">
        <v>25</v>
      </c>
      <c r="G17" s="5" t="s">
        <v>31</v>
      </c>
      <c r="H17" s="5">
        <v>12000</v>
      </c>
      <c r="I17" s="61">
        <v>44620</v>
      </c>
      <c r="J17" s="5"/>
      <c r="K17" s="50"/>
    </row>
    <row r="18" spans="1:11" x14ac:dyDescent="0.25">
      <c r="A18" s="75">
        <f t="shared" si="0"/>
        <v>16</v>
      </c>
      <c r="B18" s="5" t="s">
        <v>10</v>
      </c>
      <c r="C18" s="5">
        <v>8528</v>
      </c>
      <c r="D18" s="5">
        <v>2022</v>
      </c>
      <c r="E18" s="5" t="s">
        <v>66</v>
      </c>
      <c r="F18" s="5" t="s">
        <v>26</v>
      </c>
      <c r="G18" s="5" t="s">
        <v>31</v>
      </c>
      <c r="H18" s="5">
        <v>10000</v>
      </c>
      <c r="I18" s="61">
        <v>44620</v>
      </c>
      <c r="J18" s="5"/>
      <c r="K18" s="50"/>
    </row>
    <row r="19" spans="1:11" x14ac:dyDescent="0.25">
      <c r="A19" s="75">
        <f t="shared" si="0"/>
        <v>17</v>
      </c>
      <c r="B19" s="5" t="s">
        <v>10</v>
      </c>
      <c r="C19" s="5">
        <v>9050</v>
      </c>
      <c r="D19" s="5">
        <v>2022</v>
      </c>
      <c r="E19" s="5" t="s">
        <v>66</v>
      </c>
      <c r="F19" s="5" t="s">
        <v>13</v>
      </c>
      <c r="G19" s="5" t="s">
        <v>31</v>
      </c>
      <c r="H19" s="5">
        <v>5000</v>
      </c>
      <c r="I19" s="61">
        <v>44620</v>
      </c>
      <c r="J19" s="5"/>
      <c r="K19" s="50"/>
    </row>
    <row r="20" spans="1:11" x14ac:dyDescent="0.25">
      <c r="A20" s="75">
        <f t="shared" si="0"/>
        <v>18</v>
      </c>
      <c r="B20" s="5" t="s">
        <v>10</v>
      </c>
      <c r="C20" s="5">
        <v>2899</v>
      </c>
      <c r="D20" s="5">
        <v>2005</v>
      </c>
      <c r="E20" s="5" t="s">
        <v>71</v>
      </c>
      <c r="F20" s="5" t="s">
        <v>62</v>
      </c>
      <c r="G20" s="5" t="s">
        <v>31</v>
      </c>
      <c r="H20" s="5">
        <v>5000</v>
      </c>
      <c r="I20" s="61">
        <v>44681</v>
      </c>
      <c r="J20" s="5"/>
      <c r="K20" s="50"/>
    </row>
    <row r="21" spans="1:11" x14ac:dyDescent="0.25">
      <c r="A21" s="75">
        <f t="shared" si="0"/>
        <v>19</v>
      </c>
      <c r="B21" s="5" t="s">
        <v>10</v>
      </c>
      <c r="C21" s="5">
        <v>2900</v>
      </c>
      <c r="D21" s="5">
        <v>2005</v>
      </c>
      <c r="E21" s="5" t="s">
        <v>71</v>
      </c>
      <c r="F21" s="5" t="s">
        <v>62</v>
      </c>
      <c r="G21" s="5" t="s">
        <v>31</v>
      </c>
      <c r="H21" s="5">
        <v>5000</v>
      </c>
      <c r="I21" s="61">
        <v>44681</v>
      </c>
      <c r="J21" s="5"/>
      <c r="K21" s="50"/>
    </row>
    <row r="22" spans="1:11" x14ac:dyDescent="0.25">
      <c r="A22" s="75">
        <f t="shared" si="0"/>
        <v>20</v>
      </c>
      <c r="B22" s="5" t="s">
        <v>10</v>
      </c>
      <c r="C22" s="5">
        <v>2902</v>
      </c>
      <c r="D22" s="5">
        <v>2005</v>
      </c>
      <c r="E22" s="5" t="s">
        <v>71</v>
      </c>
      <c r="F22" s="5" t="s">
        <v>62</v>
      </c>
      <c r="G22" s="5" t="s">
        <v>31</v>
      </c>
      <c r="H22" s="5">
        <v>5000</v>
      </c>
      <c r="I22" s="61">
        <v>44681</v>
      </c>
      <c r="J22" s="5"/>
      <c r="K22" s="50"/>
    </row>
    <row r="23" spans="1:11" x14ac:dyDescent="0.25">
      <c r="A23" s="75">
        <f t="shared" si="0"/>
        <v>21</v>
      </c>
      <c r="B23" s="5" t="s">
        <v>10</v>
      </c>
      <c r="C23" s="5">
        <v>46860</v>
      </c>
      <c r="D23" s="5">
        <v>2018</v>
      </c>
      <c r="E23" s="5" t="s">
        <v>71</v>
      </c>
      <c r="F23" s="5" t="s">
        <v>62</v>
      </c>
      <c r="G23" s="5" t="s">
        <v>31</v>
      </c>
      <c r="H23" s="5">
        <v>5000</v>
      </c>
      <c r="I23" s="61">
        <v>44681</v>
      </c>
      <c r="J23" s="5"/>
      <c r="K23" s="50"/>
    </row>
    <row r="24" spans="1:11" x14ac:dyDescent="0.25">
      <c r="A24" s="75">
        <f t="shared" si="0"/>
        <v>22</v>
      </c>
      <c r="B24" s="5" t="s">
        <v>10</v>
      </c>
      <c r="C24" s="5">
        <v>14670</v>
      </c>
      <c r="D24" s="5">
        <v>2020</v>
      </c>
      <c r="E24" s="5" t="s">
        <v>71</v>
      </c>
      <c r="F24" s="5" t="s">
        <v>25</v>
      </c>
      <c r="G24" s="5" t="s">
        <v>31</v>
      </c>
      <c r="H24" s="5">
        <v>12000</v>
      </c>
      <c r="I24" s="61">
        <v>44681</v>
      </c>
      <c r="J24" s="5"/>
      <c r="K24" s="50"/>
    </row>
    <row r="25" spans="1:11" x14ac:dyDescent="0.25">
      <c r="A25" s="75">
        <f t="shared" si="0"/>
        <v>23</v>
      </c>
      <c r="B25" s="5" t="s">
        <v>10</v>
      </c>
      <c r="C25" s="5">
        <v>20883</v>
      </c>
      <c r="D25" s="5">
        <v>2021</v>
      </c>
      <c r="E25" s="5" t="s">
        <v>71</v>
      </c>
      <c r="F25" s="5" t="s">
        <v>25</v>
      </c>
      <c r="G25" s="5" t="s">
        <v>31</v>
      </c>
      <c r="H25" s="5">
        <v>12000</v>
      </c>
      <c r="I25" s="61">
        <v>44681</v>
      </c>
      <c r="J25" s="5"/>
      <c r="K25" s="50"/>
    </row>
    <row r="26" spans="1:11" x14ac:dyDescent="0.25">
      <c r="A26" s="75">
        <f t="shared" si="0"/>
        <v>24</v>
      </c>
      <c r="B26" s="5" t="s">
        <v>10</v>
      </c>
      <c r="C26" s="5">
        <v>3132</v>
      </c>
      <c r="D26" s="5">
        <v>2022</v>
      </c>
      <c r="E26" s="5" t="s">
        <v>71</v>
      </c>
      <c r="F26" s="5" t="s">
        <v>25</v>
      </c>
      <c r="G26" s="5" t="s">
        <v>31</v>
      </c>
      <c r="H26" s="5">
        <v>12000</v>
      </c>
      <c r="I26" s="61">
        <v>44681</v>
      </c>
      <c r="J26" s="5"/>
      <c r="K26" s="50"/>
    </row>
    <row r="27" spans="1:11" x14ac:dyDescent="0.25">
      <c r="A27" s="75">
        <f t="shared" si="0"/>
        <v>25</v>
      </c>
      <c r="B27" s="5" t="s">
        <v>10</v>
      </c>
      <c r="C27" s="5">
        <v>4619</v>
      </c>
      <c r="D27" s="5">
        <v>2022</v>
      </c>
      <c r="E27" s="5" t="s">
        <v>71</v>
      </c>
      <c r="F27" s="5" t="s">
        <v>26</v>
      </c>
      <c r="G27" s="5" t="s">
        <v>31</v>
      </c>
      <c r="H27" s="5">
        <v>10000</v>
      </c>
      <c r="I27" s="61">
        <v>44681</v>
      </c>
      <c r="J27" s="5"/>
      <c r="K27" s="50"/>
    </row>
    <row r="28" spans="1:11" x14ac:dyDescent="0.25">
      <c r="A28" s="75">
        <f t="shared" si="0"/>
        <v>26</v>
      </c>
      <c r="B28" s="5" t="s">
        <v>10</v>
      </c>
      <c r="C28" s="5">
        <v>4992</v>
      </c>
      <c r="D28" s="5">
        <v>2022</v>
      </c>
      <c r="E28" s="5" t="s">
        <v>71</v>
      </c>
      <c r="F28" s="5" t="s">
        <v>26</v>
      </c>
      <c r="G28" s="5" t="s">
        <v>31</v>
      </c>
      <c r="H28" s="5">
        <v>10000</v>
      </c>
      <c r="I28" s="61">
        <v>44681</v>
      </c>
      <c r="J28" s="5"/>
      <c r="K28" s="50"/>
    </row>
    <row r="29" spans="1:11" s="85" customFormat="1" ht="29.25" customHeight="1" x14ac:dyDescent="0.25">
      <c r="A29" s="80">
        <f t="shared" si="0"/>
        <v>27</v>
      </c>
      <c r="B29" s="81" t="s">
        <v>99</v>
      </c>
      <c r="C29" s="82">
        <v>22742</v>
      </c>
      <c r="D29" s="82">
        <v>2019</v>
      </c>
      <c r="E29" s="82" t="s">
        <v>87</v>
      </c>
      <c r="F29" s="81" t="s">
        <v>99</v>
      </c>
      <c r="G29" s="82" t="s">
        <v>31</v>
      </c>
      <c r="H29" s="82">
        <v>10000</v>
      </c>
      <c r="I29" s="83">
        <v>44681</v>
      </c>
      <c r="J29" s="82"/>
      <c r="K29" s="84"/>
    </row>
    <row r="30" spans="1:11" x14ac:dyDescent="0.25">
      <c r="A30" s="75">
        <f t="shared" si="0"/>
        <v>28</v>
      </c>
      <c r="B30" s="5" t="s">
        <v>10</v>
      </c>
      <c r="C30" s="5">
        <v>35588</v>
      </c>
      <c r="D30" s="5">
        <v>2021</v>
      </c>
      <c r="E30" s="5" t="s">
        <v>87</v>
      </c>
      <c r="F30" s="5" t="s">
        <v>25</v>
      </c>
      <c r="G30" s="5" t="s">
        <v>31</v>
      </c>
      <c r="H30" s="5">
        <v>12000</v>
      </c>
      <c r="I30" s="61">
        <v>44681</v>
      </c>
      <c r="J30" s="5"/>
      <c r="K30" s="50"/>
    </row>
    <row r="31" spans="1:11" ht="15.75" thickBot="1" x14ac:dyDescent="0.3">
      <c r="A31" s="75">
        <f t="shared" si="0"/>
        <v>29</v>
      </c>
      <c r="B31" s="63" t="s">
        <v>10</v>
      </c>
      <c r="C31" s="63">
        <v>2764</v>
      </c>
      <c r="D31" s="63">
        <v>2022</v>
      </c>
      <c r="E31" s="63" t="s">
        <v>87</v>
      </c>
      <c r="F31" s="63" t="s">
        <v>26</v>
      </c>
      <c r="G31" s="63" t="s">
        <v>31</v>
      </c>
      <c r="H31" s="63">
        <v>10000</v>
      </c>
      <c r="I31" s="64">
        <v>44681</v>
      </c>
      <c r="J31" s="63"/>
      <c r="K31" s="77"/>
    </row>
    <row r="32" spans="1:11" ht="15.75" thickBot="1" x14ac:dyDescent="0.3">
      <c r="A32" s="119" t="s">
        <v>124</v>
      </c>
      <c r="B32" s="120"/>
      <c r="C32" s="120"/>
      <c r="D32" s="120"/>
      <c r="E32" s="120"/>
      <c r="F32" s="120"/>
      <c r="G32" s="121"/>
      <c r="H32" s="66">
        <f>SUBTOTAL(109,Table32[AMOUNT])</f>
        <v>274000</v>
      </c>
      <c r="I32" s="67"/>
      <c r="J32" s="68"/>
      <c r="K32" s="69"/>
    </row>
  </sheetData>
  <mergeCells count="2">
    <mergeCell ref="A1:K1"/>
    <mergeCell ref="A32:G32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"/>
  <sheetViews>
    <sheetView topLeftCell="A98" workbookViewId="0">
      <selection activeCell="I104" sqref="I104"/>
    </sheetView>
  </sheetViews>
  <sheetFormatPr defaultRowHeight="15" x14ac:dyDescent="0.25"/>
  <cols>
    <col min="3" max="3" width="10.85546875" customWidth="1"/>
    <col min="5" max="5" width="10.140625" customWidth="1"/>
    <col min="6" max="6" width="24" bestFit="1" customWidth="1"/>
    <col min="7" max="7" width="10.7109375" customWidth="1"/>
    <col min="8" max="9" width="11.5703125" customWidth="1"/>
    <col min="10" max="10" width="21" customWidth="1"/>
    <col min="11" max="11" width="41" customWidth="1"/>
  </cols>
  <sheetData>
    <row r="1" spans="1:11" ht="16.5" thickBot="1" x14ac:dyDescent="0.3">
      <c r="A1" s="116" t="s">
        <v>127</v>
      </c>
      <c r="B1" s="117"/>
      <c r="C1" s="117"/>
      <c r="D1" s="117"/>
      <c r="E1" s="117"/>
      <c r="F1" s="117"/>
      <c r="G1" s="117"/>
      <c r="H1" s="117"/>
      <c r="I1" s="117"/>
      <c r="J1" s="117"/>
      <c r="K1" s="118"/>
    </row>
    <row r="2" spans="1:11" x14ac:dyDescent="0.25">
      <c r="A2" s="57" t="s">
        <v>0</v>
      </c>
      <c r="B2" s="58" t="s">
        <v>1</v>
      </c>
      <c r="C2" s="58" t="s">
        <v>2</v>
      </c>
      <c r="D2" s="58" t="s">
        <v>3</v>
      </c>
      <c r="E2" s="58" t="s">
        <v>4</v>
      </c>
      <c r="F2" s="58" t="s">
        <v>5</v>
      </c>
      <c r="G2" s="58" t="s">
        <v>6</v>
      </c>
      <c r="H2" s="58" t="s">
        <v>57</v>
      </c>
      <c r="I2" s="58" t="s">
        <v>8</v>
      </c>
      <c r="J2" s="58" t="s">
        <v>59</v>
      </c>
      <c r="K2" s="59" t="s">
        <v>9</v>
      </c>
    </row>
    <row r="3" spans="1:11" x14ac:dyDescent="0.25">
      <c r="A3" s="60">
        <v>1</v>
      </c>
      <c r="B3" s="5" t="s">
        <v>10</v>
      </c>
      <c r="C3" s="5">
        <v>20524</v>
      </c>
      <c r="D3" s="5">
        <v>2021</v>
      </c>
      <c r="E3" s="5" t="s">
        <v>60</v>
      </c>
      <c r="F3" s="5" t="s">
        <v>13</v>
      </c>
      <c r="G3" s="5" t="s">
        <v>16</v>
      </c>
      <c r="H3" s="5">
        <v>5000</v>
      </c>
      <c r="I3" s="61">
        <v>44592</v>
      </c>
      <c r="J3" s="5"/>
      <c r="K3" s="62"/>
    </row>
    <row r="4" spans="1:11" x14ac:dyDescent="0.25">
      <c r="A4" s="60">
        <f>A3+1</f>
        <v>2</v>
      </c>
      <c r="B4" s="5" t="s">
        <v>10</v>
      </c>
      <c r="C4" s="5">
        <v>37332</v>
      </c>
      <c r="D4" s="5">
        <v>2021</v>
      </c>
      <c r="E4" s="5" t="s">
        <v>60</v>
      </c>
      <c r="F4" s="5" t="s">
        <v>13</v>
      </c>
      <c r="G4" s="5" t="s">
        <v>16</v>
      </c>
      <c r="H4" s="5">
        <v>5000</v>
      </c>
      <c r="I4" s="61">
        <v>44592</v>
      </c>
      <c r="J4" s="5"/>
      <c r="K4" s="62"/>
    </row>
    <row r="5" spans="1:11" x14ac:dyDescent="0.25">
      <c r="A5" s="60">
        <f t="shared" ref="A5:A68" si="0">A4+1</f>
        <v>3</v>
      </c>
      <c r="B5" s="5" t="s">
        <v>10</v>
      </c>
      <c r="C5" s="5">
        <v>38029</v>
      </c>
      <c r="D5" s="5">
        <v>2021</v>
      </c>
      <c r="E5" s="5" t="s">
        <v>60</v>
      </c>
      <c r="F5" s="5" t="s">
        <v>13</v>
      </c>
      <c r="G5" s="5" t="s">
        <v>16</v>
      </c>
      <c r="H5" s="5">
        <v>5000</v>
      </c>
      <c r="I5" s="61">
        <v>44592</v>
      </c>
      <c r="J5" s="5"/>
      <c r="K5" s="62"/>
    </row>
    <row r="6" spans="1:11" x14ac:dyDescent="0.25">
      <c r="A6" s="60">
        <f t="shared" si="0"/>
        <v>4</v>
      </c>
      <c r="B6" s="5" t="s">
        <v>10</v>
      </c>
      <c r="C6" s="5">
        <v>41</v>
      </c>
      <c r="D6" s="5">
        <v>2022</v>
      </c>
      <c r="E6" s="5" t="s">
        <v>60</v>
      </c>
      <c r="F6" s="5" t="s">
        <v>61</v>
      </c>
      <c r="G6" s="5" t="s">
        <v>16</v>
      </c>
      <c r="H6" s="5">
        <v>2500</v>
      </c>
      <c r="I6" s="61">
        <v>44592</v>
      </c>
      <c r="J6" s="5"/>
      <c r="K6" s="62"/>
    </row>
    <row r="7" spans="1:11" x14ac:dyDescent="0.25">
      <c r="A7" s="60">
        <f t="shared" si="0"/>
        <v>5</v>
      </c>
      <c r="B7" s="5" t="s">
        <v>10</v>
      </c>
      <c r="C7" s="5">
        <v>92</v>
      </c>
      <c r="D7" s="5">
        <v>2022</v>
      </c>
      <c r="E7" s="5" t="s">
        <v>60</v>
      </c>
      <c r="F7" s="5" t="s">
        <v>61</v>
      </c>
      <c r="G7" s="5" t="s">
        <v>16</v>
      </c>
      <c r="H7" s="5">
        <v>2500</v>
      </c>
      <c r="I7" s="61">
        <v>44592</v>
      </c>
      <c r="J7" s="5"/>
      <c r="K7" s="62"/>
    </row>
    <row r="8" spans="1:11" x14ac:dyDescent="0.25">
      <c r="A8" s="60">
        <f t="shared" si="0"/>
        <v>6</v>
      </c>
      <c r="B8" s="5" t="s">
        <v>10</v>
      </c>
      <c r="C8" s="5">
        <v>141</v>
      </c>
      <c r="D8" s="5">
        <v>2022</v>
      </c>
      <c r="E8" s="5" t="s">
        <v>60</v>
      </c>
      <c r="F8" s="5" t="s">
        <v>61</v>
      </c>
      <c r="G8" s="5" t="s">
        <v>16</v>
      </c>
      <c r="H8" s="5">
        <v>2500</v>
      </c>
      <c r="I8" s="61">
        <v>44592</v>
      </c>
      <c r="J8" s="5"/>
      <c r="K8" s="62"/>
    </row>
    <row r="9" spans="1:11" x14ac:dyDescent="0.25">
      <c r="A9" s="60">
        <f t="shared" si="0"/>
        <v>7</v>
      </c>
      <c r="B9" s="5" t="s">
        <v>10</v>
      </c>
      <c r="C9" s="5">
        <v>192</v>
      </c>
      <c r="D9" s="5">
        <v>2022</v>
      </c>
      <c r="E9" s="5" t="s">
        <v>60</v>
      </c>
      <c r="F9" s="5" t="s">
        <v>61</v>
      </c>
      <c r="G9" s="5" t="s">
        <v>16</v>
      </c>
      <c r="H9" s="5">
        <v>2500</v>
      </c>
      <c r="I9" s="61">
        <v>44592</v>
      </c>
      <c r="J9" s="5"/>
      <c r="K9" s="62"/>
    </row>
    <row r="10" spans="1:11" x14ac:dyDescent="0.25">
      <c r="A10" s="60">
        <f t="shared" si="0"/>
        <v>8</v>
      </c>
      <c r="B10" s="5" t="s">
        <v>10</v>
      </c>
      <c r="C10" s="5">
        <v>325</v>
      </c>
      <c r="D10" s="5">
        <v>2022</v>
      </c>
      <c r="E10" s="5" t="s">
        <v>60</v>
      </c>
      <c r="F10" s="5" t="s">
        <v>61</v>
      </c>
      <c r="G10" s="5" t="s">
        <v>16</v>
      </c>
      <c r="H10" s="5">
        <v>2500</v>
      </c>
      <c r="I10" s="61">
        <v>44592</v>
      </c>
      <c r="J10" s="5"/>
      <c r="K10" s="62"/>
    </row>
    <row r="11" spans="1:11" x14ac:dyDescent="0.25">
      <c r="A11" s="60">
        <f t="shared" si="0"/>
        <v>9</v>
      </c>
      <c r="B11" s="5" t="s">
        <v>10</v>
      </c>
      <c r="C11" s="5">
        <v>484</v>
      </c>
      <c r="D11" s="5">
        <v>2022</v>
      </c>
      <c r="E11" s="5" t="s">
        <v>60</v>
      </c>
      <c r="F11" s="5" t="s">
        <v>61</v>
      </c>
      <c r="G11" s="5" t="s">
        <v>16</v>
      </c>
      <c r="H11" s="5">
        <v>2500</v>
      </c>
      <c r="I11" s="61">
        <v>44592</v>
      </c>
      <c r="J11" s="5"/>
      <c r="K11" s="62"/>
    </row>
    <row r="12" spans="1:11" x14ac:dyDescent="0.25">
      <c r="A12" s="60">
        <f t="shared" si="0"/>
        <v>10</v>
      </c>
      <c r="B12" s="5" t="s">
        <v>10</v>
      </c>
      <c r="C12" s="5">
        <v>811</v>
      </c>
      <c r="D12" s="5">
        <v>2022</v>
      </c>
      <c r="E12" s="5" t="s">
        <v>60</v>
      </c>
      <c r="F12" s="5" t="s">
        <v>61</v>
      </c>
      <c r="G12" s="5" t="s">
        <v>16</v>
      </c>
      <c r="H12" s="5">
        <v>2500</v>
      </c>
      <c r="I12" s="61">
        <v>44592</v>
      </c>
      <c r="J12" s="5"/>
      <c r="K12" s="62"/>
    </row>
    <row r="13" spans="1:11" x14ac:dyDescent="0.25">
      <c r="A13" s="60">
        <f t="shared" si="0"/>
        <v>11</v>
      </c>
      <c r="B13" s="5" t="s">
        <v>10</v>
      </c>
      <c r="C13" s="5">
        <v>1140</v>
      </c>
      <c r="D13" s="5">
        <v>2022</v>
      </c>
      <c r="E13" s="5" t="s">
        <v>60</v>
      </c>
      <c r="F13" s="5" t="s">
        <v>61</v>
      </c>
      <c r="G13" s="5" t="s">
        <v>16</v>
      </c>
      <c r="H13" s="5">
        <v>2500</v>
      </c>
      <c r="I13" s="61">
        <v>44592</v>
      </c>
      <c r="J13" s="5"/>
      <c r="K13" s="62"/>
    </row>
    <row r="14" spans="1:11" x14ac:dyDescent="0.25">
      <c r="A14" s="60">
        <f t="shared" si="0"/>
        <v>12</v>
      </c>
      <c r="B14" s="5" t="s">
        <v>10</v>
      </c>
      <c r="C14" s="5">
        <v>4083</v>
      </c>
      <c r="D14" s="5">
        <v>2022</v>
      </c>
      <c r="E14" s="5" t="s">
        <v>60</v>
      </c>
      <c r="F14" s="5" t="s">
        <v>61</v>
      </c>
      <c r="G14" s="5" t="s">
        <v>16</v>
      </c>
      <c r="H14" s="5">
        <v>2500</v>
      </c>
      <c r="I14" s="61">
        <v>44592</v>
      </c>
      <c r="J14" s="5"/>
      <c r="K14" s="62"/>
    </row>
    <row r="15" spans="1:11" x14ac:dyDescent="0.25">
      <c r="A15" s="60">
        <f t="shared" si="0"/>
        <v>13</v>
      </c>
      <c r="B15" s="5" t="s">
        <v>10</v>
      </c>
      <c r="C15" s="5">
        <v>36286</v>
      </c>
      <c r="D15" s="5">
        <v>2021</v>
      </c>
      <c r="E15" s="5" t="s">
        <v>66</v>
      </c>
      <c r="F15" s="5" t="s">
        <v>26</v>
      </c>
      <c r="G15" s="5" t="s">
        <v>16</v>
      </c>
      <c r="H15" s="5">
        <v>10000</v>
      </c>
      <c r="I15" s="61">
        <v>44620</v>
      </c>
      <c r="J15" s="5"/>
      <c r="K15" s="62"/>
    </row>
    <row r="16" spans="1:11" x14ac:dyDescent="0.25">
      <c r="A16" s="60">
        <f t="shared" si="0"/>
        <v>14</v>
      </c>
      <c r="B16" s="5" t="s">
        <v>10</v>
      </c>
      <c r="C16" s="5">
        <v>37524</v>
      </c>
      <c r="D16" s="5">
        <v>2021</v>
      </c>
      <c r="E16" s="5" t="s">
        <v>66</v>
      </c>
      <c r="F16" s="5" t="s">
        <v>26</v>
      </c>
      <c r="G16" s="5" t="s">
        <v>16</v>
      </c>
      <c r="H16" s="5">
        <v>10000</v>
      </c>
      <c r="I16" s="61">
        <v>44620</v>
      </c>
      <c r="J16" s="5"/>
      <c r="K16" s="62"/>
    </row>
    <row r="17" spans="1:11" x14ac:dyDescent="0.25">
      <c r="A17" s="60">
        <f t="shared" si="0"/>
        <v>15</v>
      </c>
      <c r="B17" s="5" t="s">
        <v>10</v>
      </c>
      <c r="C17" s="5">
        <v>6039</v>
      </c>
      <c r="D17" s="5">
        <v>2022</v>
      </c>
      <c r="E17" s="5" t="s">
        <v>66</v>
      </c>
      <c r="F17" s="5" t="s">
        <v>69</v>
      </c>
      <c r="G17" s="5" t="s">
        <v>16</v>
      </c>
      <c r="H17" s="5">
        <v>2500</v>
      </c>
      <c r="I17" s="61">
        <v>44620</v>
      </c>
      <c r="J17" s="5"/>
      <c r="K17" s="62"/>
    </row>
    <row r="18" spans="1:11" x14ac:dyDescent="0.25">
      <c r="A18" s="60">
        <f t="shared" si="0"/>
        <v>16</v>
      </c>
      <c r="B18" s="5" t="s">
        <v>10</v>
      </c>
      <c r="C18" s="5">
        <v>6101</v>
      </c>
      <c r="D18" s="5">
        <v>2022</v>
      </c>
      <c r="E18" s="5" t="s">
        <v>66</v>
      </c>
      <c r="F18" s="5" t="s">
        <v>69</v>
      </c>
      <c r="G18" s="5" t="s">
        <v>16</v>
      </c>
      <c r="H18" s="5">
        <v>2500</v>
      </c>
      <c r="I18" s="61">
        <v>44620</v>
      </c>
      <c r="J18" s="5"/>
      <c r="K18" s="62"/>
    </row>
    <row r="19" spans="1:11" x14ac:dyDescent="0.25">
      <c r="A19" s="60">
        <f t="shared" si="0"/>
        <v>17</v>
      </c>
      <c r="B19" s="5" t="s">
        <v>10</v>
      </c>
      <c r="C19" s="5">
        <v>6660</v>
      </c>
      <c r="D19" s="5">
        <v>2022</v>
      </c>
      <c r="E19" s="5" t="s">
        <v>66</v>
      </c>
      <c r="F19" s="5" t="s">
        <v>69</v>
      </c>
      <c r="G19" s="5" t="s">
        <v>16</v>
      </c>
      <c r="H19" s="5">
        <v>2500</v>
      </c>
      <c r="I19" s="61">
        <v>44620</v>
      </c>
      <c r="J19" s="5"/>
      <c r="K19" s="62"/>
    </row>
    <row r="20" spans="1:11" x14ac:dyDescent="0.25">
      <c r="A20" s="60">
        <f t="shared" si="0"/>
        <v>18</v>
      </c>
      <c r="B20" s="5" t="s">
        <v>10</v>
      </c>
      <c r="C20" s="5">
        <v>6968</v>
      </c>
      <c r="D20" s="5">
        <v>2022</v>
      </c>
      <c r="E20" s="5" t="s">
        <v>66</v>
      </c>
      <c r="F20" s="5" t="s">
        <v>69</v>
      </c>
      <c r="G20" s="5" t="s">
        <v>16</v>
      </c>
      <c r="H20" s="5">
        <v>2500</v>
      </c>
      <c r="I20" s="61">
        <v>44620</v>
      </c>
      <c r="J20" s="5"/>
      <c r="K20" s="62"/>
    </row>
    <row r="21" spans="1:11" x14ac:dyDescent="0.25">
      <c r="A21" s="60">
        <f t="shared" si="0"/>
        <v>19</v>
      </c>
      <c r="B21" s="5" t="s">
        <v>10</v>
      </c>
      <c r="C21" s="5">
        <v>6969</v>
      </c>
      <c r="D21" s="5">
        <v>2022</v>
      </c>
      <c r="E21" s="5" t="s">
        <v>66</v>
      </c>
      <c r="F21" s="5" t="s">
        <v>69</v>
      </c>
      <c r="G21" s="5" t="s">
        <v>16</v>
      </c>
      <c r="H21" s="5">
        <v>2500</v>
      </c>
      <c r="I21" s="61">
        <v>44620</v>
      </c>
      <c r="J21" s="5"/>
      <c r="K21" s="62"/>
    </row>
    <row r="22" spans="1:11" x14ac:dyDescent="0.25">
      <c r="A22" s="60">
        <f t="shared" si="0"/>
        <v>20</v>
      </c>
      <c r="B22" s="5" t="s">
        <v>10</v>
      </c>
      <c r="C22" s="5">
        <v>7471</v>
      </c>
      <c r="D22" s="5">
        <v>2022</v>
      </c>
      <c r="E22" s="5" t="s">
        <v>66</v>
      </c>
      <c r="F22" s="5" t="s">
        <v>69</v>
      </c>
      <c r="G22" s="5" t="s">
        <v>16</v>
      </c>
      <c r="H22" s="5">
        <v>2500</v>
      </c>
      <c r="I22" s="61">
        <v>44620</v>
      </c>
      <c r="J22" s="5"/>
      <c r="K22" s="62"/>
    </row>
    <row r="23" spans="1:11" x14ac:dyDescent="0.25">
      <c r="A23" s="60">
        <f t="shared" si="0"/>
        <v>21</v>
      </c>
      <c r="B23" s="5" t="s">
        <v>10</v>
      </c>
      <c r="C23" s="5">
        <v>7591</v>
      </c>
      <c r="D23" s="5">
        <v>2022</v>
      </c>
      <c r="E23" s="5" t="s">
        <v>66</v>
      </c>
      <c r="F23" s="5" t="s">
        <v>69</v>
      </c>
      <c r="G23" s="5" t="s">
        <v>16</v>
      </c>
      <c r="H23" s="5">
        <v>2500</v>
      </c>
      <c r="I23" s="61">
        <v>44620</v>
      </c>
      <c r="J23" s="5"/>
      <c r="K23" s="62"/>
    </row>
    <row r="24" spans="1:11" x14ac:dyDescent="0.25">
      <c r="A24" s="60">
        <f t="shared" si="0"/>
        <v>22</v>
      </c>
      <c r="B24" s="5" t="s">
        <v>10</v>
      </c>
      <c r="C24" s="5">
        <v>7651</v>
      </c>
      <c r="D24" s="5">
        <v>2022</v>
      </c>
      <c r="E24" s="5" t="s">
        <v>66</v>
      </c>
      <c r="F24" s="5" t="s">
        <v>69</v>
      </c>
      <c r="G24" s="5" t="s">
        <v>16</v>
      </c>
      <c r="H24" s="5">
        <v>2500</v>
      </c>
      <c r="I24" s="61">
        <v>44620</v>
      </c>
      <c r="J24" s="5"/>
      <c r="K24" s="62"/>
    </row>
    <row r="25" spans="1:11" x14ac:dyDescent="0.25">
      <c r="A25" s="60">
        <f t="shared" si="0"/>
        <v>23</v>
      </c>
      <c r="B25" s="5" t="s">
        <v>10</v>
      </c>
      <c r="C25" s="5">
        <v>8007</v>
      </c>
      <c r="D25" s="5">
        <v>2022</v>
      </c>
      <c r="E25" s="5" t="s">
        <v>66</v>
      </c>
      <c r="F25" s="5" t="s">
        <v>69</v>
      </c>
      <c r="G25" s="5" t="s">
        <v>16</v>
      </c>
      <c r="H25" s="5">
        <v>2500</v>
      </c>
      <c r="I25" s="61">
        <v>44620</v>
      </c>
      <c r="J25" s="5"/>
      <c r="K25" s="62"/>
    </row>
    <row r="26" spans="1:11" x14ac:dyDescent="0.25">
      <c r="A26" s="60">
        <f t="shared" si="0"/>
        <v>24</v>
      </c>
      <c r="B26" s="5" t="s">
        <v>10</v>
      </c>
      <c r="C26" s="5">
        <v>8549</v>
      </c>
      <c r="D26" s="5">
        <v>2022</v>
      </c>
      <c r="E26" s="5" t="s">
        <v>66</v>
      </c>
      <c r="F26" s="5" t="s">
        <v>69</v>
      </c>
      <c r="G26" s="5" t="s">
        <v>16</v>
      </c>
      <c r="H26" s="5">
        <v>2500</v>
      </c>
      <c r="I26" s="61">
        <v>44620</v>
      </c>
      <c r="J26" s="5"/>
      <c r="K26" s="62"/>
    </row>
    <row r="27" spans="1:11" x14ac:dyDescent="0.25">
      <c r="A27" s="60">
        <f t="shared" si="0"/>
        <v>25</v>
      </c>
      <c r="B27" s="5" t="s">
        <v>10</v>
      </c>
      <c r="C27" s="5">
        <v>9385</v>
      </c>
      <c r="D27" s="5">
        <v>2022</v>
      </c>
      <c r="E27" s="5" t="s">
        <v>66</v>
      </c>
      <c r="F27" s="5" t="s">
        <v>69</v>
      </c>
      <c r="G27" s="5" t="s">
        <v>16</v>
      </c>
      <c r="H27" s="5">
        <v>2500</v>
      </c>
      <c r="I27" s="61">
        <v>44620</v>
      </c>
      <c r="J27" s="5"/>
      <c r="K27" s="62"/>
    </row>
    <row r="28" spans="1:11" x14ac:dyDescent="0.25">
      <c r="A28" s="60">
        <f t="shared" si="0"/>
        <v>26</v>
      </c>
      <c r="B28" s="5" t="s">
        <v>10</v>
      </c>
      <c r="C28" s="5">
        <v>9449</v>
      </c>
      <c r="D28" s="5">
        <v>2022</v>
      </c>
      <c r="E28" s="5" t="s">
        <v>66</v>
      </c>
      <c r="F28" s="5" t="s">
        <v>69</v>
      </c>
      <c r="G28" s="5" t="s">
        <v>16</v>
      </c>
      <c r="H28" s="5">
        <v>2500</v>
      </c>
      <c r="I28" s="61">
        <v>44620</v>
      </c>
      <c r="J28" s="5"/>
      <c r="K28" s="62"/>
    </row>
    <row r="29" spans="1:11" x14ac:dyDescent="0.25">
      <c r="A29" s="60">
        <f t="shared" si="0"/>
        <v>27</v>
      </c>
      <c r="B29" s="5" t="s">
        <v>10</v>
      </c>
      <c r="C29" s="5">
        <v>9451</v>
      </c>
      <c r="D29" s="5">
        <v>2022</v>
      </c>
      <c r="E29" s="5" t="s">
        <v>66</v>
      </c>
      <c r="F29" s="5" t="s">
        <v>69</v>
      </c>
      <c r="G29" s="5" t="s">
        <v>16</v>
      </c>
      <c r="H29" s="5">
        <v>2500</v>
      </c>
      <c r="I29" s="61">
        <v>44620</v>
      </c>
      <c r="J29" s="5"/>
      <c r="K29" s="62"/>
    </row>
    <row r="30" spans="1:11" x14ac:dyDescent="0.25">
      <c r="A30" s="60">
        <f t="shared" si="0"/>
        <v>28</v>
      </c>
      <c r="B30" s="5" t="s">
        <v>10</v>
      </c>
      <c r="C30" s="5">
        <v>9456</v>
      </c>
      <c r="D30" s="5">
        <v>2022</v>
      </c>
      <c r="E30" s="5" t="s">
        <v>66</v>
      </c>
      <c r="F30" s="5" t="s">
        <v>69</v>
      </c>
      <c r="G30" s="5" t="s">
        <v>16</v>
      </c>
      <c r="H30" s="5">
        <v>2500</v>
      </c>
      <c r="I30" s="61">
        <v>44620</v>
      </c>
      <c r="J30" s="5"/>
      <c r="K30" s="62"/>
    </row>
    <row r="31" spans="1:11" x14ac:dyDescent="0.25">
      <c r="A31" s="60">
        <f t="shared" si="0"/>
        <v>29</v>
      </c>
      <c r="B31" s="5" t="s">
        <v>10</v>
      </c>
      <c r="C31" s="5">
        <v>9457</v>
      </c>
      <c r="D31" s="5">
        <v>2022</v>
      </c>
      <c r="E31" s="5" t="s">
        <v>66</v>
      </c>
      <c r="F31" s="5" t="s">
        <v>69</v>
      </c>
      <c r="G31" s="5" t="s">
        <v>16</v>
      </c>
      <c r="H31" s="5">
        <v>2500</v>
      </c>
      <c r="I31" s="61">
        <v>44620</v>
      </c>
      <c r="J31" s="5"/>
      <c r="K31" s="62"/>
    </row>
    <row r="32" spans="1:11" x14ac:dyDescent="0.25">
      <c r="A32" s="60">
        <f t="shared" si="0"/>
        <v>30</v>
      </c>
      <c r="B32" s="5" t="s">
        <v>10</v>
      </c>
      <c r="C32" s="5">
        <v>9458</v>
      </c>
      <c r="D32" s="5">
        <v>2022</v>
      </c>
      <c r="E32" s="5" t="s">
        <v>66</v>
      </c>
      <c r="F32" s="5" t="s">
        <v>69</v>
      </c>
      <c r="G32" s="5" t="s">
        <v>16</v>
      </c>
      <c r="H32" s="5">
        <v>2500</v>
      </c>
      <c r="I32" s="61">
        <v>44620</v>
      </c>
      <c r="J32" s="5"/>
      <c r="K32" s="62"/>
    </row>
    <row r="33" spans="1:11" x14ac:dyDescent="0.25">
      <c r="A33" s="60">
        <f t="shared" si="0"/>
        <v>31</v>
      </c>
      <c r="B33" s="5" t="s">
        <v>10</v>
      </c>
      <c r="C33" s="5">
        <v>9461</v>
      </c>
      <c r="D33" s="5">
        <v>2022</v>
      </c>
      <c r="E33" s="5" t="s">
        <v>66</v>
      </c>
      <c r="F33" s="5" t="s">
        <v>69</v>
      </c>
      <c r="G33" s="5" t="s">
        <v>16</v>
      </c>
      <c r="H33" s="5">
        <v>2500</v>
      </c>
      <c r="I33" s="61">
        <v>44620</v>
      </c>
      <c r="J33" s="5"/>
      <c r="K33" s="62"/>
    </row>
    <row r="34" spans="1:11" x14ac:dyDescent="0.25">
      <c r="A34" s="60">
        <f t="shared" si="0"/>
        <v>32</v>
      </c>
      <c r="B34" s="5" t="s">
        <v>10</v>
      </c>
      <c r="C34" s="5">
        <v>9463</v>
      </c>
      <c r="D34" s="5">
        <v>2022</v>
      </c>
      <c r="E34" s="5" t="s">
        <v>66</v>
      </c>
      <c r="F34" s="5" t="s">
        <v>69</v>
      </c>
      <c r="G34" s="5" t="s">
        <v>16</v>
      </c>
      <c r="H34" s="5">
        <v>2500</v>
      </c>
      <c r="I34" s="61">
        <v>44620</v>
      </c>
      <c r="J34" s="5"/>
      <c r="K34" s="62"/>
    </row>
    <row r="35" spans="1:11" x14ac:dyDescent="0.25">
      <c r="A35" s="60">
        <f t="shared" si="0"/>
        <v>33</v>
      </c>
      <c r="B35" s="5" t="s">
        <v>10</v>
      </c>
      <c r="C35" s="5">
        <v>9464</v>
      </c>
      <c r="D35" s="5">
        <v>2022</v>
      </c>
      <c r="E35" s="5" t="s">
        <v>66</v>
      </c>
      <c r="F35" s="5" t="s">
        <v>69</v>
      </c>
      <c r="G35" s="5" t="s">
        <v>16</v>
      </c>
      <c r="H35" s="5">
        <v>2500</v>
      </c>
      <c r="I35" s="61">
        <v>44620</v>
      </c>
      <c r="J35" s="5"/>
      <c r="K35" s="62"/>
    </row>
    <row r="36" spans="1:11" x14ac:dyDescent="0.25">
      <c r="A36" s="60">
        <f t="shared" si="0"/>
        <v>34</v>
      </c>
      <c r="B36" s="5" t="s">
        <v>10</v>
      </c>
      <c r="C36" s="5">
        <v>9465</v>
      </c>
      <c r="D36" s="5">
        <v>2022</v>
      </c>
      <c r="E36" s="5" t="s">
        <v>66</v>
      </c>
      <c r="F36" s="5" t="s">
        <v>69</v>
      </c>
      <c r="G36" s="5" t="s">
        <v>16</v>
      </c>
      <c r="H36" s="5">
        <v>2500</v>
      </c>
      <c r="I36" s="61">
        <v>44620</v>
      </c>
      <c r="J36" s="5"/>
      <c r="K36" s="62"/>
    </row>
    <row r="37" spans="1:11" x14ac:dyDescent="0.25">
      <c r="A37" s="60">
        <f t="shared" si="0"/>
        <v>35</v>
      </c>
      <c r="B37" s="5" t="s">
        <v>10</v>
      </c>
      <c r="C37" s="5">
        <v>9471</v>
      </c>
      <c r="D37" s="5">
        <v>2022</v>
      </c>
      <c r="E37" s="5" t="s">
        <v>66</v>
      </c>
      <c r="F37" s="5" t="s">
        <v>69</v>
      </c>
      <c r="G37" s="5" t="s">
        <v>16</v>
      </c>
      <c r="H37" s="5">
        <v>2500</v>
      </c>
      <c r="I37" s="61">
        <v>44620</v>
      </c>
      <c r="J37" s="5"/>
      <c r="K37" s="62"/>
    </row>
    <row r="38" spans="1:11" x14ac:dyDescent="0.25">
      <c r="A38" s="60">
        <f t="shared" si="0"/>
        <v>36</v>
      </c>
      <c r="B38" s="5" t="s">
        <v>10</v>
      </c>
      <c r="C38" s="5">
        <v>9474</v>
      </c>
      <c r="D38" s="5">
        <v>2022</v>
      </c>
      <c r="E38" s="5" t="s">
        <v>66</v>
      </c>
      <c r="F38" s="5" t="s">
        <v>69</v>
      </c>
      <c r="G38" s="5" t="s">
        <v>16</v>
      </c>
      <c r="H38" s="5">
        <v>2500</v>
      </c>
      <c r="I38" s="61">
        <v>44620</v>
      </c>
      <c r="J38" s="5"/>
      <c r="K38" s="62"/>
    </row>
    <row r="39" spans="1:11" x14ac:dyDescent="0.25">
      <c r="A39" s="60">
        <f t="shared" si="0"/>
        <v>37</v>
      </c>
      <c r="B39" s="5" t="s">
        <v>10</v>
      </c>
      <c r="C39" s="5">
        <v>9740</v>
      </c>
      <c r="D39" s="5">
        <v>2022</v>
      </c>
      <c r="E39" s="5" t="s">
        <v>66</v>
      </c>
      <c r="F39" s="5" t="s">
        <v>69</v>
      </c>
      <c r="G39" s="5" t="s">
        <v>16</v>
      </c>
      <c r="H39" s="5">
        <v>2500</v>
      </c>
      <c r="I39" s="61">
        <v>44620</v>
      </c>
      <c r="J39" s="5"/>
      <c r="K39" s="62"/>
    </row>
    <row r="40" spans="1:11" x14ac:dyDescent="0.25">
      <c r="A40" s="60">
        <f t="shared" si="0"/>
        <v>38</v>
      </c>
      <c r="B40" s="5" t="s">
        <v>10</v>
      </c>
      <c r="C40" s="5">
        <v>9817</v>
      </c>
      <c r="D40" s="5">
        <v>2022</v>
      </c>
      <c r="E40" s="5" t="s">
        <v>66</v>
      </c>
      <c r="F40" s="5" t="s">
        <v>69</v>
      </c>
      <c r="G40" s="5" t="s">
        <v>16</v>
      </c>
      <c r="H40" s="5">
        <v>2500</v>
      </c>
      <c r="I40" s="61">
        <v>44620</v>
      </c>
      <c r="J40" s="5"/>
      <c r="K40" s="62"/>
    </row>
    <row r="41" spans="1:11" x14ac:dyDescent="0.25">
      <c r="A41" s="60">
        <f t="shared" si="0"/>
        <v>39</v>
      </c>
      <c r="B41" s="5" t="s">
        <v>10</v>
      </c>
      <c r="C41" s="5">
        <v>9982</v>
      </c>
      <c r="D41" s="5">
        <v>2022</v>
      </c>
      <c r="E41" s="5" t="s">
        <v>66</v>
      </c>
      <c r="F41" s="5" t="s">
        <v>69</v>
      </c>
      <c r="G41" s="5" t="s">
        <v>16</v>
      </c>
      <c r="H41" s="5">
        <v>2500</v>
      </c>
      <c r="I41" s="61">
        <v>44620</v>
      </c>
      <c r="J41" s="5"/>
      <c r="K41" s="62"/>
    </row>
    <row r="42" spans="1:11" x14ac:dyDescent="0.25">
      <c r="A42" s="60">
        <f t="shared" si="0"/>
        <v>40</v>
      </c>
      <c r="B42" s="5" t="s">
        <v>10</v>
      </c>
      <c r="C42" s="5">
        <v>10147</v>
      </c>
      <c r="D42" s="5">
        <v>2022</v>
      </c>
      <c r="E42" s="5" t="s">
        <v>66</v>
      </c>
      <c r="F42" s="5" t="s">
        <v>69</v>
      </c>
      <c r="G42" s="5" t="s">
        <v>16</v>
      </c>
      <c r="H42" s="5">
        <v>2500</v>
      </c>
      <c r="I42" s="61">
        <v>44620</v>
      </c>
      <c r="J42" s="5"/>
      <c r="K42" s="62"/>
    </row>
    <row r="43" spans="1:11" x14ac:dyDescent="0.25">
      <c r="A43" s="60">
        <f t="shared" si="0"/>
        <v>41</v>
      </c>
      <c r="B43" s="5" t="s">
        <v>10</v>
      </c>
      <c r="C43" s="5">
        <v>10607</v>
      </c>
      <c r="D43" s="5">
        <v>2022</v>
      </c>
      <c r="E43" s="5" t="s">
        <v>66</v>
      </c>
      <c r="F43" s="5" t="s">
        <v>69</v>
      </c>
      <c r="G43" s="5" t="s">
        <v>16</v>
      </c>
      <c r="H43" s="5">
        <v>2500</v>
      </c>
      <c r="I43" s="61">
        <v>44620</v>
      </c>
      <c r="J43" s="5"/>
      <c r="K43" s="62"/>
    </row>
    <row r="44" spans="1:11" x14ac:dyDescent="0.25">
      <c r="A44" s="60">
        <f t="shared" si="0"/>
        <v>42</v>
      </c>
      <c r="B44" s="5" t="s">
        <v>34</v>
      </c>
      <c r="C44" s="5">
        <v>1556</v>
      </c>
      <c r="D44" s="5">
        <v>2012</v>
      </c>
      <c r="E44" s="5" t="s">
        <v>70</v>
      </c>
      <c r="F44" s="5" t="s">
        <v>13</v>
      </c>
      <c r="G44" s="5" t="s">
        <v>16</v>
      </c>
      <c r="H44" s="5">
        <v>5000</v>
      </c>
      <c r="I44" s="61">
        <v>44651</v>
      </c>
      <c r="J44" s="5"/>
      <c r="K44" s="62"/>
    </row>
    <row r="45" spans="1:11" x14ac:dyDescent="0.25">
      <c r="A45" s="60">
        <f t="shared" si="0"/>
        <v>43</v>
      </c>
      <c r="B45" s="5" t="s">
        <v>34</v>
      </c>
      <c r="C45" s="5">
        <v>60</v>
      </c>
      <c r="D45" s="5">
        <v>2022</v>
      </c>
      <c r="E45" s="5" t="s">
        <v>70</v>
      </c>
      <c r="F45" s="5" t="s">
        <v>61</v>
      </c>
      <c r="G45" s="5" t="s">
        <v>16</v>
      </c>
      <c r="H45" s="5">
        <v>2500</v>
      </c>
      <c r="I45" s="61">
        <v>44651</v>
      </c>
      <c r="J45" s="5"/>
      <c r="K45" s="62"/>
    </row>
    <row r="46" spans="1:11" x14ac:dyDescent="0.25">
      <c r="A46" s="60">
        <f t="shared" si="0"/>
        <v>44</v>
      </c>
      <c r="B46" s="5" t="s">
        <v>10</v>
      </c>
      <c r="C46" s="5">
        <v>10524</v>
      </c>
      <c r="D46" s="5">
        <v>2022</v>
      </c>
      <c r="E46" s="5" t="s">
        <v>70</v>
      </c>
      <c r="F46" s="5" t="s">
        <v>26</v>
      </c>
      <c r="G46" s="5" t="s">
        <v>16</v>
      </c>
      <c r="H46" s="5">
        <v>10000</v>
      </c>
      <c r="I46" s="61">
        <v>44651</v>
      </c>
      <c r="J46" s="5"/>
      <c r="K46" s="62"/>
    </row>
    <row r="47" spans="1:11" x14ac:dyDescent="0.25">
      <c r="A47" s="60">
        <f t="shared" si="0"/>
        <v>45</v>
      </c>
      <c r="B47" s="5" t="s">
        <v>10</v>
      </c>
      <c r="C47" s="5">
        <v>11044</v>
      </c>
      <c r="D47" s="5">
        <v>2022</v>
      </c>
      <c r="E47" s="5" t="s">
        <v>70</v>
      </c>
      <c r="F47" s="5" t="s">
        <v>61</v>
      </c>
      <c r="G47" s="5" t="s">
        <v>16</v>
      </c>
      <c r="H47" s="5">
        <v>2500</v>
      </c>
      <c r="I47" s="61">
        <v>44651</v>
      </c>
      <c r="J47" s="5"/>
      <c r="K47" s="62"/>
    </row>
    <row r="48" spans="1:11" x14ac:dyDescent="0.25">
      <c r="A48" s="60">
        <f t="shared" si="0"/>
        <v>46</v>
      </c>
      <c r="B48" s="5" t="s">
        <v>10</v>
      </c>
      <c r="C48" s="5">
        <v>11053</v>
      </c>
      <c r="D48" s="5">
        <v>2022</v>
      </c>
      <c r="E48" s="5" t="s">
        <v>70</v>
      </c>
      <c r="F48" s="5" t="s">
        <v>61</v>
      </c>
      <c r="G48" s="5" t="s">
        <v>16</v>
      </c>
      <c r="H48" s="5">
        <v>2500</v>
      </c>
      <c r="I48" s="61">
        <v>44651</v>
      </c>
      <c r="J48" s="5"/>
      <c r="K48" s="62"/>
    </row>
    <row r="49" spans="1:11" x14ac:dyDescent="0.25">
      <c r="A49" s="60">
        <f t="shared" si="0"/>
        <v>47</v>
      </c>
      <c r="B49" s="5" t="s">
        <v>10</v>
      </c>
      <c r="C49" s="5">
        <v>11062</v>
      </c>
      <c r="D49" s="5">
        <v>2022</v>
      </c>
      <c r="E49" s="5" t="s">
        <v>70</v>
      </c>
      <c r="F49" s="5" t="s">
        <v>61</v>
      </c>
      <c r="G49" s="5" t="s">
        <v>16</v>
      </c>
      <c r="H49" s="5">
        <v>2500</v>
      </c>
      <c r="I49" s="61">
        <v>44651</v>
      </c>
      <c r="J49" s="5"/>
      <c r="K49" s="62"/>
    </row>
    <row r="50" spans="1:11" x14ac:dyDescent="0.25">
      <c r="A50" s="60">
        <f t="shared" si="0"/>
        <v>48</v>
      </c>
      <c r="B50" s="5" t="s">
        <v>10</v>
      </c>
      <c r="C50" s="5">
        <v>11064</v>
      </c>
      <c r="D50" s="5">
        <v>2022</v>
      </c>
      <c r="E50" s="5" t="s">
        <v>70</v>
      </c>
      <c r="F50" s="5" t="s">
        <v>61</v>
      </c>
      <c r="G50" s="5" t="s">
        <v>16</v>
      </c>
      <c r="H50" s="5">
        <v>2500</v>
      </c>
      <c r="I50" s="61">
        <v>44651</v>
      </c>
      <c r="J50" s="5"/>
      <c r="K50" s="62"/>
    </row>
    <row r="51" spans="1:11" x14ac:dyDescent="0.25">
      <c r="A51" s="60">
        <f t="shared" si="0"/>
        <v>49</v>
      </c>
      <c r="B51" s="5" t="s">
        <v>10</v>
      </c>
      <c r="C51" s="5">
        <v>11100</v>
      </c>
      <c r="D51" s="5">
        <v>2022</v>
      </c>
      <c r="E51" s="5" t="s">
        <v>70</v>
      </c>
      <c r="F51" s="5" t="s">
        <v>61</v>
      </c>
      <c r="G51" s="5" t="s">
        <v>16</v>
      </c>
      <c r="H51" s="5">
        <v>2500</v>
      </c>
      <c r="I51" s="61">
        <v>44651</v>
      </c>
      <c r="J51" s="5"/>
      <c r="K51" s="62"/>
    </row>
    <row r="52" spans="1:11" x14ac:dyDescent="0.25">
      <c r="A52" s="60">
        <f t="shared" si="0"/>
        <v>50</v>
      </c>
      <c r="B52" s="5" t="s">
        <v>10</v>
      </c>
      <c r="C52" s="5">
        <v>11130</v>
      </c>
      <c r="D52" s="5">
        <v>2022</v>
      </c>
      <c r="E52" s="5" t="s">
        <v>70</v>
      </c>
      <c r="F52" s="5" t="s">
        <v>61</v>
      </c>
      <c r="G52" s="5" t="s">
        <v>16</v>
      </c>
      <c r="H52" s="5">
        <v>2500</v>
      </c>
      <c r="I52" s="61">
        <v>44651</v>
      </c>
      <c r="J52" s="5"/>
      <c r="K52" s="62"/>
    </row>
    <row r="53" spans="1:11" x14ac:dyDescent="0.25">
      <c r="A53" s="60">
        <f t="shared" si="0"/>
        <v>51</v>
      </c>
      <c r="B53" s="5" t="s">
        <v>10</v>
      </c>
      <c r="C53" s="5">
        <v>11158</v>
      </c>
      <c r="D53" s="5">
        <v>2022</v>
      </c>
      <c r="E53" s="5" t="s">
        <v>70</v>
      </c>
      <c r="F53" s="5" t="s">
        <v>61</v>
      </c>
      <c r="G53" s="5" t="s">
        <v>16</v>
      </c>
      <c r="H53" s="5">
        <v>2500</v>
      </c>
      <c r="I53" s="61">
        <v>44651</v>
      </c>
      <c r="J53" s="5"/>
      <c r="K53" s="62"/>
    </row>
    <row r="54" spans="1:11" x14ac:dyDescent="0.25">
      <c r="A54" s="60">
        <f t="shared" si="0"/>
        <v>52</v>
      </c>
      <c r="B54" s="5" t="s">
        <v>10</v>
      </c>
      <c r="C54" s="5">
        <v>11249</v>
      </c>
      <c r="D54" s="5">
        <v>2022</v>
      </c>
      <c r="E54" s="5" t="s">
        <v>70</v>
      </c>
      <c r="F54" s="5" t="s">
        <v>61</v>
      </c>
      <c r="G54" s="5" t="s">
        <v>16</v>
      </c>
      <c r="H54" s="5">
        <v>2500</v>
      </c>
      <c r="I54" s="61">
        <v>44651</v>
      </c>
      <c r="J54" s="5"/>
      <c r="K54" s="62"/>
    </row>
    <row r="55" spans="1:11" x14ac:dyDescent="0.25">
      <c r="A55" s="60">
        <f t="shared" si="0"/>
        <v>53</v>
      </c>
      <c r="B55" s="5" t="s">
        <v>10</v>
      </c>
      <c r="C55" s="5">
        <v>11259</v>
      </c>
      <c r="D55" s="5">
        <v>2022</v>
      </c>
      <c r="E55" s="5" t="s">
        <v>70</v>
      </c>
      <c r="F55" s="5" t="s">
        <v>61</v>
      </c>
      <c r="G55" s="5" t="s">
        <v>16</v>
      </c>
      <c r="H55" s="5">
        <v>2500</v>
      </c>
      <c r="I55" s="61">
        <v>44651</v>
      </c>
      <c r="J55" s="5"/>
      <c r="K55" s="62"/>
    </row>
    <row r="56" spans="1:11" x14ac:dyDescent="0.25">
      <c r="A56" s="60">
        <f t="shared" si="0"/>
        <v>54</v>
      </c>
      <c r="B56" s="5" t="s">
        <v>10</v>
      </c>
      <c r="C56" s="5">
        <v>11450</v>
      </c>
      <c r="D56" s="5">
        <v>2022</v>
      </c>
      <c r="E56" s="5" t="s">
        <v>70</v>
      </c>
      <c r="F56" s="5" t="s">
        <v>61</v>
      </c>
      <c r="G56" s="5" t="s">
        <v>16</v>
      </c>
      <c r="H56" s="5">
        <v>2500</v>
      </c>
      <c r="I56" s="61">
        <v>44651</v>
      </c>
      <c r="J56" s="5"/>
      <c r="K56" s="62"/>
    </row>
    <row r="57" spans="1:11" x14ac:dyDescent="0.25">
      <c r="A57" s="60">
        <f t="shared" si="0"/>
        <v>55</v>
      </c>
      <c r="B57" s="5" t="s">
        <v>10</v>
      </c>
      <c r="C57" s="5">
        <v>11511</v>
      </c>
      <c r="D57" s="5">
        <v>2022</v>
      </c>
      <c r="E57" s="5" t="s">
        <v>70</v>
      </c>
      <c r="F57" s="5" t="s">
        <v>61</v>
      </c>
      <c r="G57" s="5" t="s">
        <v>16</v>
      </c>
      <c r="H57" s="5">
        <v>2500</v>
      </c>
      <c r="I57" s="61">
        <v>44651</v>
      </c>
      <c r="J57" s="5"/>
      <c r="K57" s="62"/>
    </row>
    <row r="58" spans="1:11" x14ac:dyDescent="0.25">
      <c r="A58" s="60">
        <f t="shared" si="0"/>
        <v>56</v>
      </c>
      <c r="B58" s="5" t="s">
        <v>10</v>
      </c>
      <c r="C58" s="5">
        <v>11541</v>
      </c>
      <c r="D58" s="5">
        <v>2022</v>
      </c>
      <c r="E58" s="5" t="s">
        <v>70</v>
      </c>
      <c r="F58" s="5" t="s">
        <v>61</v>
      </c>
      <c r="G58" s="5" t="s">
        <v>16</v>
      </c>
      <c r="H58" s="5">
        <v>2500</v>
      </c>
      <c r="I58" s="61">
        <v>44651</v>
      </c>
      <c r="J58" s="5"/>
      <c r="K58" s="62"/>
    </row>
    <row r="59" spans="1:11" x14ac:dyDescent="0.25">
      <c r="A59" s="60">
        <f t="shared" si="0"/>
        <v>57</v>
      </c>
      <c r="B59" s="5" t="s">
        <v>10</v>
      </c>
      <c r="C59" s="5">
        <v>11618</v>
      </c>
      <c r="D59" s="5">
        <v>2022</v>
      </c>
      <c r="E59" s="5" t="s">
        <v>70</v>
      </c>
      <c r="F59" s="5" t="s">
        <v>61</v>
      </c>
      <c r="G59" s="5" t="s">
        <v>16</v>
      </c>
      <c r="H59" s="5">
        <v>2500</v>
      </c>
      <c r="I59" s="61">
        <v>44651</v>
      </c>
      <c r="J59" s="5"/>
      <c r="K59" s="62"/>
    </row>
    <row r="60" spans="1:11" x14ac:dyDescent="0.25">
      <c r="A60" s="60">
        <f t="shared" si="0"/>
        <v>58</v>
      </c>
      <c r="B60" s="5" t="s">
        <v>10</v>
      </c>
      <c r="C60" s="5">
        <v>11682</v>
      </c>
      <c r="D60" s="5">
        <v>2022</v>
      </c>
      <c r="E60" s="5" t="s">
        <v>70</v>
      </c>
      <c r="F60" s="5" t="s">
        <v>61</v>
      </c>
      <c r="G60" s="5" t="s">
        <v>16</v>
      </c>
      <c r="H60" s="5">
        <v>2500</v>
      </c>
      <c r="I60" s="61">
        <v>44651</v>
      </c>
      <c r="J60" s="5"/>
      <c r="K60" s="62"/>
    </row>
    <row r="61" spans="1:11" x14ac:dyDescent="0.25">
      <c r="A61" s="60">
        <f t="shared" si="0"/>
        <v>59</v>
      </c>
      <c r="B61" s="5" t="s">
        <v>10</v>
      </c>
      <c r="C61" s="5">
        <v>13487</v>
      </c>
      <c r="D61" s="5">
        <v>2022</v>
      </c>
      <c r="E61" s="5" t="s">
        <v>70</v>
      </c>
      <c r="F61" s="5" t="s">
        <v>61</v>
      </c>
      <c r="G61" s="5" t="s">
        <v>16</v>
      </c>
      <c r="H61" s="5">
        <v>2500</v>
      </c>
      <c r="I61" s="61">
        <v>44651</v>
      </c>
      <c r="J61" s="5"/>
      <c r="K61" s="62"/>
    </row>
    <row r="62" spans="1:11" x14ac:dyDescent="0.25">
      <c r="A62" s="60">
        <f t="shared" si="0"/>
        <v>60</v>
      </c>
      <c r="B62" s="5" t="s">
        <v>10</v>
      </c>
      <c r="C62" s="5">
        <v>14151</v>
      </c>
      <c r="D62" s="5">
        <v>2022</v>
      </c>
      <c r="E62" s="5" t="s">
        <v>70</v>
      </c>
      <c r="F62" s="5" t="s">
        <v>61</v>
      </c>
      <c r="G62" s="5" t="s">
        <v>16</v>
      </c>
      <c r="H62" s="5">
        <v>2500</v>
      </c>
      <c r="I62" s="61">
        <v>44651</v>
      </c>
      <c r="J62" s="5"/>
      <c r="K62" s="62"/>
    </row>
    <row r="63" spans="1:11" x14ac:dyDescent="0.25">
      <c r="A63" s="60">
        <f t="shared" si="0"/>
        <v>61</v>
      </c>
      <c r="B63" s="5" t="s">
        <v>10</v>
      </c>
      <c r="C63" s="5">
        <v>14169</v>
      </c>
      <c r="D63" s="5">
        <v>2022</v>
      </c>
      <c r="E63" s="5" t="s">
        <v>70</v>
      </c>
      <c r="F63" s="5" t="s">
        <v>61</v>
      </c>
      <c r="G63" s="5" t="s">
        <v>16</v>
      </c>
      <c r="H63" s="5">
        <v>2500</v>
      </c>
      <c r="I63" s="61">
        <v>44651</v>
      </c>
      <c r="J63" s="5"/>
      <c r="K63" s="62"/>
    </row>
    <row r="64" spans="1:11" x14ac:dyDescent="0.25">
      <c r="A64" s="60">
        <f t="shared" si="0"/>
        <v>62</v>
      </c>
      <c r="B64" s="5" t="s">
        <v>10</v>
      </c>
      <c r="C64" s="5">
        <v>14173</v>
      </c>
      <c r="D64" s="5">
        <v>2022</v>
      </c>
      <c r="E64" s="5" t="s">
        <v>70</v>
      </c>
      <c r="F64" s="5" t="s">
        <v>61</v>
      </c>
      <c r="G64" s="5" t="s">
        <v>16</v>
      </c>
      <c r="H64" s="5">
        <v>2500</v>
      </c>
      <c r="I64" s="61">
        <v>44651</v>
      </c>
      <c r="J64" s="5"/>
      <c r="K64" s="62"/>
    </row>
    <row r="65" spans="1:11" x14ac:dyDescent="0.25">
      <c r="A65" s="60">
        <f t="shared" si="0"/>
        <v>63</v>
      </c>
      <c r="B65" s="5" t="s">
        <v>10</v>
      </c>
      <c r="C65" s="5">
        <v>14285</v>
      </c>
      <c r="D65" s="5">
        <v>2022</v>
      </c>
      <c r="E65" s="5" t="s">
        <v>70</v>
      </c>
      <c r="F65" s="5" t="s">
        <v>61</v>
      </c>
      <c r="G65" s="5" t="s">
        <v>16</v>
      </c>
      <c r="H65" s="5">
        <v>2500</v>
      </c>
      <c r="I65" s="61">
        <v>44651</v>
      </c>
      <c r="J65" s="5"/>
      <c r="K65" s="62"/>
    </row>
    <row r="66" spans="1:11" x14ac:dyDescent="0.25">
      <c r="A66" s="60">
        <f t="shared" si="0"/>
        <v>64</v>
      </c>
      <c r="B66" s="5" t="s">
        <v>10</v>
      </c>
      <c r="C66" s="5">
        <v>14321</v>
      </c>
      <c r="D66" s="5">
        <v>2022</v>
      </c>
      <c r="E66" s="5" t="s">
        <v>70</v>
      </c>
      <c r="F66" s="5" t="s">
        <v>61</v>
      </c>
      <c r="G66" s="5" t="s">
        <v>16</v>
      </c>
      <c r="H66" s="5">
        <v>2500</v>
      </c>
      <c r="I66" s="61">
        <v>44651</v>
      </c>
      <c r="J66" s="5"/>
      <c r="K66" s="62"/>
    </row>
    <row r="67" spans="1:11" x14ac:dyDescent="0.25">
      <c r="A67" s="60">
        <f t="shared" si="0"/>
        <v>65</v>
      </c>
      <c r="B67" s="5" t="s">
        <v>10</v>
      </c>
      <c r="C67" s="5">
        <v>14335</v>
      </c>
      <c r="D67" s="5">
        <v>2022</v>
      </c>
      <c r="E67" s="5" t="s">
        <v>70</v>
      </c>
      <c r="F67" s="5" t="s">
        <v>61</v>
      </c>
      <c r="G67" s="5" t="s">
        <v>16</v>
      </c>
      <c r="H67" s="5">
        <v>2500</v>
      </c>
      <c r="I67" s="61">
        <v>44651</v>
      </c>
      <c r="J67" s="5"/>
      <c r="K67" s="62"/>
    </row>
    <row r="68" spans="1:11" x14ac:dyDescent="0.25">
      <c r="A68" s="60">
        <f t="shared" si="0"/>
        <v>66</v>
      </c>
      <c r="B68" s="5" t="s">
        <v>10</v>
      </c>
      <c r="C68" s="5">
        <v>14555</v>
      </c>
      <c r="D68" s="5">
        <v>2022</v>
      </c>
      <c r="E68" s="5" t="s">
        <v>70</v>
      </c>
      <c r="F68" s="5" t="s">
        <v>61</v>
      </c>
      <c r="G68" s="5" t="s">
        <v>16</v>
      </c>
      <c r="H68" s="5">
        <v>2500</v>
      </c>
      <c r="I68" s="61">
        <v>44651</v>
      </c>
      <c r="J68" s="5"/>
      <c r="K68" s="62"/>
    </row>
    <row r="69" spans="1:11" x14ac:dyDescent="0.25">
      <c r="A69" s="60">
        <f t="shared" ref="A69:A108" si="1">A68+1</f>
        <v>67</v>
      </c>
      <c r="B69" s="5" t="s">
        <v>10</v>
      </c>
      <c r="C69" s="5">
        <v>15348</v>
      </c>
      <c r="D69" s="5">
        <v>2022</v>
      </c>
      <c r="E69" s="5" t="s">
        <v>70</v>
      </c>
      <c r="F69" s="5" t="s">
        <v>61</v>
      </c>
      <c r="G69" s="5" t="s">
        <v>16</v>
      </c>
      <c r="H69" s="5">
        <v>2500</v>
      </c>
      <c r="I69" s="61">
        <v>44651</v>
      </c>
      <c r="J69" s="5"/>
      <c r="K69" s="62"/>
    </row>
    <row r="70" spans="1:11" x14ac:dyDescent="0.25">
      <c r="A70" s="60">
        <f t="shared" si="1"/>
        <v>68</v>
      </c>
      <c r="B70" s="5" t="s">
        <v>10</v>
      </c>
      <c r="C70" s="5">
        <v>15422</v>
      </c>
      <c r="D70" s="5">
        <v>2022</v>
      </c>
      <c r="E70" s="5" t="s">
        <v>70</v>
      </c>
      <c r="F70" s="5" t="s">
        <v>61</v>
      </c>
      <c r="G70" s="5" t="s">
        <v>16</v>
      </c>
      <c r="H70" s="5">
        <v>2500</v>
      </c>
      <c r="I70" s="61">
        <v>44651</v>
      </c>
      <c r="J70" s="5"/>
      <c r="K70" s="62"/>
    </row>
    <row r="71" spans="1:11" x14ac:dyDescent="0.25">
      <c r="A71" s="60">
        <f t="shared" si="1"/>
        <v>69</v>
      </c>
      <c r="B71" s="5" t="s">
        <v>10</v>
      </c>
      <c r="C71" s="5">
        <v>15609</v>
      </c>
      <c r="D71" s="5">
        <v>2022</v>
      </c>
      <c r="E71" s="5" t="s">
        <v>70</v>
      </c>
      <c r="F71" s="5" t="s">
        <v>61</v>
      </c>
      <c r="G71" s="5" t="s">
        <v>16</v>
      </c>
      <c r="H71" s="5">
        <v>2500</v>
      </c>
      <c r="I71" s="61">
        <v>44651</v>
      </c>
      <c r="J71" s="5"/>
      <c r="K71" s="62"/>
    </row>
    <row r="72" spans="1:11" x14ac:dyDescent="0.25">
      <c r="A72" s="60">
        <f t="shared" si="1"/>
        <v>70</v>
      </c>
      <c r="B72" s="5" t="s">
        <v>10</v>
      </c>
      <c r="C72" s="5">
        <v>15986</v>
      </c>
      <c r="D72" s="5">
        <v>2022</v>
      </c>
      <c r="E72" s="5" t="s">
        <v>70</v>
      </c>
      <c r="F72" s="5" t="s">
        <v>61</v>
      </c>
      <c r="G72" s="5" t="s">
        <v>16</v>
      </c>
      <c r="H72" s="5">
        <v>2500</v>
      </c>
      <c r="I72" s="61">
        <v>44651</v>
      </c>
      <c r="J72" s="5"/>
      <c r="K72" s="62"/>
    </row>
    <row r="73" spans="1:11" x14ac:dyDescent="0.25">
      <c r="A73" s="60">
        <f t="shared" si="1"/>
        <v>71</v>
      </c>
      <c r="B73" s="5" t="s">
        <v>10</v>
      </c>
      <c r="C73" s="5">
        <v>16035</v>
      </c>
      <c r="D73" s="5">
        <v>2022</v>
      </c>
      <c r="E73" s="5" t="s">
        <v>70</v>
      </c>
      <c r="F73" s="5" t="s">
        <v>61</v>
      </c>
      <c r="G73" s="5" t="s">
        <v>16</v>
      </c>
      <c r="H73" s="5">
        <v>2500</v>
      </c>
      <c r="I73" s="61">
        <v>44651</v>
      </c>
      <c r="J73" s="5"/>
      <c r="K73" s="62"/>
    </row>
    <row r="74" spans="1:11" x14ac:dyDescent="0.25">
      <c r="A74" s="60">
        <f t="shared" si="1"/>
        <v>72</v>
      </c>
      <c r="B74" s="5" t="s">
        <v>10</v>
      </c>
      <c r="C74" s="5">
        <v>16042</v>
      </c>
      <c r="D74" s="5">
        <v>2022</v>
      </c>
      <c r="E74" s="5" t="s">
        <v>70</v>
      </c>
      <c r="F74" s="5" t="s">
        <v>61</v>
      </c>
      <c r="G74" s="5" t="s">
        <v>16</v>
      </c>
      <c r="H74" s="5">
        <v>2500</v>
      </c>
      <c r="I74" s="61">
        <v>44651</v>
      </c>
      <c r="J74" s="5"/>
      <c r="K74" s="62"/>
    </row>
    <row r="75" spans="1:11" x14ac:dyDescent="0.25">
      <c r="A75" s="60">
        <f t="shared" si="1"/>
        <v>73</v>
      </c>
      <c r="B75" s="5" t="s">
        <v>10</v>
      </c>
      <c r="C75" s="5">
        <v>16068</v>
      </c>
      <c r="D75" s="5">
        <v>2022</v>
      </c>
      <c r="E75" s="5" t="s">
        <v>70</v>
      </c>
      <c r="F75" s="5" t="s">
        <v>61</v>
      </c>
      <c r="G75" s="5" t="s">
        <v>16</v>
      </c>
      <c r="H75" s="5">
        <v>2500</v>
      </c>
      <c r="I75" s="61">
        <v>44651</v>
      </c>
      <c r="J75" s="5"/>
      <c r="K75" s="62"/>
    </row>
    <row r="76" spans="1:11" x14ac:dyDescent="0.25">
      <c r="A76" s="60">
        <f t="shared" si="1"/>
        <v>74</v>
      </c>
      <c r="B76" s="5" t="s">
        <v>10</v>
      </c>
      <c r="C76" s="5">
        <v>16075</v>
      </c>
      <c r="D76" s="5">
        <v>2022</v>
      </c>
      <c r="E76" s="5" t="s">
        <v>70</v>
      </c>
      <c r="F76" s="5" t="s">
        <v>61</v>
      </c>
      <c r="G76" s="5" t="s">
        <v>16</v>
      </c>
      <c r="H76" s="5">
        <v>2500</v>
      </c>
      <c r="I76" s="61">
        <v>44651</v>
      </c>
      <c r="J76" s="5"/>
      <c r="K76" s="62"/>
    </row>
    <row r="77" spans="1:11" x14ac:dyDescent="0.25">
      <c r="A77" s="60">
        <f t="shared" si="1"/>
        <v>75</v>
      </c>
      <c r="B77" s="5" t="s">
        <v>10</v>
      </c>
      <c r="C77" s="5">
        <v>16093</v>
      </c>
      <c r="D77" s="5">
        <v>2022</v>
      </c>
      <c r="E77" s="5" t="s">
        <v>70</v>
      </c>
      <c r="F77" s="5" t="s">
        <v>61</v>
      </c>
      <c r="G77" s="5" t="s">
        <v>16</v>
      </c>
      <c r="H77" s="5">
        <v>2500</v>
      </c>
      <c r="I77" s="61">
        <v>44651</v>
      </c>
      <c r="J77" s="5"/>
      <c r="K77" s="62"/>
    </row>
    <row r="78" spans="1:11" x14ac:dyDescent="0.25">
      <c r="A78" s="60">
        <f t="shared" si="1"/>
        <v>76</v>
      </c>
      <c r="B78" s="5" t="s">
        <v>10</v>
      </c>
      <c r="C78" s="5">
        <v>16131</v>
      </c>
      <c r="D78" s="5">
        <v>2022</v>
      </c>
      <c r="E78" s="5" t="s">
        <v>70</v>
      </c>
      <c r="F78" s="5" t="s">
        <v>61</v>
      </c>
      <c r="G78" s="5" t="s">
        <v>16</v>
      </c>
      <c r="H78" s="5">
        <v>2500</v>
      </c>
      <c r="I78" s="61">
        <v>44651</v>
      </c>
      <c r="J78" s="5"/>
      <c r="K78" s="62"/>
    </row>
    <row r="79" spans="1:11" x14ac:dyDescent="0.25">
      <c r="A79" s="60">
        <f t="shared" si="1"/>
        <v>77</v>
      </c>
      <c r="B79" s="5" t="s">
        <v>10</v>
      </c>
      <c r="C79" s="5">
        <v>16298</v>
      </c>
      <c r="D79" s="5">
        <v>2022</v>
      </c>
      <c r="E79" s="5" t="s">
        <v>70</v>
      </c>
      <c r="F79" s="5" t="s">
        <v>61</v>
      </c>
      <c r="G79" s="5" t="s">
        <v>16</v>
      </c>
      <c r="H79" s="5">
        <v>2500</v>
      </c>
      <c r="I79" s="61">
        <v>44651</v>
      </c>
      <c r="J79" s="5"/>
      <c r="K79" s="62"/>
    </row>
    <row r="80" spans="1:11" x14ac:dyDescent="0.25">
      <c r="A80" s="60">
        <f t="shared" si="1"/>
        <v>78</v>
      </c>
      <c r="B80" s="5" t="s">
        <v>10</v>
      </c>
      <c r="C80" s="5">
        <v>31539</v>
      </c>
      <c r="D80" s="5">
        <v>2018</v>
      </c>
      <c r="E80" s="5" t="s">
        <v>71</v>
      </c>
      <c r="F80" s="5" t="s">
        <v>61</v>
      </c>
      <c r="G80" s="5" t="s">
        <v>16</v>
      </c>
      <c r="H80" s="5">
        <v>2500</v>
      </c>
      <c r="I80" s="61">
        <v>44681</v>
      </c>
      <c r="J80" s="5"/>
      <c r="K80" s="62"/>
    </row>
    <row r="81" spans="1:11" x14ac:dyDescent="0.25">
      <c r="A81" s="60">
        <f t="shared" si="1"/>
        <v>79</v>
      </c>
      <c r="B81" s="5" t="s">
        <v>10</v>
      </c>
      <c r="C81" s="5">
        <v>13222</v>
      </c>
      <c r="D81" s="5">
        <v>2020</v>
      </c>
      <c r="E81" s="5" t="s">
        <v>71</v>
      </c>
      <c r="F81" s="5" t="s">
        <v>13</v>
      </c>
      <c r="G81" s="5" t="s">
        <v>16</v>
      </c>
      <c r="H81" s="5">
        <v>5000</v>
      </c>
      <c r="I81" s="61">
        <v>44681</v>
      </c>
      <c r="J81" s="5"/>
      <c r="K81" s="62"/>
    </row>
    <row r="82" spans="1:11" x14ac:dyDescent="0.25">
      <c r="A82" s="60">
        <f t="shared" si="1"/>
        <v>80</v>
      </c>
      <c r="B82" s="5" t="s">
        <v>10</v>
      </c>
      <c r="C82" s="5">
        <v>13222</v>
      </c>
      <c r="D82" s="5">
        <v>2020</v>
      </c>
      <c r="E82" s="5" t="s">
        <v>71</v>
      </c>
      <c r="F82" s="5" t="s">
        <v>25</v>
      </c>
      <c r="G82" s="5" t="s">
        <v>16</v>
      </c>
      <c r="H82" s="5">
        <v>12000</v>
      </c>
      <c r="I82" s="61">
        <v>44681</v>
      </c>
      <c r="J82" s="5"/>
      <c r="K82" s="62"/>
    </row>
    <row r="83" spans="1:11" x14ac:dyDescent="0.25">
      <c r="A83" s="60">
        <f t="shared" si="1"/>
        <v>81</v>
      </c>
      <c r="B83" s="5" t="s">
        <v>10</v>
      </c>
      <c r="C83" s="5">
        <v>28121</v>
      </c>
      <c r="D83" s="5">
        <v>2021</v>
      </c>
      <c r="E83" s="5" t="s">
        <v>71</v>
      </c>
      <c r="F83" s="5" t="s">
        <v>61</v>
      </c>
      <c r="G83" s="5" t="s">
        <v>16</v>
      </c>
      <c r="H83" s="5">
        <v>2500</v>
      </c>
      <c r="I83" s="61">
        <v>44681</v>
      </c>
      <c r="J83" s="5"/>
      <c r="K83" s="62"/>
    </row>
    <row r="84" spans="1:11" x14ac:dyDescent="0.25">
      <c r="A84" s="60">
        <f t="shared" si="1"/>
        <v>82</v>
      </c>
      <c r="B84" s="5" t="s">
        <v>10</v>
      </c>
      <c r="C84" s="5">
        <v>28616</v>
      </c>
      <c r="D84" s="5">
        <v>2021</v>
      </c>
      <c r="E84" s="5" t="s">
        <v>71</v>
      </c>
      <c r="F84" s="5" t="s">
        <v>61</v>
      </c>
      <c r="G84" s="5" t="s">
        <v>16</v>
      </c>
      <c r="H84" s="5">
        <v>2500</v>
      </c>
      <c r="I84" s="61">
        <v>44681</v>
      </c>
      <c r="J84" s="5"/>
      <c r="K84" s="62"/>
    </row>
    <row r="85" spans="1:11" x14ac:dyDescent="0.25">
      <c r="A85" s="60">
        <f t="shared" si="1"/>
        <v>83</v>
      </c>
      <c r="B85" s="5" t="s">
        <v>10</v>
      </c>
      <c r="C85" s="5">
        <v>3838</v>
      </c>
      <c r="D85" s="5">
        <v>2022</v>
      </c>
      <c r="E85" s="5" t="s">
        <v>71</v>
      </c>
      <c r="F85" s="5" t="s">
        <v>26</v>
      </c>
      <c r="G85" s="5" t="s">
        <v>16</v>
      </c>
      <c r="H85" s="5">
        <v>10000</v>
      </c>
      <c r="I85" s="61">
        <v>44681</v>
      </c>
      <c r="J85" s="5"/>
      <c r="K85" s="62"/>
    </row>
    <row r="86" spans="1:11" x14ac:dyDescent="0.25">
      <c r="A86" s="60">
        <f t="shared" si="1"/>
        <v>84</v>
      </c>
      <c r="B86" s="5" t="s">
        <v>10</v>
      </c>
      <c r="C86" s="5">
        <v>3868</v>
      </c>
      <c r="D86" s="5">
        <v>2022</v>
      </c>
      <c r="E86" s="5" t="s">
        <v>71</v>
      </c>
      <c r="F86" s="5" t="s">
        <v>26</v>
      </c>
      <c r="G86" s="5" t="s">
        <v>16</v>
      </c>
      <c r="H86" s="5">
        <v>10000</v>
      </c>
      <c r="I86" s="61">
        <v>44681</v>
      </c>
      <c r="J86" s="5"/>
      <c r="K86" s="62"/>
    </row>
    <row r="87" spans="1:11" x14ac:dyDescent="0.25">
      <c r="A87" s="60">
        <f t="shared" si="1"/>
        <v>85</v>
      </c>
      <c r="B87" s="5" t="s">
        <v>10</v>
      </c>
      <c r="C87" s="5">
        <v>5709</v>
      </c>
      <c r="D87" s="5">
        <v>2022</v>
      </c>
      <c r="E87" s="5" t="s">
        <v>71</v>
      </c>
      <c r="F87" s="5" t="s">
        <v>26</v>
      </c>
      <c r="G87" s="5" t="s">
        <v>16</v>
      </c>
      <c r="H87" s="5">
        <v>10000</v>
      </c>
      <c r="I87" s="61">
        <v>44681</v>
      </c>
      <c r="J87" s="5"/>
      <c r="K87" s="62"/>
    </row>
    <row r="88" spans="1:11" x14ac:dyDescent="0.25">
      <c r="A88" s="60">
        <f t="shared" si="1"/>
        <v>86</v>
      </c>
      <c r="B88" s="5" t="s">
        <v>10</v>
      </c>
      <c r="C88" s="5">
        <v>16866</v>
      </c>
      <c r="D88" s="5">
        <v>2022</v>
      </c>
      <c r="E88" s="5" t="s">
        <v>71</v>
      </c>
      <c r="F88" s="5" t="s">
        <v>61</v>
      </c>
      <c r="G88" s="5" t="s">
        <v>16</v>
      </c>
      <c r="H88" s="5">
        <v>2500</v>
      </c>
      <c r="I88" s="61">
        <v>44681</v>
      </c>
      <c r="J88" s="5"/>
      <c r="K88" s="62"/>
    </row>
    <row r="89" spans="1:11" x14ac:dyDescent="0.25">
      <c r="A89" s="60">
        <f t="shared" si="1"/>
        <v>87</v>
      </c>
      <c r="B89" s="5" t="s">
        <v>10</v>
      </c>
      <c r="C89" s="5">
        <v>17011</v>
      </c>
      <c r="D89" s="5">
        <v>2022</v>
      </c>
      <c r="E89" s="5" t="s">
        <v>71</v>
      </c>
      <c r="F89" s="5" t="s">
        <v>61</v>
      </c>
      <c r="G89" s="5" t="s">
        <v>16</v>
      </c>
      <c r="H89" s="5">
        <v>2500</v>
      </c>
      <c r="I89" s="61">
        <v>44681</v>
      </c>
      <c r="J89" s="5"/>
      <c r="K89" s="62"/>
    </row>
    <row r="90" spans="1:11" x14ac:dyDescent="0.25">
      <c r="A90" s="60">
        <f t="shared" si="1"/>
        <v>88</v>
      </c>
      <c r="B90" s="5" t="s">
        <v>10</v>
      </c>
      <c r="C90" s="5">
        <v>18026</v>
      </c>
      <c r="D90" s="5">
        <v>2022</v>
      </c>
      <c r="E90" s="5" t="s">
        <v>71</v>
      </c>
      <c r="F90" s="5" t="s">
        <v>61</v>
      </c>
      <c r="G90" s="5" t="s">
        <v>16</v>
      </c>
      <c r="H90" s="5">
        <v>2500</v>
      </c>
      <c r="I90" s="61">
        <v>44681</v>
      </c>
      <c r="J90" s="5"/>
      <c r="K90" s="62"/>
    </row>
    <row r="91" spans="1:11" x14ac:dyDescent="0.25">
      <c r="A91" s="60">
        <f t="shared" si="1"/>
        <v>89</v>
      </c>
      <c r="B91" s="5" t="s">
        <v>10</v>
      </c>
      <c r="C91" s="5">
        <v>18066</v>
      </c>
      <c r="D91" s="5">
        <v>2022</v>
      </c>
      <c r="E91" s="5" t="s">
        <v>71</v>
      </c>
      <c r="F91" s="5" t="s">
        <v>61</v>
      </c>
      <c r="G91" s="5" t="s">
        <v>16</v>
      </c>
      <c r="H91" s="5">
        <v>2500</v>
      </c>
      <c r="I91" s="61">
        <v>44681</v>
      </c>
      <c r="J91" s="5"/>
      <c r="K91" s="62"/>
    </row>
    <row r="92" spans="1:11" x14ac:dyDescent="0.25">
      <c r="A92" s="60">
        <f t="shared" si="1"/>
        <v>90</v>
      </c>
      <c r="B92" s="5" t="s">
        <v>10</v>
      </c>
      <c r="C92" s="5">
        <v>18552</v>
      </c>
      <c r="D92" s="5">
        <v>2022</v>
      </c>
      <c r="E92" s="5" t="s">
        <v>71</v>
      </c>
      <c r="F92" s="5" t="s">
        <v>61</v>
      </c>
      <c r="G92" s="5" t="s">
        <v>16</v>
      </c>
      <c r="H92" s="5">
        <v>2500</v>
      </c>
      <c r="I92" s="61">
        <v>44681</v>
      </c>
      <c r="J92" s="5"/>
      <c r="K92" s="62"/>
    </row>
    <row r="93" spans="1:11" x14ac:dyDescent="0.25">
      <c r="A93" s="60">
        <f t="shared" si="1"/>
        <v>91</v>
      </c>
      <c r="B93" s="5" t="s">
        <v>10</v>
      </c>
      <c r="C93" s="5">
        <v>19952</v>
      </c>
      <c r="D93" s="5">
        <v>2022</v>
      </c>
      <c r="E93" s="5" t="s">
        <v>71</v>
      </c>
      <c r="F93" s="5" t="s">
        <v>61</v>
      </c>
      <c r="G93" s="5" t="s">
        <v>16</v>
      </c>
      <c r="H93" s="5">
        <v>2500</v>
      </c>
      <c r="I93" s="61">
        <v>44681</v>
      </c>
      <c r="J93" s="5"/>
      <c r="K93" s="62"/>
    </row>
    <row r="94" spans="1:11" x14ac:dyDescent="0.25">
      <c r="A94" s="60">
        <f t="shared" si="1"/>
        <v>92</v>
      </c>
      <c r="B94" s="5" t="s">
        <v>10</v>
      </c>
      <c r="C94" s="5">
        <v>20217</v>
      </c>
      <c r="D94" s="5">
        <v>2022</v>
      </c>
      <c r="E94" s="5" t="s">
        <v>71</v>
      </c>
      <c r="F94" s="5" t="s">
        <v>61</v>
      </c>
      <c r="G94" s="5" t="s">
        <v>16</v>
      </c>
      <c r="H94" s="5">
        <v>2500</v>
      </c>
      <c r="I94" s="61">
        <v>44681</v>
      </c>
      <c r="J94" s="5"/>
      <c r="K94" s="62"/>
    </row>
    <row r="95" spans="1:11" x14ac:dyDescent="0.25">
      <c r="A95" s="60">
        <f t="shared" si="1"/>
        <v>93</v>
      </c>
      <c r="B95" s="5" t="s">
        <v>10</v>
      </c>
      <c r="C95" s="5">
        <v>20525</v>
      </c>
      <c r="D95" s="5">
        <v>2022</v>
      </c>
      <c r="E95" s="5" t="s">
        <v>71</v>
      </c>
      <c r="F95" s="5" t="s">
        <v>61</v>
      </c>
      <c r="G95" s="5" t="s">
        <v>16</v>
      </c>
      <c r="H95" s="5">
        <v>2500</v>
      </c>
      <c r="I95" s="61">
        <v>44681</v>
      </c>
      <c r="J95" s="5"/>
      <c r="K95" s="62"/>
    </row>
    <row r="96" spans="1:11" x14ac:dyDescent="0.25">
      <c r="A96" s="60">
        <f t="shared" si="1"/>
        <v>94</v>
      </c>
      <c r="B96" s="5" t="s">
        <v>10</v>
      </c>
      <c r="C96" s="5">
        <v>21040</v>
      </c>
      <c r="D96" s="5">
        <v>2022</v>
      </c>
      <c r="E96" s="5" t="s">
        <v>71</v>
      </c>
      <c r="F96" s="5" t="s">
        <v>61</v>
      </c>
      <c r="G96" s="5" t="s">
        <v>16</v>
      </c>
      <c r="H96" s="5">
        <v>2500</v>
      </c>
      <c r="I96" s="61">
        <v>44681</v>
      </c>
      <c r="J96" s="5"/>
      <c r="K96" s="62"/>
    </row>
    <row r="97" spans="1:11" x14ac:dyDescent="0.25">
      <c r="A97" s="60">
        <f t="shared" si="1"/>
        <v>95</v>
      </c>
      <c r="B97" s="5" t="s">
        <v>10</v>
      </c>
      <c r="C97" s="5">
        <v>21455</v>
      </c>
      <c r="D97" s="5">
        <v>2022</v>
      </c>
      <c r="E97" s="5" t="s">
        <v>71</v>
      </c>
      <c r="F97" s="5" t="s">
        <v>61</v>
      </c>
      <c r="G97" s="5" t="s">
        <v>16</v>
      </c>
      <c r="H97" s="5">
        <v>2500</v>
      </c>
      <c r="I97" s="61">
        <v>44681</v>
      </c>
      <c r="J97" s="5"/>
      <c r="K97" s="62"/>
    </row>
    <row r="98" spans="1:11" x14ac:dyDescent="0.25">
      <c r="A98" s="60">
        <f t="shared" si="1"/>
        <v>96</v>
      </c>
      <c r="B98" s="5" t="s">
        <v>10</v>
      </c>
      <c r="C98" s="5">
        <v>21532</v>
      </c>
      <c r="D98" s="5">
        <v>2022</v>
      </c>
      <c r="E98" s="5" t="s">
        <v>71</v>
      </c>
      <c r="F98" s="5" t="s">
        <v>61</v>
      </c>
      <c r="G98" s="5" t="s">
        <v>16</v>
      </c>
      <c r="H98" s="5">
        <v>2500</v>
      </c>
      <c r="I98" s="61">
        <v>44681</v>
      </c>
      <c r="J98" s="5"/>
      <c r="K98" s="62"/>
    </row>
    <row r="99" spans="1:11" x14ac:dyDescent="0.25">
      <c r="A99" s="60">
        <f t="shared" si="1"/>
        <v>97</v>
      </c>
      <c r="B99" s="5" t="s">
        <v>10</v>
      </c>
      <c r="C99" s="5">
        <v>21756</v>
      </c>
      <c r="D99" s="5">
        <v>2022</v>
      </c>
      <c r="E99" s="5" t="s">
        <v>71</v>
      </c>
      <c r="F99" s="5" t="s">
        <v>61</v>
      </c>
      <c r="G99" s="5" t="s">
        <v>16</v>
      </c>
      <c r="H99" s="5">
        <v>2500</v>
      </c>
      <c r="I99" s="61">
        <v>44681</v>
      </c>
      <c r="J99" s="5"/>
      <c r="K99" s="62"/>
    </row>
    <row r="100" spans="1:11" x14ac:dyDescent="0.25">
      <c r="A100" s="60">
        <f t="shared" si="1"/>
        <v>98</v>
      </c>
      <c r="B100" s="5" t="s">
        <v>10</v>
      </c>
      <c r="C100" s="5">
        <v>21778</v>
      </c>
      <c r="D100" s="5">
        <v>2022</v>
      </c>
      <c r="E100" s="5" t="s">
        <v>71</v>
      </c>
      <c r="F100" s="5" t="s">
        <v>61</v>
      </c>
      <c r="G100" s="5" t="s">
        <v>16</v>
      </c>
      <c r="H100" s="5">
        <v>2500</v>
      </c>
      <c r="I100" s="61">
        <v>44681</v>
      </c>
      <c r="J100" s="5"/>
      <c r="K100" s="62"/>
    </row>
    <row r="101" spans="1:11" x14ac:dyDescent="0.25">
      <c r="A101" s="60">
        <f t="shared" si="1"/>
        <v>99</v>
      </c>
      <c r="B101" s="5" t="s">
        <v>10</v>
      </c>
      <c r="C101" s="5">
        <v>21878</v>
      </c>
      <c r="D101" s="5">
        <v>2022</v>
      </c>
      <c r="E101" s="5" t="s">
        <v>71</v>
      </c>
      <c r="F101" s="5" t="s">
        <v>61</v>
      </c>
      <c r="G101" s="5" t="s">
        <v>16</v>
      </c>
      <c r="H101" s="5">
        <v>2500</v>
      </c>
      <c r="I101" s="61">
        <v>44681</v>
      </c>
      <c r="J101" s="5"/>
      <c r="K101" s="62"/>
    </row>
    <row r="102" spans="1:11" x14ac:dyDescent="0.25">
      <c r="A102" s="60">
        <f t="shared" si="1"/>
        <v>100</v>
      </c>
      <c r="B102" s="5" t="s">
        <v>10</v>
      </c>
      <c r="C102" s="5">
        <v>22157</v>
      </c>
      <c r="D102" s="5">
        <v>2022</v>
      </c>
      <c r="E102" s="5" t="s">
        <v>71</v>
      </c>
      <c r="F102" s="5" t="s">
        <v>61</v>
      </c>
      <c r="G102" s="5" t="s">
        <v>16</v>
      </c>
      <c r="H102" s="5">
        <v>2500</v>
      </c>
      <c r="I102" s="61">
        <v>44681</v>
      </c>
      <c r="J102" s="5"/>
      <c r="K102" s="62"/>
    </row>
    <row r="103" spans="1:11" x14ac:dyDescent="0.25">
      <c r="A103" s="60">
        <f t="shared" si="1"/>
        <v>101</v>
      </c>
      <c r="B103" s="5" t="s">
        <v>10</v>
      </c>
      <c r="C103" s="5">
        <v>22306</v>
      </c>
      <c r="D103" s="5">
        <v>2022</v>
      </c>
      <c r="E103" s="5" t="s">
        <v>71</v>
      </c>
      <c r="F103" s="5" t="s">
        <v>61</v>
      </c>
      <c r="G103" s="5" t="s">
        <v>16</v>
      </c>
      <c r="H103" s="5">
        <v>2500</v>
      </c>
      <c r="I103" s="61">
        <v>44681</v>
      </c>
      <c r="J103" s="5"/>
      <c r="K103" s="62"/>
    </row>
    <row r="104" spans="1:11" x14ac:dyDescent="0.25">
      <c r="A104" s="60">
        <f t="shared" si="1"/>
        <v>102</v>
      </c>
      <c r="B104" s="5" t="s">
        <v>10</v>
      </c>
      <c r="C104" s="5">
        <v>23786</v>
      </c>
      <c r="D104" s="5">
        <v>2022</v>
      </c>
      <c r="E104" s="5" t="s">
        <v>126</v>
      </c>
      <c r="F104" s="5" t="s">
        <v>61</v>
      </c>
      <c r="G104" s="5" t="s">
        <v>16</v>
      </c>
      <c r="H104" s="5">
        <v>2500</v>
      </c>
      <c r="I104" s="61">
        <v>44712</v>
      </c>
      <c r="J104" s="5"/>
      <c r="K104" s="62"/>
    </row>
    <row r="105" spans="1:11" x14ac:dyDescent="0.25">
      <c r="A105" s="60">
        <f t="shared" si="1"/>
        <v>103</v>
      </c>
      <c r="B105" s="5" t="s">
        <v>10</v>
      </c>
      <c r="C105" s="5">
        <v>24022</v>
      </c>
      <c r="D105" s="5">
        <v>2022</v>
      </c>
      <c r="E105" s="5" t="s">
        <v>126</v>
      </c>
      <c r="F105" s="5" t="s">
        <v>61</v>
      </c>
      <c r="G105" s="5" t="s">
        <v>16</v>
      </c>
      <c r="H105" s="5">
        <v>2500</v>
      </c>
      <c r="I105" s="61">
        <v>44712</v>
      </c>
      <c r="J105" s="5"/>
      <c r="K105" s="62"/>
    </row>
    <row r="106" spans="1:11" x14ac:dyDescent="0.25">
      <c r="A106" s="60">
        <f t="shared" si="1"/>
        <v>104</v>
      </c>
      <c r="B106" s="5" t="s">
        <v>10</v>
      </c>
      <c r="C106" s="5">
        <v>24023</v>
      </c>
      <c r="D106" s="5">
        <v>2022</v>
      </c>
      <c r="E106" s="5" t="s">
        <v>126</v>
      </c>
      <c r="F106" s="5" t="s">
        <v>61</v>
      </c>
      <c r="G106" s="5" t="s">
        <v>16</v>
      </c>
      <c r="H106" s="5">
        <v>2500</v>
      </c>
      <c r="I106" s="61">
        <v>44712</v>
      </c>
      <c r="J106" s="5"/>
      <c r="K106" s="62"/>
    </row>
    <row r="107" spans="1:11" x14ac:dyDescent="0.25">
      <c r="A107" s="60">
        <f t="shared" si="1"/>
        <v>105</v>
      </c>
      <c r="B107" s="5" t="s">
        <v>10</v>
      </c>
      <c r="C107" s="5">
        <v>20524</v>
      </c>
      <c r="D107" s="5">
        <v>2021</v>
      </c>
      <c r="E107" s="5" t="s">
        <v>87</v>
      </c>
      <c r="F107" s="5" t="s">
        <v>26</v>
      </c>
      <c r="G107" s="5" t="s">
        <v>16</v>
      </c>
      <c r="H107" s="5">
        <v>10000</v>
      </c>
      <c r="I107" s="61">
        <v>44681</v>
      </c>
      <c r="J107" s="5"/>
      <c r="K107" s="62"/>
    </row>
    <row r="108" spans="1:11" ht="15.75" thickBot="1" x14ac:dyDescent="0.3">
      <c r="A108" s="60">
        <f t="shared" si="1"/>
        <v>106</v>
      </c>
      <c r="B108" s="63" t="s">
        <v>85</v>
      </c>
      <c r="C108" s="63" t="s">
        <v>86</v>
      </c>
      <c r="D108" s="63">
        <v>2021</v>
      </c>
      <c r="E108" s="63" t="s">
        <v>87</v>
      </c>
      <c r="F108" s="63" t="s">
        <v>82</v>
      </c>
      <c r="G108" s="63" t="s">
        <v>16</v>
      </c>
      <c r="H108" s="63">
        <v>10000</v>
      </c>
      <c r="I108" s="64">
        <v>44681</v>
      </c>
      <c r="J108" s="63"/>
      <c r="K108" s="65"/>
    </row>
    <row r="109" spans="1:11" ht="15.75" thickBot="1" x14ac:dyDescent="0.3">
      <c r="A109" s="119" t="s">
        <v>124</v>
      </c>
      <c r="B109" s="120"/>
      <c r="C109" s="120"/>
      <c r="D109" s="120"/>
      <c r="E109" s="120"/>
      <c r="F109" s="120"/>
      <c r="G109" s="121"/>
      <c r="H109" s="66">
        <f>SUBTOTAL(109,Table29[AMOUNT])</f>
        <v>347000</v>
      </c>
      <c r="I109" s="67"/>
      <c r="J109" s="68"/>
      <c r="K109" s="69"/>
    </row>
  </sheetData>
  <mergeCells count="2">
    <mergeCell ref="A1:K1"/>
    <mergeCell ref="A109:G109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  <headerFooter>
    <oddFooter>Page &amp;P of &amp;N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"/>
  <sheetViews>
    <sheetView workbookViewId="0">
      <selection sqref="A1:K1"/>
    </sheetView>
  </sheetViews>
  <sheetFormatPr defaultRowHeight="15" x14ac:dyDescent="0.25"/>
  <cols>
    <col min="2" max="2" width="7.140625" customWidth="1"/>
    <col min="3" max="3" width="9.5703125" customWidth="1"/>
    <col min="4" max="4" width="7.42578125" customWidth="1"/>
    <col min="5" max="5" width="10.140625" customWidth="1"/>
    <col min="6" max="6" width="12.28515625" customWidth="1"/>
    <col min="7" max="7" width="11.5703125" bestFit="1" customWidth="1"/>
    <col min="8" max="9" width="11.5703125" customWidth="1"/>
    <col min="10" max="10" width="21" customWidth="1"/>
    <col min="11" max="11" width="41" customWidth="1"/>
  </cols>
  <sheetData>
    <row r="1" spans="1:11" ht="16.5" thickBot="1" x14ac:dyDescent="0.3">
      <c r="A1" s="116" t="s">
        <v>127</v>
      </c>
      <c r="B1" s="117"/>
      <c r="C1" s="117"/>
      <c r="D1" s="117"/>
      <c r="E1" s="117"/>
      <c r="F1" s="117"/>
      <c r="G1" s="117"/>
      <c r="H1" s="117"/>
      <c r="I1" s="117"/>
      <c r="J1" s="117"/>
      <c r="K1" s="118"/>
    </row>
    <row r="2" spans="1:11" x14ac:dyDescent="0.25">
      <c r="A2" s="57" t="s">
        <v>0</v>
      </c>
      <c r="B2" s="58" t="s">
        <v>1</v>
      </c>
      <c r="C2" s="58" t="s">
        <v>2</v>
      </c>
      <c r="D2" s="58" t="s">
        <v>3</v>
      </c>
      <c r="E2" s="58" t="s">
        <v>4</v>
      </c>
      <c r="F2" s="58" t="s">
        <v>5</v>
      </c>
      <c r="G2" s="58" t="s">
        <v>6</v>
      </c>
      <c r="H2" s="58" t="s">
        <v>57</v>
      </c>
      <c r="I2" s="58" t="s">
        <v>8</v>
      </c>
      <c r="J2" s="58" t="s">
        <v>59</v>
      </c>
      <c r="K2" s="59" t="s">
        <v>9</v>
      </c>
    </row>
    <row r="3" spans="1:11" x14ac:dyDescent="0.25">
      <c r="A3" s="70">
        <v>1</v>
      </c>
      <c r="B3" s="63" t="s">
        <v>10</v>
      </c>
      <c r="C3" s="63">
        <v>8015</v>
      </c>
      <c r="D3" s="63">
        <v>2022</v>
      </c>
      <c r="E3" s="63" t="s">
        <v>71</v>
      </c>
      <c r="F3" s="63" t="s">
        <v>25</v>
      </c>
      <c r="G3" s="63" t="s">
        <v>84</v>
      </c>
      <c r="H3" s="63">
        <v>12000</v>
      </c>
      <c r="I3" s="64">
        <v>44681</v>
      </c>
      <c r="J3" s="63"/>
      <c r="K3" s="65"/>
    </row>
    <row r="4" spans="1:11" ht="15.75" thickBot="1" x14ac:dyDescent="0.3">
      <c r="A4" s="122" t="s">
        <v>124</v>
      </c>
      <c r="B4" s="123"/>
      <c r="C4" s="123"/>
      <c r="D4" s="123"/>
      <c r="E4" s="123"/>
      <c r="F4" s="123"/>
      <c r="G4" s="124"/>
      <c r="H4" s="71">
        <f>SUBTOTAL(109,Table8[AMOUNT])</f>
        <v>12000</v>
      </c>
      <c r="I4" s="72"/>
      <c r="J4" s="73"/>
      <c r="K4" s="74"/>
    </row>
  </sheetData>
  <mergeCells count="2">
    <mergeCell ref="A1:K1"/>
    <mergeCell ref="A4:G4"/>
  </mergeCells>
  <pageMargins left="0.70866141732283472" right="0.70866141732283472" top="0.74803149606299213" bottom="0.74803149606299213" header="0.31496062992125984" footer="0.31496062992125984"/>
  <pageSetup paperSize="9" scale="85" orientation="landscape" verticalDpi="0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"/>
  <sheetViews>
    <sheetView workbookViewId="0">
      <selection sqref="A1:K1"/>
    </sheetView>
  </sheetViews>
  <sheetFormatPr defaultRowHeight="15" x14ac:dyDescent="0.25"/>
  <cols>
    <col min="3" max="3" width="9.85546875" customWidth="1"/>
    <col min="4" max="4" width="8.42578125" customWidth="1"/>
    <col min="5" max="5" width="10.140625" customWidth="1"/>
    <col min="6" max="6" width="12.28515625" customWidth="1"/>
    <col min="7" max="7" width="10" customWidth="1"/>
    <col min="8" max="8" width="10.42578125" customWidth="1"/>
    <col min="9" max="9" width="11.5703125" customWidth="1"/>
    <col min="10" max="10" width="21" customWidth="1"/>
    <col min="11" max="11" width="41" customWidth="1"/>
  </cols>
  <sheetData>
    <row r="1" spans="1:11" ht="16.5" thickBot="1" x14ac:dyDescent="0.3">
      <c r="A1" s="116" t="s">
        <v>127</v>
      </c>
      <c r="B1" s="117"/>
      <c r="C1" s="117"/>
      <c r="D1" s="117"/>
      <c r="E1" s="117"/>
      <c r="F1" s="117"/>
      <c r="G1" s="117"/>
      <c r="H1" s="117"/>
      <c r="I1" s="117"/>
      <c r="J1" s="117"/>
      <c r="K1" s="118"/>
    </row>
    <row r="2" spans="1:11" x14ac:dyDescent="0.25">
      <c r="A2" s="78" t="s">
        <v>0</v>
      </c>
      <c r="B2" s="58" t="s">
        <v>1</v>
      </c>
      <c r="C2" s="58" t="s">
        <v>2</v>
      </c>
      <c r="D2" s="58" t="s">
        <v>3</v>
      </c>
      <c r="E2" s="58" t="s">
        <v>4</v>
      </c>
      <c r="F2" s="58" t="s">
        <v>5</v>
      </c>
      <c r="G2" s="58" t="s">
        <v>6</v>
      </c>
      <c r="H2" s="58" t="s">
        <v>57</v>
      </c>
      <c r="I2" s="58" t="s">
        <v>8</v>
      </c>
      <c r="J2" s="58" t="s">
        <v>59</v>
      </c>
      <c r="K2" s="79" t="s">
        <v>9</v>
      </c>
    </row>
    <row r="3" spans="1:11" x14ac:dyDescent="0.25">
      <c r="A3" s="75">
        <v>1</v>
      </c>
      <c r="B3" s="5" t="s">
        <v>10</v>
      </c>
      <c r="C3" s="5">
        <v>34005</v>
      </c>
      <c r="D3" s="5">
        <v>2021</v>
      </c>
      <c r="E3" s="5" t="s">
        <v>71</v>
      </c>
      <c r="F3" s="5" t="s">
        <v>26</v>
      </c>
      <c r="G3" s="5" t="s">
        <v>76</v>
      </c>
      <c r="H3" s="5">
        <v>10000</v>
      </c>
      <c r="I3" s="61">
        <v>44681</v>
      </c>
      <c r="J3" s="5"/>
      <c r="K3" s="50"/>
    </row>
    <row r="4" spans="1:11" ht="15.75" thickBot="1" x14ac:dyDescent="0.3">
      <c r="A4" s="76">
        <v>2</v>
      </c>
      <c r="B4" s="63" t="s">
        <v>10</v>
      </c>
      <c r="C4" s="63">
        <v>3344</v>
      </c>
      <c r="D4" s="63">
        <v>2022</v>
      </c>
      <c r="E4" s="63" t="s">
        <v>71</v>
      </c>
      <c r="F4" s="63" t="s">
        <v>26</v>
      </c>
      <c r="G4" s="63" t="s">
        <v>76</v>
      </c>
      <c r="H4" s="63">
        <v>10000</v>
      </c>
      <c r="I4" s="64">
        <v>44681</v>
      </c>
      <c r="J4" s="63"/>
      <c r="K4" s="77"/>
    </row>
    <row r="5" spans="1:11" ht="15.75" thickBot="1" x14ac:dyDescent="0.3">
      <c r="A5" s="119" t="s">
        <v>124</v>
      </c>
      <c r="B5" s="120"/>
      <c r="C5" s="120"/>
      <c r="D5" s="120"/>
      <c r="E5" s="120"/>
      <c r="F5" s="120"/>
      <c r="G5" s="121"/>
      <c r="H5" s="71">
        <f>SUBTOTAL(109,Table10[AMOUNT])</f>
        <v>20000</v>
      </c>
      <c r="I5" s="72"/>
      <c r="J5" s="73"/>
      <c r="K5" s="74"/>
    </row>
  </sheetData>
  <mergeCells count="2">
    <mergeCell ref="A1:K1"/>
    <mergeCell ref="A5:G5"/>
  </mergeCells>
  <pageMargins left="0.70866141732283472" right="0.70866141732283472" top="0.74803149606299213" bottom="0.74803149606299213" header="0.31496062992125984" footer="0.31496062992125984"/>
  <pageSetup paperSize="9" scale="85" orientation="landscape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5"/>
  <sheetViews>
    <sheetView workbookViewId="0">
      <selection activeCell="H3" sqref="H3:H24"/>
    </sheetView>
  </sheetViews>
  <sheetFormatPr defaultRowHeight="15" x14ac:dyDescent="0.25"/>
  <cols>
    <col min="3" max="3" width="10.85546875" customWidth="1"/>
    <col min="5" max="5" width="10.140625" customWidth="1"/>
    <col min="6" max="6" width="24" bestFit="1" customWidth="1"/>
    <col min="7" max="7" width="11.42578125" bestFit="1" customWidth="1"/>
    <col min="8" max="9" width="11.5703125" customWidth="1"/>
    <col min="10" max="10" width="21" customWidth="1"/>
    <col min="11" max="11" width="41" customWidth="1"/>
  </cols>
  <sheetData>
    <row r="1" spans="1:11" ht="16.5" thickBot="1" x14ac:dyDescent="0.3">
      <c r="A1" s="116" t="s">
        <v>127</v>
      </c>
      <c r="B1" s="117"/>
      <c r="C1" s="117"/>
      <c r="D1" s="117"/>
      <c r="E1" s="117"/>
      <c r="F1" s="117"/>
      <c r="G1" s="117"/>
      <c r="H1" s="117"/>
      <c r="I1" s="117"/>
      <c r="J1" s="117"/>
      <c r="K1" s="118"/>
    </row>
    <row r="2" spans="1:11" x14ac:dyDescent="0.25">
      <c r="A2" s="78" t="s">
        <v>0</v>
      </c>
      <c r="B2" s="58" t="s">
        <v>1</v>
      </c>
      <c r="C2" s="58" t="s">
        <v>2</v>
      </c>
      <c r="D2" s="58" t="s">
        <v>3</v>
      </c>
      <c r="E2" s="58" t="s">
        <v>4</v>
      </c>
      <c r="F2" s="58" t="s">
        <v>5</v>
      </c>
      <c r="G2" s="58" t="s">
        <v>6</v>
      </c>
      <c r="H2" s="58" t="s">
        <v>57</v>
      </c>
      <c r="I2" s="58" t="s">
        <v>8</v>
      </c>
      <c r="J2" s="58" t="s">
        <v>59</v>
      </c>
      <c r="K2" s="79" t="s">
        <v>9</v>
      </c>
    </row>
    <row r="3" spans="1:11" x14ac:dyDescent="0.25">
      <c r="A3" s="75">
        <v>1</v>
      </c>
      <c r="B3" s="5" t="s">
        <v>10</v>
      </c>
      <c r="C3" s="5">
        <v>6109</v>
      </c>
      <c r="D3" s="5">
        <v>2022</v>
      </c>
      <c r="E3" s="5" t="s">
        <v>66</v>
      </c>
      <c r="F3" s="5" t="s">
        <v>69</v>
      </c>
      <c r="G3" s="5" t="s">
        <v>27</v>
      </c>
      <c r="H3" s="5">
        <v>2500</v>
      </c>
      <c r="I3" s="61">
        <v>44620</v>
      </c>
      <c r="J3" s="5"/>
      <c r="K3" s="50"/>
    </row>
    <row r="4" spans="1:11" x14ac:dyDescent="0.25">
      <c r="A4" s="75">
        <f>A3+1</f>
        <v>2</v>
      </c>
      <c r="B4" s="5" t="s">
        <v>10</v>
      </c>
      <c r="C4" s="5">
        <v>8698</v>
      </c>
      <c r="D4" s="5">
        <v>2022</v>
      </c>
      <c r="E4" s="5" t="s">
        <v>66</v>
      </c>
      <c r="F4" s="5" t="s">
        <v>62</v>
      </c>
      <c r="G4" s="5" t="s">
        <v>27</v>
      </c>
      <c r="H4" s="5">
        <v>5000</v>
      </c>
      <c r="I4" s="61">
        <v>44620</v>
      </c>
      <c r="J4" s="5"/>
      <c r="K4" s="50"/>
    </row>
    <row r="5" spans="1:11" x14ac:dyDescent="0.25">
      <c r="A5" s="75">
        <f t="shared" ref="A5:A24" si="0">A4+1</f>
        <v>3</v>
      </c>
      <c r="B5" s="5" t="s">
        <v>10</v>
      </c>
      <c r="C5" s="5">
        <v>10497</v>
      </c>
      <c r="D5" s="5">
        <v>2022</v>
      </c>
      <c r="E5" s="5" t="s">
        <v>66</v>
      </c>
      <c r="F5" s="5" t="s">
        <v>69</v>
      </c>
      <c r="G5" s="5" t="s">
        <v>27</v>
      </c>
      <c r="H5" s="5">
        <v>2500</v>
      </c>
      <c r="I5" s="61">
        <v>44620</v>
      </c>
      <c r="J5" s="5"/>
      <c r="K5" s="50"/>
    </row>
    <row r="6" spans="1:11" x14ac:dyDescent="0.25">
      <c r="A6" s="75">
        <f t="shared" si="0"/>
        <v>4</v>
      </c>
      <c r="B6" s="5" t="s">
        <v>10</v>
      </c>
      <c r="C6" s="5">
        <v>30848</v>
      </c>
      <c r="D6" s="5">
        <v>2021</v>
      </c>
      <c r="E6" s="5" t="s">
        <v>70</v>
      </c>
      <c r="F6" s="5" t="s">
        <v>25</v>
      </c>
      <c r="G6" s="5" t="s">
        <v>27</v>
      </c>
      <c r="H6" s="5">
        <v>12000</v>
      </c>
      <c r="I6" s="61">
        <v>44651</v>
      </c>
      <c r="J6" s="5"/>
      <c r="K6" s="50"/>
    </row>
    <row r="7" spans="1:11" x14ac:dyDescent="0.25">
      <c r="A7" s="75">
        <f t="shared" si="0"/>
        <v>5</v>
      </c>
      <c r="B7" s="5" t="s">
        <v>10</v>
      </c>
      <c r="C7" s="5">
        <v>11135</v>
      </c>
      <c r="D7" s="5">
        <v>2022</v>
      </c>
      <c r="E7" s="5" t="s">
        <v>70</v>
      </c>
      <c r="F7" s="5" t="s">
        <v>61</v>
      </c>
      <c r="G7" s="5" t="s">
        <v>27</v>
      </c>
      <c r="H7" s="5">
        <v>2500</v>
      </c>
      <c r="I7" s="61">
        <v>44651</v>
      </c>
      <c r="J7" s="5"/>
      <c r="K7" s="50"/>
    </row>
    <row r="8" spans="1:11" x14ac:dyDescent="0.25">
      <c r="A8" s="75">
        <f t="shared" si="0"/>
        <v>6</v>
      </c>
      <c r="B8" s="5" t="s">
        <v>10</v>
      </c>
      <c r="C8" s="5">
        <v>12845</v>
      </c>
      <c r="D8" s="5">
        <v>2022</v>
      </c>
      <c r="E8" s="5" t="s">
        <v>70</v>
      </c>
      <c r="F8" s="5" t="s">
        <v>61</v>
      </c>
      <c r="G8" s="5" t="s">
        <v>27</v>
      </c>
      <c r="H8" s="5">
        <v>2500</v>
      </c>
      <c r="I8" s="61">
        <v>44651</v>
      </c>
      <c r="J8" s="5"/>
      <c r="K8" s="50"/>
    </row>
    <row r="9" spans="1:11" x14ac:dyDescent="0.25">
      <c r="A9" s="75">
        <f t="shared" si="0"/>
        <v>7</v>
      </c>
      <c r="B9" s="5" t="s">
        <v>10</v>
      </c>
      <c r="C9" s="5">
        <v>13808</v>
      </c>
      <c r="D9" s="5">
        <v>2022</v>
      </c>
      <c r="E9" s="5" t="s">
        <v>70</v>
      </c>
      <c r="F9" s="5" t="s">
        <v>61</v>
      </c>
      <c r="G9" s="5" t="s">
        <v>27</v>
      </c>
      <c r="H9" s="5">
        <v>2500</v>
      </c>
      <c r="I9" s="61">
        <v>44651</v>
      </c>
      <c r="J9" s="5"/>
      <c r="K9" s="50"/>
    </row>
    <row r="10" spans="1:11" x14ac:dyDescent="0.25">
      <c r="A10" s="75">
        <f t="shared" si="0"/>
        <v>8</v>
      </c>
      <c r="B10" s="5" t="s">
        <v>10</v>
      </c>
      <c r="C10" s="5">
        <v>13810</v>
      </c>
      <c r="D10" s="5">
        <v>2022</v>
      </c>
      <c r="E10" s="5" t="s">
        <v>70</v>
      </c>
      <c r="F10" s="5" t="s">
        <v>61</v>
      </c>
      <c r="G10" s="5" t="s">
        <v>27</v>
      </c>
      <c r="H10" s="5">
        <v>2500</v>
      </c>
      <c r="I10" s="61">
        <v>44651</v>
      </c>
      <c r="J10" s="5"/>
      <c r="K10" s="50"/>
    </row>
    <row r="11" spans="1:11" x14ac:dyDescent="0.25">
      <c r="A11" s="75">
        <f t="shared" si="0"/>
        <v>9</v>
      </c>
      <c r="B11" s="5" t="s">
        <v>10</v>
      </c>
      <c r="C11" s="5">
        <v>13811</v>
      </c>
      <c r="D11" s="5">
        <v>2022</v>
      </c>
      <c r="E11" s="5" t="s">
        <v>70</v>
      </c>
      <c r="F11" s="5" t="s">
        <v>61</v>
      </c>
      <c r="G11" s="5" t="s">
        <v>27</v>
      </c>
      <c r="H11" s="5">
        <v>2500</v>
      </c>
      <c r="I11" s="61">
        <v>44651</v>
      </c>
      <c r="J11" s="5"/>
      <c r="K11" s="50"/>
    </row>
    <row r="12" spans="1:11" x14ac:dyDescent="0.25">
      <c r="A12" s="75">
        <f t="shared" si="0"/>
        <v>10</v>
      </c>
      <c r="B12" s="5" t="s">
        <v>10</v>
      </c>
      <c r="C12" s="5">
        <v>13822</v>
      </c>
      <c r="D12" s="5">
        <v>2022</v>
      </c>
      <c r="E12" s="5" t="s">
        <v>70</v>
      </c>
      <c r="F12" s="5" t="s">
        <v>61</v>
      </c>
      <c r="G12" s="5" t="s">
        <v>27</v>
      </c>
      <c r="H12" s="5">
        <v>2500</v>
      </c>
      <c r="I12" s="61">
        <v>44651</v>
      </c>
      <c r="J12" s="5"/>
      <c r="K12" s="50"/>
    </row>
    <row r="13" spans="1:11" x14ac:dyDescent="0.25">
      <c r="A13" s="75">
        <f t="shared" si="0"/>
        <v>11</v>
      </c>
      <c r="B13" s="5" t="s">
        <v>10</v>
      </c>
      <c r="C13" s="5">
        <v>13947</v>
      </c>
      <c r="D13" s="5">
        <v>2022</v>
      </c>
      <c r="E13" s="5" t="s">
        <v>70</v>
      </c>
      <c r="F13" s="5" t="s">
        <v>61</v>
      </c>
      <c r="G13" s="5" t="s">
        <v>27</v>
      </c>
      <c r="H13" s="5">
        <v>2500</v>
      </c>
      <c r="I13" s="61">
        <v>44651</v>
      </c>
      <c r="J13" s="5"/>
      <c r="K13" s="50"/>
    </row>
    <row r="14" spans="1:11" x14ac:dyDescent="0.25">
      <c r="A14" s="75">
        <f t="shared" si="0"/>
        <v>12</v>
      </c>
      <c r="B14" s="5" t="s">
        <v>10</v>
      </c>
      <c r="C14" s="5">
        <v>14290</v>
      </c>
      <c r="D14" s="5">
        <v>2022</v>
      </c>
      <c r="E14" s="5" t="s">
        <v>70</v>
      </c>
      <c r="F14" s="5" t="s">
        <v>61</v>
      </c>
      <c r="G14" s="5" t="s">
        <v>27</v>
      </c>
      <c r="H14" s="5">
        <v>2500</v>
      </c>
      <c r="I14" s="61">
        <v>44651</v>
      </c>
      <c r="J14" s="5"/>
      <c r="K14" s="50"/>
    </row>
    <row r="15" spans="1:11" x14ac:dyDescent="0.25">
      <c r="A15" s="75">
        <f t="shared" si="0"/>
        <v>13</v>
      </c>
      <c r="B15" s="5" t="s">
        <v>73</v>
      </c>
      <c r="C15" s="5">
        <v>705</v>
      </c>
      <c r="D15" s="5">
        <v>2021</v>
      </c>
      <c r="E15" s="5" t="s">
        <v>71</v>
      </c>
      <c r="F15" s="5" t="s">
        <v>26</v>
      </c>
      <c r="G15" s="5" t="s">
        <v>27</v>
      </c>
      <c r="H15" s="5">
        <v>10000</v>
      </c>
      <c r="I15" s="61">
        <v>44681</v>
      </c>
      <c r="J15" s="5"/>
      <c r="K15" s="50"/>
    </row>
    <row r="16" spans="1:11" x14ac:dyDescent="0.25">
      <c r="A16" s="75">
        <f t="shared" si="0"/>
        <v>14</v>
      </c>
      <c r="B16" s="5" t="s">
        <v>10</v>
      </c>
      <c r="C16" s="5">
        <v>30645</v>
      </c>
      <c r="D16" s="5">
        <v>2021</v>
      </c>
      <c r="E16" s="5" t="s">
        <v>71</v>
      </c>
      <c r="F16" s="5" t="s">
        <v>26</v>
      </c>
      <c r="G16" s="5" t="s">
        <v>27</v>
      </c>
      <c r="H16" s="5">
        <v>10000</v>
      </c>
      <c r="I16" s="61">
        <v>44681</v>
      </c>
      <c r="J16" s="5"/>
      <c r="K16" s="50"/>
    </row>
    <row r="17" spans="1:11" x14ac:dyDescent="0.25">
      <c r="A17" s="75">
        <f t="shared" si="0"/>
        <v>15</v>
      </c>
      <c r="B17" s="5" t="s">
        <v>10</v>
      </c>
      <c r="C17" s="5">
        <v>17731</v>
      </c>
      <c r="D17" s="5">
        <v>2022</v>
      </c>
      <c r="E17" s="5" t="s">
        <v>71</v>
      </c>
      <c r="F17" s="5" t="s">
        <v>78</v>
      </c>
      <c r="G17" s="5" t="s">
        <v>27</v>
      </c>
      <c r="H17" s="5">
        <v>10000</v>
      </c>
      <c r="I17" s="61">
        <v>44681</v>
      </c>
      <c r="J17" s="5"/>
      <c r="K17" s="50"/>
    </row>
    <row r="18" spans="1:11" x14ac:dyDescent="0.25">
      <c r="A18" s="75">
        <f t="shared" si="0"/>
        <v>16</v>
      </c>
      <c r="B18" s="5" t="s">
        <v>10</v>
      </c>
      <c r="C18" s="5">
        <v>18145</v>
      </c>
      <c r="D18" s="5">
        <v>2022</v>
      </c>
      <c r="E18" s="5" t="s">
        <v>71</v>
      </c>
      <c r="F18" s="5" t="s">
        <v>61</v>
      </c>
      <c r="G18" s="5" t="s">
        <v>27</v>
      </c>
      <c r="H18" s="5">
        <v>2500</v>
      </c>
      <c r="I18" s="61">
        <v>44681</v>
      </c>
      <c r="J18" s="5"/>
      <c r="K18" s="50"/>
    </row>
    <row r="19" spans="1:11" x14ac:dyDescent="0.25">
      <c r="A19" s="75">
        <f t="shared" si="0"/>
        <v>17</v>
      </c>
      <c r="B19" s="5" t="s">
        <v>10</v>
      </c>
      <c r="C19" s="5">
        <v>18641</v>
      </c>
      <c r="D19" s="5">
        <v>2022</v>
      </c>
      <c r="E19" s="5" t="s">
        <v>71</v>
      </c>
      <c r="F19" s="5" t="s">
        <v>61</v>
      </c>
      <c r="G19" s="5" t="s">
        <v>27</v>
      </c>
      <c r="H19" s="5">
        <v>2500</v>
      </c>
      <c r="I19" s="61">
        <v>44681</v>
      </c>
      <c r="J19" s="5"/>
      <c r="K19" s="50"/>
    </row>
    <row r="20" spans="1:11" x14ac:dyDescent="0.25">
      <c r="A20" s="75">
        <f t="shared" si="0"/>
        <v>18</v>
      </c>
      <c r="B20" s="5" t="s">
        <v>10</v>
      </c>
      <c r="C20" s="5">
        <v>20850</v>
      </c>
      <c r="D20" s="5">
        <v>2022</v>
      </c>
      <c r="E20" s="5" t="s">
        <v>71</v>
      </c>
      <c r="F20" s="5" t="s">
        <v>61</v>
      </c>
      <c r="G20" s="5" t="s">
        <v>27</v>
      </c>
      <c r="H20" s="5">
        <v>2500</v>
      </c>
      <c r="I20" s="61">
        <v>44681</v>
      </c>
      <c r="J20" s="5"/>
      <c r="K20" s="50"/>
    </row>
    <row r="21" spans="1:11" x14ac:dyDescent="0.25">
      <c r="A21" s="75">
        <f t="shared" si="0"/>
        <v>19</v>
      </c>
      <c r="B21" s="5" t="s">
        <v>10</v>
      </c>
      <c r="C21" s="5">
        <v>23823</v>
      </c>
      <c r="D21" s="5">
        <v>2021</v>
      </c>
      <c r="E21" s="5" t="s">
        <v>71</v>
      </c>
      <c r="F21" s="5" t="s">
        <v>61</v>
      </c>
      <c r="G21" s="5" t="s">
        <v>27</v>
      </c>
      <c r="H21" s="5">
        <v>2500</v>
      </c>
      <c r="I21" s="61">
        <v>44681</v>
      </c>
      <c r="J21" s="5"/>
      <c r="K21" s="50"/>
    </row>
    <row r="22" spans="1:11" x14ac:dyDescent="0.25">
      <c r="A22" s="75">
        <f t="shared" si="0"/>
        <v>20</v>
      </c>
      <c r="B22" s="5" t="s">
        <v>10</v>
      </c>
      <c r="C22" s="5">
        <v>25829</v>
      </c>
      <c r="D22" s="5">
        <v>2021</v>
      </c>
      <c r="E22" s="5" t="s">
        <v>71</v>
      </c>
      <c r="F22" s="5" t="s">
        <v>61</v>
      </c>
      <c r="G22" s="5" t="s">
        <v>27</v>
      </c>
      <c r="H22" s="5">
        <v>2500</v>
      </c>
      <c r="I22" s="61">
        <v>44681</v>
      </c>
      <c r="J22" s="5"/>
      <c r="K22" s="50"/>
    </row>
    <row r="23" spans="1:11" x14ac:dyDescent="0.25">
      <c r="A23" s="75">
        <f t="shared" si="0"/>
        <v>21</v>
      </c>
      <c r="B23" s="5" t="s">
        <v>34</v>
      </c>
      <c r="C23" s="5">
        <v>1558</v>
      </c>
      <c r="D23" s="5">
        <v>2017</v>
      </c>
      <c r="E23" s="5" t="s">
        <v>87</v>
      </c>
      <c r="F23" s="5" t="s">
        <v>111</v>
      </c>
      <c r="G23" s="5" t="s">
        <v>27</v>
      </c>
      <c r="H23" s="5">
        <v>11000</v>
      </c>
      <c r="I23" s="61">
        <v>44681</v>
      </c>
      <c r="J23" s="5"/>
      <c r="K23" s="50"/>
    </row>
    <row r="24" spans="1:11" ht="15.75" thickBot="1" x14ac:dyDescent="0.3">
      <c r="A24" s="75">
        <f t="shared" si="0"/>
        <v>22</v>
      </c>
      <c r="B24" s="63" t="s">
        <v>34</v>
      </c>
      <c r="C24" s="63">
        <v>1700</v>
      </c>
      <c r="D24" s="63">
        <v>2017</v>
      </c>
      <c r="E24" s="63" t="s">
        <v>87</v>
      </c>
      <c r="F24" s="63" t="s">
        <v>110</v>
      </c>
      <c r="G24" s="63" t="s">
        <v>27</v>
      </c>
      <c r="H24" s="63">
        <v>11000</v>
      </c>
      <c r="I24" s="64">
        <v>44681</v>
      </c>
      <c r="J24" s="63"/>
      <c r="K24" s="77"/>
    </row>
    <row r="25" spans="1:11" ht="15.75" thickBot="1" x14ac:dyDescent="0.3">
      <c r="A25" s="119" t="s">
        <v>124</v>
      </c>
      <c r="B25" s="120"/>
      <c r="C25" s="120"/>
      <c r="D25" s="120"/>
      <c r="E25" s="120"/>
      <c r="F25" s="120"/>
      <c r="G25" s="121"/>
      <c r="H25" s="66">
        <f>SUBTOTAL(109,Table12[AMOUNT])</f>
        <v>106500</v>
      </c>
      <c r="I25" s="67"/>
      <c r="J25" s="68"/>
      <c r="K25" s="69"/>
    </row>
  </sheetData>
  <mergeCells count="2">
    <mergeCell ref="A1:K1"/>
    <mergeCell ref="A25:G25"/>
  </mergeCells>
  <pageMargins left="0.70866141732283472" right="0.70866141732283472" top="0.74803149606299213" bottom="0.74803149606299213" header="0.31496062992125984" footer="0.31496062992125984"/>
  <pageSetup paperSize="9" scale="77" orientation="landscape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opLeftCell="A17" workbookViewId="0">
      <selection activeCell="G20" sqref="G20"/>
    </sheetView>
  </sheetViews>
  <sheetFormatPr defaultRowHeight="15" x14ac:dyDescent="0.25"/>
  <cols>
    <col min="2" max="2" width="15" bestFit="1" customWidth="1"/>
    <col min="3" max="3" width="10.85546875" customWidth="1"/>
    <col min="5" max="5" width="8.5703125" customWidth="1"/>
    <col min="6" max="6" width="24" bestFit="1" customWidth="1"/>
    <col min="7" max="7" width="20.28515625" bestFit="1" customWidth="1"/>
    <col min="8" max="9" width="11.5703125" customWidth="1"/>
    <col min="10" max="10" width="21" customWidth="1"/>
    <col min="11" max="11" width="41" customWidth="1"/>
  </cols>
  <sheetData>
    <row r="1" spans="1:11" ht="16.5" thickBot="1" x14ac:dyDescent="0.3">
      <c r="A1" s="116" t="s">
        <v>127</v>
      </c>
      <c r="B1" s="117"/>
      <c r="C1" s="117"/>
      <c r="D1" s="117"/>
      <c r="E1" s="117"/>
      <c r="F1" s="117"/>
      <c r="G1" s="117"/>
      <c r="H1" s="117"/>
      <c r="I1" s="117"/>
      <c r="J1" s="117"/>
      <c r="K1" s="118"/>
    </row>
    <row r="2" spans="1:11" s="86" customFormat="1" x14ac:dyDescent="0.25">
      <c r="A2" s="57" t="s">
        <v>0</v>
      </c>
      <c r="B2" s="58" t="s">
        <v>1</v>
      </c>
      <c r="C2" s="58" t="s">
        <v>2</v>
      </c>
      <c r="D2" s="58" t="s">
        <v>3</v>
      </c>
      <c r="E2" s="58" t="s">
        <v>4</v>
      </c>
      <c r="F2" s="58" t="s">
        <v>5</v>
      </c>
      <c r="G2" s="58" t="s">
        <v>6</v>
      </c>
      <c r="H2" s="58" t="s">
        <v>57</v>
      </c>
      <c r="I2" s="58" t="s">
        <v>8</v>
      </c>
      <c r="J2" s="58" t="s">
        <v>59</v>
      </c>
      <c r="K2" s="59" t="s">
        <v>9</v>
      </c>
    </row>
    <row r="3" spans="1:11" x14ac:dyDescent="0.25">
      <c r="A3" s="60">
        <v>1</v>
      </c>
      <c r="B3" s="5" t="s">
        <v>10</v>
      </c>
      <c r="C3" s="5">
        <v>480</v>
      </c>
      <c r="D3" s="5">
        <v>2022</v>
      </c>
      <c r="E3" s="5" t="s">
        <v>60</v>
      </c>
      <c r="F3" s="5" t="s">
        <v>61</v>
      </c>
      <c r="G3" s="5" t="s">
        <v>23</v>
      </c>
      <c r="H3" s="5">
        <v>2500</v>
      </c>
      <c r="I3" s="61">
        <v>44592</v>
      </c>
      <c r="J3" s="5" t="s">
        <v>129</v>
      </c>
      <c r="K3" s="62"/>
    </row>
    <row r="4" spans="1:11" x14ac:dyDescent="0.25">
      <c r="A4" s="60">
        <f>A3+1</f>
        <v>2</v>
      </c>
      <c r="B4" s="5" t="s">
        <v>10</v>
      </c>
      <c r="C4" s="5">
        <v>3855</v>
      </c>
      <c r="D4" s="5">
        <v>2022</v>
      </c>
      <c r="E4" s="5" t="s">
        <v>60</v>
      </c>
      <c r="F4" s="5" t="s">
        <v>61</v>
      </c>
      <c r="G4" s="5" t="s">
        <v>23</v>
      </c>
      <c r="H4" s="5">
        <v>2500</v>
      </c>
      <c r="I4" s="61">
        <v>44592</v>
      </c>
      <c r="J4" s="5" t="s">
        <v>129</v>
      </c>
      <c r="K4" s="62"/>
    </row>
    <row r="5" spans="1:11" x14ac:dyDescent="0.25">
      <c r="A5" s="60">
        <f t="shared" ref="A5:A38" si="0">A4+1</f>
        <v>3</v>
      </c>
      <c r="B5" s="5" t="s">
        <v>34</v>
      </c>
      <c r="C5" s="5">
        <v>1234</v>
      </c>
      <c r="D5" s="5">
        <v>2009</v>
      </c>
      <c r="E5" s="5" t="s">
        <v>66</v>
      </c>
      <c r="F5" s="5" t="s">
        <v>13</v>
      </c>
      <c r="G5" s="5" t="s">
        <v>23</v>
      </c>
      <c r="H5" s="5">
        <v>5000</v>
      </c>
      <c r="I5" s="61">
        <v>44620</v>
      </c>
      <c r="J5" s="5" t="s">
        <v>129</v>
      </c>
      <c r="K5" s="62"/>
    </row>
    <row r="6" spans="1:11" x14ac:dyDescent="0.25">
      <c r="A6" s="60">
        <f t="shared" si="0"/>
        <v>4</v>
      </c>
      <c r="B6" s="5" t="s">
        <v>10</v>
      </c>
      <c r="C6" s="5">
        <v>23293</v>
      </c>
      <c r="D6" s="5">
        <v>2021</v>
      </c>
      <c r="E6" s="5" t="s">
        <v>66</v>
      </c>
      <c r="F6" s="5" t="s">
        <v>13</v>
      </c>
      <c r="G6" s="5" t="s">
        <v>23</v>
      </c>
      <c r="H6" s="5">
        <v>5000</v>
      </c>
      <c r="I6" s="61">
        <v>44620</v>
      </c>
      <c r="J6" s="5" t="s">
        <v>129</v>
      </c>
      <c r="K6" s="62"/>
    </row>
    <row r="7" spans="1:11" x14ac:dyDescent="0.25">
      <c r="A7" s="60">
        <f t="shared" si="0"/>
        <v>5</v>
      </c>
      <c r="B7" s="5" t="s">
        <v>10</v>
      </c>
      <c r="C7" s="5">
        <v>4998</v>
      </c>
      <c r="D7" s="5">
        <v>2022</v>
      </c>
      <c r="E7" s="5" t="s">
        <v>66</v>
      </c>
      <c r="F7" s="5" t="s">
        <v>69</v>
      </c>
      <c r="G7" s="5" t="s">
        <v>23</v>
      </c>
      <c r="H7" s="5">
        <v>2500</v>
      </c>
      <c r="I7" s="61">
        <v>44620</v>
      </c>
      <c r="J7" s="5" t="s">
        <v>129</v>
      </c>
      <c r="K7" s="62"/>
    </row>
    <row r="8" spans="1:11" x14ac:dyDescent="0.25">
      <c r="A8" s="60">
        <f t="shared" si="0"/>
        <v>6</v>
      </c>
      <c r="B8" s="5" t="s">
        <v>10</v>
      </c>
      <c r="C8" s="5">
        <v>5854</v>
      </c>
      <c r="D8" s="5">
        <v>2022</v>
      </c>
      <c r="E8" s="5" t="s">
        <v>66</v>
      </c>
      <c r="F8" s="5" t="s">
        <v>69</v>
      </c>
      <c r="G8" s="5" t="s">
        <v>23</v>
      </c>
      <c r="H8" s="5">
        <v>2500</v>
      </c>
      <c r="I8" s="61">
        <v>44620</v>
      </c>
      <c r="J8" s="5" t="s">
        <v>129</v>
      </c>
      <c r="K8" s="62"/>
    </row>
    <row r="9" spans="1:11" x14ac:dyDescent="0.25">
      <c r="A9" s="60">
        <f t="shared" si="0"/>
        <v>7</v>
      </c>
      <c r="B9" s="5" t="s">
        <v>10</v>
      </c>
      <c r="C9" s="5">
        <v>6596</v>
      </c>
      <c r="D9" s="5">
        <v>2022</v>
      </c>
      <c r="E9" s="5" t="s">
        <v>66</v>
      </c>
      <c r="F9" s="5" t="s">
        <v>69</v>
      </c>
      <c r="G9" s="5" t="s">
        <v>23</v>
      </c>
      <c r="H9" s="5">
        <v>2500</v>
      </c>
      <c r="I9" s="61">
        <v>44620</v>
      </c>
      <c r="J9" s="5" t="s">
        <v>129</v>
      </c>
      <c r="K9" s="62"/>
    </row>
    <row r="10" spans="1:11" x14ac:dyDescent="0.25">
      <c r="A10" s="60">
        <f t="shared" si="0"/>
        <v>8</v>
      </c>
      <c r="B10" s="5" t="s">
        <v>10</v>
      </c>
      <c r="C10" s="5">
        <v>10284</v>
      </c>
      <c r="D10" s="5">
        <v>2022</v>
      </c>
      <c r="E10" s="5" t="s">
        <v>66</v>
      </c>
      <c r="F10" s="5" t="s">
        <v>69</v>
      </c>
      <c r="G10" s="5" t="s">
        <v>23</v>
      </c>
      <c r="H10" s="5">
        <v>2500</v>
      </c>
      <c r="I10" s="61">
        <v>44620</v>
      </c>
      <c r="J10" s="5" t="s">
        <v>129</v>
      </c>
      <c r="K10" s="62"/>
    </row>
    <row r="11" spans="1:11" x14ac:dyDescent="0.25">
      <c r="A11" s="60">
        <f t="shared" si="0"/>
        <v>9</v>
      </c>
      <c r="B11" s="5" t="s">
        <v>10</v>
      </c>
      <c r="C11" s="5">
        <v>10351</v>
      </c>
      <c r="D11" s="5">
        <v>2022</v>
      </c>
      <c r="E11" s="5" t="s">
        <v>66</v>
      </c>
      <c r="F11" s="5" t="s">
        <v>69</v>
      </c>
      <c r="G11" s="5" t="s">
        <v>23</v>
      </c>
      <c r="H11" s="5">
        <v>2500</v>
      </c>
      <c r="I11" s="61">
        <v>44620</v>
      </c>
      <c r="J11" s="5" t="s">
        <v>129</v>
      </c>
      <c r="K11" s="62"/>
    </row>
    <row r="12" spans="1:11" x14ac:dyDescent="0.25">
      <c r="A12" s="60">
        <f t="shared" si="0"/>
        <v>10</v>
      </c>
      <c r="B12" s="5" t="s">
        <v>34</v>
      </c>
      <c r="C12" s="5">
        <v>285</v>
      </c>
      <c r="D12" s="5">
        <v>2013</v>
      </c>
      <c r="E12" s="5" t="s">
        <v>70</v>
      </c>
      <c r="F12" s="5" t="s">
        <v>13</v>
      </c>
      <c r="G12" s="5" t="s">
        <v>23</v>
      </c>
      <c r="H12" s="5">
        <v>5000</v>
      </c>
      <c r="I12" s="61">
        <v>44651</v>
      </c>
      <c r="J12" s="5" t="s">
        <v>129</v>
      </c>
      <c r="K12" s="62"/>
    </row>
    <row r="13" spans="1:11" hidden="1" x14ac:dyDescent="0.25">
      <c r="A13" s="113">
        <f t="shared" si="0"/>
        <v>11</v>
      </c>
      <c r="B13" s="32" t="s">
        <v>34</v>
      </c>
      <c r="C13" s="32">
        <v>286</v>
      </c>
      <c r="D13" s="32">
        <v>2013</v>
      </c>
      <c r="E13" s="32" t="s">
        <v>70</v>
      </c>
      <c r="F13" s="32" t="s">
        <v>13</v>
      </c>
      <c r="G13" s="32" t="s">
        <v>23</v>
      </c>
      <c r="H13" s="32">
        <v>5000</v>
      </c>
      <c r="I13" s="114">
        <v>44651</v>
      </c>
      <c r="J13" s="110" t="s">
        <v>130</v>
      </c>
      <c r="K13" s="115"/>
    </row>
    <row r="14" spans="1:11" x14ac:dyDescent="0.25">
      <c r="A14" s="60">
        <f t="shared" si="0"/>
        <v>12</v>
      </c>
      <c r="B14" s="5" t="s">
        <v>11</v>
      </c>
      <c r="C14" s="5">
        <v>1591</v>
      </c>
      <c r="D14" s="5">
        <v>2021</v>
      </c>
      <c r="E14" s="5" t="s">
        <v>70</v>
      </c>
      <c r="F14" s="5" t="s">
        <v>26</v>
      </c>
      <c r="G14" s="5" t="s">
        <v>23</v>
      </c>
      <c r="H14" s="5">
        <v>10000</v>
      </c>
      <c r="I14" s="61">
        <v>44651</v>
      </c>
      <c r="J14" s="5" t="s">
        <v>129</v>
      </c>
      <c r="K14" s="62"/>
    </row>
    <row r="15" spans="1:11" x14ac:dyDescent="0.25">
      <c r="A15" s="60">
        <f t="shared" si="0"/>
        <v>13</v>
      </c>
      <c r="B15" s="5" t="s">
        <v>11</v>
      </c>
      <c r="C15" s="5">
        <v>1592</v>
      </c>
      <c r="D15" s="5">
        <v>2021</v>
      </c>
      <c r="E15" s="5" t="s">
        <v>70</v>
      </c>
      <c r="F15" s="5" t="s">
        <v>26</v>
      </c>
      <c r="G15" s="5" t="s">
        <v>23</v>
      </c>
      <c r="H15" s="5">
        <v>10000</v>
      </c>
      <c r="I15" s="61">
        <v>44651</v>
      </c>
      <c r="J15" s="5" t="s">
        <v>129</v>
      </c>
      <c r="K15" s="62"/>
    </row>
    <row r="16" spans="1:11" x14ac:dyDescent="0.25">
      <c r="A16" s="60">
        <f t="shared" si="0"/>
        <v>14</v>
      </c>
      <c r="B16" s="5" t="s">
        <v>34</v>
      </c>
      <c r="C16" s="5">
        <v>140</v>
      </c>
      <c r="D16" s="5">
        <v>2022</v>
      </c>
      <c r="E16" s="5" t="s">
        <v>70</v>
      </c>
      <c r="F16" s="5" t="s">
        <v>61</v>
      </c>
      <c r="G16" s="5" t="s">
        <v>23</v>
      </c>
      <c r="H16" s="5">
        <v>2500</v>
      </c>
      <c r="I16" s="61">
        <v>44651</v>
      </c>
      <c r="J16" s="5" t="s">
        <v>129</v>
      </c>
      <c r="K16" s="62"/>
    </row>
    <row r="17" spans="1:11" x14ac:dyDescent="0.25">
      <c r="A17" s="60">
        <f t="shared" si="0"/>
        <v>15</v>
      </c>
      <c r="B17" s="5" t="s">
        <v>10</v>
      </c>
      <c r="C17" s="5">
        <v>566</v>
      </c>
      <c r="D17" s="5">
        <v>2022</v>
      </c>
      <c r="E17" s="5" t="s">
        <v>70</v>
      </c>
      <c r="F17" s="5" t="s">
        <v>25</v>
      </c>
      <c r="G17" s="5" t="s">
        <v>23</v>
      </c>
      <c r="H17" s="5">
        <v>12000</v>
      </c>
      <c r="I17" s="61">
        <v>44651</v>
      </c>
      <c r="J17" s="5" t="s">
        <v>129</v>
      </c>
      <c r="K17" s="62"/>
    </row>
    <row r="18" spans="1:11" x14ac:dyDescent="0.25">
      <c r="A18" s="60">
        <f t="shared" si="0"/>
        <v>16</v>
      </c>
      <c r="B18" s="5" t="s">
        <v>10</v>
      </c>
      <c r="C18" s="5">
        <v>11542</v>
      </c>
      <c r="D18" s="5">
        <v>2022</v>
      </c>
      <c r="E18" s="5" t="s">
        <v>70</v>
      </c>
      <c r="F18" s="5" t="s">
        <v>26</v>
      </c>
      <c r="G18" s="5" t="s">
        <v>23</v>
      </c>
      <c r="H18" s="5">
        <v>10000</v>
      </c>
      <c r="I18" s="61">
        <v>44651</v>
      </c>
      <c r="J18" s="5" t="s">
        <v>129</v>
      </c>
      <c r="K18" s="62"/>
    </row>
    <row r="19" spans="1:11" x14ac:dyDescent="0.25">
      <c r="A19" s="60">
        <f t="shared" si="0"/>
        <v>17</v>
      </c>
      <c r="B19" s="5" t="s">
        <v>10</v>
      </c>
      <c r="C19" s="5">
        <v>12407</v>
      </c>
      <c r="D19" s="5">
        <v>2022</v>
      </c>
      <c r="E19" s="5" t="s">
        <v>70</v>
      </c>
      <c r="F19" s="5" t="s">
        <v>61</v>
      </c>
      <c r="G19" s="5" t="s">
        <v>23</v>
      </c>
      <c r="H19" s="5">
        <v>2500</v>
      </c>
      <c r="I19" s="61">
        <v>44651</v>
      </c>
      <c r="J19" s="5" t="s">
        <v>129</v>
      </c>
      <c r="K19" s="62"/>
    </row>
    <row r="20" spans="1:11" x14ac:dyDescent="0.25">
      <c r="A20" s="60">
        <f t="shared" si="0"/>
        <v>18</v>
      </c>
      <c r="B20" s="5" t="s">
        <v>10</v>
      </c>
      <c r="C20" s="5">
        <v>12414</v>
      </c>
      <c r="D20" s="5">
        <v>2022</v>
      </c>
      <c r="E20" s="5" t="s">
        <v>70</v>
      </c>
      <c r="F20" s="5" t="s">
        <v>61</v>
      </c>
      <c r="G20" s="5" t="s">
        <v>23</v>
      </c>
      <c r="H20" s="5">
        <v>2500</v>
      </c>
      <c r="I20" s="61">
        <v>44651</v>
      </c>
      <c r="J20" s="5" t="s">
        <v>129</v>
      </c>
      <c r="K20" s="62"/>
    </row>
    <row r="21" spans="1:11" x14ac:dyDescent="0.25">
      <c r="A21" s="60">
        <f t="shared" si="0"/>
        <v>19</v>
      </c>
      <c r="B21" s="5" t="s">
        <v>10</v>
      </c>
      <c r="C21" s="5">
        <v>12468</v>
      </c>
      <c r="D21" s="5">
        <v>2022</v>
      </c>
      <c r="E21" s="5" t="s">
        <v>70</v>
      </c>
      <c r="F21" s="5" t="s">
        <v>61</v>
      </c>
      <c r="G21" s="5" t="s">
        <v>23</v>
      </c>
      <c r="H21" s="5">
        <v>2500</v>
      </c>
      <c r="I21" s="61">
        <v>44651</v>
      </c>
      <c r="J21" s="5" t="s">
        <v>129</v>
      </c>
      <c r="K21" s="62"/>
    </row>
    <row r="22" spans="1:11" x14ac:dyDescent="0.25">
      <c r="A22" s="60">
        <f t="shared" si="0"/>
        <v>20</v>
      </c>
      <c r="B22" s="5" t="s">
        <v>10</v>
      </c>
      <c r="C22" s="5">
        <v>12479</v>
      </c>
      <c r="D22" s="5">
        <v>2022</v>
      </c>
      <c r="E22" s="5" t="s">
        <v>70</v>
      </c>
      <c r="F22" s="5" t="s">
        <v>61</v>
      </c>
      <c r="G22" s="5" t="s">
        <v>23</v>
      </c>
      <c r="H22" s="5">
        <v>2500</v>
      </c>
      <c r="I22" s="61">
        <v>44651</v>
      </c>
      <c r="J22" s="5" t="s">
        <v>129</v>
      </c>
      <c r="K22" s="62"/>
    </row>
    <row r="23" spans="1:11" x14ac:dyDescent="0.25">
      <c r="A23" s="60">
        <f t="shared" si="0"/>
        <v>21</v>
      </c>
      <c r="B23" s="5" t="s">
        <v>10</v>
      </c>
      <c r="C23" s="5">
        <v>12692</v>
      </c>
      <c r="D23" s="5">
        <v>2022</v>
      </c>
      <c r="E23" s="5" t="s">
        <v>70</v>
      </c>
      <c r="F23" s="5" t="s">
        <v>61</v>
      </c>
      <c r="G23" s="5" t="s">
        <v>23</v>
      </c>
      <c r="H23" s="5">
        <v>2500</v>
      </c>
      <c r="I23" s="61">
        <v>44651</v>
      </c>
      <c r="J23" s="5" t="s">
        <v>129</v>
      </c>
      <c r="K23" s="62"/>
    </row>
    <row r="24" spans="1:11" x14ac:dyDescent="0.25">
      <c r="A24" s="60">
        <f t="shared" si="0"/>
        <v>22</v>
      </c>
      <c r="B24" s="5" t="s">
        <v>10</v>
      </c>
      <c r="C24" s="5">
        <v>12728</v>
      </c>
      <c r="D24" s="5">
        <v>2022</v>
      </c>
      <c r="E24" s="5" t="s">
        <v>70</v>
      </c>
      <c r="F24" s="5" t="s">
        <v>61</v>
      </c>
      <c r="G24" s="5" t="s">
        <v>23</v>
      </c>
      <c r="H24" s="5">
        <v>2500</v>
      </c>
      <c r="I24" s="61">
        <v>44651</v>
      </c>
      <c r="J24" s="5" t="s">
        <v>129</v>
      </c>
      <c r="K24" s="62"/>
    </row>
    <row r="25" spans="1:11" x14ac:dyDescent="0.25">
      <c r="A25" s="60">
        <f t="shared" si="0"/>
        <v>23</v>
      </c>
      <c r="B25" s="5" t="s">
        <v>10</v>
      </c>
      <c r="C25" s="5">
        <v>13834</v>
      </c>
      <c r="D25" s="5">
        <v>2022</v>
      </c>
      <c r="E25" s="5" t="s">
        <v>70</v>
      </c>
      <c r="F25" s="5" t="s">
        <v>61</v>
      </c>
      <c r="G25" s="5" t="s">
        <v>23</v>
      </c>
      <c r="H25" s="5">
        <v>2500</v>
      </c>
      <c r="I25" s="61">
        <v>44651</v>
      </c>
      <c r="J25" s="5" t="s">
        <v>129</v>
      </c>
      <c r="K25" s="62"/>
    </row>
    <row r="26" spans="1:11" s="11" customFormat="1" hidden="1" x14ac:dyDescent="0.25">
      <c r="A26" s="60">
        <f t="shared" si="0"/>
        <v>24</v>
      </c>
      <c r="B26" s="5" t="s">
        <v>72</v>
      </c>
      <c r="C26" s="5">
        <v>56</v>
      </c>
      <c r="D26" s="5">
        <v>1997</v>
      </c>
      <c r="E26" s="5" t="s">
        <v>71</v>
      </c>
      <c r="F26" s="5" t="s">
        <v>13</v>
      </c>
      <c r="G26" s="5" t="s">
        <v>23</v>
      </c>
      <c r="H26" s="5">
        <v>5000</v>
      </c>
      <c r="I26" s="61">
        <v>44681</v>
      </c>
      <c r="J26" s="110" t="s">
        <v>130</v>
      </c>
      <c r="K26" s="62"/>
    </row>
    <row r="27" spans="1:11" hidden="1" x14ac:dyDescent="0.25">
      <c r="A27" s="60">
        <f t="shared" si="0"/>
        <v>25</v>
      </c>
      <c r="B27" s="5" t="s">
        <v>10</v>
      </c>
      <c r="C27" s="5">
        <v>13426</v>
      </c>
      <c r="D27" s="5">
        <v>2003</v>
      </c>
      <c r="E27" s="5" t="s">
        <v>71</v>
      </c>
      <c r="F27" s="5" t="s">
        <v>62</v>
      </c>
      <c r="G27" s="5" t="s">
        <v>23</v>
      </c>
      <c r="H27" s="5">
        <v>5000</v>
      </c>
      <c r="I27" s="61">
        <v>44681</v>
      </c>
      <c r="J27" s="110" t="s">
        <v>130</v>
      </c>
      <c r="K27" s="62"/>
    </row>
    <row r="28" spans="1:11" hidden="1" x14ac:dyDescent="0.25">
      <c r="A28" s="60">
        <f t="shared" si="0"/>
        <v>26</v>
      </c>
      <c r="B28" s="5" t="s">
        <v>34</v>
      </c>
      <c r="C28" s="5">
        <v>828</v>
      </c>
      <c r="D28" s="5">
        <v>2010</v>
      </c>
      <c r="E28" s="5" t="s">
        <v>71</v>
      </c>
      <c r="F28" s="5" t="s">
        <v>62</v>
      </c>
      <c r="G28" s="5" t="s">
        <v>23</v>
      </c>
      <c r="H28" s="5">
        <v>5000</v>
      </c>
      <c r="I28" s="61">
        <v>44681</v>
      </c>
      <c r="J28" s="110" t="s">
        <v>130</v>
      </c>
      <c r="K28" s="62"/>
    </row>
    <row r="29" spans="1:11" hidden="1" x14ac:dyDescent="0.25">
      <c r="A29" s="60">
        <f t="shared" si="0"/>
        <v>27</v>
      </c>
      <c r="B29" s="5" t="s">
        <v>11</v>
      </c>
      <c r="C29" s="5">
        <v>1591</v>
      </c>
      <c r="D29" s="5">
        <v>2021</v>
      </c>
      <c r="E29" s="5" t="s">
        <v>71</v>
      </c>
      <c r="F29" s="5" t="s">
        <v>26</v>
      </c>
      <c r="G29" s="5" t="s">
        <v>23</v>
      </c>
      <c r="H29" s="5">
        <v>10000</v>
      </c>
      <c r="I29" s="61">
        <v>44681</v>
      </c>
      <c r="J29" s="110" t="s">
        <v>130</v>
      </c>
      <c r="K29" s="62"/>
    </row>
    <row r="30" spans="1:11" x14ac:dyDescent="0.25">
      <c r="A30" s="60">
        <f t="shared" si="0"/>
        <v>28</v>
      </c>
      <c r="B30" s="5" t="s">
        <v>11</v>
      </c>
      <c r="C30" s="5">
        <v>1591</v>
      </c>
      <c r="D30" s="5">
        <v>2021</v>
      </c>
      <c r="E30" s="5" t="s">
        <v>71</v>
      </c>
      <c r="F30" s="5" t="s">
        <v>13</v>
      </c>
      <c r="G30" s="5" t="s">
        <v>23</v>
      </c>
      <c r="H30" s="5">
        <v>5000</v>
      </c>
      <c r="I30" s="61">
        <v>44681</v>
      </c>
      <c r="J30" s="5" t="s">
        <v>129</v>
      </c>
      <c r="K30" s="62"/>
    </row>
    <row r="31" spans="1:11" hidden="1" x14ac:dyDescent="0.25">
      <c r="A31" s="60">
        <f t="shared" si="0"/>
        <v>29</v>
      </c>
      <c r="B31" s="5" t="s">
        <v>11</v>
      </c>
      <c r="C31" s="5">
        <v>1592</v>
      </c>
      <c r="D31" s="5">
        <v>2021</v>
      </c>
      <c r="E31" s="5" t="s">
        <v>71</v>
      </c>
      <c r="F31" s="5" t="s">
        <v>26</v>
      </c>
      <c r="G31" s="5" t="s">
        <v>23</v>
      </c>
      <c r="H31" s="5">
        <v>10000</v>
      </c>
      <c r="I31" s="61">
        <v>44681</v>
      </c>
      <c r="J31" s="110" t="s">
        <v>130</v>
      </c>
      <c r="K31" s="62"/>
    </row>
    <row r="32" spans="1:11" x14ac:dyDescent="0.25">
      <c r="A32" s="60">
        <f t="shared" si="0"/>
        <v>30</v>
      </c>
      <c r="B32" s="5" t="s">
        <v>11</v>
      </c>
      <c r="C32" s="5">
        <v>1592</v>
      </c>
      <c r="D32" s="5">
        <v>2021</v>
      </c>
      <c r="E32" s="5" t="s">
        <v>71</v>
      </c>
      <c r="F32" s="5" t="s">
        <v>13</v>
      </c>
      <c r="G32" s="5" t="s">
        <v>23</v>
      </c>
      <c r="H32" s="5">
        <v>5000</v>
      </c>
      <c r="I32" s="61">
        <v>44681</v>
      </c>
      <c r="J32" s="5" t="s">
        <v>129</v>
      </c>
      <c r="K32" s="62"/>
    </row>
    <row r="33" spans="1:11" x14ac:dyDescent="0.25">
      <c r="A33" s="60">
        <f t="shared" si="0"/>
        <v>31</v>
      </c>
      <c r="B33" s="5" t="s">
        <v>51</v>
      </c>
      <c r="C33" s="5">
        <v>19</v>
      </c>
      <c r="D33" s="5">
        <v>2022</v>
      </c>
      <c r="E33" s="5" t="s">
        <v>71</v>
      </c>
      <c r="F33" s="5" t="s">
        <v>26</v>
      </c>
      <c r="G33" s="5" t="s">
        <v>23</v>
      </c>
      <c r="H33" s="5">
        <v>10000</v>
      </c>
      <c r="I33" s="61">
        <v>44681</v>
      </c>
      <c r="J33" s="5" t="s">
        <v>129</v>
      </c>
      <c r="K33" s="62"/>
    </row>
    <row r="34" spans="1:11" x14ac:dyDescent="0.25">
      <c r="A34" s="60">
        <f t="shared" si="0"/>
        <v>32</v>
      </c>
      <c r="B34" s="5" t="s">
        <v>51</v>
      </c>
      <c r="C34" s="5">
        <v>19</v>
      </c>
      <c r="D34" s="5">
        <v>2022</v>
      </c>
      <c r="E34" s="5" t="s">
        <v>71</v>
      </c>
      <c r="F34" s="5" t="s">
        <v>13</v>
      </c>
      <c r="G34" s="5" t="s">
        <v>23</v>
      </c>
      <c r="H34" s="5">
        <v>5000</v>
      </c>
      <c r="I34" s="61">
        <v>44681</v>
      </c>
      <c r="J34" s="5" t="s">
        <v>129</v>
      </c>
      <c r="K34" s="62"/>
    </row>
    <row r="35" spans="1:11" x14ac:dyDescent="0.25">
      <c r="A35" s="60">
        <f t="shared" si="0"/>
        <v>33</v>
      </c>
      <c r="B35" s="5" t="s">
        <v>10</v>
      </c>
      <c r="C35" s="5">
        <v>16796</v>
      </c>
      <c r="D35" s="5">
        <v>2022</v>
      </c>
      <c r="E35" s="5" t="s">
        <v>71</v>
      </c>
      <c r="F35" s="5" t="s">
        <v>61</v>
      </c>
      <c r="G35" s="5" t="s">
        <v>23</v>
      </c>
      <c r="H35" s="5">
        <v>2500</v>
      </c>
      <c r="I35" s="61">
        <v>44681</v>
      </c>
      <c r="J35" s="5" t="s">
        <v>129</v>
      </c>
      <c r="K35" s="62"/>
    </row>
    <row r="36" spans="1:11" x14ac:dyDescent="0.25">
      <c r="A36" s="60">
        <f t="shared" si="0"/>
        <v>34</v>
      </c>
      <c r="B36" s="5" t="s">
        <v>10</v>
      </c>
      <c r="C36" s="5">
        <v>17558</v>
      </c>
      <c r="D36" s="5">
        <v>2022</v>
      </c>
      <c r="E36" s="5" t="s">
        <v>71</v>
      </c>
      <c r="F36" s="5" t="s">
        <v>26</v>
      </c>
      <c r="G36" s="5" t="s">
        <v>23</v>
      </c>
      <c r="H36" s="5">
        <v>10000</v>
      </c>
      <c r="I36" s="61">
        <v>44681</v>
      </c>
      <c r="J36" s="5" t="s">
        <v>129</v>
      </c>
      <c r="K36" s="62"/>
    </row>
    <row r="37" spans="1:11" ht="15.75" thickBot="1" x14ac:dyDescent="0.3">
      <c r="A37" s="60">
        <f t="shared" si="0"/>
        <v>35</v>
      </c>
      <c r="B37" s="63" t="s">
        <v>10</v>
      </c>
      <c r="C37" s="63">
        <v>21490</v>
      </c>
      <c r="D37" s="63">
        <v>2022</v>
      </c>
      <c r="E37" s="63" t="s">
        <v>71</v>
      </c>
      <c r="F37" s="63" t="s">
        <v>61</v>
      </c>
      <c r="G37" s="63" t="s">
        <v>23</v>
      </c>
      <c r="H37" s="63">
        <v>2500</v>
      </c>
      <c r="I37" s="64">
        <v>44681</v>
      </c>
      <c r="J37" s="5" t="s">
        <v>129</v>
      </c>
      <c r="K37" s="65"/>
    </row>
    <row r="38" spans="1:11" ht="15.75" hidden="1" thickBot="1" x14ac:dyDescent="0.3">
      <c r="A38" s="60">
        <f t="shared" si="0"/>
        <v>36</v>
      </c>
      <c r="B38" s="5" t="s">
        <v>80</v>
      </c>
      <c r="C38" s="5">
        <v>3891</v>
      </c>
      <c r="D38" s="5">
        <v>2020</v>
      </c>
      <c r="E38" s="5" t="s">
        <v>87</v>
      </c>
      <c r="F38" s="5" t="s">
        <v>98</v>
      </c>
      <c r="G38" s="5" t="s">
        <v>23</v>
      </c>
      <c r="H38" s="5">
        <v>2000</v>
      </c>
      <c r="I38" s="61">
        <v>44681</v>
      </c>
      <c r="J38" s="110" t="s">
        <v>130</v>
      </c>
      <c r="K38" s="62"/>
    </row>
    <row r="39" spans="1:11" ht="15.75" thickBot="1" x14ac:dyDescent="0.3">
      <c r="A39" s="119" t="s">
        <v>124</v>
      </c>
      <c r="B39" s="120"/>
      <c r="C39" s="120"/>
      <c r="D39" s="120"/>
      <c r="E39" s="120"/>
      <c r="F39" s="120"/>
      <c r="G39" s="121"/>
      <c r="H39" s="71">
        <f>SUBTOTAL(109,Table11[AMOUNT])</f>
        <v>134500</v>
      </c>
      <c r="I39" s="72"/>
      <c r="J39" s="73"/>
      <c r="K39" s="74"/>
    </row>
  </sheetData>
  <mergeCells count="2">
    <mergeCell ref="A1:K1"/>
    <mergeCell ref="A39:G39"/>
  </mergeCells>
  <pageMargins left="0.70866141732283472" right="0.70866141732283472" top="0.74803149606299213" bottom="0.74803149606299213" header="0.31496062992125984" footer="0.31496062992125984"/>
  <pageSetup paperSize="9" scale="70" fitToHeight="2" orientation="landscape" verticalDpi="0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4"/>
  <sheetViews>
    <sheetView topLeftCell="A2" workbookViewId="0">
      <selection activeCell="F19" sqref="F19"/>
    </sheetView>
  </sheetViews>
  <sheetFormatPr defaultRowHeight="15" x14ac:dyDescent="0.25"/>
  <cols>
    <col min="2" max="2" width="15.7109375" customWidth="1"/>
    <col min="3" max="3" width="25.140625" customWidth="1"/>
    <col min="4" max="4" width="7.7109375" customWidth="1"/>
    <col min="5" max="5" width="10.140625" customWidth="1"/>
    <col min="6" max="6" width="31.140625" customWidth="1"/>
    <col min="7" max="7" width="18.42578125" bestFit="1" customWidth="1"/>
    <col min="8" max="9" width="11.5703125" customWidth="1"/>
    <col min="10" max="10" width="21" customWidth="1"/>
    <col min="11" max="11" width="41" customWidth="1"/>
  </cols>
  <sheetData>
    <row r="1" spans="1:11" ht="16.5" thickBot="1" x14ac:dyDescent="0.3">
      <c r="A1" s="116" t="s">
        <v>127</v>
      </c>
      <c r="B1" s="117"/>
      <c r="C1" s="117"/>
      <c r="D1" s="117"/>
      <c r="E1" s="117"/>
      <c r="F1" s="117"/>
      <c r="G1" s="117"/>
      <c r="H1" s="117"/>
      <c r="I1" s="117"/>
      <c r="J1" s="117"/>
      <c r="K1" s="118"/>
    </row>
    <row r="2" spans="1:11" x14ac:dyDescent="0.25">
      <c r="A2" s="78" t="s">
        <v>0</v>
      </c>
      <c r="B2" s="58" t="s">
        <v>1</v>
      </c>
      <c r="C2" s="58" t="s">
        <v>2</v>
      </c>
      <c r="D2" s="58" t="s">
        <v>3</v>
      </c>
      <c r="E2" s="58" t="s">
        <v>4</v>
      </c>
      <c r="F2" s="58" t="s">
        <v>5</v>
      </c>
      <c r="G2" s="58" t="s">
        <v>6</v>
      </c>
      <c r="H2" s="58" t="s">
        <v>57</v>
      </c>
      <c r="I2" s="58" t="s">
        <v>8</v>
      </c>
      <c r="J2" s="58" t="s">
        <v>59</v>
      </c>
      <c r="K2" s="79" t="s">
        <v>9</v>
      </c>
    </row>
    <row r="3" spans="1:11" x14ac:dyDescent="0.25">
      <c r="A3" s="75">
        <v>1</v>
      </c>
      <c r="B3" s="5" t="s">
        <v>10</v>
      </c>
      <c r="C3" s="5">
        <v>18822</v>
      </c>
      <c r="D3" s="5">
        <v>2021</v>
      </c>
      <c r="E3" s="5" t="s">
        <v>60</v>
      </c>
      <c r="F3" s="5" t="s">
        <v>13</v>
      </c>
      <c r="G3" s="5" t="s">
        <v>15</v>
      </c>
      <c r="H3" s="5">
        <v>5000</v>
      </c>
      <c r="I3" s="61">
        <v>44592</v>
      </c>
      <c r="J3" s="5"/>
      <c r="K3" s="50"/>
    </row>
    <row r="4" spans="1:11" x14ac:dyDescent="0.25">
      <c r="A4" s="75">
        <f t="shared" ref="A4:A23" si="0">A3+1</f>
        <v>2</v>
      </c>
      <c r="B4" s="5" t="s">
        <v>10</v>
      </c>
      <c r="C4" s="5">
        <v>11628</v>
      </c>
      <c r="D4" s="5">
        <v>2021</v>
      </c>
      <c r="E4" s="5" t="s">
        <v>66</v>
      </c>
      <c r="F4" s="5" t="s">
        <v>26</v>
      </c>
      <c r="G4" s="5" t="s">
        <v>15</v>
      </c>
      <c r="H4" s="5">
        <v>10000</v>
      </c>
      <c r="I4" s="61">
        <v>44620</v>
      </c>
      <c r="J4" s="5"/>
      <c r="K4" s="50"/>
    </row>
    <row r="5" spans="1:11" x14ac:dyDescent="0.25">
      <c r="A5" s="75">
        <f t="shared" si="0"/>
        <v>3</v>
      </c>
      <c r="B5" s="5" t="s">
        <v>10</v>
      </c>
      <c r="C5" s="5">
        <v>31154</v>
      </c>
      <c r="D5" s="5">
        <v>2021</v>
      </c>
      <c r="E5" s="5" t="s">
        <v>66</v>
      </c>
      <c r="F5" s="5" t="s">
        <v>26</v>
      </c>
      <c r="G5" s="5" t="s">
        <v>15</v>
      </c>
      <c r="H5" s="5">
        <v>10000</v>
      </c>
      <c r="I5" s="61">
        <v>44620</v>
      </c>
      <c r="J5" s="5"/>
      <c r="K5" s="50"/>
    </row>
    <row r="6" spans="1:11" x14ac:dyDescent="0.25">
      <c r="A6" s="75">
        <f t="shared" si="0"/>
        <v>4</v>
      </c>
      <c r="B6" s="5" t="s">
        <v>10</v>
      </c>
      <c r="C6" s="5">
        <v>2656</v>
      </c>
      <c r="D6" s="5">
        <v>2022</v>
      </c>
      <c r="E6" s="5" t="s">
        <v>66</v>
      </c>
      <c r="F6" s="5" t="s">
        <v>26</v>
      </c>
      <c r="G6" s="5" t="s">
        <v>15</v>
      </c>
      <c r="H6" s="5">
        <v>10000</v>
      </c>
      <c r="I6" s="61">
        <v>44620</v>
      </c>
      <c r="J6" s="5"/>
      <c r="K6" s="50"/>
    </row>
    <row r="7" spans="1:11" x14ac:dyDescent="0.25">
      <c r="A7" s="75">
        <f t="shared" si="0"/>
        <v>5</v>
      </c>
      <c r="B7" s="5" t="s">
        <v>10</v>
      </c>
      <c r="C7" s="5">
        <v>6235</v>
      </c>
      <c r="D7" s="5">
        <v>2022</v>
      </c>
      <c r="E7" s="5" t="s">
        <v>66</v>
      </c>
      <c r="F7" s="5" t="s">
        <v>69</v>
      </c>
      <c r="G7" s="5" t="s">
        <v>15</v>
      </c>
      <c r="H7" s="5">
        <v>2500</v>
      </c>
      <c r="I7" s="61">
        <v>44620</v>
      </c>
      <c r="J7" s="5"/>
      <c r="K7" s="50"/>
    </row>
    <row r="8" spans="1:11" x14ac:dyDescent="0.25">
      <c r="A8" s="75">
        <f t="shared" si="0"/>
        <v>6</v>
      </c>
      <c r="B8" s="5" t="s">
        <v>64</v>
      </c>
      <c r="C8" s="5">
        <v>6620</v>
      </c>
      <c r="D8" s="5">
        <v>2016</v>
      </c>
      <c r="E8" s="5" t="s">
        <v>70</v>
      </c>
      <c r="F8" s="5" t="s">
        <v>13</v>
      </c>
      <c r="G8" s="5" t="s">
        <v>15</v>
      </c>
      <c r="H8" s="5">
        <v>5000</v>
      </c>
      <c r="I8" s="61">
        <v>44651</v>
      </c>
      <c r="J8" s="5"/>
      <c r="K8" s="50"/>
    </row>
    <row r="9" spans="1:11" x14ac:dyDescent="0.25">
      <c r="A9" s="75">
        <f t="shared" si="0"/>
        <v>7</v>
      </c>
      <c r="B9" s="5" t="s">
        <v>10</v>
      </c>
      <c r="C9" s="5">
        <v>15947</v>
      </c>
      <c r="D9" s="5">
        <v>2022</v>
      </c>
      <c r="E9" s="5" t="s">
        <v>70</v>
      </c>
      <c r="F9" s="5" t="s">
        <v>61</v>
      </c>
      <c r="G9" s="5" t="s">
        <v>15</v>
      </c>
      <c r="H9" s="5">
        <v>2500</v>
      </c>
      <c r="I9" s="61">
        <v>44651</v>
      </c>
      <c r="J9" s="5"/>
      <c r="K9" s="50"/>
    </row>
    <row r="10" spans="1:11" x14ac:dyDescent="0.25">
      <c r="A10" s="75">
        <f t="shared" si="0"/>
        <v>8</v>
      </c>
      <c r="B10" s="5" t="s">
        <v>10</v>
      </c>
      <c r="C10" s="5">
        <v>8214</v>
      </c>
      <c r="D10" s="5">
        <v>2004</v>
      </c>
      <c r="E10" s="5" t="s">
        <v>71</v>
      </c>
      <c r="F10" s="5" t="s">
        <v>13</v>
      </c>
      <c r="G10" s="5" t="s">
        <v>15</v>
      </c>
      <c r="H10" s="5">
        <v>5000</v>
      </c>
      <c r="I10" s="61">
        <v>44681</v>
      </c>
      <c r="J10" s="5"/>
      <c r="K10" s="50"/>
    </row>
    <row r="11" spans="1:11" x14ac:dyDescent="0.25">
      <c r="A11" s="75">
        <f t="shared" si="0"/>
        <v>9</v>
      </c>
      <c r="B11" s="5" t="s">
        <v>34</v>
      </c>
      <c r="C11" s="5">
        <v>449</v>
      </c>
      <c r="D11" s="5">
        <v>2016</v>
      </c>
      <c r="E11" s="5" t="s">
        <v>71</v>
      </c>
      <c r="F11" s="5" t="s">
        <v>62</v>
      </c>
      <c r="G11" s="5" t="s">
        <v>15</v>
      </c>
      <c r="H11" s="5">
        <v>5000</v>
      </c>
      <c r="I11" s="61">
        <v>44681</v>
      </c>
      <c r="J11" s="5"/>
      <c r="K11" s="50"/>
    </row>
    <row r="12" spans="1:11" x14ac:dyDescent="0.25">
      <c r="A12" s="75">
        <f t="shared" si="0"/>
        <v>10</v>
      </c>
      <c r="B12" s="5" t="s">
        <v>10</v>
      </c>
      <c r="C12" s="5">
        <v>17472</v>
      </c>
      <c r="D12" s="5">
        <v>2020</v>
      </c>
      <c r="E12" s="5" t="s">
        <v>71</v>
      </c>
      <c r="F12" s="5" t="s">
        <v>80</v>
      </c>
      <c r="G12" s="5" t="s">
        <v>15</v>
      </c>
      <c r="H12" s="5">
        <v>1000</v>
      </c>
      <c r="I12" s="61">
        <v>44681</v>
      </c>
      <c r="J12" s="5"/>
      <c r="K12" s="50"/>
    </row>
    <row r="13" spans="1:11" x14ac:dyDescent="0.25">
      <c r="A13" s="75">
        <f t="shared" si="0"/>
        <v>11</v>
      </c>
      <c r="B13" s="5" t="s">
        <v>10</v>
      </c>
      <c r="C13" s="5">
        <v>21933</v>
      </c>
      <c r="D13" s="5">
        <v>2021</v>
      </c>
      <c r="E13" s="5" t="s">
        <v>71</v>
      </c>
      <c r="F13" s="5" t="s">
        <v>80</v>
      </c>
      <c r="G13" s="5" t="s">
        <v>15</v>
      </c>
      <c r="H13" s="5">
        <v>1000</v>
      </c>
      <c r="I13" s="61">
        <v>44681</v>
      </c>
      <c r="J13" s="5"/>
      <c r="K13" s="50"/>
    </row>
    <row r="14" spans="1:11" x14ac:dyDescent="0.25">
      <c r="A14" s="75">
        <f t="shared" si="0"/>
        <v>12</v>
      </c>
      <c r="B14" s="5" t="s">
        <v>10</v>
      </c>
      <c r="C14" s="5">
        <v>21996</v>
      </c>
      <c r="D14" s="5">
        <v>2021</v>
      </c>
      <c r="E14" s="5" t="s">
        <v>71</v>
      </c>
      <c r="F14" s="5" t="s">
        <v>80</v>
      </c>
      <c r="G14" s="5" t="s">
        <v>15</v>
      </c>
      <c r="H14" s="5">
        <v>1000</v>
      </c>
      <c r="I14" s="61">
        <v>44681</v>
      </c>
      <c r="J14" s="5"/>
      <c r="K14" s="50"/>
    </row>
    <row r="15" spans="1:11" x14ac:dyDescent="0.25">
      <c r="A15" s="75">
        <f t="shared" si="0"/>
        <v>13</v>
      </c>
      <c r="B15" s="5" t="s">
        <v>10</v>
      </c>
      <c r="C15" s="5">
        <v>10460</v>
      </c>
      <c r="D15" s="5">
        <v>2022</v>
      </c>
      <c r="E15" s="5" t="s">
        <v>71</v>
      </c>
      <c r="F15" s="5" t="s">
        <v>25</v>
      </c>
      <c r="G15" s="5" t="s">
        <v>15</v>
      </c>
      <c r="H15" s="5">
        <v>12000</v>
      </c>
      <c r="I15" s="61">
        <v>44681</v>
      </c>
      <c r="J15" s="5"/>
      <c r="K15" s="50"/>
    </row>
    <row r="16" spans="1:11" x14ac:dyDescent="0.25">
      <c r="A16" s="75">
        <f t="shared" si="0"/>
        <v>14</v>
      </c>
      <c r="B16" s="5" t="s">
        <v>10</v>
      </c>
      <c r="C16" s="5">
        <v>20291</v>
      </c>
      <c r="D16" s="5">
        <v>2022</v>
      </c>
      <c r="E16" s="5" t="s">
        <v>71</v>
      </c>
      <c r="F16" s="5" t="s">
        <v>32</v>
      </c>
      <c r="G16" s="5" t="s">
        <v>15</v>
      </c>
      <c r="H16" s="5">
        <v>10000</v>
      </c>
      <c r="I16" s="61">
        <v>44681</v>
      </c>
      <c r="J16" s="5"/>
      <c r="K16" s="50"/>
    </row>
    <row r="17" spans="1:11" x14ac:dyDescent="0.25">
      <c r="A17" s="75">
        <f t="shared" si="0"/>
        <v>15</v>
      </c>
      <c r="B17" s="5" t="s">
        <v>10</v>
      </c>
      <c r="C17" s="5">
        <v>20756</v>
      </c>
      <c r="D17" s="5">
        <v>2022</v>
      </c>
      <c r="E17" s="5" t="s">
        <v>71</v>
      </c>
      <c r="F17" s="5" t="s">
        <v>61</v>
      </c>
      <c r="G17" s="5" t="s">
        <v>15</v>
      </c>
      <c r="H17" s="5">
        <v>2500</v>
      </c>
      <c r="I17" s="61">
        <v>44681</v>
      </c>
      <c r="J17" s="5"/>
      <c r="K17" s="50"/>
    </row>
    <row r="18" spans="1:11" x14ac:dyDescent="0.25">
      <c r="A18" s="75">
        <f t="shared" si="0"/>
        <v>16</v>
      </c>
      <c r="B18" s="5" t="s">
        <v>10</v>
      </c>
      <c r="C18" s="5">
        <v>21217</v>
      </c>
      <c r="D18" s="5">
        <v>2022</v>
      </c>
      <c r="E18" s="5" t="s">
        <v>71</v>
      </c>
      <c r="F18" s="5" t="s">
        <v>61</v>
      </c>
      <c r="G18" s="5" t="s">
        <v>15</v>
      </c>
      <c r="H18" s="5">
        <v>2500</v>
      </c>
      <c r="I18" s="61">
        <v>44681</v>
      </c>
      <c r="J18" s="5"/>
      <c r="K18" s="50"/>
    </row>
    <row r="19" spans="1:11" x14ac:dyDescent="0.25">
      <c r="A19" s="75">
        <f t="shared" si="0"/>
        <v>17</v>
      </c>
      <c r="B19" s="63" t="s">
        <v>10</v>
      </c>
      <c r="C19" s="63">
        <v>22827</v>
      </c>
      <c r="D19" s="63">
        <v>2022</v>
      </c>
      <c r="E19" s="63" t="s">
        <v>71</v>
      </c>
      <c r="F19" s="63" t="s">
        <v>32</v>
      </c>
      <c r="G19" s="63" t="s">
        <v>15</v>
      </c>
      <c r="H19" s="63">
        <v>10000</v>
      </c>
      <c r="I19" s="64">
        <v>44681</v>
      </c>
      <c r="J19" s="63"/>
      <c r="K19" s="77"/>
    </row>
    <row r="20" spans="1:11" x14ac:dyDescent="0.25">
      <c r="A20" s="75">
        <f t="shared" si="0"/>
        <v>18</v>
      </c>
      <c r="B20" s="5" t="s">
        <v>80</v>
      </c>
      <c r="C20" s="5">
        <v>13091</v>
      </c>
      <c r="D20" s="5">
        <v>2010</v>
      </c>
      <c r="E20" s="5" t="s">
        <v>87</v>
      </c>
      <c r="F20" s="5" t="s">
        <v>80</v>
      </c>
      <c r="G20" s="5" t="s">
        <v>15</v>
      </c>
      <c r="H20" s="5">
        <v>1000</v>
      </c>
      <c r="I20" s="61">
        <v>44681</v>
      </c>
      <c r="J20" s="5"/>
      <c r="K20" s="50"/>
    </row>
    <row r="21" spans="1:11" x14ac:dyDescent="0.25">
      <c r="A21" s="75">
        <f t="shared" si="0"/>
        <v>19</v>
      </c>
      <c r="B21" s="5" t="s">
        <v>34</v>
      </c>
      <c r="C21" s="5">
        <v>318</v>
      </c>
      <c r="D21" s="5">
        <v>2017</v>
      </c>
      <c r="E21" s="5" t="s">
        <v>87</v>
      </c>
      <c r="F21" s="5" t="s">
        <v>103</v>
      </c>
      <c r="G21" s="5" t="s">
        <v>15</v>
      </c>
      <c r="H21" s="5">
        <v>10000</v>
      </c>
      <c r="I21" s="61">
        <v>44681</v>
      </c>
      <c r="J21" s="5"/>
      <c r="K21" s="50"/>
    </row>
    <row r="22" spans="1:11" x14ac:dyDescent="0.25">
      <c r="A22" s="75">
        <f t="shared" si="0"/>
        <v>20</v>
      </c>
      <c r="B22" s="5" t="s">
        <v>80</v>
      </c>
      <c r="C22" s="5">
        <v>19177</v>
      </c>
      <c r="D22" s="5">
        <v>2021</v>
      </c>
      <c r="E22" s="5" t="s">
        <v>87</v>
      </c>
      <c r="F22" s="5" t="s">
        <v>80</v>
      </c>
      <c r="G22" s="5" t="s">
        <v>15</v>
      </c>
      <c r="H22" s="5">
        <v>1000</v>
      </c>
      <c r="I22" s="61">
        <v>44681</v>
      </c>
      <c r="J22" s="5"/>
      <c r="K22" s="50"/>
    </row>
    <row r="23" spans="1:11" s="85" customFormat="1" ht="30.75" thickBot="1" x14ac:dyDescent="0.3">
      <c r="A23" s="80">
        <f t="shared" si="0"/>
        <v>21</v>
      </c>
      <c r="B23" s="82" t="s">
        <v>10</v>
      </c>
      <c r="C23" s="81" t="s">
        <v>96</v>
      </c>
      <c r="D23" s="82">
        <v>2022</v>
      </c>
      <c r="E23" s="82" t="s">
        <v>87</v>
      </c>
      <c r="F23" s="81" t="s">
        <v>97</v>
      </c>
      <c r="G23" s="82" t="s">
        <v>15</v>
      </c>
      <c r="H23" s="82">
        <v>2000</v>
      </c>
      <c r="I23" s="83">
        <v>44681</v>
      </c>
      <c r="J23" s="82"/>
      <c r="K23" s="84"/>
    </row>
    <row r="24" spans="1:11" ht="15.75" thickBot="1" x14ac:dyDescent="0.3">
      <c r="A24" s="119" t="s">
        <v>124</v>
      </c>
      <c r="B24" s="120"/>
      <c r="C24" s="120"/>
      <c r="D24" s="120"/>
      <c r="E24" s="120"/>
      <c r="F24" s="120"/>
      <c r="G24" s="121"/>
      <c r="H24" s="71">
        <f>SUBTOTAL(109,Table13[AMOUNT])</f>
        <v>109000</v>
      </c>
      <c r="I24" s="72"/>
      <c r="J24" s="73"/>
      <c r="K24" s="74"/>
    </row>
  </sheetData>
  <mergeCells count="2">
    <mergeCell ref="A1:K1"/>
    <mergeCell ref="A24:G24"/>
  </mergeCells>
  <pageMargins left="0.70866141732283472" right="0.70866141732283472" top="0.74803149606299213" bottom="0.74803149606299213" header="0.31496062992125984" footer="0.31496062992125984"/>
  <pageSetup paperSize="9" scale="64" orientation="landscape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3"/>
  <sheetViews>
    <sheetView workbookViewId="0">
      <selection activeCell="H3" sqref="H3:H12"/>
    </sheetView>
  </sheetViews>
  <sheetFormatPr defaultRowHeight="15" x14ac:dyDescent="0.25"/>
  <cols>
    <col min="1" max="1" width="6.28515625" customWidth="1"/>
    <col min="2" max="2" width="13" customWidth="1"/>
    <col min="3" max="3" width="18" customWidth="1"/>
    <col min="4" max="4" width="7.5703125" customWidth="1"/>
    <col min="5" max="5" width="8.42578125" customWidth="1"/>
    <col min="6" max="6" width="12.28515625" customWidth="1"/>
    <col min="7" max="7" width="18.42578125" bestFit="1" customWidth="1"/>
    <col min="8" max="9" width="11.5703125" customWidth="1"/>
    <col min="10" max="10" width="21" customWidth="1"/>
    <col min="11" max="11" width="41" customWidth="1"/>
  </cols>
  <sheetData>
    <row r="1" spans="1:11" ht="16.5" thickBot="1" x14ac:dyDescent="0.3">
      <c r="A1" s="116" t="s">
        <v>127</v>
      </c>
      <c r="B1" s="117"/>
      <c r="C1" s="117"/>
      <c r="D1" s="117"/>
      <c r="E1" s="117"/>
      <c r="F1" s="117"/>
      <c r="G1" s="117"/>
      <c r="H1" s="117"/>
      <c r="I1" s="117"/>
      <c r="J1" s="117"/>
      <c r="K1" s="118"/>
    </row>
    <row r="2" spans="1:11" x14ac:dyDescent="0.25">
      <c r="A2" s="78" t="s">
        <v>0</v>
      </c>
      <c r="B2" s="58" t="s">
        <v>1</v>
      </c>
      <c r="C2" s="58" t="s">
        <v>2</v>
      </c>
      <c r="D2" s="58" t="s">
        <v>3</v>
      </c>
      <c r="E2" s="58" t="s">
        <v>4</v>
      </c>
      <c r="F2" s="58" t="s">
        <v>5</v>
      </c>
      <c r="G2" s="58" t="s">
        <v>6</v>
      </c>
      <c r="H2" s="58" t="s">
        <v>57</v>
      </c>
      <c r="I2" s="58" t="s">
        <v>8</v>
      </c>
      <c r="J2" s="58" t="s">
        <v>59</v>
      </c>
      <c r="K2" s="79" t="s">
        <v>9</v>
      </c>
    </row>
    <row r="3" spans="1:11" x14ac:dyDescent="0.25">
      <c r="A3" s="75">
        <v>1</v>
      </c>
      <c r="B3" s="5" t="s">
        <v>10</v>
      </c>
      <c r="C3" s="5">
        <v>17903</v>
      </c>
      <c r="D3" s="5">
        <v>2021</v>
      </c>
      <c r="E3" s="5" t="s">
        <v>60</v>
      </c>
      <c r="F3" s="5" t="s">
        <v>26</v>
      </c>
      <c r="G3" s="5" t="s">
        <v>19</v>
      </c>
      <c r="H3" s="5">
        <v>10000</v>
      </c>
      <c r="I3" s="61">
        <v>44592</v>
      </c>
      <c r="J3" s="5"/>
      <c r="K3" s="50"/>
    </row>
    <row r="4" spans="1:11" x14ac:dyDescent="0.25">
      <c r="A4" s="75">
        <f>A3+1</f>
        <v>2</v>
      </c>
      <c r="B4" s="5" t="s">
        <v>10</v>
      </c>
      <c r="C4" s="5">
        <v>10573</v>
      </c>
      <c r="D4" s="5">
        <v>2021</v>
      </c>
      <c r="E4" s="5" t="s">
        <v>66</v>
      </c>
      <c r="F4" s="5" t="s">
        <v>13</v>
      </c>
      <c r="G4" s="5" t="s">
        <v>19</v>
      </c>
      <c r="H4" s="5">
        <v>5000</v>
      </c>
      <c r="I4" s="61">
        <v>44620</v>
      </c>
      <c r="J4" s="5"/>
      <c r="K4" s="50"/>
    </row>
    <row r="5" spans="1:11" x14ac:dyDescent="0.25">
      <c r="A5" s="75">
        <f t="shared" ref="A5:A12" si="0">A4+1</f>
        <v>3</v>
      </c>
      <c r="B5" s="5" t="s">
        <v>10</v>
      </c>
      <c r="C5" s="5">
        <v>26613</v>
      </c>
      <c r="D5" s="5">
        <v>2021</v>
      </c>
      <c r="E5" s="5" t="s">
        <v>66</v>
      </c>
      <c r="F5" s="5" t="s">
        <v>26</v>
      </c>
      <c r="G5" s="5" t="s">
        <v>19</v>
      </c>
      <c r="H5" s="5">
        <v>10000</v>
      </c>
      <c r="I5" s="61">
        <v>44620</v>
      </c>
      <c r="J5" s="5"/>
      <c r="K5" s="50"/>
    </row>
    <row r="6" spans="1:11" x14ac:dyDescent="0.25">
      <c r="A6" s="75">
        <f t="shared" si="0"/>
        <v>4</v>
      </c>
      <c r="B6" s="5" t="s">
        <v>10</v>
      </c>
      <c r="C6" s="5">
        <v>34969</v>
      </c>
      <c r="D6" s="5">
        <v>2021</v>
      </c>
      <c r="E6" s="5" t="s">
        <v>66</v>
      </c>
      <c r="F6" s="5" t="s">
        <v>25</v>
      </c>
      <c r="G6" s="5" t="s">
        <v>19</v>
      </c>
      <c r="H6" s="5">
        <v>12000</v>
      </c>
      <c r="I6" s="61">
        <v>44620</v>
      </c>
      <c r="J6" s="5"/>
      <c r="K6" s="50"/>
    </row>
    <row r="7" spans="1:11" x14ac:dyDescent="0.25">
      <c r="A7" s="75">
        <f t="shared" si="0"/>
        <v>5</v>
      </c>
      <c r="B7" s="5" t="s">
        <v>10</v>
      </c>
      <c r="C7" s="5">
        <v>34987</v>
      </c>
      <c r="D7" s="5">
        <v>2021</v>
      </c>
      <c r="E7" s="5" t="s">
        <v>66</v>
      </c>
      <c r="F7" s="5" t="s">
        <v>25</v>
      </c>
      <c r="G7" s="5" t="s">
        <v>19</v>
      </c>
      <c r="H7" s="5">
        <v>12000</v>
      </c>
      <c r="I7" s="61">
        <v>44620</v>
      </c>
      <c r="J7" s="5"/>
      <c r="K7" s="50"/>
    </row>
    <row r="8" spans="1:11" x14ac:dyDescent="0.25">
      <c r="A8" s="75">
        <f t="shared" si="0"/>
        <v>6</v>
      </c>
      <c r="B8" s="5" t="s">
        <v>10</v>
      </c>
      <c r="C8" s="5">
        <v>35012</v>
      </c>
      <c r="D8" s="5">
        <v>2021</v>
      </c>
      <c r="E8" s="5" t="s">
        <v>66</v>
      </c>
      <c r="F8" s="5" t="s">
        <v>25</v>
      </c>
      <c r="G8" s="5" t="s">
        <v>19</v>
      </c>
      <c r="H8" s="5">
        <v>12000</v>
      </c>
      <c r="I8" s="61">
        <v>44620</v>
      </c>
      <c r="J8" s="5"/>
      <c r="K8" s="50"/>
    </row>
    <row r="9" spans="1:11" x14ac:dyDescent="0.25">
      <c r="A9" s="75">
        <f t="shared" si="0"/>
        <v>7</v>
      </c>
      <c r="B9" s="5" t="s">
        <v>10</v>
      </c>
      <c r="C9" s="5">
        <v>26711</v>
      </c>
      <c r="D9" s="5">
        <v>2021</v>
      </c>
      <c r="E9" s="5" t="s">
        <v>71</v>
      </c>
      <c r="F9" s="5" t="s">
        <v>25</v>
      </c>
      <c r="G9" s="5" t="s">
        <v>19</v>
      </c>
      <c r="H9" s="5">
        <v>12000</v>
      </c>
      <c r="I9" s="61">
        <v>44681</v>
      </c>
      <c r="J9" s="5"/>
      <c r="K9" s="50"/>
    </row>
    <row r="10" spans="1:11" x14ac:dyDescent="0.25">
      <c r="A10" s="75">
        <f t="shared" si="0"/>
        <v>8</v>
      </c>
      <c r="B10" s="5" t="s">
        <v>10</v>
      </c>
      <c r="C10" s="5">
        <v>9742</v>
      </c>
      <c r="D10" s="5">
        <v>2022</v>
      </c>
      <c r="E10" s="5" t="s">
        <v>71</v>
      </c>
      <c r="F10" s="5" t="s">
        <v>26</v>
      </c>
      <c r="G10" s="5" t="s">
        <v>19</v>
      </c>
      <c r="H10" s="5">
        <v>10000</v>
      </c>
      <c r="I10" s="61">
        <v>44681</v>
      </c>
      <c r="J10" s="5"/>
      <c r="K10" s="50"/>
    </row>
    <row r="11" spans="1:11" x14ac:dyDescent="0.25">
      <c r="A11" s="75">
        <f t="shared" si="0"/>
        <v>9</v>
      </c>
      <c r="B11" s="63" t="s">
        <v>10</v>
      </c>
      <c r="C11" s="63">
        <v>18784</v>
      </c>
      <c r="D11" s="63">
        <v>2022</v>
      </c>
      <c r="E11" s="63" t="s">
        <v>71</v>
      </c>
      <c r="F11" s="63" t="s">
        <v>25</v>
      </c>
      <c r="G11" s="63" t="s">
        <v>19</v>
      </c>
      <c r="H11" s="63">
        <v>12000</v>
      </c>
      <c r="I11" s="64">
        <v>44681</v>
      </c>
      <c r="J11" s="63"/>
      <c r="K11" s="77"/>
    </row>
    <row r="12" spans="1:11" ht="28.5" customHeight="1" thickBot="1" x14ac:dyDescent="0.3">
      <c r="A12" s="80">
        <f t="shared" si="0"/>
        <v>10</v>
      </c>
      <c r="B12" s="82" t="s">
        <v>88</v>
      </c>
      <c r="C12" s="81" t="s">
        <v>89</v>
      </c>
      <c r="D12" s="82">
        <v>2021</v>
      </c>
      <c r="E12" s="82" t="s">
        <v>87</v>
      </c>
      <c r="F12" s="82" t="s">
        <v>88</v>
      </c>
      <c r="G12" s="82" t="s">
        <v>19</v>
      </c>
      <c r="H12" s="82">
        <v>2000</v>
      </c>
      <c r="I12" s="83">
        <v>44681</v>
      </c>
      <c r="J12" s="5"/>
      <c r="K12" s="50"/>
    </row>
    <row r="13" spans="1:11" ht="15.75" thickBot="1" x14ac:dyDescent="0.3">
      <c r="A13" s="119" t="s">
        <v>124</v>
      </c>
      <c r="B13" s="120"/>
      <c r="C13" s="120"/>
      <c r="D13" s="120"/>
      <c r="E13" s="120"/>
      <c r="F13" s="120"/>
      <c r="G13" s="121"/>
      <c r="H13" s="71">
        <f>SUBTOTAL(109,Table14[AMOUNT])</f>
        <v>97000</v>
      </c>
      <c r="I13" s="72"/>
      <c r="J13" s="73"/>
      <c r="K13" s="74"/>
    </row>
  </sheetData>
  <mergeCells count="2">
    <mergeCell ref="A1:K1"/>
    <mergeCell ref="A13:G13"/>
  </mergeCells>
  <pageMargins left="0.70866141732283472" right="0.70866141732283472" top="0.74803149606299213" bottom="0.74803149606299213" header="0.31496062992125984" footer="0.31496062992125984"/>
  <pageSetup paperSize="9" scale="77" orientation="landscape" verticalDpi="0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"/>
  <sheetViews>
    <sheetView workbookViewId="0">
      <selection activeCell="I14" sqref="I14"/>
    </sheetView>
  </sheetViews>
  <sheetFormatPr defaultRowHeight="15" x14ac:dyDescent="0.25"/>
  <cols>
    <col min="2" max="2" width="15.140625" customWidth="1"/>
    <col min="3" max="3" width="10.85546875" customWidth="1"/>
    <col min="5" max="5" width="10.140625" customWidth="1"/>
    <col min="6" max="6" width="21.42578125" bestFit="1" customWidth="1"/>
    <col min="7" max="7" width="10.7109375" customWidth="1"/>
    <col min="8" max="9" width="11.5703125" customWidth="1"/>
    <col min="10" max="10" width="21" customWidth="1"/>
    <col min="11" max="11" width="41" customWidth="1"/>
  </cols>
  <sheetData>
    <row r="1" spans="1:11" ht="16.5" thickBot="1" x14ac:dyDescent="0.3">
      <c r="A1" s="116" t="s">
        <v>127</v>
      </c>
      <c r="B1" s="117"/>
      <c r="C1" s="117"/>
      <c r="D1" s="117"/>
      <c r="E1" s="117"/>
      <c r="F1" s="117"/>
      <c r="G1" s="117"/>
      <c r="H1" s="117"/>
      <c r="I1" s="117"/>
      <c r="J1" s="117"/>
      <c r="K1" s="118"/>
    </row>
    <row r="2" spans="1:11" s="86" customFormat="1" x14ac:dyDescent="0.25">
      <c r="A2" s="78" t="s">
        <v>0</v>
      </c>
      <c r="B2" s="58" t="s">
        <v>1</v>
      </c>
      <c r="C2" s="58" t="s">
        <v>2</v>
      </c>
      <c r="D2" s="58" t="s">
        <v>3</v>
      </c>
      <c r="E2" s="58" t="s">
        <v>4</v>
      </c>
      <c r="F2" s="58" t="s">
        <v>5</v>
      </c>
      <c r="G2" s="58" t="s">
        <v>6</v>
      </c>
      <c r="H2" s="58" t="s">
        <v>57</v>
      </c>
      <c r="I2" s="58" t="s">
        <v>8</v>
      </c>
      <c r="J2" s="58" t="s">
        <v>59</v>
      </c>
      <c r="K2" s="79" t="s">
        <v>9</v>
      </c>
    </row>
    <row r="3" spans="1:11" x14ac:dyDescent="0.25">
      <c r="A3" s="75">
        <v>1</v>
      </c>
      <c r="B3" s="5" t="s">
        <v>10</v>
      </c>
      <c r="C3" s="5">
        <v>46917</v>
      </c>
      <c r="D3" s="5">
        <v>2016</v>
      </c>
      <c r="E3" s="5" t="s">
        <v>70</v>
      </c>
      <c r="F3" s="5" t="s">
        <v>13</v>
      </c>
      <c r="G3" s="5" t="s">
        <v>41</v>
      </c>
      <c r="H3" s="5">
        <v>5000</v>
      </c>
      <c r="I3" s="61">
        <v>44651</v>
      </c>
      <c r="J3" s="5"/>
      <c r="K3" s="50"/>
    </row>
    <row r="4" spans="1:11" x14ac:dyDescent="0.25">
      <c r="A4" s="75">
        <f>A3+1</f>
        <v>2</v>
      </c>
      <c r="B4" s="5" t="s">
        <v>10</v>
      </c>
      <c r="C4" s="5">
        <v>26615</v>
      </c>
      <c r="D4" s="5">
        <v>2018</v>
      </c>
      <c r="E4" s="5" t="s">
        <v>71</v>
      </c>
      <c r="F4" s="5" t="s">
        <v>25</v>
      </c>
      <c r="G4" s="5" t="s">
        <v>41</v>
      </c>
      <c r="H4" s="5">
        <v>12000</v>
      </c>
      <c r="I4" s="61">
        <v>44681</v>
      </c>
      <c r="J4" s="5"/>
      <c r="K4" s="50"/>
    </row>
    <row r="5" spans="1:11" x14ac:dyDescent="0.25">
      <c r="A5" s="75">
        <f>A4+1</f>
        <v>3</v>
      </c>
      <c r="B5" s="5" t="s">
        <v>34</v>
      </c>
      <c r="C5" s="5">
        <v>987</v>
      </c>
      <c r="D5" s="5">
        <v>2018</v>
      </c>
      <c r="E5" s="5" t="s">
        <v>87</v>
      </c>
      <c r="F5" s="5" t="s">
        <v>120</v>
      </c>
      <c r="G5" s="5" t="s">
        <v>41</v>
      </c>
      <c r="H5" s="5">
        <v>10000</v>
      </c>
      <c r="I5" s="61">
        <v>44681</v>
      </c>
      <c r="J5" s="5"/>
      <c r="K5" s="50"/>
    </row>
    <row r="6" spans="1:11" x14ac:dyDescent="0.25">
      <c r="A6" s="75">
        <f t="shared" ref="A6:A8" si="0">A5+1</f>
        <v>4</v>
      </c>
      <c r="B6" s="5" t="s">
        <v>10</v>
      </c>
      <c r="C6" s="5">
        <v>34357</v>
      </c>
      <c r="D6" s="5">
        <v>2021</v>
      </c>
      <c r="E6" s="5" t="s">
        <v>87</v>
      </c>
      <c r="F6" s="5" t="s">
        <v>13</v>
      </c>
      <c r="G6" s="5" t="s">
        <v>41</v>
      </c>
      <c r="H6" s="5">
        <v>5000</v>
      </c>
      <c r="I6" s="61">
        <v>44681</v>
      </c>
      <c r="J6" s="5"/>
      <c r="K6" s="50"/>
    </row>
    <row r="7" spans="1:11" x14ac:dyDescent="0.25">
      <c r="A7" s="75">
        <f t="shared" si="0"/>
        <v>5</v>
      </c>
      <c r="B7" s="5" t="s">
        <v>10</v>
      </c>
      <c r="C7" s="5">
        <v>6901</v>
      </c>
      <c r="D7" s="5">
        <v>2022</v>
      </c>
      <c r="E7" s="5" t="s">
        <v>87</v>
      </c>
      <c r="F7" s="5" t="s">
        <v>25</v>
      </c>
      <c r="G7" s="5" t="s">
        <v>41</v>
      </c>
      <c r="H7" s="5">
        <v>12000</v>
      </c>
      <c r="I7" s="61">
        <v>44681</v>
      </c>
      <c r="J7" s="5"/>
      <c r="K7" s="50"/>
    </row>
    <row r="8" spans="1:11" ht="15.75" thickBot="1" x14ac:dyDescent="0.3">
      <c r="A8" s="75">
        <f t="shared" si="0"/>
        <v>6</v>
      </c>
      <c r="B8" s="63" t="s">
        <v>88</v>
      </c>
      <c r="C8" s="63" t="s">
        <v>107</v>
      </c>
      <c r="D8" s="63">
        <v>2022</v>
      </c>
      <c r="E8" s="63" t="s">
        <v>87</v>
      </c>
      <c r="F8" s="63" t="s">
        <v>88</v>
      </c>
      <c r="G8" s="63" t="s">
        <v>41</v>
      </c>
      <c r="H8" s="63">
        <v>2000</v>
      </c>
      <c r="I8" s="64">
        <v>44681</v>
      </c>
      <c r="J8" s="63"/>
      <c r="K8" s="77"/>
    </row>
    <row r="9" spans="1:11" ht="15.75" thickBot="1" x14ac:dyDescent="0.3">
      <c r="A9" s="119" t="s">
        <v>124</v>
      </c>
      <c r="B9" s="120"/>
      <c r="C9" s="120"/>
      <c r="D9" s="120"/>
      <c r="E9" s="120"/>
      <c r="F9" s="120"/>
      <c r="G9" s="121"/>
      <c r="H9" s="66">
        <f>SUBTOTAL(109,Table33[AMOUNT])</f>
        <v>46000</v>
      </c>
      <c r="I9" s="67"/>
      <c r="J9" s="68"/>
      <c r="K9" s="69"/>
    </row>
  </sheetData>
  <mergeCells count="2">
    <mergeCell ref="A1:K1"/>
    <mergeCell ref="A9:G9"/>
  </mergeCells>
  <pageMargins left="0.70866141732283472" right="0.70866141732283472" top="0.74803149606299213" bottom="0.74803149606299213" header="0.31496062992125984" footer="0.31496062992125984"/>
  <pageSetup paperSize="9" scale="76" orientation="landscape" r:id="rId1"/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3"/>
  <sheetViews>
    <sheetView workbookViewId="0">
      <selection activeCell="J76" sqref="J76:J196"/>
    </sheetView>
  </sheetViews>
  <sheetFormatPr defaultRowHeight="15" x14ac:dyDescent="0.25"/>
  <cols>
    <col min="3" max="3" width="10.85546875" customWidth="1"/>
    <col min="5" max="5" width="10.140625" customWidth="1"/>
    <col min="6" max="6" width="24" bestFit="1" customWidth="1"/>
    <col min="7" max="7" width="10.7109375" customWidth="1"/>
    <col min="8" max="9" width="11.5703125" customWidth="1"/>
    <col min="10" max="10" width="21" customWidth="1"/>
    <col min="11" max="11" width="41" customWidth="1"/>
  </cols>
  <sheetData>
    <row r="1" spans="1:11" ht="16.5" thickBot="1" x14ac:dyDescent="0.3">
      <c r="A1" s="116" t="s">
        <v>127</v>
      </c>
      <c r="B1" s="117"/>
      <c r="C1" s="117"/>
      <c r="D1" s="117"/>
      <c r="E1" s="117"/>
      <c r="F1" s="117"/>
      <c r="G1" s="117"/>
      <c r="H1" s="117"/>
      <c r="I1" s="117"/>
      <c r="J1" s="117"/>
      <c r="K1" s="118"/>
    </row>
    <row r="2" spans="1:11" x14ac:dyDescent="0.25">
      <c r="A2" s="78" t="s">
        <v>0</v>
      </c>
      <c r="B2" s="58" t="s">
        <v>1</v>
      </c>
      <c r="C2" s="58" t="s">
        <v>2</v>
      </c>
      <c r="D2" s="58" t="s">
        <v>3</v>
      </c>
      <c r="E2" s="58" t="s">
        <v>4</v>
      </c>
      <c r="F2" s="58" t="s">
        <v>5</v>
      </c>
      <c r="G2" s="58" t="s">
        <v>6</v>
      </c>
      <c r="H2" s="58" t="s">
        <v>57</v>
      </c>
      <c r="I2" s="58" t="s">
        <v>8</v>
      </c>
      <c r="J2" s="58" t="s">
        <v>59</v>
      </c>
      <c r="K2" s="79" t="s">
        <v>9</v>
      </c>
    </row>
    <row r="3" spans="1:11" hidden="1" x14ac:dyDescent="0.25">
      <c r="A3" s="75">
        <v>1</v>
      </c>
      <c r="B3" s="5" t="s">
        <v>64</v>
      </c>
      <c r="C3" s="5">
        <v>10096</v>
      </c>
      <c r="D3" s="5">
        <v>2021</v>
      </c>
      <c r="E3" s="5" t="s">
        <v>60</v>
      </c>
      <c r="F3" s="5" t="s">
        <v>65</v>
      </c>
      <c r="G3" s="5" t="s">
        <v>14</v>
      </c>
      <c r="H3" s="5">
        <v>10000</v>
      </c>
      <c r="I3" s="61">
        <v>44592</v>
      </c>
      <c r="J3" s="5"/>
      <c r="K3" s="50"/>
    </row>
    <row r="4" spans="1:11" hidden="1" x14ac:dyDescent="0.25">
      <c r="A4" s="75">
        <f>A3+1</f>
        <v>2</v>
      </c>
      <c r="B4" s="5" t="s">
        <v>10</v>
      </c>
      <c r="C4" s="5">
        <v>37772</v>
      </c>
      <c r="D4" s="5">
        <v>2021</v>
      </c>
      <c r="E4" s="5" t="s">
        <v>60</v>
      </c>
      <c r="F4" s="5" t="s">
        <v>13</v>
      </c>
      <c r="G4" s="5" t="s">
        <v>14</v>
      </c>
      <c r="H4" s="5">
        <v>5000</v>
      </c>
      <c r="I4" s="61">
        <v>44592</v>
      </c>
      <c r="J4" s="5"/>
      <c r="K4" s="50"/>
    </row>
    <row r="5" spans="1:11" hidden="1" x14ac:dyDescent="0.25">
      <c r="A5" s="75">
        <f t="shared" ref="A5:A68" si="0">A4+1</f>
        <v>3</v>
      </c>
      <c r="B5" s="5" t="s">
        <v>10</v>
      </c>
      <c r="C5" s="5">
        <v>37960</v>
      </c>
      <c r="D5" s="5">
        <v>2021</v>
      </c>
      <c r="E5" s="5" t="s">
        <v>60</v>
      </c>
      <c r="F5" s="5" t="s">
        <v>13</v>
      </c>
      <c r="G5" s="5" t="s">
        <v>14</v>
      </c>
      <c r="H5" s="5">
        <v>5000</v>
      </c>
      <c r="I5" s="61">
        <v>44592</v>
      </c>
      <c r="J5" s="5"/>
      <c r="K5" s="50"/>
    </row>
    <row r="6" spans="1:11" hidden="1" x14ac:dyDescent="0.25">
      <c r="A6" s="75">
        <f t="shared" si="0"/>
        <v>4</v>
      </c>
      <c r="B6" s="5" t="s">
        <v>10</v>
      </c>
      <c r="C6" s="5">
        <v>37977</v>
      </c>
      <c r="D6" s="5">
        <v>2021</v>
      </c>
      <c r="E6" s="5" t="s">
        <v>60</v>
      </c>
      <c r="F6" s="5" t="s">
        <v>13</v>
      </c>
      <c r="G6" s="5" t="s">
        <v>14</v>
      </c>
      <c r="H6" s="5">
        <v>5000</v>
      </c>
      <c r="I6" s="61">
        <v>44592</v>
      </c>
      <c r="J6" s="5"/>
      <c r="K6" s="50"/>
    </row>
    <row r="7" spans="1:11" hidden="1" x14ac:dyDescent="0.25">
      <c r="A7" s="75">
        <f t="shared" si="0"/>
        <v>5</v>
      </c>
      <c r="B7" s="5" t="s">
        <v>10</v>
      </c>
      <c r="C7" s="5">
        <v>423</v>
      </c>
      <c r="D7" s="5">
        <v>2022</v>
      </c>
      <c r="E7" s="5" t="s">
        <v>60</v>
      </c>
      <c r="F7" s="5" t="s">
        <v>61</v>
      </c>
      <c r="G7" s="5" t="s">
        <v>14</v>
      </c>
      <c r="H7" s="5">
        <v>2500</v>
      </c>
      <c r="I7" s="61">
        <v>44592</v>
      </c>
      <c r="J7" s="5" t="s">
        <v>132</v>
      </c>
      <c r="K7" s="50"/>
    </row>
    <row r="8" spans="1:11" hidden="1" x14ac:dyDescent="0.25">
      <c r="A8" s="75">
        <f t="shared" si="0"/>
        <v>6</v>
      </c>
      <c r="B8" s="5" t="s">
        <v>10</v>
      </c>
      <c r="C8" s="5">
        <v>758</v>
      </c>
      <c r="D8" s="5">
        <v>2022</v>
      </c>
      <c r="E8" s="5" t="s">
        <v>60</v>
      </c>
      <c r="F8" s="5" t="s">
        <v>61</v>
      </c>
      <c r="G8" s="5" t="s">
        <v>14</v>
      </c>
      <c r="H8" s="5">
        <v>2500</v>
      </c>
      <c r="I8" s="61">
        <v>44592</v>
      </c>
      <c r="J8" s="5" t="s">
        <v>132</v>
      </c>
      <c r="K8" s="50"/>
    </row>
    <row r="9" spans="1:11" hidden="1" x14ac:dyDescent="0.25">
      <c r="A9" s="75">
        <f t="shared" si="0"/>
        <v>7</v>
      </c>
      <c r="B9" s="5" t="s">
        <v>10</v>
      </c>
      <c r="C9" s="5">
        <v>833</v>
      </c>
      <c r="D9" s="5">
        <v>2022</v>
      </c>
      <c r="E9" s="5" t="s">
        <v>60</v>
      </c>
      <c r="F9" s="5" t="s">
        <v>61</v>
      </c>
      <c r="G9" s="5" t="s">
        <v>14</v>
      </c>
      <c r="H9" s="5">
        <v>2500</v>
      </c>
      <c r="I9" s="61">
        <v>44592</v>
      </c>
      <c r="J9" s="5" t="s">
        <v>132</v>
      </c>
      <c r="K9" s="50"/>
    </row>
    <row r="10" spans="1:11" hidden="1" x14ac:dyDescent="0.25">
      <c r="A10" s="75">
        <f t="shared" si="0"/>
        <v>8</v>
      </c>
      <c r="B10" s="5" t="s">
        <v>10</v>
      </c>
      <c r="C10" s="5">
        <v>853</v>
      </c>
      <c r="D10" s="5">
        <v>2022</v>
      </c>
      <c r="E10" s="5" t="s">
        <v>60</v>
      </c>
      <c r="F10" s="5" t="s">
        <v>61</v>
      </c>
      <c r="G10" s="5" t="s">
        <v>14</v>
      </c>
      <c r="H10" s="5">
        <v>2500</v>
      </c>
      <c r="I10" s="61">
        <v>44592</v>
      </c>
      <c r="J10" s="5" t="s">
        <v>132</v>
      </c>
      <c r="K10" s="50"/>
    </row>
    <row r="11" spans="1:11" hidden="1" x14ac:dyDescent="0.25">
      <c r="A11" s="75">
        <f t="shared" si="0"/>
        <v>9</v>
      </c>
      <c r="B11" s="5" t="s">
        <v>10</v>
      </c>
      <c r="C11" s="5">
        <v>858</v>
      </c>
      <c r="D11" s="5">
        <v>2022</v>
      </c>
      <c r="E11" s="5" t="s">
        <v>60</v>
      </c>
      <c r="F11" s="5" t="s">
        <v>61</v>
      </c>
      <c r="G11" s="5" t="s">
        <v>14</v>
      </c>
      <c r="H11" s="5">
        <v>2500</v>
      </c>
      <c r="I11" s="61">
        <v>44592</v>
      </c>
      <c r="J11" s="5" t="s">
        <v>132</v>
      </c>
      <c r="K11" s="50"/>
    </row>
    <row r="12" spans="1:11" hidden="1" x14ac:dyDescent="0.25">
      <c r="A12" s="75">
        <f t="shared" si="0"/>
        <v>10</v>
      </c>
      <c r="B12" s="5" t="s">
        <v>10</v>
      </c>
      <c r="C12" s="5">
        <v>881</v>
      </c>
      <c r="D12" s="5">
        <v>2022</v>
      </c>
      <c r="E12" s="5" t="s">
        <v>60</v>
      </c>
      <c r="F12" s="5" t="s">
        <v>61</v>
      </c>
      <c r="G12" s="5" t="s">
        <v>14</v>
      </c>
      <c r="H12" s="5">
        <v>2500</v>
      </c>
      <c r="I12" s="61">
        <v>44592</v>
      </c>
      <c r="J12" s="5" t="s">
        <v>132</v>
      </c>
      <c r="K12" s="50"/>
    </row>
    <row r="13" spans="1:11" hidden="1" x14ac:dyDescent="0.25">
      <c r="A13" s="75">
        <f t="shared" si="0"/>
        <v>11</v>
      </c>
      <c r="B13" s="5" t="s">
        <v>10</v>
      </c>
      <c r="C13" s="5">
        <v>886</v>
      </c>
      <c r="D13" s="5">
        <v>2022</v>
      </c>
      <c r="E13" s="5" t="s">
        <v>60</v>
      </c>
      <c r="F13" s="5" t="s">
        <v>61</v>
      </c>
      <c r="G13" s="5" t="s">
        <v>14</v>
      </c>
      <c r="H13" s="5">
        <v>2500</v>
      </c>
      <c r="I13" s="61">
        <v>44592</v>
      </c>
      <c r="J13" s="5" t="s">
        <v>132</v>
      </c>
      <c r="K13" s="50"/>
    </row>
    <row r="14" spans="1:11" hidden="1" x14ac:dyDescent="0.25">
      <c r="A14" s="75">
        <f t="shared" si="0"/>
        <v>12</v>
      </c>
      <c r="B14" s="5" t="s">
        <v>10</v>
      </c>
      <c r="C14" s="5">
        <v>915</v>
      </c>
      <c r="D14" s="5">
        <v>2022</v>
      </c>
      <c r="E14" s="5" t="s">
        <v>60</v>
      </c>
      <c r="F14" s="5" t="s">
        <v>61</v>
      </c>
      <c r="G14" s="5" t="s">
        <v>14</v>
      </c>
      <c r="H14" s="5">
        <v>2500</v>
      </c>
      <c r="I14" s="61">
        <v>44592</v>
      </c>
      <c r="J14" s="5" t="s">
        <v>132</v>
      </c>
      <c r="K14" s="50"/>
    </row>
    <row r="15" spans="1:11" hidden="1" x14ac:dyDescent="0.25">
      <c r="A15" s="75">
        <f t="shared" si="0"/>
        <v>13</v>
      </c>
      <c r="B15" s="5" t="s">
        <v>10</v>
      </c>
      <c r="C15" s="5">
        <v>919</v>
      </c>
      <c r="D15" s="5">
        <v>2022</v>
      </c>
      <c r="E15" s="5" t="s">
        <v>60</v>
      </c>
      <c r="F15" s="5" t="s">
        <v>61</v>
      </c>
      <c r="G15" s="5" t="s">
        <v>14</v>
      </c>
      <c r="H15" s="5">
        <v>2500</v>
      </c>
      <c r="I15" s="61">
        <v>44592</v>
      </c>
      <c r="J15" s="5" t="s">
        <v>132</v>
      </c>
      <c r="K15" s="50"/>
    </row>
    <row r="16" spans="1:11" hidden="1" x14ac:dyDescent="0.25">
      <c r="A16" s="75">
        <f t="shared" si="0"/>
        <v>14</v>
      </c>
      <c r="B16" s="5" t="s">
        <v>10</v>
      </c>
      <c r="C16" s="5">
        <v>959</v>
      </c>
      <c r="D16" s="5">
        <v>2022</v>
      </c>
      <c r="E16" s="5" t="s">
        <v>60</v>
      </c>
      <c r="F16" s="5" t="s">
        <v>61</v>
      </c>
      <c r="G16" s="5" t="s">
        <v>14</v>
      </c>
      <c r="H16" s="5">
        <v>2500</v>
      </c>
      <c r="I16" s="61">
        <v>44592</v>
      </c>
      <c r="J16" s="5" t="s">
        <v>132</v>
      </c>
      <c r="K16" s="50"/>
    </row>
    <row r="17" spans="1:11" hidden="1" x14ac:dyDescent="0.25">
      <c r="A17" s="75">
        <f t="shared" si="0"/>
        <v>15</v>
      </c>
      <c r="B17" s="5" t="s">
        <v>10</v>
      </c>
      <c r="C17" s="5">
        <v>964</v>
      </c>
      <c r="D17" s="5">
        <v>2022</v>
      </c>
      <c r="E17" s="5" t="s">
        <v>60</v>
      </c>
      <c r="F17" s="5" t="s">
        <v>61</v>
      </c>
      <c r="G17" s="5" t="s">
        <v>14</v>
      </c>
      <c r="H17" s="5">
        <v>2500</v>
      </c>
      <c r="I17" s="61">
        <v>44592</v>
      </c>
      <c r="J17" s="5" t="s">
        <v>132</v>
      </c>
      <c r="K17" s="50"/>
    </row>
    <row r="18" spans="1:11" hidden="1" x14ac:dyDescent="0.25">
      <c r="A18" s="75">
        <f t="shared" si="0"/>
        <v>16</v>
      </c>
      <c r="B18" s="5" t="s">
        <v>10</v>
      </c>
      <c r="C18" s="5">
        <v>974</v>
      </c>
      <c r="D18" s="5">
        <v>2022</v>
      </c>
      <c r="E18" s="5" t="s">
        <v>60</v>
      </c>
      <c r="F18" s="5" t="s">
        <v>61</v>
      </c>
      <c r="G18" s="5" t="s">
        <v>14</v>
      </c>
      <c r="H18" s="5">
        <v>2500</v>
      </c>
      <c r="I18" s="61">
        <v>44592</v>
      </c>
      <c r="J18" s="5" t="s">
        <v>132</v>
      </c>
      <c r="K18" s="50"/>
    </row>
    <row r="19" spans="1:11" hidden="1" x14ac:dyDescent="0.25">
      <c r="A19" s="75">
        <f t="shared" si="0"/>
        <v>17</v>
      </c>
      <c r="B19" s="5" t="s">
        <v>10</v>
      </c>
      <c r="C19" s="5">
        <v>1035</v>
      </c>
      <c r="D19" s="5">
        <v>2022</v>
      </c>
      <c r="E19" s="5" t="s">
        <v>60</v>
      </c>
      <c r="F19" s="5" t="s">
        <v>61</v>
      </c>
      <c r="G19" s="5" t="s">
        <v>14</v>
      </c>
      <c r="H19" s="5">
        <v>2500</v>
      </c>
      <c r="I19" s="61">
        <v>44592</v>
      </c>
      <c r="J19" s="5" t="s">
        <v>132</v>
      </c>
      <c r="K19" s="50"/>
    </row>
    <row r="20" spans="1:11" hidden="1" x14ac:dyDescent="0.25">
      <c r="A20" s="75">
        <f t="shared" si="0"/>
        <v>18</v>
      </c>
      <c r="B20" s="5" t="s">
        <v>10</v>
      </c>
      <c r="C20" s="5">
        <v>1079</v>
      </c>
      <c r="D20" s="5">
        <v>2022</v>
      </c>
      <c r="E20" s="5" t="s">
        <v>60</v>
      </c>
      <c r="F20" s="5" t="s">
        <v>61</v>
      </c>
      <c r="G20" s="5" t="s">
        <v>14</v>
      </c>
      <c r="H20" s="5">
        <v>2500</v>
      </c>
      <c r="I20" s="61">
        <v>44592</v>
      </c>
      <c r="J20" s="5" t="s">
        <v>132</v>
      </c>
      <c r="K20" s="50"/>
    </row>
    <row r="21" spans="1:11" hidden="1" x14ac:dyDescent="0.25">
      <c r="A21" s="75">
        <f t="shared" si="0"/>
        <v>19</v>
      </c>
      <c r="B21" s="5" t="s">
        <v>10</v>
      </c>
      <c r="C21" s="5">
        <v>1084</v>
      </c>
      <c r="D21" s="5">
        <v>2022</v>
      </c>
      <c r="E21" s="5" t="s">
        <v>60</v>
      </c>
      <c r="F21" s="5" t="s">
        <v>61</v>
      </c>
      <c r="G21" s="5" t="s">
        <v>14</v>
      </c>
      <c r="H21" s="5">
        <v>2500</v>
      </c>
      <c r="I21" s="61">
        <v>44592</v>
      </c>
      <c r="J21" s="5" t="s">
        <v>132</v>
      </c>
      <c r="K21" s="50"/>
    </row>
    <row r="22" spans="1:11" hidden="1" x14ac:dyDescent="0.25">
      <c r="A22" s="75">
        <f t="shared" si="0"/>
        <v>20</v>
      </c>
      <c r="B22" s="5" t="s">
        <v>10</v>
      </c>
      <c r="C22" s="5">
        <v>1129</v>
      </c>
      <c r="D22" s="5">
        <v>2022</v>
      </c>
      <c r="E22" s="5" t="s">
        <v>60</v>
      </c>
      <c r="F22" s="5" t="s">
        <v>61</v>
      </c>
      <c r="G22" s="5" t="s">
        <v>14</v>
      </c>
      <c r="H22" s="5">
        <v>2500</v>
      </c>
      <c r="I22" s="61">
        <v>44592</v>
      </c>
      <c r="J22" s="5" t="s">
        <v>132</v>
      </c>
      <c r="K22" s="50"/>
    </row>
    <row r="23" spans="1:11" hidden="1" x14ac:dyDescent="0.25">
      <c r="A23" s="75">
        <f t="shared" si="0"/>
        <v>21</v>
      </c>
      <c r="B23" s="5" t="s">
        <v>10</v>
      </c>
      <c r="C23" s="5">
        <v>1172</v>
      </c>
      <c r="D23" s="5">
        <v>2022</v>
      </c>
      <c r="E23" s="5" t="s">
        <v>60</v>
      </c>
      <c r="F23" s="5" t="s">
        <v>61</v>
      </c>
      <c r="G23" s="5" t="s">
        <v>14</v>
      </c>
      <c r="H23" s="5">
        <v>2500</v>
      </c>
      <c r="I23" s="61">
        <v>44592</v>
      </c>
      <c r="J23" s="5" t="s">
        <v>132</v>
      </c>
      <c r="K23" s="50"/>
    </row>
    <row r="24" spans="1:11" hidden="1" x14ac:dyDescent="0.25">
      <c r="A24" s="75">
        <f t="shared" si="0"/>
        <v>22</v>
      </c>
      <c r="B24" s="5" t="s">
        <v>10</v>
      </c>
      <c r="C24" s="5">
        <v>1178</v>
      </c>
      <c r="D24" s="5">
        <v>2022</v>
      </c>
      <c r="E24" s="5" t="s">
        <v>60</v>
      </c>
      <c r="F24" s="5" t="s">
        <v>61</v>
      </c>
      <c r="G24" s="5" t="s">
        <v>14</v>
      </c>
      <c r="H24" s="5">
        <v>2500</v>
      </c>
      <c r="I24" s="61">
        <v>44592</v>
      </c>
      <c r="J24" s="5" t="s">
        <v>133</v>
      </c>
      <c r="K24" s="50"/>
    </row>
    <row r="25" spans="1:11" hidden="1" x14ac:dyDescent="0.25">
      <c r="A25" s="75">
        <f t="shared" si="0"/>
        <v>23</v>
      </c>
      <c r="B25" s="5" t="s">
        <v>10</v>
      </c>
      <c r="C25" s="5">
        <v>1286</v>
      </c>
      <c r="D25" s="5">
        <v>2022</v>
      </c>
      <c r="E25" s="5" t="s">
        <v>60</v>
      </c>
      <c r="F25" s="5" t="s">
        <v>61</v>
      </c>
      <c r="G25" s="5" t="s">
        <v>14</v>
      </c>
      <c r="H25" s="5">
        <v>2500</v>
      </c>
      <c r="I25" s="61">
        <v>44592</v>
      </c>
      <c r="J25" s="5"/>
      <c r="K25" s="50"/>
    </row>
    <row r="26" spans="1:11" hidden="1" x14ac:dyDescent="0.25">
      <c r="A26" s="75">
        <f t="shared" si="0"/>
        <v>24</v>
      </c>
      <c r="B26" s="5" t="s">
        <v>10</v>
      </c>
      <c r="C26" s="5">
        <v>1298</v>
      </c>
      <c r="D26" s="5">
        <v>2022</v>
      </c>
      <c r="E26" s="5" t="s">
        <v>60</v>
      </c>
      <c r="F26" s="5" t="s">
        <v>61</v>
      </c>
      <c r="G26" s="5" t="s">
        <v>14</v>
      </c>
      <c r="H26" s="5">
        <v>2500</v>
      </c>
      <c r="I26" s="61">
        <v>44592</v>
      </c>
      <c r="J26" s="5" t="s">
        <v>133</v>
      </c>
      <c r="K26" s="50"/>
    </row>
    <row r="27" spans="1:11" hidden="1" x14ac:dyDescent="0.25">
      <c r="A27" s="75">
        <f t="shared" si="0"/>
        <v>25</v>
      </c>
      <c r="B27" s="5" t="s">
        <v>10</v>
      </c>
      <c r="C27" s="5">
        <v>1304</v>
      </c>
      <c r="D27" s="5">
        <v>2022</v>
      </c>
      <c r="E27" s="5" t="s">
        <v>60</v>
      </c>
      <c r="F27" s="5" t="s">
        <v>61</v>
      </c>
      <c r="G27" s="5" t="s">
        <v>14</v>
      </c>
      <c r="H27" s="5">
        <v>2500</v>
      </c>
      <c r="I27" s="61">
        <v>44592</v>
      </c>
      <c r="J27" s="5" t="s">
        <v>133</v>
      </c>
      <c r="K27" s="50"/>
    </row>
    <row r="28" spans="1:11" hidden="1" x14ac:dyDescent="0.25">
      <c r="A28" s="75">
        <f t="shared" si="0"/>
        <v>26</v>
      </c>
      <c r="B28" s="5" t="s">
        <v>10</v>
      </c>
      <c r="C28" s="5">
        <v>1315</v>
      </c>
      <c r="D28" s="5">
        <v>2022</v>
      </c>
      <c r="E28" s="5" t="s">
        <v>60</v>
      </c>
      <c r="F28" s="5" t="s">
        <v>61</v>
      </c>
      <c r="G28" s="5" t="s">
        <v>14</v>
      </c>
      <c r="H28" s="5">
        <v>2500</v>
      </c>
      <c r="I28" s="61">
        <v>44592</v>
      </c>
      <c r="J28" s="5" t="s">
        <v>133</v>
      </c>
      <c r="K28" s="50"/>
    </row>
    <row r="29" spans="1:11" hidden="1" x14ac:dyDescent="0.25">
      <c r="A29" s="75">
        <f t="shared" si="0"/>
        <v>27</v>
      </c>
      <c r="B29" s="5" t="s">
        <v>10</v>
      </c>
      <c r="C29" s="5">
        <v>1326</v>
      </c>
      <c r="D29" s="5">
        <v>2022</v>
      </c>
      <c r="E29" s="5" t="s">
        <v>60</v>
      </c>
      <c r="F29" s="5" t="s">
        <v>61</v>
      </c>
      <c r="G29" s="5" t="s">
        <v>14</v>
      </c>
      <c r="H29" s="5">
        <v>2500</v>
      </c>
      <c r="I29" s="61">
        <v>44592</v>
      </c>
      <c r="J29" s="5" t="s">
        <v>133</v>
      </c>
      <c r="K29" s="50"/>
    </row>
    <row r="30" spans="1:11" hidden="1" x14ac:dyDescent="0.25">
      <c r="A30" s="75">
        <f t="shared" si="0"/>
        <v>28</v>
      </c>
      <c r="B30" s="5" t="s">
        <v>10</v>
      </c>
      <c r="C30" s="5">
        <v>1331</v>
      </c>
      <c r="D30" s="5">
        <v>2022</v>
      </c>
      <c r="E30" s="5" t="s">
        <v>60</v>
      </c>
      <c r="F30" s="5" t="s">
        <v>61</v>
      </c>
      <c r="G30" s="5" t="s">
        <v>14</v>
      </c>
      <c r="H30" s="5">
        <v>2500</v>
      </c>
      <c r="I30" s="61">
        <v>44592</v>
      </c>
      <c r="J30" s="5" t="s">
        <v>133</v>
      </c>
      <c r="K30" s="50"/>
    </row>
    <row r="31" spans="1:11" hidden="1" x14ac:dyDescent="0.25">
      <c r="A31" s="75">
        <f t="shared" si="0"/>
        <v>29</v>
      </c>
      <c r="B31" s="5" t="s">
        <v>10</v>
      </c>
      <c r="C31" s="5">
        <v>1339</v>
      </c>
      <c r="D31" s="5">
        <v>2022</v>
      </c>
      <c r="E31" s="5" t="s">
        <v>60</v>
      </c>
      <c r="F31" s="5" t="s">
        <v>61</v>
      </c>
      <c r="G31" s="5" t="s">
        <v>14</v>
      </c>
      <c r="H31" s="5">
        <v>2500</v>
      </c>
      <c r="I31" s="61">
        <v>44592</v>
      </c>
      <c r="J31" s="5" t="s">
        <v>133</v>
      </c>
      <c r="K31" s="50"/>
    </row>
    <row r="32" spans="1:11" hidden="1" x14ac:dyDescent="0.25">
      <c r="A32" s="75">
        <f t="shared" si="0"/>
        <v>30</v>
      </c>
      <c r="B32" s="5" t="s">
        <v>10</v>
      </c>
      <c r="C32" s="5">
        <v>1392</v>
      </c>
      <c r="D32" s="5">
        <v>2022</v>
      </c>
      <c r="E32" s="5" t="s">
        <v>60</v>
      </c>
      <c r="F32" s="5" t="s">
        <v>61</v>
      </c>
      <c r="G32" s="5" t="s">
        <v>14</v>
      </c>
      <c r="H32" s="5">
        <v>2500</v>
      </c>
      <c r="I32" s="61">
        <v>44592</v>
      </c>
      <c r="J32" s="5" t="s">
        <v>133</v>
      </c>
      <c r="K32" s="50"/>
    </row>
    <row r="33" spans="1:11" hidden="1" x14ac:dyDescent="0.25">
      <c r="A33" s="75">
        <f t="shared" si="0"/>
        <v>31</v>
      </c>
      <c r="B33" s="5" t="s">
        <v>10</v>
      </c>
      <c r="C33" s="5">
        <v>1462</v>
      </c>
      <c r="D33" s="5">
        <v>2022</v>
      </c>
      <c r="E33" s="5" t="s">
        <v>60</v>
      </c>
      <c r="F33" s="5" t="s">
        <v>61</v>
      </c>
      <c r="G33" s="5" t="s">
        <v>14</v>
      </c>
      <c r="H33" s="5">
        <v>2500</v>
      </c>
      <c r="I33" s="61">
        <v>44592</v>
      </c>
      <c r="J33" s="5" t="s">
        <v>133</v>
      </c>
      <c r="K33" s="50"/>
    </row>
    <row r="34" spans="1:11" hidden="1" x14ac:dyDescent="0.25">
      <c r="A34" s="75">
        <f t="shared" si="0"/>
        <v>32</v>
      </c>
      <c r="B34" s="5" t="s">
        <v>10</v>
      </c>
      <c r="C34" s="5">
        <v>1498</v>
      </c>
      <c r="D34" s="5">
        <v>2022</v>
      </c>
      <c r="E34" s="5" t="s">
        <v>60</v>
      </c>
      <c r="F34" s="5" t="s">
        <v>61</v>
      </c>
      <c r="G34" s="5" t="s">
        <v>14</v>
      </c>
      <c r="H34" s="5">
        <v>2500</v>
      </c>
      <c r="I34" s="61">
        <v>44592</v>
      </c>
      <c r="J34" s="5" t="s">
        <v>133</v>
      </c>
      <c r="K34" s="50"/>
    </row>
    <row r="35" spans="1:11" hidden="1" x14ac:dyDescent="0.25">
      <c r="A35" s="75">
        <f t="shared" si="0"/>
        <v>33</v>
      </c>
      <c r="B35" s="5" t="s">
        <v>10</v>
      </c>
      <c r="C35" s="5">
        <v>1574</v>
      </c>
      <c r="D35" s="5">
        <v>2022</v>
      </c>
      <c r="E35" s="5" t="s">
        <v>60</v>
      </c>
      <c r="F35" s="5" t="s">
        <v>61</v>
      </c>
      <c r="G35" s="5" t="s">
        <v>14</v>
      </c>
      <c r="H35" s="5">
        <v>2500</v>
      </c>
      <c r="I35" s="61">
        <v>44592</v>
      </c>
      <c r="J35" s="5" t="s">
        <v>133</v>
      </c>
      <c r="K35" s="50"/>
    </row>
    <row r="36" spans="1:11" hidden="1" x14ac:dyDescent="0.25">
      <c r="A36" s="75">
        <f t="shared" si="0"/>
        <v>34</v>
      </c>
      <c r="B36" s="5" t="s">
        <v>10</v>
      </c>
      <c r="C36" s="5">
        <v>1587</v>
      </c>
      <c r="D36" s="5">
        <v>2022</v>
      </c>
      <c r="E36" s="5" t="s">
        <v>60</v>
      </c>
      <c r="F36" s="5" t="s">
        <v>61</v>
      </c>
      <c r="G36" s="5" t="s">
        <v>14</v>
      </c>
      <c r="H36" s="5">
        <v>2500</v>
      </c>
      <c r="I36" s="61">
        <v>44592</v>
      </c>
      <c r="J36" s="5" t="s">
        <v>133</v>
      </c>
      <c r="K36" s="50"/>
    </row>
    <row r="37" spans="1:11" hidden="1" x14ac:dyDescent="0.25">
      <c r="A37" s="75">
        <f t="shared" si="0"/>
        <v>35</v>
      </c>
      <c r="B37" s="5" t="s">
        <v>10</v>
      </c>
      <c r="C37" s="5">
        <v>1682</v>
      </c>
      <c r="D37" s="5">
        <v>2022</v>
      </c>
      <c r="E37" s="5" t="s">
        <v>60</v>
      </c>
      <c r="F37" s="5" t="s">
        <v>61</v>
      </c>
      <c r="G37" s="5" t="s">
        <v>14</v>
      </c>
      <c r="H37" s="5">
        <v>2500</v>
      </c>
      <c r="I37" s="61">
        <v>44592</v>
      </c>
      <c r="J37" s="5" t="s">
        <v>133</v>
      </c>
      <c r="K37" s="50"/>
    </row>
    <row r="38" spans="1:11" hidden="1" x14ac:dyDescent="0.25">
      <c r="A38" s="75">
        <f t="shared" si="0"/>
        <v>36</v>
      </c>
      <c r="B38" s="5" t="s">
        <v>10</v>
      </c>
      <c r="C38" s="5">
        <v>1965</v>
      </c>
      <c r="D38" s="5">
        <v>2022</v>
      </c>
      <c r="E38" s="5" t="s">
        <v>60</v>
      </c>
      <c r="F38" s="5" t="s">
        <v>61</v>
      </c>
      <c r="G38" s="5" t="s">
        <v>14</v>
      </c>
      <c r="H38" s="5">
        <v>2500</v>
      </c>
      <c r="I38" s="61">
        <v>44592</v>
      </c>
      <c r="J38" s="5" t="s">
        <v>133</v>
      </c>
      <c r="K38" s="50"/>
    </row>
    <row r="39" spans="1:11" hidden="1" x14ac:dyDescent="0.25">
      <c r="A39" s="75">
        <f t="shared" si="0"/>
        <v>37</v>
      </c>
      <c r="B39" s="5" t="s">
        <v>10</v>
      </c>
      <c r="C39" s="5">
        <v>2239</v>
      </c>
      <c r="D39" s="5">
        <v>2022</v>
      </c>
      <c r="E39" s="5" t="s">
        <v>60</v>
      </c>
      <c r="F39" s="5" t="s">
        <v>61</v>
      </c>
      <c r="G39" s="5" t="s">
        <v>14</v>
      </c>
      <c r="H39" s="5">
        <v>2500</v>
      </c>
      <c r="I39" s="61">
        <v>44592</v>
      </c>
      <c r="J39" s="5" t="s">
        <v>133</v>
      </c>
      <c r="K39" s="50"/>
    </row>
    <row r="40" spans="1:11" hidden="1" x14ac:dyDescent="0.25">
      <c r="A40" s="75">
        <f t="shared" si="0"/>
        <v>38</v>
      </c>
      <c r="B40" s="5" t="s">
        <v>10</v>
      </c>
      <c r="C40" s="5">
        <v>2245</v>
      </c>
      <c r="D40" s="5">
        <v>2022</v>
      </c>
      <c r="E40" s="5" t="s">
        <v>60</v>
      </c>
      <c r="F40" s="5" t="s">
        <v>61</v>
      </c>
      <c r="G40" s="5" t="s">
        <v>14</v>
      </c>
      <c r="H40" s="5">
        <v>2500</v>
      </c>
      <c r="I40" s="61">
        <v>44592</v>
      </c>
      <c r="J40" s="5" t="s">
        <v>133</v>
      </c>
      <c r="K40" s="50"/>
    </row>
    <row r="41" spans="1:11" hidden="1" x14ac:dyDescent="0.25">
      <c r="A41" s="75">
        <f t="shared" si="0"/>
        <v>39</v>
      </c>
      <c r="B41" s="5" t="s">
        <v>10</v>
      </c>
      <c r="C41" s="5">
        <v>2365</v>
      </c>
      <c r="D41" s="5">
        <v>2022</v>
      </c>
      <c r="E41" s="5" t="s">
        <v>60</v>
      </c>
      <c r="F41" s="5" t="s">
        <v>61</v>
      </c>
      <c r="G41" s="5" t="s">
        <v>14</v>
      </c>
      <c r="H41" s="5">
        <v>2500</v>
      </c>
      <c r="I41" s="61">
        <v>44592</v>
      </c>
      <c r="J41" s="5" t="s">
        <v>133</v>
      </c>
      <c r="K41" s="50"/>
    </row>
    <row r="42" spans="1:11" hidden="1" x14ac:dyDescent="0.25">
      <c r="A42" s="75">
        <f t="shared" si="0"/>
        <v>40</v>
      </c>
      <c r="B42" s="5" t="s">
        <v>10</v>
      </c>
      <c r="C42" s="5">
        <v>2422</v>
      </c>
      <c r="D42" s="5">
        <v>2022</v>
      </c>
      <c r="E42" s="5" t="s">
        <v>60</v>
      </c>
      <c r="F42" s="5" t="s">
        <v>61</v>
      </c>
      <c r="G42" s="5" t="s">
        <v>14</v>
      </c>
      <c r="H42" s="5">
        <v>2500</v>
      </c>
      <c r="I42" s="61">
        <v>44592</v>
      </c>
      <c r="J42" s="5" t="s">
        <v>134</v>
      </c>
      <c r="K42" s="50"/>
    </row>
    <row r="43" spans="1:11" hidden="1" x14ac:dyDescent="0.25">
      <c r="A43" s="75">
        <f t="shared" si="0"/>
        <v>41</v>
      </c>
      <c r="B43" s="5" t="s">
        <v>10</v>
      </c>
      <c r="C43" s="5">
        <v>2462</v>
      </c>
      <c r="D43" s="5">
        <v>2022</v>
      </c>
      <c r="E43" s="5" t="s">
        <v>60</v>
      </c>
      <c r="F43" s="5" t="s">
        <v>61</v>
      </c>
      <c r="G43" s="5" t="s">
        <v>14</v>
      </c>
      <c r="H43" s="5">
        <v>2500</v>
      </c>
      <c r="I43" s="61">
        <v>44592</v>
      </c>
      <c r="J43" s="5" t="s">
        <v>134</v>
      </c>
      <c r="K43" s="50"/>
    </row>
    <row r="44" spans="1:11" hidden="1" x14ac:dyDescent="0.25">
      <c r="A44" s="75">
        <f t="shared" si="0"/>
        <v>42</v>
      </c>
      <c r="B44" s="5" t="s">
        <v>10</v>
      </c>
      <c r="C44" s="5">
        <v>2469</v>
      </c>
      <c r="D44" s="5">
        <v>2022</v>
      </c>
      <c r="E44" s="5" t="s">
        <v>60</v>
      </c>
      <c r="F44" s="5" t="s">
        <v>61</v>
      </c>
      <c r="G44" s="5" t="s">
        <v>14</v>
      </c>
      <c r="H44" s="5">
        <v>2500</v>
      </c>
      <c r="I44" s="61">
        <v>44592</v>
      </c>
      <c r="J44" s="5" t="s">
        <v>134</v>
      </c>
      <c r="K44" s="50"/>
    </row>
    <row r="45" spans="1:11" hidden="1" x14ac:dyDescent="0.25">
      <c r="A45" s="75">
        <f t="shared" si="0"/>
        <v>43</v>
      </c>
      <c r="B45" s="5" t="s">
        <v>10</v>
      </c>
      <c r="C45" s="5">
        <v>2500</v>
      </c>
      <c r="D45" s="5">
        <v>2022</v>
      </c>
      <c r="E45" s="5" t="s">
        <v>60</v>
      </c>
      <c r="F45" s="5" t="s">
        <v>61</v>
      </c>
      <c r="G45" s="5" t="s">
        <v>14</v>
      </c>
      <c r="H45" s="5">
        <v>2500</v>
      </c>
      <c r="I45" s="61">
        <v>44592</v>
      </c>
      <c r="J45" s="5" t="s">
        <v>134</v>
      </c>
      <c r="K45" s="50"/>
    </row>
    <row r="46" spans="1:11" hidden="1" x14ac:dyDescent="0.25">
      <c r="A46" s="75">
        <f t="shared" si="0"/>
        <v>44</v>
      </c>
      <c r="B46" s="5" t="s">
        <v>10</v>
      </c>
      <c r="C46" s="5">
        <v>2509</v>
      </c>
      <c r="D46" s="5">
        <v>2022</v>
      </c>
      <c r="E46" s="5" t="s">
        <v>60</v>
      </c>
      <c r="F46" s="5" t="s">
        <v>61</v>
      </c>
      <c r="G46" s="5" t="s">
        <v>14</v>
      </c>
      <c r="H46" s="5">
        <v>2500</v>
      </c>
      <c r="I46" s="61">
        <v>44592</v>
      </c>
      <c r="J46" s="5" t="s">
        <v>134</v>
      </c>
      <c r="K46" s="50"/>
    </row>
    <row r="47" spans="1:11" hidden="1" x14ac:dyDescent="0.25">
      <c r="A47" s="75">
        <f t="shared" si="0"/>
        <v>45</v>
      </c>
      <c r="B47" s="5" t="s">
        <v>10</v>
      </c>
      <c r="C47" s="5">
        <v>2512</v>
      </c>
      <c r="D47" s="5">
        <v>2022</v>
      </c>
      <c r="E47" s="5" t="s">
        <v>60</v>
      </c>
      <c r="F47" s="5" t="s">
        <v>61</v>
      </c>
      <c r="G47" s="5" t="s">
        <v>14</v>
      </c>
      <c r="H47" s="5">
        <v>2500</v>
      </c>
      <c r="I47" s="61">
        <v>44592</v>
      </c>
      <c r="J47" s="5" t="s">
        <v>134</v>
      </c>
      <c r="K47" s="50"/>
    </row>
    <row r="48" spans="1:11" hidden="1" x14ac:dyDescent="0.25">
      <c r="A48" s="75">
        <f t="shared" si="0"/>
        <v>46</v>
      </c>
      <c r="B48" s="5" t="s">
        <v>10</v>
      </c>
      <c r="C48" s="5">
        <v>2551</v>
      </c>
      <c r="D48" s="5">
        <v>2022</v>
      </c>
      <c r="E48" s="5" t="s">
        <v>60</v>
      </c>
      <c r="F48" s="5" t="s">
        <v>61</v>
      </c>
      <c r="G48" s="5" t="s">
        <v>14</v>
      </c>
      <c r="H48" s="5">
        <v>2500</v>
      </c>
      <c r="I48" s="61">
        <v>44592</v>
      </c>
      <c r="J48" s="5" t="s">
        <v>134</v>
      </c>
      <c r="K48" s="50"/>
    </row>
    <row r="49" spans="1:11" hidden="1" x14ac:dyDescent="0.25">
      <c r="A49" s="75">
        <f t="shared" si="0"/>
        <v>47</v>
      </c>
      <c r="B49" s="5" t="s">
        <v>10</v>
      </c>
      <c r="C49" s="5">
        <v>2563</v>
      </c>
      <c r="D49" s="5">
        <v>2022</v>
      </c>
      <c r="E49" s="5" t="s">
        <v>60</v>
      </c>
      <c r="F49" s="5" t="s">
        <v>61</v>
      </c>
      <c r="G49" s="5" t="s">
        <v>14</v>
      </c>
      <c r="H49" s="5">
        <v>2500</v>
      </c>
      <c r="I49" s="61">
        <v>44592</v>
      </c>
      <c r="J49" s="5" t="s">
        <v>134</v>
      </c>
      <c r="K49" s="50"/>
    </row>
    <row r="50" spans="1:11" hidden="1" x14ac:dyDescent="0.25">
      <c r="A50" s="75">
        <f t="shared" si="0"/>
        <v>48</v>
      </c>
      <c r="B50" s="5" t="s">
        <v>10</v>
      </c>
      <c r="C50" s="5">
        <v>2879</v>
      </c>
      <c r="D50" s="5">
        <v>2022</v>
      </c>
      <c r="E50" s="5" t="s">
        <v>60</v>
      </c>
      <c r="F50" s="5" t="s">
        <v>61</v>
      </c>
      <c r="G50" s="5" t="s">
        <v>14</v>
      </c>
      <c r="H50" s="5">
        <v>2500</v>
      </c>
      <c r="I50" s="61">
        <v>44592</v>
      </c>
      <c r="J50" s="5" t="s">
        <v>134</v>
      </c>
      <c r="K50" s="50"/>
    </row>
    <row r="51" spans="1:11" hidden="1" x14ac:dyDescent="0.25">
      <c r="A51" s="75">
        <f t="shared" si="0"/>
        <v>49</v>
      </c>
      <c r="B51" s="5" t="s">
        <v>10</v>
      </c>
      <c r="C51" s="5">
        <v>2888</v>
      </c>
      <c r="D51" s="5">
        <v>2022</v>
      </c>
      <c r="E51" s="5" t="s">
        <v>60</v>
      </c>
      <c r="F51" s="5" t="s">
        <v>61</v>
      </c>
      <c r="G51" s="5" t="s">
        <v>14</v>
      </c>
      <c r="H51" s="5">
        <v>2500</v>
      </c>
      <c r="I51" s="61">
        <v>44592</v>
      </c>
      <c r="J51" s="5" t="s">
        <v>134</v>
      </c>
      <c r="K51" s="50"/>
    </row>
    <row r="52" spans="1:11" hidden="1" x14ac:dyDescent="0.25">
      <c r="A52" s="75">
        <f t="shared" si="0"/>
        <v>50</v>
      </c>
      <c r="B52" s="5" t="s">
        <v>10</v>
      </c>
      <c r="C52" s="5">
        <v>2889</v>
      </c>
      <c r="D52" s="5">
        <v>2022</v>
      </c>
      <c r="E52" s="5" t="s">
        <v>60</v>
      </c>
      <c r="F52" s="5" t="s">
        <v>61</v>
      </c>
      <c r="G52" s="5" t="s">
        <v>14</v>
      </c>
      <c r="H52" s="5">
        <v>2500</v>
      </c>
      <c r="I52" s="61">
        <v>44592</v>
      </c>
      <c r="J52" s="5" t="s">
        <v>134</v>
      </c>
      <c r="K52" s="50"/>
    </row>
    <row r="53" spans="1:11" hidden="1" x14ac:dyDescent="0.25">
      <c r="A53" s="75">
        <f t="shared" si="0"/>
        <v>51</v>
      </c>
      <c r="B53" s="5" t="s">
        <v>10</v>
      </c>
      <c r="C53" s="5">
        <v>2894</v>
      </c>
      <c r="D53" s="5">
        <v>2022</v>
      </c>
      <c r="E53" s="5" t="s">
        <v>60</v>
      </c>
      <c r="F53" s="5" t="s">
        <v>61</v>
      </c>
      <c r="G53" s="5" t="s">
        <v>14</v>
      </c>
      <c r="H53" s="5">
        <v>2500</v>
      </c>
      <c r="I53" s="61">
        <v>44592</v>
      </c>
      <c r="J53" s="5" t="s">
        <v>134</v>
      </c>
      <c r="K53" s="50"/>
    </row>
    <row r="54" spans="1:11" hidden="1" x14ac:dyDescent="0.25">
      <c r="A54" s="75">
        <f t="shared" si="0"/>
        <v>52</v>
      </c>
      <c r="B54" s="5" t="s">
        <v>10</v>
      </c>
      <c r="C54" s="5">
        <v>2959</v>
      </c>
      <c r="D54" s="5">
        <v>2022</v>
      </c>
      <c r="E54" s="5" t="s">
        <v>60</v>
      </c>
      <c r="F54" s="5" t="s">
        <v>61</v>
      </c>
      <c r="G54" s="5" t="s">
        <v>14</v>
      </c>
      <c r="H54" s="5">
        <v>2500</v>
      </c>
      <c r="I54" s="61">
        <v>44592</v>
      </c>
      <c r="J54" s="5" t="s">
        <v>134</v>
      </c>
      <c r="K54" s="50"/>
    </row>
    <row r="55" spans="1:11" hidden="1" x14ac:dyDescent="0.25">
      <c r="A55" s="75">
        <f t="shared" si="0"/>
        <v>53</v>
      </c>
      <c r="B55" s="5" t="s">
        <v>10</v>
      </c>
      <c r="C55" s="5">
        <v>2969</v>
      </c>
      <c r="D55" s="5">
        <v>2022</v>
      </c>
      <c r="E55" s="5" t="s">
        <v>60</v>
      </c>
      <c r="F55" s="5" t="s">
        <v>61</v>
      </c>
      <c r="G55" s="5" t="s">
        <v>14</v>
      </c>
      <c r="H55" s="5">
        <v>2500</v>
      </c>
      <c r="I55" s="61">
        <v>44592</v>
      </c>
      <c r="J55" s="5" t="s">
        <v>134</v>
      </c>
      <c r="K55" s="50"/>
    </row>
    <row r="56" spans="1:11" hidden="1" x14ac:dyDescent="0.25">
      <c r="A56" s="75">
        <f t="shared" si="0"/>
        <v>54</v>
      </c>
      <c r="B56" s="5" t="s">
        <v>10</v>
      </c>
      <c r="C56" s="5">
        <v>3059</v>
      </c>
      <c r="D56" s="5">
        <v>2022</v>
      </c>
      <c r="E56" s="5" t="s">
        <v>60</v>
      </c>
      <c r="F56" s="5" t="s">
        <v>61</v>
      </c>
      <c r="G56" s="5" t="s">
        <v>14</v>
      </c>
      <c r="H56" s="5">
        <v>2500</v>
      </c>
      <c r="I56" s="61">
        <v>44592</v>
      </c>
      <c r="J56" s="5" t="s">
        <v>134</v>
      </c>
      <c r="K56" s="50"/>
    </row>
    <row r="57" spans="1:11" hidden="1" x14ac:dyDescent="0.25">
      <c r="A57" s="75">
        <f t="shared" si="0"/>
        <v>55</v>
      </c>
      <c r="B57" s="5" t="s">
        <v>10</v>
      </c>
      <c r="C57" s="5">
        <v>3114</v>
      </c>
      <c r="D57" s="5">
        <v>2022</v>
      </c>
      <c r="E57" s="5" t="s">
        <v>60</v>
      </c>
      <c r="F57" s="5" t="s">
        <v>61</v>
      </c>
      <c r="G57" s="5" t="s">
        <v>14</v>
      </c>
      <c r="H57" s="5">
        <v>2500</v>
      </c>
      <c r="I57" s="61">
        <v>44592</v>
      </c>
      <c r="J57" s="5" t="s">
        <v>134</v>
      </c>
      <c r="K57" s="50"/>
    </row>
    <row r="58" spans="1:11" hidden="1" x14ac:dyDescent="0.25">
      <c r="A58" s="75">
        <f t="shared" si="0"/>
        <v>56</v>
      </c>
      <c r="B58" s="5" t="s">
        <v>10</v>
      </c>
      <c r="C58" s="5">
        <v>3125</v>
      </c>
      <c r="D58" s="5">
        <v>2022</v>
      </c>
      <c r="E58" s="5" t="s">
        <v>60</v>
      </c>
      <c r="F58" s="5" t="s">
        <v>61</v>
      </c>
      <c r="G58" s="5" t="s">
        <v>14</v>
      </c>
      <c r="H58" s="5">
        <v>2500</v>
      </c>
      <c r="I58" s="61">
        <v>44592</v>
      </c>
      <c r="J58" s="5" t="s">
        <v>134</v>
      </c>
      <c r="K58" s="50"/>
    </row>
    <row r="59" spans="1:11" hidden="1" x14ac:dyDescent="0.25">
      <c r="A59" s="75">
        <f t="shared" si="0"/>
        <v>57</v>
      </c>
      <c r="B59" s="5" t="s">
        <v>10</v>
      </c>
      <c r="C59" s="5">
        <v>3157</v>
      </c>
      <c r="D59" s="5">
        <v>2022</v>
      </c>
      <c r="E59" s="5" t="s">
        <v>60</v>
      </c>
      <c r="F59" s="5" t="s">
        <v>61</v>
      </c>
      <c r="G59" s="5" t="s">
        <v>14</v>
      </c>
      <c r="H59" s="5">
        <v>2500</v>
      </c>
      <c r="I59" s="61">
        <v>44592</v>
      </c>
      <c r="J59" s="5" t="s">
        <v>131</v>
      </c>
      <c r="K59" s="50"/>
    </row>
    <row r="60" spans="1:11" hidden="1" x14ac:dyDescent="0.25">
      <c r="A60" s="75">
        <f t="shared" si="0"/>
        <v>58</v>
      </c>
      <c r="B60" s="5" t="s">
        <v>10</v>
      </c>
      <c r="C60" s="5">
        <v>3174</v>
      </c>
      <c r="D60" s="5">
        <v>2022</v>
      </c>
      <c r="E60" s="5" t="s">
        <v>60</v>
      </c>
      <c r="F60" s="5" t="s">
        <v>61</v>
      </c>
      <c r="G60" s="5" t="s">
        <v>14</v>
      </c>
      <c r="H60" s="5">
        <v>2500</v>
      </c>
      <c r="I60" s="61">
        <v>44592</v>
      </c>
      <c r="J60" s="5" t="s">
        <v>131</v>
      </c>
      <c r="K60" s="50"/>
    </row>
    <row r="61" spans="1:11" hidden="1" x14ac:dyDescent="0.25">
      <c r="A61" s="75">
        <f t="shared" si="0"/>
        <v>59</v>
      </c>
      <c r="B61" s="5" t="s">
        <v>10</v>
      </c>
      <c r="C61" s="5">
        <v>3236</v>
      </c>
      <c r="D61" s="5">
        <v>2022</v>
      </c>
      <c r="E61" s="5" t="s">
        <v>60</v>
      </c>
      <c r="F61" s="5" t="s">
        <v>61</v>
      </c>
      <c r="G61" s="5" t="s">
        <v>14</v>
      </c>
      <c r="H61" s="5">
        <v>2500</v>
      </c>
      <c r="I61" s="61">
        <v>44592</v>
      </c>
      <c r="J61" s="5" t="s">
        <v>131</v>
      </c>
      <c r="K61" s="50"/>
    </row>
    <row r="62" spans="1:11" hidden="1" x14ac:dyDescent="0.25">
      <c r="A62" s="75">
        <f t="shared" si="0"/>
        <v>60</v>
      </c>
      <c r="B62" s="5" t="s">
        <v>10</v>
      </c>
      <c r="C62" s="5">
        <v>3245</v>
      </c>
      <c r="D62" s="5">
        <v>2022</v>
      </c>
      <c r="E62" s="5" t="s">
        <v>60</v>
      </c>
      <c r="F62" s="5" t="s">
        <v>61</v>
      </c>
      <c r="G62" s="5" t="s">
        <v>14</v>
      </c>
      <c r="H62" s="5">
        <v>2500</v>
      </c>
      <c r="I62" s="61">
        <v>44592</v>
      </c>
      <c r="J62" s="5" t="s">
        <v>131</v>
      </c>
      <c r="K62" s="50"/>
    </row>
    <row r="63" spans="1:11" hidden="1" x14ac:dyDescent="0.25">
      <c r="A63" s="75">
        <f t="shared" si="0"/>
        <v>61</v>
      </c>
      <c r="B63" s="5" t="s">
        <v>10</v>
      </c>
      <c r="C63" s="5">
        <v>3247</v>
      </c>
      <c r="D63" s="5">
        <v>2022</v>
      </c>
      <c r="E63" s="5" t="s">
        <v>60</v>
      </c>
      <c r="F63" s="5" t="s">
        <v>61</v>
      </c>
      <c r="G63" s="5" t="s">
        <v>14</v>
      </c>
      <c r="H63" s="5">
        <v>2500</v>
      </c>
      <c r="I63" s="61">
        <v>44592</v>
      </c>
      <c r="J63" s="5" t="s">
        <v>131</v>
      </c>
      <c r="K63" s="50"/>
    </row>
    <row r="64" spans="1:11" hidden="1" x14ac:dyDescent="0.25">
      <c r="A64" s="75">
        <f t="shared" si="0"/>
        <v>62</v>
      </c>
      <c r="B64" s="5" t="s">
        <v>10</v>
      </c>
      <c r="C64" s="5">
        <v>3252</v>
      </c>
      <c r="D64" s="5">
        <v>2022</v>
      </c>
      <c r="E64" s="5" t="s">
        <v>60</v>
      </c>
      <c r="F64" s="5" t="s">
        <v>61</v>
      </c>
      <c r="G64" s="5" t="s">
        <v>14</v>
      </c>
      <c r="H64" s="5">
        <v>2500</v>
      </c>
      <c r="I64" s="61">
        <v>44592</v>
      </c>
      <c r="J64" s="5" t="s">
        <v>131</v>
      </c>
      <c r="K64" s="50"/>
    </row>
    <row r="65" spans="1:11" hidden="1" x14ac:dyDescent="0.25">
      <c r="A65" s="75">
        <f t="shared" si="0"/>
        <v>63</v>
      </c>
      <c r="B65" s="5" t="s">
        <v>10</v>
      </c>
      <c r="C65" s="5">
        <v>3259</v>
      </c>
      <c r="D65" s="5">
        <v>2022</v>
      </c>
      <c r="E65" s="5" t="s">
        <v>60</v>
      </c>
      <c r="F65" s="5" t="s">
        <v>61</v>
      </c>
      <c r="G65" s="5" t="s">
        <v>14</v>
      </c>
      <c r="H65" s="5">
        <v>2500</v>
      </c>
      <c r="I65" s="61">
        <v>44592</v>
      </c>
      <c r="J65" s="5" t="s">
        <v>131</v>
      </c>
      <c r="K65" s="50"/>
    </row>
    <row r="66" spans="1:11" hidden="1" x14ac:dyDescent="0.25">
      <c r="A66" s="75">
        <f t="shared" si="0"/>
        <v>64</v>
      </c>
      <c r="B66" s="5" t="s">
        <v>10</v>
      </c>
      <c r="C66" s="5">
        <v>3469</v>
      </c>
      <c r="D66" s="5">
        <v>2022</v>
      </c>
      <c r="E66" s="5" t="s">
        <v>60</v>
      </c>
      <c r="F66" s="5" t="s">
        <v>61</v>
      </c>
      <c r="G66" s="5" t="s">
        <v>14</v>
      </c>
      <c r="H66" s="5">
        <v>2500</v>
      </c>
      <c r="I66" s="61">
        <v>44592</v>
      </c>
      <c r="J66" s="5" t="s">
        <v>131</v>
      </c>
      <c r="K66" s="50"/>
    </row>
    <row r="67" spans="1:11" hidden="1" x14ac:dyDescent="0.25">
      <c r="A67" s="75">
        <f t="shared" si="0"/>
        <v>65</v>
      </c>
      <c r="B67" s="5" t="s">
        <v>10</v>
      </c>
      <c r="C67" s="5">
        <v>3516</v>
      </c>
      <c r="D67" s="5">
        <v>2022</v>
      </c>
      <c r="E67" s="5" t="s">
        <v>60</v>
      </c>
      <c r="F67" s="5" t="s">
        <v>61</v>
      </c>
      <c r="G67" s="5" t="s">
        <v>14</v>
      </c>
      <c r="H67" s="5">
        <v>2500</v>
      </c>
      <c r="I67" s="61">
        <v>44592</v>
      </c>
      <c r="J67" s="5" t="s">
        <v>131</v>
      </c>
      <c r="K67" s="50"/>
    </row>
    <row r="68" spans="1:11" hidden="1" x14ac:dyDescent="0.25">
      <c r="A68" s="75">
        <f t="shared" si="0"/>
        <v>66</v>
      </c>
      <c r="B68" s="5" t="s">
        <v>10</v>
      </c>
      <c r="C68" s="5">
        <v>3526</v>
      </c>
      <c r="D68" s="5">
        <v>2022</v>
      </c>
      <c r="E68" s="5" t="s">
        <v>60</v>
      </c>
      <c r="F68" s="5" t="s">
        <v>61</v>
      </c>
      <c r="G68" s="5" t="s">
        <v>14</v>
      </c>
      <c r="H68" s="5">
        <v>2500</v>
      </c>
      <c r="I68" s="61">
        <v>44592</v>
      </c>
      <c r="J68" s="5" t="s">
        <v>131</v>
      </c>
      <c r="K68" s="50"/>
    </row>
    <row r="69" spans="1:11" hidden="1" x14ac:dyDescent="0.25">
      <c r="A69" s="75">
        <f t="shared" ref="A69:A132" si="1">A68+1</f>
        <v>67</v>
      </c>
      <c r="B69" s="5" t="s">
        <v>10</v>
      </c>
      <c r="C69" s="5">
        <v>3583</v>
      </c>
      <c r="D69" s="5">
        <v>2022</v>
      </c>
      <c r="E69" s="5" t="s">
        <v>60</v>
      </c>
      <c r="F69" s="5" t="s">
        <v>61</v>
      </c>
      <c r="G69" s="5" t="s">
        <v>14</v>
      </c>
      <c r="H69" s="5">
        <v>2500</v>
      </c>
      <c r="I69" s="61">
        <v>44592</v>
      </c>
      <c r="J69" s="5" t="s">
        <v>131</v>
      </c>
      <c r="K69" s="50"/>
    </row>
    <row r="70" spans="1:11" hidden="1" x14ac:dyDescent="0.25">
      <c r="A70" s="75">
        <f t="shared" si="1"/>
        <v>68</v>
      </c>
      <c r="B70" s="5" t="s">
        <v>10</v>
      </c>
      <c r="C70" s="5">
        <v>3874</v>
      </c>
      <c r="D70" s="5">
        <v>2022</v>
      </c>
      <c r="E70" s="5" t="s">
        <v>60</v>
      </c>
      <c r="F70" s="5" t="s">
        <v>61</v>
      </c>
      <c r="G70" s="5" t="s">
        <v>14</v>
      </c>
      <c r="H70" s="5">
        <v>2500</v>
      </c>
      <c r="I70" s="61">
        <v>44592</v>
      </c>
      <c r="J70" s="5" t="s">
        <v>131</v>
      </c>
      <c r="K70" s="50"/>
    </row>
    <row r="71" spans="1:11" hidden="1" x14ac:dyDescent="0.25">
      <c r="A71" s="75">
        <f t="shared" si="1"/>
        <v>69</v>
      </c>
      <c r="B71" s="5" t="s">
        <v>10</v>
      </c>
      <c r="C71" s="5">
        <v>4139</v>
      </c>
      <c r="D71" s="5">
        <v>2022</v>
      </c>
      <c r="E71" s="5" t="s">
        <v>60</v>
      </c>
      <c r="F71" s="5" t="s">
        <v>61</v>
      </c>
      <c r="G71" s="5" t="s">
        <v>14</v>
      </c>
      <c r="H71" s="5">
        <v>2500</v>
      </c>
      <c r="I71" s="61">
        <v>44592</v>
      </c>
      <c r="J71" s="5" t="s">
        <v>131</v>
      </c>
      <c r="K71" s="50"/>
    </row>
    <row r="72" spans="1:11" hidden="1" x14ac:dyDescent="0.25">
      <c r="A72" s="75">
        <f t="shared" si="1"/>
        <v>70</v>
      </c>
      <c r="B72" s="5" t="s">
        <v>10</v>
      </c>
      <c r="C72" s="5">
        <v>4208</v>
      </c>
      <c r="D72" s="5">
        <v>2022</v>
      </c>
      <c r="E72" s="5" t="s">
        <v>60</v>
      </c>
      <c r="F72" s="5" t="s">
        <v>61</v>
      </c>
      <c r="G72" s="5" t="s">
        <v>14</v>
      </c>
      <c r="H72" s="5">
        <v>2500</v>
      </c>
      <c r="I72" s="61">
        <v>44592</v>
      </c>
      <c r="J72" s="5" t="s">
        <v>131</v>
      </c>
      <c r="K72" s="50"/>
    </row>
    <row r="73" spans="1:11" hidden="1" x14ac:dyDescent="0.25">
      <c r="A73" s="75">
        <f t="shared" si="1"/>
        <v>71</v>
      </c>
      <c r="B73" s="5" t="s">
        <v>10</v>
      </c>
      <c r="C73" s="5">
        <v>4322</v>
      </c>
      <c r="D73" s="5">
        <v>2022</v>
      </c>
      <c r="E73" s="5" t="s">
        <v>60</v>
      </c>
      <c r="F73" s="5" t="s">
        <v>61</v>
      </c>
      <c r="G73" s="5" t="s">
        <v>14</v>
      </c>
      <c r="H73" s="5">
        <v>2500</v>
      </c>
      <c r="I73" s="61">
        <v>44592</v>
      </c>
      <c r="J73" s="5" t="s">
        <v>131</v>
      </c>
      <c r="K73" s="50"/>
    </row>
    <row r="74" spans="1:11" hidden="1" x14ac:dyDescent="0.25">
      <c r="A74" s="75">
        <f t="shared" si="1"/>
        <v>72</v>
      </c>
      <c r="B74" s="5" t="s">
        <v>10</v>
      </c>
      <c r="C74" s="5">
        <v>4349</v>
      </c>
      <c r="D74" s="5">
        <v>2022</v>
      </c>
      <c r="E74" s="5" t="s">
        <v>60</v>
      </c>
      <c r="F74" s="5" t="s">
        <v>61</v>
      </c>
      <c r="G74" s="5" t="s">
        <v>14</v>
      </c>
      <c r="H74" s="5">
        <v>2500</v>
      </c>
      <c r="I74" s="61">
        <v>44592</v>
      </c>
      <c r="J74" s="5" t="s">
        <v>131</v>
      </c>
      <c r="K74" s="50"/>
    </row>
    <row r="75" spans="1:11" hidden="1" x14ac:dyDescent="0.25">
      <c r="A75" s="75">
        <f t="shared" si="1"/>
        <v>73</v>
      </c>
      <c r="B75" s="5" t="s">
        <v>10</v>
      </c>
      <c r="C75" s="5">
        <v>4358</v>
      </c>
      <c r="D75" s="5">
        <v>2022</v>
      </c>
      <c r="E75" s="5" t="s">
        <v>60</v>
      </c>
      <c r="F75" s="5" t="s">
        <v>61</v>
      </c>
      <c r="G75" s="5" t="s">
        <v>14</v>
      </c>
      <c r="H75" s="5">
        <v>2500</v>
      </c>
      <c r="I75" s="61">
        <v>44592</v>
      </c>
      <c r="J75" s="5" t="s">
        <v>131</v>
      </c>
      <c r="K75" s="50"/>
    </row>
    <row r="76" spans="1:11" x14ac:dyDescent="0.25">
      <c r="A76" s="75">
        <f t="shared" si="1"/>
        <v>74</v>
      </c>
      <c r="B76" s="5" t="s">
        <v>10</v>
      </c>
      <c r="C76" s="5">
        <v>4372</v>
      </c>
      <c r="D76" s="5">
        <v>2022</v>
      </c>
      <c r="E76" s="5" t="s">
        <v>60</v>
      </c>
      <c r="F76" s="5" t="s">
        <v>61</v>
      </c>
      <c r="G76" s="5" t="s">
        <v>14</v>
      </c>
      <c r="H76" s="5">
        <v>2500</v>
      </c>
      <c r="I76" s="61">
        <v>44592</v>
      </c>
      <c r="J76" s="5" t="s">
        <v>135</v>
      </c>
      <c r="K76" s="50"/>
    </row>
    <row r="77" spans="1:11" x14ac:dyDescent="0.25">
      <c r="A77" s="75">
        <f t="shared" si="1"/>
        <v>75</v>
      </c>
      <c r="B77" s="5" t="s">
        <v>10</v>
      </c>
      <c r="C77" s="5">
        <v>4382</v>
      </c>
      <c r="D77" s="5">
        <v>2022</v>
      </c>
      <c r="E77" s="5" t="s">
        <v>60</v>
      </c>
      <c r="F77" s="5" t="s">
        <v>61</v>
      </c>
      <c r="G77" s="5" t="s">
        <v>14</v>
      </c>
      <c r="H77" s="5">
        <v>2500</v>
      </c>
      <c r="I77" s="61">
        <v>44592</v>
      </c>
      <c r="J77" s="5" t="s">
        <v>135</v>
      </c>
      <c r="K77" s="50"/>
    </row>
    <row r="78" spans="1:11" x14ac:dyDescent="0.25">
      <c r="A78" s="75">
        <f t="shared" si="1"/>
        <v>76</v>
      </c>
      <c r="B78" s="5" t="s">
        <v>10</v>
      </c>
      <c r="C78" s="5">
        <v>4427</v>
      </c>
      <c r="D78" s="5">
        <v>2022</v>
      </c>
      <c r="E78" s="5" t="s">
        <v>60</v>
      </c>
      <c r="F78" s="5" t="s">
        <v>61</v>
      </c>
      <c r="G78" s="5" t="s">
        <v>14</v>
      </c>
      <c r="H78" s="5">
        <v>2500</v>
      </c>
      <c r="I78" s="61">
        <v>44592</v>
      </c>
      <c r="J78" s="5" t="s">
        <v>135</v>
      </c>
      <c r="K78" s="50"/>
    </row>
    <row r="79" spans="1:11" x14ac:dyDescent="0.25">
      <c r="A79" s="75">
        <f t="shared" si="1"/>
        <v>77</v>
      </c>
      <c r="B79" s="5" t="s">
        <v>10</v>
      </c>
      <c r="C79" s="5">
        <v>4430</v>
      </c>
      <c r="D79" s="5">
        <v>2022</v>
      </c>
      <c r="E79" s="5" t="s">
        <v>60</v>
      </c>
      <c r="F79" s="5" t="s">
        <v>61</v>
      </c>
      <c r="G79" s="5" t="s">
        <v>14</v>
      </c>
      <c r="H79" s="5">
        <v>2500</v>
      </c>
      <c r="I79" s="61">
        <v>44592</v>
      </c>
      <c r="J79" s="5" t="s">
        <v>135</v>
      </c>
      <c r="K79" s="50"/>
    </row>
    <row r="80" spans="1:11" x14ac:dyDescent="0.25">
      <c r="A80" s="75">
        <f t="shared" si="1"/>
        <v>78</v>
      </c>
      <c r="B80" s="5" t="s">
        <v>10</v>
      </c>
      <c r="C80" s="5">
        <v>4473</v>
      </c>
      <c r="D80" s="5">
        <v>2022</v>
      </c>
      <c r="E80" s="5" t="s">
        <v>60</v>
      </c>
      <c r="F80" s="5" t="s">
        <v>61</v>
      </c>
      <c r="G80" s="5" t="s">
        <v>14</v>
      </c>
      <c r="H80" s="5">
        <v>2500</v>
      </c>
      <c r="I80" s="61">
        <v>44592</v>
      </c>
      <c r="J80" s="5" t="s">
        <v>135</v>
      </c>
      <c r="K80" s="50"/>
    </row>
    <row r="81" spans="1:11" x14ac:dyDescent="0.25">
      <c r="A81" s="75">
        <f t="shared" si="1"/>
        <v>79</v>
      </c>
      <c r="B81" s="5" t="s">
        <v>10</v>
      </c>
      <c r="C81" s="5">
        <v>4476</v>
      </c>
      <c r="D81" s="5">
        <v>2022</v>
      </c>
      <c r="E81" s="5" t="s">
        <v>60</v>
      </c>
      <c r="F81" s="5" t="s">
        <v>61</v>
      </c>
      <c r="G81" s="5" t="s">
        <v>14</v>
      </c>
      <c r="H81" s="5">
        <v>2500</v>
      </c>
      <c r="I81" s="61">
        <v>44592</v>
      </c>
      <c r="J81" s="5" t="s">
        <v>135</v>
      </c>
      <c r="K81" s="50"/>
    </row>
    <row r="82" spans="1:11" x14ac:dyDescent="0.25">
      <c r="A82" s="75">
        <f t="shared" si="1"/>
        <v>80</v>
      </c>
      <c r="B82" s="5" t="s">
        <v>10</v>
      </c>
      <c r="C82" s="5">
        <v>4504</v>
      </c>
      <c r="D82" s="5">
        <v>2022</v>
      </c>
      <c r="E82" s="5" t="s">
        <v>60</v>
      </c>
      <c r="F82" s="5" t="s">
        <v>61</v>
      </c>
      <c r="G82" s="5" t="s">
        <v>14</v>
      </c>
      <c r="H82" s="5">
        <v>2500</v>
      </c>
      <c r="I82" s="61">
        <v>44592</v>
      </c>
      <c r="J82" s="5" t="s">
        <v>135</v>
      </c>
      <c r="K82" s="50"/>
    </row>
    <row r="83" spans="1:11" x14ac:dyDescent="0.25">
      <c r="A83" s="75">
        <f t="shared" si="1"/>
        <v>81</v>
      </c>
      <c r="B83" s="5" t="s">
        <v>10</v>
      </c>
      <c r="C83" s="5">
        <v>4561</v>
      </c>
      <c r="D83" s="5">
        <v>2022</v>
      </c>
      <c r="E83" s="5" t="s">
        <v>60</v>
      </c>
      <c r="F83" s="5" t="s">
        <v>61</v>
      </c>
      <c r="G83" s="5" t="s">
        <v>14</v>
      </c>
      <c r="H83" s="5">
        <v>2500</v>
      </c>
      <c r="I83" s="61">
        <v>44592</v>
      </c>
      <c r="J83" s="5" t="s">
        <v>135</v>
      </c>
      <c r="K83" s="50"/>
    </row>
    <row r="84" spans="1:11" x14ac:dyDescent="0.25">
      <c r="A84" s="75">
        <f t="shared" si="1"/>
        <v>82</v>
      </c>
      <c r="B84" s="5" t="s">
        <v>10</v>
      </c>
      <c r="C84" s="5">
        <v>4571</v>
      </c>
      <c r="D84" s="5">
        <v>2022</v>
      </c>
      <c r="E84" s="5" t="s">
        <v>60</v>
      </c>
      <c r="F84" s="5" t="s">
        <v>61</v>
      </c>
      <c r="G84" s="5" t="s">
        <v>14</v>
      </c>
      <c r="H84" s="5">
        <v>2500</v>
      </c>
      <c r="I84" s="61">
        <v>44592</v>
      </c>
      <c r="J84" s="5" t="s">
        <v>135</v>
      </c>
      <c r="K84" s="50"/>
    </row>
    <row r="85" spans="1:11" x14ac:dyDescent="0.25">
      <c r="A85" s="75">
        <f t="shared" si="1"/>
        <v>83</v>
      </c>
      <c r="B85" s="5" t="s">
        <v>10</v>
      </c>
      <c r="C85" s="5">
        <v>4579</v>
      </c>
      <c r="D85" s="5">
        <v>2022</v>
      </c>
      <c r="E85" s="5" t="s">
        <v>60</v>
      </c>
      <c r="F85" s="5" t="s">
        <v>61</v>
      </c>
      <c r="G85" s="5" t="s">
        <v>14</v>
      </c>
      <c r="H85" s="5">
        <v>2500</v>
      </c>
      <c r="I85" s="61">
        <v>44592</v>
      </c>
      <c r="J85" s="5" t="s">
        <v>135</v>
      </c>
      <c r="K85" s="50"/>
    </row>
    <row r="86" spans="1:11" hidden="1" x14ac:dyDescent="0.25">
      <c r="A86" s="75">
        <f t="shared" si="1"/>
        <v>84</v>
      </c>
      <c r="B86" s="5" t="s">
        <v>34</v>
      </c>
      <c r="C86" s="5">
        <v>447</v>
      </c>
      <c r="D86" s="5">
        <v>2019</v>
      </c>
      <c r="E86" s="5" t="s">
        <v>66</v>
      </c>
      <c r="F86" s="5" t="s">
        <v>13</v>
      </c>
      <c r="G86" s="5" t="s">
        <v>14</v>
      </c>
      <c r="H86" s="5">
        <v>5000</v>
      </c>
      <c r="I86" s="61">
        <v>44620</v>
      </c>
      <c r="J86" s="5"/>
      <c r="K86" s="50"/>
    </row>
    <row r="87" spans="1:11" hidden="1" x14ac:dyDescent="0.25">
      <c r="A87" s="75">
        <f t="shared" si="1"/>
        <v>85</v>
      </c>
      <c r="B87" s="5" t="s">
        <v>10</v>
      </c>
      <c r="C87" s="5">
        <v>34782</v>
      </c>
      <c r="D87" s="5">
        <v>2021</v>
      </c>
      <c r="E87" s="5" t="s">
        <v>66</v>
      </c>
      <c r="F87" s="5" t="s">
        <v>26</v>
      </c>
      <c r="G87" s="5" t="s">
        <v>14</v>
      </c>
      <c r="H87" s="5">
        <v>10000</v>
      </c>
      <c r="I87" s="61">
        <v>44620</v>
      </c>
      <c r="J87" s="5"/>
      <c r="K87" s="50"/>
    </row>
    <row r="88" spans="1:11" hidden="1" x14ac:dyDescent="0.25">
      <c r="A88" s="75">
        <f t="shared" si="1"/>
        <v>86</v>
      </c>
      <c r="B88" s="5" t="s">
        <v>10</v>
      </c>
      <c r="C88" s="5">
        <v>37084</v>
      </c>
      <c r="D88" s="5">
        <v>2021</v>
      </c>
      <c r="E88" s="5" t="s">
        <v>66</v>
      </c>
      <c r="F88" s="5" t="s">
        <v>26</v>
      </c>
      <c r="G88" s="5" t="s">
        <v>14</v>
      </c>
      <c r="H88" s="5">
        <v>10000</v>
      </c>
      <c r="I88" s="61">
        <v>44620</v>
      </c>
      <c r="J88" s="5"/>
      <c r="K88" s="50"/>
    </row>
    <row r="89" spans="1:11" x14ac:dyDescent="0.25">
      <c r="A89" s="75">
        <f t="shared" si="1"/>
        <v>87</v>
      </c>
      <c r="B89" s="5" t="s">
        <v>10</v>
      </c>
      <c r="C89" s="5">
        <v>4583</v>
      </c>
      <c r="D89" s="5">
        <v>2022</v>
      </c>
      <c r="E89" s="5" t="s">
        <v>66</v>
      </c>
      <c r="F89" s="5" t="s">
        <v>69</v>
      </c>
      <c r="G89" s="5" t="s">
        <v>14</v>
      </c>
      <c r="H89" s="5">
        <v>2500</v>
      </c>
      <c r="I89" s="61">
        <v>44620</v>
      </c>
      <c r="J89" s="5" t="s">
        <v>135</v>
      </c>
      <c r="K89" s="50"/>
    </row>
    <row r="90" spans="1:11" x14ac:dyDescent="0.25">
      <c r="A90" s="75">
        <f t="shared" si="1"/>
        <v>88</v>
      </c>
      <c r="B90" s="5" t="s">
        <v>10</v>
      </c>
      <c r="C90" s="5">
        <v>4696</v>
      </c>
      <c r="D90" s="5">
        <v>2022</v>
      </c>
      <c r="E90" s="5" t="s">
        <v>66</v>
      </c>
      <c r="F90" s="5" t="s">
        <v>69</v>
      </c>
      <c r="G90" s="5" t="s">
        <v>14</v>
      </c>
      <c r="H90" s="5">
        <v>2500</v>
      </c>
      <c r="I90" s="61">
        <v>44620</v>
      </c>
      <c r="J90" s="5" t="s">
        <v>135</v>
      </c>
      <c r="K90" s="50"/>
    </row>
    <row r="91" spans="1:11" x14ac:dyDescent="0.25">
      <c r="A91" s="75">
        <f t="shared" si="1"/>
        <v>89</v>
      </c>
      <c r="B91" s="5" t="s">
        <v>10</v>
      </c>
      <c r="C91" s="5">
        <v>4755</v>
      </c>
      <c r="D91" s="5">
        <v>2022</v>
      </c>
      <c r="E91" s="5" t="s">
        <v>66</v>
      </c>
      <c r="F91" s="5" t="s">
        <v>69</v>
      </c>
      <c r="G91" s="5" t="s">
        <v>14</v>
      </c>
      <c r="H91" s="5">
        <v>2500</v>
      </c>
      <c r="I91" s="61">
        <v>44620</v>
      </c>
      <c r="J91" s="5" t="s">
        <v>135</v>
      </c>
      <c r="K91" s="50"/>
    </row>
    <row r="92" spans="1:11" x14ac:dyDescent="0.25">
      <c r="A92" s="75">
        <f t="shared" si="1"/>
        <v>90</v>
      </c>
      <c r="B92" s="5" t="s">
        <v>10</v>
      </c>
      <c r="C92" s="5">
        <v>4760</v>
      </c>
      <c r="D92" s="5">
        <v>2022</v>
      </c>
      <c r="E92" s="5" t="s">
        <v>66</v>
      </c>
      <c r="F92" s="5" t="s">
        <v>69</v>
      </c>
      <c r="G92" s="5" t="s">
        <v>14</v>
      </c>
      <c r="H92" s="5">
        <v>2500</v>
      </c>
      <c r="I92" s="61">
        <v>44620</v>
      </c>
      <c r="J92" s="5" t="s">
        <v>135</v>
      </c>
      <c r="K92" s="50"/>
    </row>
    <row r="93" spans="1:11" x14ac:dyDescent="0.25">
      <c r="A93" s="75">
        <f t="shared" si="1"/>
        <v>91</v>
      </c>
      <c r="B93" s="5" t="s">
        <v>10</v>
      </c>
      <c r="C93" s="5">
        <v>4773</v>
      </c>
      <c r="D93" s="5">
        <v>2022</v>
      </c>
      <c r="E93" s="5" t="s">
        <v>66</v>
      </c>
      <c r="F93" s="5" t="s">
        <v>69</v>
      </c>
      <c r="G93" s="5" t="s">
        <v>14</v>
      </c>
      <c r="H93" s="5">
        <v>2500</v>
      </c>
      <c r="I93" s="61">
        <v>44620</v>
      </c>
      <c r="J93" s="5" t="s">
        <v>135</v>
      </c>
      <c r="K93" s="50"/>
    </row>
    <row r="94" spans="1:11" x14ac:dyDescent="0.25">
      <c r="A94" s="75">
        <f t="shared" si="1"/>
        <v>92</v>
      </c>
      <c r="B94" s="5" t="s">
        <v>10</v>
      </c>
      <c r="C94" s="5">
        <v>4777</v>
      </c>
      <c r="D94" s="5">
        <v>2022</v>
      </c>
      <c r="E94" s="5" t="s">
        <v>66</v>
      </c>
      <c r="F94" s="5" t="s">
        <v>69</v>
      </c>
      <c r="G94" s="5" t="s">
        <v>14</v>
      </c>
      <c r="H94" s="5">
        <v>2500</v>
      </c>
      <c r="I94" s="61">
        <v>44620</v>
      </c>
      <c r="J94" s="5" t="s">
        <v>135</v>
      </c>
      <c r="K94" s="50"/>
    </row>
    <row r="95" spans="1:11" x14ac:dyDescent="0.25">
      <c r="A95" s="75">
        <f t="shared" si="1"/>
        <v>93</v>
      </c>
      <c r="B95" s="5" t="s">
        <v>10</v>
      </c>
      <c r="C95" s="5">
        <v>4821</v>
      </c>
      <c r="D95" s="5">
        <v>2022</v>
      </c>
      <c r="E95" s="5" t="s">
        <v>66</v>
      </c>
      <c r="F95" s="5" t="s">
        <v>69</v>
      </c>
      <c r="G95" s="5" t="s">
        <v>14</v>
      </c>
      <c r="H95" s="5">
        <v>2500</v>
      </c>
      <c r="I95" s="61">
        <v>44620</v>
      </c>
      <c r="J95" s="5" t="s">
        <v>135</v>
      </c>
      <c r="K95" s="50"/>
    </row>
    <row r="96" spans="1:11" x14ac:dyDescent="0.25">
      <c r="A96" s="75">
        <f t="shared" si="1"/>
        <v>94</v>
      </c>
      <c r="B96" s="5" t="s">
        <v>10</v>
      </c>
      <c r="C96" s="5">
        <v>4894</v>
      </c>
      <c r="D96" s="5">
        <v>2022</v>
      </c>
      <c r="E96" s="5" t="s">
        <v>66</v>
      </c>
      <c r="F96" s="5" t="s">
        <v>69</v>
      </c>
      <c r="G96" s="5" t="s">
        <v>14</v>
      </c>
      <c r="H96" s="5">
        <v>2500</v>
      </c>
      <c r="I96" s="61">
        <v>44620</v>
      </c>
      <c r="J96" s="5" t="s">
        <v>136</v>
      </c>
      <c r="K96" s="50"/>
    </row>
    <row r="97" spans="1:11" x14ac:dyDescent="0.25">
      <c r="A97" s="75">
        <f t="shared" si="1"/>
        <v>95</v>
      </c>
      <c r="B97" s="5" t="s">
        <v>10</v>
      </c>
      <c r="C97" s="5">
        <v>4926</v>
      </c>
      <c r="D97" s="5">
        <v>2022</v>
      </c>
      <c r="E97" s="5" t="s">
        <v>66</v>
      </c>
      <c r="F97" s="5" t="s">
        <v>69</v>
      </c>
      <c r="G97" s="5" t="s">
        <v>14</v>
      </c>
      <c r="H97" s="5">
        <v>2500</v>
      </c>
      <c r="I97" s="61">
        <v>44620</v>
      </c>
      <c r="J97" s="5" t="s">
        <v>136</v>
      </c>
      <c r="K97" s="50"/>
    </row>
    <row r="98" spans="1:11" x14ac:dyDescent="0.25">
      <c r="A98" s="75">
        <f t="shared" si="1"/>
        <v>96</v>
      </c>
      <c r="B98" s="5" t="s">
        <v>10</v>
      </c>
      <c r="C98" s="5">
        <v>5000</v>
      </c>
      <c r="D98" s="5">
        <v>2022</v>
      </c>
      <c r="E98" s="5" t="s">
        <v>66</v>
      </c>
      <c r="F98" s="5" t="s">
        <v>69</v>
      </c>
      <c r="G98" s="5" t="s">
        <v>14</v>
      </c>
      <c r="H98" s="5">
        <v>2500</v>
      </c>
      <c r="I98" s="61">
        <v>44620</v>
      </c>
      <c r="J98" s="5" t="s">
        <v>136</v>
      </c>
      <c r="K98" s="50"/>
    </row>
    <row r="99" spans="1:11" x14ac:dyDescent="0.25">
      <c r="A99" s="75">
        <f t="shared" si="1"/>
        <v>97</v>
      </c>
      <c r="B99" s="5" t="s">
        <v>10</v>
      </c>
      <c r="C99" s="5">
        <v>5132</v>
      </c>
      <c r="D99" s="5">
        <v>2022</v>
      </c>
      <c r="E99" s="5" t="s">
        <v>66</v>
      </c>
      <c r="F99" s="5" t="s">
        <v>69</v>
      </c>
      <c r="G99" s="5" t="s">
        <v>14</v>
      </c>
      <c r="H99" s="5">
        <v>2500</v>
      </c>
      <c r="I99" s="61">
        <v>44620</v>
      </c>
      <c r="J99" s="5" t="s">
        <v>136</v>
      </c>
      <c r="K99" s="50"/>
    </row>
    <row r="100" spans="1:11" x14ac:dyDescent="0.25">
      <c r="A100" s="75">
        <f t="shared" si="1"/>
        <v>98</v>
      </c>
      <c r="B100" s="5" t="s">
        <v>10</v>
      </c>
      <c r="C100" s="5">
        <v>5373</v>
      </c>
      <c r="D100" s="5">
        <v>2022</v>
      </c>
      <c r="E100" s="5" t="s">
        <v>66</v>
      </c>
      <c r="F100" s="5" t="s">
        <v>69</v>
      </c>
      <c r="G100" s="5" t="s">
        <v>14</v>
      </c>
      <c r="H100" s="5">
        <v>2500</v>
      </c>
      <c r="I100" s="61">
        <v>44620</v>
      </c>
      <c r="J100" s="5" t="s">
        <v>136</v>
      </c>
      <c r="K100" s="50"/>
    </row>
    <row r="101" spans="1:11" x14ac:dyDescent="0.25">
      <c r="A101" s="75">
        <f t="shared" si="1"/>
        <v>99</v>
      </c>
      <c r="B101" s="5" t="s">
        <v>10</v>
      </c>
      <c r="C101" s="5">
        <v>5396</v>
      </c>
      <c r="D101" s="5">
        <v>2022</v>
      </c>
      <c r="E101" s="5" t="s">
        <v>66</v>
      </c>
      <c r="F101" s="5" t="s">
        <v>69</v>
      </c>
      <c r="G101" s="5" t="s">
        <v>14</v>
      </c>
      <c r="H101" s="5">
        <v>2500</v>
      </c>
      <c r="I101" s="61">
        <v>44620</v>
      </c>
      <c r="J101" s="5" t="s">
        <v>136</v>
      </c>
      <c r="K101" s="50"/>
    </row>
    <row r="102" spans="1:11" x14ac:dyDescent="0.25">
      <c r="A102" s="75">
        <f t="shared" si="1"/>
        <v>100</v>
      </c>
      <c r="B102" s="5" t="s">
        <v>10</v>
      </c>
      <c r="C102" s="5">
        <v>5428</v>
      </c>
      <c r="D102" s="5">
        <v>2022</v>
      </c>
      <c r="E102" s="5" t="s">
        <v>66</v>
      </c>
      <c r="F102" s="5" t="s">
        <v>69</v>
      </c>
      <c r="G102" s="5" t="s">
        <v>14</v>
      </c>
      <c r="H102" s="5">
        <v>2500</v>
      </c>
      <c r="I102" s="61">
        <v>44620</v>
      </c>
      <c r="J102" s="5" t="s">
        <v>136</v>
      </c>
      <c r="K102" s="50"/>
    </row>
    <row r="103" spans="1:11" x14ac:dyDescent="0.25">
      <c r="A103" s="75">
        <f t="shared" si="1"/>
        <v>101</v>
      </c>
      <c r="B103" s="5" t="s">
        <v>10</v>
      </c>
      <c r="C103" s="5">
        <v>5482</v>
      </c>
      <c r="D103" s="5">
        <v>2022</v>
      </c>
      <c r="E103" s="5" t="s">
        <v>66</v>
      </c>
      <c r="F103" s="5" t="s">
        <v>69</v>
      </c>
      <c r="G103" s="5" t="s">
        <v>14</v>
      </c>
      <c r="H103" s="5">
        <v>2500</v>
      </c>
      <c r="I103" s="61">
        <v>44620</v>
      </c>
      <c r="J103" s="5" t="s">
        <v>136</v>
      </c>
      <c r="K103" s="50"/>
    </row>
    <row r="104" spans="1:11" x14ac:dyDescent="0.25">
      <c r="A104" s="75">
        <f t="shared" si="1"/>
        <v>102</v>
      </c>
      <c r="B104" s="5" t="s">
        <v>10</v>
      </c>
      <c r="C104" s="5">
        <v>5549</v>
      </c>
      <c r="D104" s="5">
        <v>2022</v>
      </c>
      <c r="E104" s="5" t="s">
        <v>66</v>
      </c>
      <c r="F104" s="5" t="s">
        <v>69</v>
      </c>
      <c r="G104" s="5" t="s">
        <v>14</v>
      </c>
      <c r="H104" s="5">
        <v>2500</v>
      </c>
      <c r="I104" s="61">
        <v>44620</v>
      </c>
      <c r="J104" s="5" t="s">
        <v>136</v>
      </c>
      <c r="K104" s="50"/>
    </row>
    <row r="105" spans="1:11" x14ac:dyDescent="0.25">
      <c r="A105" s="75">
        <f t="shared" si="1"/>
        <v>103</v>
      </c>
      <c r="B105" s="5" t="s">
        <v>10</v>
      </c>
      <c r="C105" s="5">
        <v>5770</v>
      </c>
      <c r="D105" s="5">
        <v>2022</v>
      </c>
      <c r="E105" s="5" t="s">
        <v>66</v>
      </c>
      <c r="F105" s="5" t="s">
        <v>69</v>
      </c>
      <c r="G105" s="5" t="s">
        <v>14</v>
      </c>
      <c r="H105" s="5">
        <v>2500</v>
      </c>
      <c r="I105" s="61">
        <v>44620</v>
      </c>
      <c r="J105" s="5" t="s">
        <v>136</v>
      </c>
      <c r="K105" s="50"/>
    </row>
    <row r="106" spans="1:11" x14ac:dyDescent="0.25">
      <c r="A106" s="75">
        <f t="shared" si="1"/>
        <v>104</v>
      </c>
      <c r="B106" s="5" t="s">
        <v>10</v>
      </c>
      <c r="C106" s="5">
        <v>6053</v>
      </c>
      <c r="D106" s="5">
        <v>2022</v>
      </c>
      <c r="E106" s="5" t="s">
        <v>66</v>
      </c>
      <c r="F106" s="5" t="s">
        <v>69</v>
      </c>
      <c r="G106" s="5" t="s">
        <v>14</v>
      </c>
      <c r="H106" s="5">
        <v>2500</v>
      </c>
      <c r="I106" s="61">
        <v>44620</v>
      </c>
      <c r="J106" s="5" t="s">
        <v>136</v>
      </c>
      <c r="K106" s="50"/>
    </row>
    <row r="107" spans="1:11" x14ac:dyDescent="0.25">
      <c r="A107" s="75">
        <f t="shared" si="1"/>
        <v>105</v>
      </c>
      <c r="B107" s="5" t="s">
        <v>10</v>
      </c>
      <c r="C107" s="5">
        <v>6168</v>
      </c>
      <c r="D107" s="5">
        <v>2022</v>
      </c>
      <c r="E107" s="5" t="s">
        <v>66</v>
      </c>
      <c r="F107" s="5" t="s">
        <v>69</v>
      </c>
      <c r="G107" s="5" t="s">
        <v>14</v>
      </c>
      <c r="H107" s="5">
        <v>2500</v>
      </c>
      <c r="I107" s="61">
        <v>44620</v>
      </c>
      <c r="J107" s="5" t="s">
        <v>136</v>
      </c>
      <c r="K107" s="50"/>
    </row>
    <row r="108" spans="1:11" x14ac:dyDescent="0.25">
      <c r="A108" s="75">
        <f t="shared" si="1"/>
        <v>106</v>
      </c>
      <c r="B108" s="5" t="s">
        <v>10</v>
      </c>
      <c r="C108" s="5">
        <v>6171</v>
      </c>
      <c r="D108" s="5">
        <v>2022</v>
      </c>
      <c r="E108" s="5" t="s">
        <v>66</v>
      </c>
      <c r="F108" s="5" t="s">
        <v>69</v>
      </c>
      <c r="G108" s="5" t="s">
        <v>14</v>
      </c>
      <c r="H108" s="5">
        <v>2500</v>
      </c>
      <c r="I108" s="61">
        <v>44620</v>
      </c>
      <c r="J108" s="5" t="s">
        <v>136</v>
      </c>
      <c r="K108" s="50"/>
    </row>
    <row r="109" spans="1:11" x14ac:dyDescent="0.25">
      <c r="A109" s="75">
        <f t="shared" si="1"/>
        <v>107</v>
      </c>
      <c r="B109" s="5" t="s">
        <v>10</v>
      </c>
      <c r="C109" s="5">
        <v>6253</v>
      </c>
      <c r="D109" s="5">
        <v>2022</v>
      </c>
      <c r="E109" s="5" t="s">
        <v>66</v>
      </c>
      <c r="F109" s="5" t="s">
        <v>69</v>
      </c>
      <c r="G109" s="5" t="s">
        <v>14</v>
      </c>
      <c r="H109" s="5">
        <v>2500</v>
      </c>
      <c r="I109" s="61">
        <v>44620</v>
      </c>
      <c r="J109" s="5" t="s">
        <v>136</v>
      </c>
      <c r="K109" s="50"/>
    </row>
    <row r="110" spans="1:11" x14ac:dyDescent="0.25">
      <c r="A110" s="75">
        <f t="shared" si="1"/>
        <v>108</v>
      </c>
      <c r="B110" s="5" t="s">
        <v>10</v>
      </c>
      <c r="C110" s="5">
        <v>6286</v>
      </c>
      <c r="D110" s="5">
        <v>2022</v>
      </c>
      <c r="E110" s="5" t="s">
        <v>66</v>
      </c>
      <c r="F110" s="5" t="s">
        <v>69</v>
      </c>
      <c r="G110" s="5" t="s">
        <v>14</v>
      </c>
      <c r="H110" s="5">
        <v>2500</v>
      </c>
      <c r="I110" s="61">
        <v>44620</v>
      </c>
      <c r="J110" s="5" t="s">
        <v>136</v>
      </c>
      <c r="K110" s="50"/>
    </row>
    <row r="111" spans="1:11" x14ac:dyDescent="0.25">
      <c r="A111" s="75">
        <f t="shared" si="1"/>
        <v>109</v>
      </c>
      <c r="B111" s="5" t="s">
        <v>10</v>
      </c>
      <c r="C111" s="5">
        <v>6426</v>
      </c>
      <c r="D111" s="5">
        <v>2022</v>
      </c>
      <c r="E111" s="5" t="s">
        <v>66</v>
      </c>
      <c r="F111" s="5" t="s">
        <v>69</v>
      </c>
      <c r="G111" s="5" t="s">
        <v>14</v>
      </c>
      <c r="H111" s="5">
        <v>2500</v>
      </c>
      <c r="I111" s="61">
        <v>44620</v>
      </c>
      <c r="J111" s="5" t="s">
        <v>136</v>
      </c>
      <c r="K111" s="50"/>
    </row>
    <row r="112" spans="1:11" x14ac:dyDescent="0.25">
      <c r="A112" s="75">
        <f t="shared" si="1"/>
        <v>110</v>
      </c>
      <c r="B112" s="5" t="s">
        <v>10</v>
      </c>
      <c r="C112" s="5">
        <v>6429</v>
      </c>
      <c r="D112" s="5">
        <v>2022</v>
      </c>
      <c r="E112" s="5" t="s">
        <v>66</v>
      </c>
      <c r="F112" s="5" t="s">
        <v>69</v>
      </c>
      <c r="G112" s="5" t="s">
        <v>14</v>
      </c>
      <c r="H112" s="5">
        <v>2500</v>
      </c>
      <c r="I112" s="61">
        <v>44620</v>
      </c>
      <c r="J112" s="5" t="s">
        <v>136</v>
      </c>
      <c r="K112" s="50"/>
    </row>
    <row r="113" spans="1:11" x14ac:dyDescent="0.25">
      <c r="A113" s="75">
        <f t="shared" si="1"/>
        <v>111</v>
      </c>
      <c r="B113" s="5" t="s">
        <v>10</v>
      </c>
      <c r="C113" s="5">
        <v>6450</v>
      </c>
      <c r="D113" s="5">
        <v>2022</v>
      </c>
      <c r="E113" s="5" t="s">
        <v>66</v>
      </c>
      <c r="F113" s="5" t="s">
        <v>69</v>
      </c>
      <c r="G113" s="5" t="s">
        <v>14</v>
      </c>
      <c r="H113" s="5">
        <v>2500</v>
      </c>
      <c r="I113" s="61">
        <v>44620</v>
      </c>
      <c r="J113" s="5" t="s">
        <v>137</v>
      </c>
      <c r="K113" s="50"/>
    </row>
    <row r="114" spans="1:11" x14ac:dyDescent="0.25">
      <c r="A114" s="75">
        <f t="shared" si="1"/>
        <v>112</v>
      </c>
      <c r="B114" s="5" t="s">
        <v>10</v>
      </c>
      <c r="C114" s="5">
        <v>6468</v>
      </c>
      <c r="D114" s="5">
        <v>2022</v>
      </c>
      <c r="E114" s="5" t="s">
        <v>66</v>
      </c>
      <c r="F114" s="5" t="s">
        <v>69</v>
      </c>
      <c r="G114" s="5" t="s">
        <v>14</v>
      </c>
      <c r="H114" s="5">
        <v>2500</v>
      </c>
      <c r="I114" s="61">
        <v>44620</v>
      </c>
      <c r="J114" s="5" t="s">
        <v>137</v>
      </c>
      <c r="K114" s="50"/>
    </row>
    <row r="115" spans="1:11" x14ac:dyDescent="0.25">
      <c r="A115" s="75">
        <f t="shared" si="1"/>
        <v>113</v>
      </c>
      <c r="B115" s="5" t="s">
        <v>10</v>
      </c>
      <c r="C115" s="5">
        <v>6608</v>
      </c>
      <c r="D115" s="5">
        <v>2022</v>
      </c>
      <c r="E115" s="5" t="s">
        <v>66</v>
      </c>
      <c r="F115" s="5" t="s">
        <v>69</v>
      </c>
      <c r="G115" s="5" t="s">
        <v>14</v>
      </c>
      <c r="H115" s="5">
        <v>2500</v>
      </c>
      <c r="I115" s="61">
        <v>44620</v>
      </c>
      <c r="J115" s="5" t="s">
        <v>137</v>
      </c>
      <c r="K115" s="50"/>
    </row>
    <row r="116" spans="1:11" x14ac:dyDescent="0.25">
      <c r="A116" s="75">
        <f t="shared" si="1"/>
        <v>114</v>
      </c>
      <c r="B116" s="5" t="s">
        <v>10</v>
      </c>
      <c r="C116" s="5">
        <v>6720</v>
      </c>
      <c r="D116" s="5">
        <v>2022</v>
      </c>
      <c r="E116" s="5" t="s">
        <v>66</v>
      </c>
      <c r="F116" s="5" t="s">
        <v>69</v>
      </c>
      <c r="G116" s="5" t="s">
        <v>14</v>
      </c>
      <c r="H116" s="5">
        <v>2500</v>
      </c>
      <c r="I116" s="61">
        <v>44620</v>
      </c>
      <c r="J116" s="5" t="s">
        <v>137</v>
      </c>
      <c r="K116" s="50"/>
    </row>
    <row r="117" spans="1:11" x14ac:dyDescent="0.25">
      <c r="A117" s="75">
        <f t="shared" si="1"/>
        <v>115</v>
      </c>
      <c r="B117" s="5" t="s">
        <v>10</v>
      </c>
      <c r="C117" s="5">
        <v>6957</v>
      </c>
      <c r="D117" s="5">
        <v>2022</v>
      </c>
      <c r="E117" s="5" t="s">
        <v>66</v>
      </c>
      <c r="F117" s="5" t="s">
        <v>69</v>
      </c>
      <c r="G117" s="5" t="s">
        <v>14</v>
      </c>
      <c r="H117" s="5">
        <v>2500</v>
      </c>
      <c r="I117" s="61">
        <v>44620</v>
      </c>
      <c r="J117" s="5" t="s">
        <v>137</v>
      </c>
      <c r="K117" s="50"/>
    </row>
    <row r="118" spans="1:11" x14ac:dyDescent="0.25">
      <c r="A118" s="75">
        <f t="shared" si="1"/>
        <v>116</v>
      </c>
      <c r="B118" s="5" t="s">
        <v>10</v>
      </c>
      <c r="C118" s="5">
        <v>7333</v>
      </c>
      <c r="D118" s="5">
        <v>2022</v>
      </c>
      <c r="E118" s="5" t="s">
        <v>66</v>
      </c>
      <c r="F118" s="5" t="s">
        <v>69</v>
      </c>
      <c r="G118" s="5" t="s">
        <v>14</v>
      </c>
      <c r="H118" s="5">
        <v>2500</v>
      </c>
      <c r="I118" s="61">
        <v>44620</v>
      </c>
      <c r="J118" s="5" t="s">
        <v>137</v>
      </c>
      <c r="K118" s="50"/>
    </row>
    <row r="119" spans="1:11" x14ac:dyDescent="0.25">
      <c r="A119" s="75">
        <f t="shared" si="1"/>
        <v>117</v>
      </c>
      <c r="B119" s="5" t="s">
        <v>10</v>
      </c>
      <c r="C119" s="5">
        <v>7347</v>
      </c>
      <c r="D119" s="5">
        <v>2022</v>
      </c>
      <c r="E119" s="5" t="s">
        <v>66</v>
      </c>
      <c r="F119" s="5" t="s">
        <v>69</v>
      </c>
      <c r="G119" s="5" t="s">
        <v>14</v>
      </c>
      <c r="H119" s="5">
        <v>2500</v>
      </c>
      <c r="I119" s="61">
        <v>44620</v>
      </c>
      <c r="J119" s="5" t="s">
        <v>137</v>
      </c>
      <c r="K119" s="50"/>
    </row>
    <row r="120" spans="1:11" x14ac:dyDescent="0.25">
      <c r="A120" s="75">
        <f t="shared" si="1"/>
        <v>118</v>
      </c>
      <c r="B120" s="5" t="s">
        <v>10</v>
      </c>
      <c r="C120" s="5">
        <v>7351</v>
      </c>
      <c r="D120" s="5">
        <v>2022</v>
      </c>
      <c r="E120" s="5" t="s">
        <v>66</v>
      </c>
      <c r="F120" s="5" t="s">
        <v>69</v>
      </c>
      <c r="G120" s="5" t="s">
        <v>14</v>
      </c>
      <c r="H120" s="5">
        <v>2500</v>
      </c>
      <c r="I120" s="61">
        <v>44620</v>
      </c>
      <c r="J120" s="5" t="s">
        <v>137</v>
      </c>
      <c r="K120" s="50"/>
    </row>
    <row r="121" spans="1:11" x14ac:dyDescent="0.25">
      <c r="A121" s="75">
        <f t="shared" si="1"/>
        <v>119</v>
      </c>
      <c r="B121" s="5" t="s">
        <v>10</v>
      </c>
      <c r="C121" s="5">
        <v>7363</v>
      </c>
      <c r="D121" s="5">
        <v>2022</v>
      </c>
      <c r="E121" s="5" t="s">
        <v>66</v>
      </c>
      <c r="F121" s="5" t="s">
        <v>69</v>
      </c>
      <c r="G121" s="5" t="s">
        <v>14</v>
      </c>
      <c r="H121" s="5">
        <v>2500</v>
      </c>
      <c r="I121" s="61">
        <v>44620</v>
      </c>
      <c r="J121" s="5" t="s">
        <v>137</v>
      </c>
      <c r="K121" s="50"/>
    </row>
    <row r="122" spans="1:11" x14ac:dyDescent="0.25">
      <c r="A122" s="75">
        <f t="shared" si="1"/>
        <v>120</v>
      </c>
      <c r="B122" s="5" t="s">
        <v>10</v>
      </c>
      <c r="C122" s="5">
        <v>7396</v>
      </c>
      <c r="D122" s="5">
        <v>2022</v>
      </c>
      <c r="E122" s="5" t="s">
        <v>66</v>
      </c>
      <c r="F122" s="5" t="s">
        <v>69</v>
      </c>
      <c r="G122" s="5" t="s">
        <v>14</v>
      </c>
      <c r="H122" s="5">
        <v>2500</v>
      </c>
      <c r="I122" s="61">
        <v>44620</v>
      </c>
      <c r="J122" s="5" t="s">
        <v>137</v>
      </c>
      <c r="K122" s="50"/>
    </row>
    <row r="123" spans="1:11" x14ac:dyDescent="0.25">
      <c r="A123" s="75">
        <f t="shared" si="1"/>
        <v>121</v>
      </c>
      <c r="B123" s="5" t="s">
        <v>10</v>
      </c>
      <c r="C123" s="5">
        <v>7402</v>
      </c>
      <c r="D123" s="5">
        <v>2022</v>
      </c>
      <c r="E123" s="5" t="s">
        <v>66</v>
      </c>
      <c r="F123" s="5" t="s">
        <v>69</v>
      </c>
      <c r="G123" s="5" t="s">
        <v>14</v>
      </c>
      <c r="H123" s="5">
        <v>2500</v>
      </c>
      <c r="I123" s="61">
        <v>44620</v>
      </c>
      <c r="J123" s="5" t="s">
        <v>137</v>
      </c>
      <c r="K123" s="50"/>
    </row>
    <row r="124" spans="1:11" hidden="1" x14ac:dyDescent="0.25">
      <c r="A124" s="75">
        <f t="shared" si="1"/>
        <v>122</v>
      </c>
      <c r="B124" s="5" t="s">
        <v>10</v>
      </c>
      <c r="C124" s="5">
        <v>7575</v>
      </c>
      <c r="D124" s="5">
        <v>2022</v>
      </c>
      <c r="E124" s="5" t="s">
        <v>66</v>
      </c>
      <c r="F124" s="5" t="s">
        <v>69</v>
      </c>
      <c r="G124" s="5" t="s">
        <v>14</v>
      </c>
      <c r="H124" s="5">
        <v>2500</v>
      </c>
      <c r="I124" s="61">
        <v>44620</v>
      </c>
      <c r="J124" s="5"/>
      <c r="K124" s="50"/>
    </row>
    <row r="125" spans="1:11" x14ac:dyDescent="0.25">
      <c r="A125" s="75">
        <f t="shared" si="1"/>
        <v>123</v>
      </c>
      <c r="B125" s="5" t="s">
        <v>10</v>
      </c>
      <c r="C125" s="5">
        <v>7579</v>
      </c>
      <c r="D125" s="5">
        <v>2022</v>
      </c>
      <c r="E125" s="5" t="s">
        <v>66</v>
      </c>
      <c r="F125" s="5" t="s">
        <v>69</v>
      </c>
      <c r="G125" s="5" t="s">
        <v>14</v>
      </c>
      <c r="H125" s="5">
        <v>2500</v>
      </c>
      <c r="I125" s="61">
        <v>44620</v>
      </c>
      <c r="J125" s="5" t="s">
        <v>137</v>
      </c>
      <c r="K125" s="50"/>
    </row>
    <row r="126" spans="1:11" x14ac:dyDescent="0.25">
      <c r="A126" s="75">
        <f t="shared" si="1"/>
        <v>124</v>
      </c>
      <c r="B126" s="5" t="s">
        <v>10</v>
      </c>
      <c r="C126" s="5">
        <v>7585</v>
      </c>
      <c r="D126" s="5">
        <v>2022</v>
      </c>
      <c r="E126" s="5" t="s">
        <v>66</v>
      </c>
      <c r="F126" s="5" t="s">
        <v>69</v>
      </c>
      <c r="G126" s="5" t="s">
        <v>14</v>
      </c>
      <c r="H126" s="5">
        <v>2500</v>
      </c>
      <c r="I126" s="61">
        <v>44620</v>
      </c>
      <c r="J126" s="5" t="s">
        <v>137</v>
      </c>
      <c r="K126" s="50"/>
    </row>
    <row r="127" spans="1:11" x14ac:dyDescent="0.25">
      <c r="A127" s="75">
        <f t="shared" si="1"/>
        <v>125</v>
      </c>
      <c r="B127" s="5" t="s">
        <v>10</v>
      </c>
      <c r="C127" s="5">
        <v>7627</v>
      </c>
      <c r="D127" s="5">
        <v>2022</v>
      </c>
      <c r="E127" s="5" t="s">
        <v>66</v>
      </c>
      <c r="F127" s="5" t="s">
        <v>69</v>
      </c>
      <c r="G127" s="5" t="s">
        <v>14</v>
      </c>
      <c r="H127" s="5">
        <v>2500</v>
      </c>
      <c r="I127" s="61">
        <v>44620</v>
      </c>
      <c r="J127" s="5" t="s">
        <v>137</v>
      </c>
      <c r="K127" s="50"/>
    </row>
    <row r="128" spans="1:11" x14ac:dyDescent="0.25">
      <c r="A128" s="75">
        <f t="shared" si="1"/>
        <v>126</v>
      </c>
      <c r="B128" s="5" t="s">
        <v>10</v>
      </c>
      <c r="C128" s="5">
        <v>7654</v>
      </c>
      <c r="D128" s="5">
        <v>2022</v>
      </c>
      <c r="E128" s="5" t="s">
        <v>66</v>
      </c>
      <c r="F128" s="5" t="s">
        <v>69</v>
      </c>
      <c r="G128" s="5" t="s">
        <v>14</v>
      </c>
      <c r="H128" s="5">
        <v>2500</v>
      </c>
      <c r="I128" s="61">
        <v>44620</v>
      </c>
      <c r="J128" s="5" t="s">
        <v>137</v>
      </c>
      <c r="K128" s="50"/>
    </row>
    <row r="129" spans="1:11" x14ac:dyDescent="0.25">
      <c r="A129" s="75">
        <f t="shared" si="1"/>
        <v>127</v>
      </c>
      <c r="B129" s="5" t="s">
        <v>10</v>
      </c>
      <c r="C129" s="5">
        <v>7785</v>
      </c>
      <c r="D129" s="5">
        <v>2022</v>
      </c>
      <c r="E129" s="5" t="s">
        <v>66</v>
      </c>
      <c r="F129" s="5" t="s">
        <v>69</v>
      </c>
      <c r="G129" s="5" t="s">
        <v>14</v>
      </c>
      <c r="H129" s="5">
        <v>2500</v>
      </c>
      <c r="I129" s="61">
        <v>44620</v>
      </c>
      <c r="J129" s="5" t="s">
        <v>137</v>
      </c>
      <c r="K129" s="50"/>
    </row>
    <row r="130" spans="1:11" x14ac:dyDescent="0.25">
      <c r="A130" s="75">
        <f t="shared" si="1"/>
        <v>128</v>
      </c>
      <c r="B130" s="5" t="s">
        <v>10</v>
      </c>
      <c r="C130" s="5">
        <v>8139</v>
      </c>
      <c r="D130" s="5">
        <v>2022</v>
      </c>
      <c r="E130" s="5" t="s">
        <v>66</v>
      </c>
      <c r="F130" s="5" t="s">
        <v>69</v>
      </c>
      <c r="G130" s="5" t="s">
        <v>14</v>
      </c>
      <c r="H130" s="5">
        <v>2500</v>
      </c>
      <c r="I130" s="61">
        <v>44620</v>
      </c>
      <c r="J130" s="5" t="s">
        <v>137</v>
      </c>
      <c r="K130" s="50"/>
    </row>
    <row r="131" spans="1:11" x14ac:dyDescent="0.25">
      <c r="A131" s="75">
        <f t="shared" si="1"/>
        <v>129</v>
      </c>
      <c r="B131" s="5" t="s">
        <v>10</v>
      </c>
      <c r="C131" s="5">
        <v>8140</v>
      </c>
      <c r="D131" s="5">
        <v>2022</v>
      </c>
      <c r="E131" s="5" t="s">
        <v>66</v>
      </c>
      <c r="F131" s="5" t="s">
        <v>69</v>
      </c>
      <c r="G131" s="5" t="s">
        <v>14</v>
      </c>
      <c r="H131" s="5">
        <v>2500</v>
      </c>
      <c r="I131" s="61">
        <v>44620</v>
      </c>
      <c r="J131" s="5" t="s">
        <v>138</v>
      </c>
      <c r="K131" s="50"/>
    </row>
    <row r="132" spans="1:11" x14ac:dyDescent="0.25">
      <c r="A132" s="75">
        <f t="shared" si="1"/>
        <v>130</v>
      </c>
      <c r="B132" s="5" t="s">
        <v>10</v>
      </c>
      <c r="C132" s="5">
        <v>8149</v>
      </c>
      <c r="D132" s="5">
        <v>2022</v>
      </c>
      <c r="E132" s="5" t="s">
        <v>66</v>
      </c>
      <c r="F132" s="5" t="s">
        <v>69</v>
      </c>
      <c r="G132" s="5" t="s">
        <v>14</v>
      </c>
      <c r="H132" s="5">
        <v>2500</v>
      </c>
      <c r="I132" s="61">
        <v>44620</v>
      </c>
      <c r="J132" s="5" t="s">
        <v>138</v>
      </c>
      <c r="K132" s="50"/>
    </row>
    <row r="133" spans="1:11" x14ac:dyDescent="0.25">
      <c r="A133" s="75">
        <f t="shared" ref="A133:A196" si="2">A132+1</f>
        <v>131</v>
      </c>
      <c r="B133" s="5" t="s">
        <v>10</v>
      </c>
      <c r="C133" s="5">
        <v>8188</v>
      </c>
      <c r="D133" s="5">
        <v>2022</v>
      </c>
      <c r="E133" s="5" t="s">
        <v>66</v>
      </c>
      <c r="F133" s="5" t="s">
        <v>69</v>
      </c>
      <c r="G133" s="5" t="s">
        <v>14</v>
      </c>
      <c r="H133" s="5">
        <v>2500</v>
      </c>
      <c r="I133" s="61">
        <v>44620</v>
      </c>
      <c r="J133" s="5" t="s">
        <v>138</v>
      </c>
      <c r="K133" s="50"/>
    </row>
    <row r="134" spans="1:11" x14ac:dyDescent="0.25">
      <c r="A134" s="75">
        <f t="shared" si="2"/>
        <v>132</v>
      </c>
      <c r="B134" s="5" t="s">
        <v>10</v>
      </c>
      <c r="C134" s="5">
        <v>8200</v>
      </c>
      <c r="D134" s="5">
        <v>2022</v>
      </c>
      <c r="E134" s="5" t="s">
        <v>66</v>
      </c>
      <c r="F134" s="5" t="s">
        <v>69</v>
      </c>
      <c r="G134" s="5" t="s">
        <v>14</v>
      </c>
      <c r="H134" s="5">
        <v>2500</v>
      </c>
      <c r="I134" s="61">
        <v>44620</v>
      </c>
      <c r="J134" s="5" t="s">
        <v>138</v>
      </c>
      <c r="K134" s="50"/>
    </row>
    <row r="135" spans="1:11" x14ac:dyDescent="0.25">
      <c r="A135" s="75">
        <f t="shared" si="2"/>
        <v>133</v>
      </c>
      <c r="B135" s="5" t="s">
        <v>10</v>
      </c>
      <c r="C135" s="5">
        <v>8213</v>
      </c>
      <c r="D135" s="5">
        <v>2022</v>
      </c>
      <c r="E135" s="5" t="s">
        <v>66</v>
      </c>
      <c r="F135" s="5" t="s">
        <v>69</v>
      </c>
      <c r="G135" s="5" t="s">
        <v>14</v>
      </c>
      <c r="H135" s="5">
        <v>2500</v>
      </c>
      <c r="I135" s="61">
        <v>44620</v>
      </c>
      <c r="J135" s="5" t="s">
        <v>138</v>
      </c>
      <c r="K135" s="50"/>
    </row>
    <row r="136" spans="1:11" x14ac:dyDescent="0.25">
      <c r="A136" s="75">
        <f t="shared" si="2"/>
        <v>134</v>
      </c>
      <c r="B136" s="5" t="s">
        <v>10</v>
      </c>
      <c r="C136" s="5">
        <v>8249</v>
      </c>
      <c r="D136" s="5">
        <v>2022</v>
      </c>
      <c r="E136" s="5" t="s">
        <v>66</v>
      </c>
      <c r="F136" s="5" t="s">
        <v>69</v>
      </c>
      <c r="G136" s="5" t="s">
        <v>14</v>
      </c>
      <c r="H136" s="5">
        <v>2500</v>
      </c>
      <c r="I136" s="61">
        <v>44620</v>
      </c>
      <c r="J136" s="5" t="s">
        <v>138</v>
      </c>
      <c r="K136" s="50"/>
    </row>
    <row r="137" spans="1:11" x14ac:dyDescent="0.25">
      <c r="A137" s="75">
        <f t="shared" si="2"/>
        <v>135</v>
      </c>
      <c r="B137" s="5" t="s">
        <v>10</v>
      </c>
      <c r="C137" s="5">
        <v>8253</v>
      </c>
      <c r="D137" s="5">
        <v>2022</v>
      </c>
      <c r="E137" s="5" t="s">
        <v>66</v>
      </c>
      <c r="F137" s="5" t="s">
        <v>69</v>
      </c>
      <c r="G137" s="5" t="s">
        <v>14</v>
      </c>
      <c r="H137" s="5">
        <v>2500</v>
      </c>
      <c r="I137" s="61">
        <v>44620</v>
      </c>
      <c r="J137" s="5" t="s">
        <v>138</v>
      </c>
      <c r="K137" s="50"/>
    </row>
    <row r="138" spans="1:11" x14ac:dyDescent="0.25">
      <c r="A138" s="75">
        <f t="shared" si="2"/>
        <v>136</v>
      </c>
      <c r="B138" s="5" t="s">
        <v>10</v>
      </c>
      <c r="C138" s="5">
        <v>8254</v>
      </c>
      <c r="D138" s="5">
        <v>2022</v>
      </c>
      <c r="E138" s="5" t="s">
        <v>66</v>
      </c>
      <c r="F138" s="5" t="s">
        <v>69</v>
      </c>
      <c r="G138" s="5" t="s">
        <v>14</v>
      </c>
      <c r="H138" s="5">
        <v>2500</v>
      </c>
      <c r="I138" s="61">
        <v>44620</v>
      </c>
      <c r="J138" s="5" t="s">
        <v>138</v>
      </c>
      <c r="K138" s="50"/>
    </row>
    <row r="139" spans="1:11" x14ac:dyDescent="0.25">
      <c r="A139" s="75">
        <f t="shared" si="2"/>
        <v>137</v>
      </c>
      <c r="B139" s="5" t="s">
        <v>10</v>
      </c>
      <c r="C139" s="5">
        <v>8265</v>
      </c>
      <c r="D139" s="5">
        <v>2022</v>
      </c>
      <c r="E139" s="5" t="s">
        <v>66</v>
      </c>
      <c r="F139" s="5" t="s">
        <v>69</v>
      </c>
      <c r="G139" s="5" t="s">
        <v>14</v>
      </c>
      <c r="H139" s="5">
        <v>2500</v>
      </c>
      <c r="I139" s="61">
        <v>44620</v>
      </c>
      <c r="J139" s="5" t="s">
        <v>138</v>
      </c>
      <c r="K139" s="50"/>
    </row>
    <row r="140" spans="1:11" x14ac:dyDescent="0.25">
      <c r="A140" s="75">
        <f t="shared" si="2"/>
        <v>138</v>
      </c>
      <c r="B140" s="5" t="s">
        <v>10</v>
      </c>
      <c r="C140" s="5">
        <v>8301</v>
      </c>
      <c r="D140" s="5">
        <v>2022</v>
      </c>
      <c r="E140" s="5" t="s">
        <v>66</v>
      </c>
      <c r="F140" s="5" t="s">
        <v>69</v>
      </c>
      <c r="G140" s="5" t="s">
        <v>14</v>
      </c>
      <c r="H140" s="5">
        <v>2500</v>
      </c>
      <c r="I140" s="61">
        <v>44620</v>
      </c>
      <c r="J140" s="5" t="s">
        <v>138</v>
      </c>
      <c r="K140" s="50"/>
    </row>
    <row r="141" spans="1:11" x14ac:dyDescent="0.25">
      <c r="A141" s="75">
        <f t="shared" si="2"/>
        <v>139</v>
      </c>
      <c r="B141" s="5" t="s">
        <v>10</v>
      </c>
      <c r="C141" s="5">
        <v>8311</v>
      </c>
      <c r="D141" s="5">
        <v>2022</v>
      </c>
      <c r="E141" s="5" t="s">
        <v>66</v>
      </c>
      <c r="F141" s="5" t="s">
        <v>69</v>
      </c>
      <c r="G141" s="5" t="s">
        <v>14</v>
      </c>
      <c r="H141" s="5">
        <v>2500</v>
      </c>
      <c r="I141" s="61">
        <v>44620</v>
      </c>
      <c r="J141" s="5" t="s">
        <v>138</v>
      </c>
      <c r="K141" s="50"/>
    </row>
    <row r="142" spans="1:11" x14ac:dyDescent="0.25">
      <c r="A142" s="75">
        <f t="shared" si="2"/>
        <v>140</v>
      </c>
      <c r="B142" s="5" t="s">
        <v>10</v>
      </c>
      <c r="C142" s="5">
        <v>8326</v>
      </c>
      <c r="D142" s="5">
        <v>2022</v>
      </c>
      <c r="E142" s="5" t="s">
        <v>66</v>
      </c>
      <c r="F142" s="5" t="s">
        <v>69</v>
      </c>
      <c r="G142" s="5" t="s">
        <v>14</v>
      </c>
      <c r="H142" s="5">
        <v>2500</v>
      </c>
      <c r="I142" s="61">
        <v>44620</v>
      </c>
      <c r="J142" s="5" t="s">
        <v>138</v>
      </c>
      <c r="K142" s="50"/>
    </row>
    <row r="143" spans="1:11" x14ac:dyDescent="0.25">
      <c r="A143" s="75">
        <f t="shared" si="2"/>
        <v>141</v>
      </c>
      <c r="B143" s="5" t="s">
        <v>10</v>
      </c>
      <c r="C143" s="5">
        <v>8332</v>
      </c>
      <c r="D143" s="5">
        <v>2022</v>
      </c>
      <c r="E143" s="5" t="s">
        <v>66</v>
      </c>
      <c r="F143" s="5" t="s">
        <v>69</v>
      </c>
      <c r="G143" s="5" t="s">
        <v>14</v>
      </c>
      <c r="H143" s="5">
        <v>2500</v>
      </c>
      <c r="I143" s="61">
        <v>44620</v>
      </c>
      <c r="J143" s="5" t="s">
        <v>138</v>
      </c>
      <c r="K143" s="50"/>
    </row>
    <row r="144" spans="1:11" x14ac:dyDescent="0.25">
      <c r="A144" s="75">
        <f t="shared" si="2"/>
        <v>142</v>
      </c>
      <c r="B144" s="5" t="s">
        <v>10</v>
      </c>
      <c r="C144" s="5">
        <v>8344</v>
      </c>
      <c r="D144" s="5">
        <v>2022</v>
      </c>
      <c r="E144" s="5" t="s">
        <v>66</v>
      </c>
      <c r="F144" s="5" t="s">
        <v>69</v>
      </c>
      <c r="G144" s="5" t="s">
        <v>14</v>
      </c>
      <c r="H144" s="5">
        <v>2500</v>
      </c>
      <c r="I144" s="61">
        <v>44620</v>
      </c>
      <c r="J144" s="5" t="s">
        <v>138</v>
      </c>
      <c r="K144" s="50"/>
    </row>
    <row r="145" spans="1:11" x14ac:dyDescent="0.25">
      <c r="A145" s="75">
        <f t="shared" si="2"/>
        <v>143</v>
      </c>
      <c r="B145" s="5" t="s">
        <v>10</v>
      </c>
      <c r="C145" s="5">
        <v>8368</v>
      </c>
      <c r="D145" s="5">
        <v>2022</v>
      </c>
      <c r="E145" s="5" t="s">
        <v>66</v>
      </c>
      <c r="F145" s="5" t="s">
        <v>69</v>
      </c>
      <c r="G145" s="5" t="s">
        <v>14</v>
      </c>
      <c r="H145" s="5">
        <v>2500</v>
      </c>
      <c r="I145" s="61">
        <v>44620</v>
      </c>
      <c r="J145" s="5" t="s">
        <v>138</v>
      </c>
      <c r="K145" s="50"/>
    </row>
    <row r="146" spans="1:11" x14ac:dyDescent="0.25">
      <c r="A146" s="75">
        <f t="shared" si="2"/>
        <v>144</v>
      </c>
      <c r="B146" s="5" t="s">
        <v>10</v>
      </c>
      <c r="C146" s="5">
        <v>8383</v>
      </c>
      <c r="D146" s="5">
        <v>2022</v>
      </c>
      <c r="E146" s="5" t="s">
        <v>66</v>
      </c>
      <c r="F146" s="5" t="s">
        <v>69</v>
      </c>
      <c r="G146" s="5" t="s">
        <v>14</v>
      </c>
      <c r="H146" s="5">
        <v>2500</v>
      </c>
      <c r="I146" s="61">
        <v>44620</v>
      </c>
      <c r="J146" s="5" t="s">
        <v>138</v>
      </c>
      <c r="K146" s="50"/>
    </row>
    <row r="147" spans="1:11" x14ac:dyDescent="0.25">
      <c r="A147" s="75">
        <f t="shared" si="2"/>
        <v>145</v>
      </c>
      <c r="B147" s="5" t="s">
        <v>10</v>
      </c>
      <c r="C147" s="5">
        <v>8401</v>
      </c>
      <c r="D147" s="5">
        <v>2022</v>
      </c>
      <c r="E147" s="5" t="s">
        <v>66</v>
      </c>
      <c r="F147" s="5" t="s">
        <v>69</v>
      </c>
      <c r="G147" s="5" t="s">
        <v>14</v>
      </c>
      <c r="H147" s="5">
        <v>2500</v>
      </c>
      <c r="I147" s="61">
        <v>44620</v>
      </c>
      <c r="J147" s="5" t="s">
        <v>138</v>
      </c>
      <c r="K147" s="50"/>
    </row>
    <row r="148" spans="1:11" x14ac:dyDescent="0.25">
      <c r="A148" s="75">
        <f t="shared" si="2"/>
        <v>146</v>
      </c>
      <c r="B148" s="5" t="s">
        <v>10</v>
      </c>
      <c r="C148" s="5">
        <v>8408</v>
      </c>
      <c r="D148" s="5">
        <v>2022</v>
      </c>
      <c r="E148" s="5" t="s">
        <v>66</v>
      </c>
      <c r="F148" s="5" t="s">
        <v>69</v>
      </c>
      <c r="G148" s="5" t="s">
        <v>14</v>
      </c>
      <c r="H148" s="5">
        <v>2500</v>
      </c>
      <c r="I148" s="61">
        <v>44620</v>
      </c>
      <c r="J148" s="5" t="s">
        <v>139</v>
      </c>
      <c r="K148" s="50"/>
    </row>
    <row r="149" spans="1:11" x14ac:dyDescent="0.25">
      <c r="A149" s="75">
        <f t="shared" si="2"/>
        <v>147</v>
      </c>
      <c r="B149" s="5" t="s">
        <v>10</v>
      </c>
      <c r="C149" s="5">
        <v>8461</v>
      </c>
      <c r="D149" s="5">
        <v>2022</v>
      </c>
      <c r="E149" s="5" t="s">
        <v>66</v>
      </c>
      <c r="F149" s="5" t="s">
        <v>69</v>
      </c>
      <c r="G149" s="5" t="s">
        <v>14</v>
      </c>
      <c r="H149" s="5">
        <v>2500</v>
      </c>
      <c r="I149" s="61">
        <v>44620</v>
      </c>
      <c r="J149" s="5" t="s">
        <v>139</v>
      </c>
      <c r="K149" s="50"/>
    </row>
    <row r="150" spans="1:11" x14ac:dyDescent="0.25">
      <c r="A150" s="75">
        <f t="shared" si="2"/>
        <v>148</v>
      </c>
      <c r="B150" s="5" t="s">
        <v>10</v>
      </c>
      <c r="C150" s="5">
        <v>8472</v>
      </c>
      <c r="D150" s="5">
        <v>2022</v>
      </c>
      <c r="E150" s="5" t="s">
        <v>66</v>
      </c>
      <c r="F150" s="5" t="s">
        <v>69</v>
      </c>
      <c r="G150" s="5" t="s">
        <v>14</v>
      </c>
      <c r="H150" s="5">
        <v>2500</v>
      </c>
      <c r="I150" s="61">
        <v>44620</v>
      </c>
      <c r="J150" s="5" t="s">
        <v>139</v>
      </c>
      <c r="K150" s="50"/>
    </row>
    <row r="151" spans="1:11" x14ac:dyDescent="0.25">
      <c r="A151" s="75">
        <f t="shared" si="2"/>
        <v>149</v>
      </c>
      <c r="B151" s="5" t="s">
        <v>10</v>
      </c>
      <c r="C151" s="5">
        <v>8831</v>
      </c>
      <c r="D151" s="5">
        <v>2022</v>
      </c>
      <c r="E151" s="5" t="s">
        <v>66</v>
      </c>
      <c r="F151" s="5" t="s">
        <v>69</v>
      </c>
      <c r="G151" s="5" t="s">
        <v>14</v>
      </c>
      <c r="H151" s="5">
        <v>2500</v>
      </c>
      <c r="I151" s="61">
        <v>44620</v>
      </c>
      <c r="J151" s="5" t="s">
        <v>139</v>
      </c>
      <c r="K151" s="50"/>
    </row>
    <row r="152" spans="1:11" x14ac:dyDescent="0.25">
      <c r="A152" s="75">
        <f t="shared" si="2"/>
        <v>150</v>
      </c>
      <c r="B152" s="5" t="s">
        <v>10</v>
      </c>
      <c r="C152" s="5">
        <v>8839</v>
      </c>
      <c r="D152" s="5">
        <v>2022</v>
      </c>
      <c r="E152" s="5" t="s">
        <v>66</v>
      </c>
      <c r="F152" s="5" t="s">
        <v>69</v>
      </c>
      <c r="G152" s="5" t="s">
        <v>14</v>
      </c>
      <c r="H152" s="5">
        <v>2500</v>
      </c>
      <c r="I152" s="61">
        <v>44620</v>
      </c>
      <c r="J152" s="5" t="s">
        <v>139</v>
      </c>
      <c r="K152" s="50"/>
    </row>
    <row r="153" spans="1:11" x14ac:dyDescent="0.25">
      <c r="A153" s="75">
        <f t="shared" si="2"/>
        <v>151</v>
      </c>
      <c r="B153" s="5" t="s">
        <v>10</v>
      </c>
      <c r="C153" s="5">
        <v>8872</v>
      </c>
      <c r="D153" s="5">
        <v>2022</v>
      </c>
      <c r="E153" s="5" t="s">
        <v>66</v>
      </c>
      <c r="F153" s="5" t="s">
        <v>69</v>
      </c>
      <c r="G153" s="5" t="s">
        <v>14</v>
      </c>
      <c r="H153" s="5">
        <v>2500</v>
      </c>
      <c r="I153" s="61">
        <v>44620</v>
      </c>
      <c r="J153" s="5" t="s">
        <v>139</v>
      </c>
      <c r="K153" s="50"/>
    </row>
    <row r="154" spans="1:11" hidden="1" x14ac:dyDescent="0.25">
      <c r="A154" s="75">
        <f t="shared" si="2"/>
        <v>152</v>
      </c>
      <c r="B154" s="5" t="s">
        <v>10</v>
      </c>
      <c r="C154" s="5">
        <v>8928</v>
      </c>
      <c r="D154" s="5">
        <v>2022</v>
      </c>
      <c r="E154" s="5" t="s">
        <v>66</v>
      </c>
      <c r="F154" s="5" t="s">
        <v>69</v>
      </c>
      <c r="G154" s="5" t="s">
        <v>14</v>
      </c>
      <c r="H154" s="5">
        <v>2500</v>
      </c>
      <c r="I154" s="61">
        <v>44620</v>
      </c>
      <c r="J154" s="5"/>
      <c r="K154" s="50"/>
    </row>
    <row r="155" spans="1:11" x14ac:dyDescent="0.25">
      <c r="A155" s="75">
        <f t="shared" si="2"/>
        <v>153</v>
      </c>
      <c r="B155" s="5" t="s">
        <v>10</v>
      </c>
      <c r="C155" s="5">
        <v>9653</v>
      </c>
      <c r="D155" s="5">
        <v>2022</v>
      </c>
      <c r="E155" s="5" t="s">
        <v>66</v>
      </c>
      <c r="F155" s="5" t="s">
        <v>69</v>
      </c>
      <c r="G155" s="5" t="s">
        <v>14</v>
      </c>
      <c r="H155" s="5">
        <v>2500</v>
      </c>
      <c r="I155" s="61">
        <v>44620</v>
      </c>
      <c r="J155" s="5" t="s">
        <v>139</v>
      </c>
      <c r="K155" s="50"/>
    </row>
    <row r="156" spans="1:11" x14ac:dyDescent="0.25">
      <c r="A156" s="75">
        <f t="shared" si="2"/>
        <v>154</v>
      </c>
      <c r="B156" s="5" t="s">
        <v>10</v>
      </c>
      <c r="C156" s="5">
        <v>9754</v>
      </c>
      <c r="D156" s="5">
        <v>2022</v>
      </c>
      <c r="E156" s="5" t="s">
        <v>66</v>
      </c>
      <c r="F156" s="5" t="s">
        <v>69</v>
      </c>
      <c r="G156" s="5" t="s">
        <v>14</v>
      </c>
      <c r="H156" s="5">
        <v>2500</v>
      </c>
      <c r="I156" s="61">
        <v>44620</v>
      </c>
      <c r="J156" s="5" t="s">
        <v>139</v>
      </c>
      <c r="K156" s="50"/>
    </row>
    <row r="157" spans="1:11" hidden="1" x14ac:dyDescent="0.25">
      <c r="A157" s="75">
        <f t="shared" si="2"/>
        <v>155</v>
      </c>
      <c r="B157" s="5" t="s">
        <v>10</v>
      </c>
      <c r="C157" s="5">
        <v>9756</v>
      </c>
      <c r="D157" s="5">
        <v>2022</v>
      </c>
      <c r="E157" s="5" t="s">
        <v>66</v>
      </c>
      <c r="F157" s="5" t="s">
        <v>69</v>
      </c>
      <c r="G157" s="5" t="s">
        <v>14</v>
      </c>
      <c r="H157" s="5">
        <v>2500</v>
      </c>
      <c r="I157" s="61">
        <v>44620</v>
      </c>
      <c r="J157" s="5"/>
      <c r="K157" s="50"/>
    </row>
    <row r="158" spans="1:11" x14ac:dyDescent="0.25">
      <c r="A158" s="75">
        <f t="shared" si="2"/>
        <v>156</v>
      </c>
      <c r="B158" s="5" t="s">
        <v>10</v>
      </c>
      <c r="C158" s="5">
        <v>9800</v>
      </c>
      <c r="D158" s="5">
        <v>2022</v>
      </c>
      <c r="E158" s="5" t="s">
        <v>66</v>
      </c>
      <c r="F158" s="5" t="s">
        <v>69</v>
      </c>
      <c r="G158" s="5" t="s">
        <v>14</v>
      </c>
      <c r="H158" s="5">
        <v>2500</v>
      </c>
      <c r="I158" s="61">
        <v>44620</v>
      </c>
      <c r="J158" s="5" t="s">
        <v>139</v>
      </c>
      <c r="K158" s="50"/>
    </row>
    <row r="159" spans="1:11" x14ac:dyDescent="0.25">
      <c r="A159" s="75">
        <f t="shared" si="2"/>
        <v>157</v>
      </c>
      <c r="B159" s="5" t="s">
        <v>10</v>
      </c>
      <c r="C159" s="5">
        <v>9810</v>
      </c>
      <c r="D159" s="5">
        <v>2022</v>
      </c>
      <c r="E159" s="5" t="s">
        <v>66</v>
      </c>
      <c r="F159" s="5" t="s">
        <v>69</v>
      </c>
      <c r="G159" s="5" t="s">
        <v>14</v>
      </c>
      <c r="H159" s="5">
        <v>2500</v>
      </c>
      <c r="I159" s="61">
        <v>44620</v>
      </c>
      <c r="J159" s="5" t="s">
        <v>139</v>
      </c>
      <c r="K159" s="50"/>
    </row>
    <row r="160" spans="1:11" x14ac:dyDescent="0.25">
      <c r="A160" s="75">
        <f t="shared" si="2"/>
        <v>158</v>
      </c>
      <c r="B160" s="5" t="s">
        <v>10</v>
      </c>
      <c r="C160" s="5">
        <v>9978</v>
      </c>
      <c r="D160" s="5">
        <v>2022</v>
      </c>
      <c r="E160" s="5" t="s">
        <v>66</v>
      </c>
      <c r="F160" s="5" t="s">
        <v>69</v>
      </c>
      <c r="G160" s="5" t="s">
        <v>14</v>
      </c>
      <c r="H160" s="5">
        <v>2500</v>
      </c>
      <c r="I160" s="61">
        <v>44620</v>
      </c>
      <c r="J160" s="5" t="s">
        <v>139</v>
      </c>
      <c r="K160" s="50"/>
    </row>
    <row r="161" spans="1:11" x14ac:dyDescent="0.25">
      <c r="A161" s="75">
        <f t="shared" si="2"/>
        <v>159</v>
      </c>
      <c r="B161" s="5" t="s">
        <v>10</v>
      </c>
      <c r="C161" s="5">
        <v>10099</v>
      </c>
      <c r="D161" s="5">
        <v>2022</v>
      </c>
      <c r="E161" s="5" t="s">
        <v>66</v>
      </c>
      <c r="F161" s="5" t="s">
        <v>69</v>
      </c>
      <c r="G161" s="5" t="s">
        <v>14</v>
      </c>
      <c r="H161" s="5">
        <v>2500</v>
      </c>
      <c r="I161" s="61">
        <v>44620</v>
      </c>
      <c r="J161" s="5" t="s">
        <v>139</v>
      </c>
      <c r="K161" s="50"/>
    </row>
    <row r="162" spans="1:11" x14ac:dyDescent="0.25">
      <c r="A162" s="75">
        <f t="shared" si="2"/>
        <v>160</v>
      </c>
      <c r="B162" s="5" t="s">
        <v>10</v>
      </c>
      <c r="C162" s="5">
        <v>10119</v>
      </c>
      <c r="D162" s="5">
        <v>2022</v>
      </c>
      <c r="E162" s="5" t="s">
        <v>66</v>
      </c>
      <c r="F162" s="5" t="s">
        <v>69</v>
      </c>
      <c r="G162" s="5" t="s">
        <v>14</v>
      </c>
      <c r="H162" s="5">
        <v>2500</v>
      </c>
      <c r="I162" s="61">
        <v>44620</v>
      </c>
      <c r="J162" s="5" t="s">
        <v>139</v>
      </c>
      <c r="K162" s="50"/>
    </row>
    <row r="163" spans="1:11" x14ac:dyDescent="0.25">
      <c r="A163" s="75">
        <f t="shared" si="2"/>
        <v>161</v>
      </c>
      <c r="B163" s="5" t="s">
        <v>10</v>
      </c>
      <c r="C163" s="5">
        <v>10235</v>
      </c>
      <c r="D163" s="5">
        <v>2022</v>
      </c>
      <c r="E163" s="5" t="s">
        <v>66</v>
      </c>
      <c r="F163" s="5" t="s">
        <v>69</v>
      </c>
      <c r="G163" s="5" t="s">
        <v>14</v>
      </c>
      <c r="H163" s="5">
        <v>2500</v>
      </c>
      <c r="I163" s="61">
        <v>44620</v>
      </c>
      <c r="J163" s="5" t="s">
        <v>139</v>
      </c>
      <c r="K163" s="50"/>
    </row>
    <row r="164" spans="1:11" hidden="1" x14ac:dyDescent="0.25">
      <c r="A164" s="75">
        <f t="shared" si="2"/>
        <v>162</v>
      </c>
      <c r="B164" s="5" t="s">
        <v>10</v>
      </c>
      <c r="C164" s="5">
        <v>9790</v>
      </c>
      <c r="D164" s="5">
        <v>2022</v>
      </c>
      <c r="E164" s="5" t="s">
        <v>70</v>
      </c>
      <c r="F164" s="5" t="s">
        <v>13</v>
      </c>
      <c r="G164" s="5" t="s">
        <v>14</v>
      </c>
      <c r="H164" s="5">
        <v>5000</v>
      </c>
      <c r="I164" s="61">
        <v>44651</v>
      </c>
      <c r="J164" s="5"/>
      <c r="K164" s="50"/>
    </row>
    <row r="165" spans="1:11" hidden="1" x14ac:dyDescent="0.25">
      <c r="A165" s="75">
        <f t="shared" si="2"/>
        <v>163</v>
      </c>
      <c r="B165" s="5" t="s">
        <v>10</v>
      </c>
      <c r="C165" s="5">
        <v>10972</v>
      </c>
      <c r="D165" s="5">
        <v>2022</v>
      </c>
      <c r="E165" s="5" t="s">
        <v>70</v>
      </c>
      <c r="F165" s="5" t="s">
        <v>61</v>
      </c>
      <c r="G165" s="5" t="s">
        <v>14</v>
      </c>
      <c r="H165" s="5">
        <v>2500</v>
      </c>
      <c r="I165" s="61">
        <v>44651</v>
      </c>
      <c r="J165" s="5"/>
      <c r="K165" s="50"/>
    </row>
    <row r="166" spans="1:11" x14ac:dyDescent="0.25">
      <c r="A166" s="75">
        <f t="shared" si="2"/>
        <v>164</v>
      </c>
      <c r="B166" s="5" t="s">
        <v>10</v>
      </c>
      <c r="C166" s="5">
        <v>12000</v>
      </c>
      <c r="D166" s="5">
        <v>2022</v>
      </c>
      <c r="E166" s="5" t="s">
        <v>70</v>
      </c>
      <c r="F166" s="5" t="s">
        <v>61</v>
      </c>
      <c r="G166" s="5" t="s">
        <v>14</v>
      </c>
      <c r="H166" s="5">
        <v>2500</v>
      </c>
      <c r="I166" s="61">
        <v>44651</v>
      </c>
      <c r="J166" s="5" t="s">
        <v>139</v>
      </c>
      <c r="K166" s="50"/>
    </row>
    <row r="167" spans="1:11" x14ac:dyDescent="0.25">
      <c r="A167" s="75">
        <f t="shared" si="2"/>
        <v>165</v>
      </c>
      <c r="B167" s="5" t="s">
        <v>10</v>
      </c>
      <c r="C167" s="5">
        <v>12012</v>
      </c>
      <c r="D167" s="5">
        <v>2022</v>
      </c>
      <c r="E167" s="5" t="s">
        <v>70</v>
      </c>
      <c r="F167" s="5" t="s">
        <v>61</v>
      </c>
      <c r="G167" s="5" t="s">
        <v>14</v>
      </c>
      <c r="H167" s="5">
        <v>2500</v>
      </c>
      <c r="I167" s="61">
        <v>44651</v>
      </c>
      <c r="J167" s="5" t="s">
        <v>139</v>
      </c>
      <c r="K167" s="50"/>
    </row>
    <row r="168" spans="1:11" x14ac:dyDescent="0.25">
      <c r="A168" s="75">
        <f t="shared" si="2"/>
        <v>166</v>
      </c>
      <c r="B168" s="5" t="s">
        <v>10</v>
      </c>
      <c r="C168" s="5">
        <v>12179</v>
      </c>
      <c r="D168" s="5">
        <v>2022</v>
      </c>
      <c r="E168" s="5" t="s">
        <v>70</v>
      </c>
      <c r="F168" s="5" t="s">
        <v>61</v>
      </c>
      <c r="G168" s="5" t="s">
        <v>14</v>
      </c>
      <c r="H168" s="5">
        <v>2500</v>
      </c>
      <c r="I168" s="61">
        <v>44651</v>
      </c>
      <c r="J168" s="5" t="s">
        <v>139</v>
      </c>
      <c r="K168" s="50"/>
    </row>
    <row r="169" spans="1:11" x14ac:dyDescent="0.25">
      <c r="A169" s="75">
        <f t="shared" si="2"/>
        <v>167</v>
      </c>
      <c r="B169" s="5" t="s">
        <v>10</v>
      </c>
      <c r="C169" s="5">
        <v>12196</v>
      </c>
      <c r="D169" s="5">
        <v>2022</v>
      </c>
      <c r="E169" s="5" t="s">
        <v>70</v>
      </c>
      <c r="F169" s="5" t="s">
        <v>61</v>
      </c>
      <c r="G169" s="5" t="s">
        <v>14</v>
      </c>
      <c r="H169" s="5">
        <v>2500</v>
      </c>
      <c r="I169" s="61">
        <v>44651</v>
      </c>
      <c r="J169" s="5" t="s">
        <v>140</v>
      </c>
      <c r="K169" s="50"/>
    </row>
    <row r="170" spans="1:11" hidden="1" x14ac:dyDescent="0.25">
      <c r="A170" s="75">
        <f t="shared" si="2"/>
        <v>168</v>
      </c>
      <c r="B170" s="5" t="s">
        <v>10</v>
      </c>
      <c r="C170" s="5">
        <v>12318</v>
      </c>
      <c r="D170" s="5">
        <v>2022</v>
      </c>
      <c r="E170" s="5" t="s">
        <v>70</v>
      </c>
      <c r="F170" s="5" t="s">
        <v>61</v>
      </c>
      <c r="G170" s="5" t="s">
        <v>14</v>
      </c>
      <c r="H170" s="5">
        <v>2500</v>
      </c>
      <c r="I170" s="61">
        <v>44651</v>
      </c>
      <c r="J170" s="5"/>
      <c r="K170" s="50"/>
    </row>
    <row r="171" spans="1:11" hidden="1" x14ac:dyDescent="0.25">
      <c r="A171" s="75">
        <f t="shared" si="2"/>
        <v>169</v>
      </c>
      <c r="B171" s="5" t="s">
        <v>10</v>
      </c>
      <c r="C171" s="5">
        <v>12328</v>
      </c>
      <c r="D171" s="5">
        <v>2022</v>
      </c>
      <c r="E171" s="5" t="s">
        <v>70</v>
      </c>
      <c r="F171" s="5" t="s">
        <v>61</v>
      </c>
      <c r="G171" s="5" t="s">
        <v>14</v>
      </c>
      <c r="H171" s="5">
        <v>2500</v>
      </c>
      <c r="I171" s="61">
        <v>44651</v>
      </c>
      <c r="J171" s="5"/>
      <c r="K171" s="50"/>
    </row>
    <row r="172" spans="1:11" hidden="1" x14ac:dyDescent="0.25">
      <c r="A172" s="75">
        <f t="shared" si="2"/>
        <v>170</v>
      </c>
      <c r="B172" s="5" t="s">
        <v>10</v>
      </c>
      <c r="C172" s="5">
        <v>12334</v>
      </c>
      <c r="D172" s="5">
        <v>2022</v>
      </c>
      <c r="E172" s="5" t="s">
        <v>70</v>
      </c>
      <c r="F172" s="5" t="s">
        <v>61</v>
      </c>
      <c r="G172" s="5" t="s">
        <v>14</v>
      </c>
      <c r="H172" s="5">
        <v>2500</v>
      </c>
      <c r="I172" s="61">
        <v>44651</v>
      </c>
      <c r="J172" s="5"/>
      <c r="K172" s="50"/>
    </row>
    <row r="173" spans="1:11" hidden="1" x14ac:dyDescent="0.25">
      <c r="A173" s="75">
        <f t="shared" si="2"/>
        <v>171</v>
      </c>
      <c r="B173" s="5" t="s">
        <v>10</v>
      </c>
      <c r="C173" s="5">
        <v>12342</v>
      </c>
      <c r="D173" s="5">
        <v>2022</v>
      </c>
      <c r="E173" s="5" t="s">
        <v>70</v>
      </c>
      <c r="F173" s="5" t="s">
        <v>61</v>
      </c>
      <c r="G173" s="5" t="s">
        <v>14</v>
      </c>
      <c r="H173" s="5">
        <v>2500</v>
      </c>
      <c r="I173" s="61">
        <v>44651</v>
      </c>
      <c r="J173" s="5"/>
      <c r="K173" s="50"/>
    </row>
    <row r="174" spans="1:11" hidden="1" x14ac:dyDescent="0.25">
      <c r="A174" s="75">
        <f t="shared" si="2"/>
        <v>172</v>
      </c>
      <c r="B174" s="5" t="s">
        <v>10</v>
      </c>
      <c r="C174" s="5">
        <v>12384</v>
      </c>
      <c r="D174" s="5">
        <v>2022</v>
      </c>
      <c r="E174" s="5" t="s">
        <v>70</v>
      </c>
      <c r="F174" s="5" t="s">
        <v>61</v>
      </c>
      <c r="G174" s="5" t="s">
        <v>14</v>
      </c>
      <c r="H174" s="5">
        <v>2500</v>
      </c>
      <c r="I174" s="61">
        <v>44651</v>
      </c>
      <c r="J174" s="5"/>
      <c r="K174" s="50"/>
    </row>
    <row r="175" spans="1:11" hidden="1" x14ac:dyDescent="0.25">
      <c r="A175" s="75">
        <f t="shared" si="2"/>
        <v>173</v>
      </c>
      <c r="B175" s="5" t="s">
        <v>10</v>
      </c>
      <c r="C175" s="5">
        <v>12409</v>
      </c>
      <c r="D175" s="5">
        <v>2022</v>
      </c>
      <c r="E175" s="5" t="s">
        <v>70</v>
      </c>
      <c r="F175" s="5" t="s">
        <v>61</v>
      </c>
      <c r="G175" s="5" t="s">
        <v>14</v>
      </c>
      <c r="H175" s="5">
        <v>2500</v>
      </c>
      <c r="I175" s="61">
        <v>44651</v>
      </c>
      <c r="J175" s="5"/>
      <c r="K175" s="50"/>
    </row>
    <row r="176" spans="1:11" hidden="1" x14ac:dyDescent="0.25">
      <c r="A176" s="75">
        <f t="shared" si="2"/>
        <v>174</v>
      </c>
      <c r="B176" s="5" t="s">
        <v>10</v>
      </c>
      <c r="C176" s="5">
        <v>12466</v>
      </c>
      <c r="D176" s="5">
        <v>2022</v>
      </c>
      <c r="E176" s="5" t="s">
        <v>70</v>
      </c>
      <c r="F176" s="5" t="s">
        <v>61</v>
      </c>
      <c r="G176" s="5" t="s">
        <v>14</v>
      </c>
      <c r="H176" s="5">
        <v>2500</v>
      </c>
      <c r="I176" s="61">
        <v>44651</v>
      </c>
      <c r="J176" s="5"/>
      <c r="K176" s="50"/>
    </row>
    <row r="177" spans="1:11" x14ac:dyDescent="0.25">
      <c r="A177" s="75">
        <f t="shared" si="2"/>
        <v>175</v>
      </c>
      <c r="B177" s="5" t="s">
        <v>10</v>
      </c>
      <c r="C177" s="5">
        <v>12566</v>
      </c>
      <c r="D177" s="5">
        <v>2022</v>
      </c>
      <c r="E177" s="5" t="s">
        <v>70</v>
      </c>
      <c r="F177" s="5" t="s">
        <v>61</v>
      </c>
      <c r="G177" s="5" t="s">
        <v>14</v>
      </c>
      <c r="H177" s="5">
        <v>2500</v>
      </c>
      <c r="I177" s="61">
        <v>44651</v>
      </c>
      <c r="J177" s="5" t="s">
        <v>140</v>
      </c>
      <c r="K177" s="50"/>
    </row>
    <row r="178" spans="1:11" hidden="1" x14ac:dyDescent="0.25">
      <c r="A178" s="75">
        <f t="shared" si="2"/>
        <v>176</v>
      </c>
      <c r="B178" s="5" t="s">
        <v>10</v>
      </c>
      <c r="C178" s="5">
        <v>12705</v>
      </c>
      <c r="D178" s="5">
        <v>2022</v>
      </c>
      <c r="E178" s="5" t="s">
        <v>70</v>
      </c>
      <c r="F178" s="5" t="s">
        <v>61</v>
      </c>
      <c r="G178" s="5" t="s">
        <v>14</v>
      </c>
      <c r="H178" s="5">
        <v>2500</v>
      </c>
      <c r="I178" s="61">
        <v>44651</v>
      </c>
      <c r="J178" s="5"/>
      <c r="K178" s="50"/>
    </row>
    <row r="179" spans="1:11" hidden="1" x14ac:dyDescent="0.25">
      <c r="A179" s="75">
        <f t="shared" si="2"/>
        <v>177</v>
      </c>
      <c r="B179" s="5" t="s">
        <v>10</v>
      </c>
      <c r="C179" s="5">
        <v>12725</v>
      </c>
      <c r="D179" s="5">
        <v>2022</v>
      </c>
      <c r="E179" s="5" t="s">
        <v>70</v>
      </c>
      <c r="F179" s="5" t="s">
        <v>61</v>
      </c>
      <c r="G179" s="5" t="s">
        <v>14</v>
      </c>
      <c r="H179" s="5">
        <v>2500</v>
      </c>
      <c r="I179" s="61">
        <v>44651</v>
      </c>
      <c r="J179" s="5"/>
      <c r="K179" s="50"/>
    </row>
    <row r="180" spans="1:11" x14ac:dyDescent="0.25">
      <c r="A180" s="75">
        <f t="shared" si="2"/>
        <v>178</v>
      </c>
      <c r="B180" s="5" t="s">
        <v>10</v>
      </c>
      <c r="C180" s="5">
        <v>13059</v>
      </c>
      <c r="D180" s="5">
        <v>2022</v>
      </c>
      <c r="E180" s="5" t="s">
        <v>70</v>
      </c>
      <c r="F180" s="5" t="s">
        <v>61</v>
      </c>
      <c r="G180" s="5" t="s">
        <v>14</v>
      </c>
      <c r="H180" s="5">
        <v>2500</v>
      </c>
      <c r="I180" s="61">
        <v>44651</v>
      </c>
      <c r="J180" s="5" t="s">
        <v>140</v>
      </c>
      <c r="K180" s="50"/>
    </row>
    <row r="181" spans="1:11" x14ac:dyDescent="0.25">
      <c r="A181" s="75">
        <f t="shared" si="2"/>
        <v>179</v>
      </c>
      <c r="B181" s="5" t="s">
        <v>10</v>
      </c>
      <c r="C181" s="5">
        <v>13365</v>
      </c>
      <c r="D181" s="5">
        <v>2022</v>
      </c>
      <c r="E181" s="5" t="s">
        <v>70</v>
      </c>
      <c r="F181" s="5" t="s">
        <v>61</v>
      </c>
      <c r="G181" s="5" t="s">
        <v>14</v>
      </c>
      <c r="H181" s="5">
        <v>2500</v>
      </c>
      <c r="I181" s="61">
        <v>44651</v>
      </c>
      <c r="J181" s="5" t="s">
        <v>140</v>
      </c>
      <c r="K181" s="50"/>
    </row>
    <row r="182" spans="1:11" hidden="1" x14ac:dyDescent="0.25">
      <c r="A182" s="75">
        <f t="shared" si="2"/>
        <v>180</v>
      </c>
      <c r="B182" s="5" t="s">
        <v>10</v>
      </c>
      <c r="C182" s="5">
        <v>13392</v>
      </c>
      <c r="D182" s="5">
        <v>2022</v>
      </c>
      <c r="E182" s="5" t="s">
        <v>70</v>
      </c>
      <c r="F182" s="5" t="s">
        <v>61</v>
      </c>
      <c r="G182" s="5" t="s">
        <v>14</v>
      </c>
      <c r="H182" s="5">
        <v>2500</v>
      </c>
      <c r="I182" s="61">
        <v>44651</v>
      </c>
      <c r="J182" s="5"/>
      <c r="K182" s="50"/>
    </row>
    <row r="183" spans="1:11" x14ac:dyDescent="0.25">
      <c r="A183" s="75">
        <f t="shared" si="2"/>
        <v>181</v>
      </c>
      <c r="B183" s="5" t="s">
        <v>10</v>
      </c>
      <c r="C183" s="5">
        <v>13419</v>
      </c>
      <c r="D183" s="5">
        <v>2022</v>
      </c>
      <c r="E183" s="5" t="s">
        <v>70</v>
      </c>
      <c r="F183" s="5" t="s">
        <v>61</v>
      </c>
      <c r="G183" s="5" t="s">
        <v>14</v>
      </c>
      <c r="H183" s="5">
        <v>2500</v>
      </c>
      <c r="I183" s="61">
        <v>44651</v>
      </c>
      <c r="J183" s="5" t="s">
        <v>140</v>
      </c>
      <c r="K183" s="50"/>
    </row>
    <row r="184" spans="1:11" x14ac:dyDescent="0.25">
      <c r="A184" s="75">
        <f t="shared" si="2"/>
        <v>182</v>
      </c>
      <c r="B184" s="5" t="s">
        <v>10</v>
      </c>
      <c r="C184" s="5">
        <v>13434</v>
      </c>
      <c r="D184" s="5">
        <v>2022</v>
      </c>
      <c r="E184" s="5" t="s">
        <v>70</v>
      </c>
      <c r="F184" s="5" t="s">
        <v>61</v>
      </c>
      <c r="G184" s="5" t="s">
        <v>14</v>
      </c>
      <c r="H184" s="5">
        <v>2500</v>
      </c>
      <c r="I184" s="61">
        <v>44651</v>
      </c>
      <c r="J184" s="5" t="s">
        <v>140</v>
      </c>
      <c r="K184" s="50"/>
    </row>
    <row r="185" spans="1:11" x14ac:dyDescent="0.25">
      <c r="A185" s="75">
        <f t="shared" si="2"/>
        <v>183</v>
      </c>
      <c r="B185" s="5" t="s">
        <v>10</v>
      </c>
      <c r="C185" s="5">
        <v>13445</v>
      </c>
      <c r="D185" s="5">
        <v>2022</v>
      </c>
      <c r="E185" s="5" t="s">
        <v>70</v>
      </c>
      <c r="F185" s="5" t="s">
        <v>61</v>
      </c>
      <c r="G185" s="5" t="s">
        <v>14</v>
      </c>
      <c r="H185" s="5">
        <v>2500</v>
      </c>
      <c r="I185" s="61">
        <v>44651</v>
      </c>
      <c r="J185" s="5" t="s">
        <v>140</v>
      </c>
      <c r="K185" s="50"/>
    </row>
    <row r="186" spans="1:11" x14ac:dyDescent="0.25">
      <c r="A186" s="75">
        <f t="shared" si="2"/>
        <v>184</v>
      </c>
      <c r="B186" s="5" t="s">
        <v>10</v>
      </c>
      <c r="C186" s="5">
        <v>13464</v>
      </c>
      <c r="D186" s="5">
        <v>2022</v>
      </c>
      <c r="E186" s="5" t="s">
        <v>70</v>
      </c>
      <c r="F186" s="5" t="s">
        <v>61</v>
      </c>
      <c r="G186" s="5" t="s">
        <v>14</v>
      </c>
      <c r="H186" s="5">
        <v>2500</v>
      </c>
      <c r="I186" s="61">
        <v>44651</v>
      </c>
      <c r="J186" s="5" t="s">
        <v>140</v>
      </c>
      <c r="K186" s="50"/>
    </row>
    <row r="187" spans="1:11" x14ac:dyDescent="0.25">
      <c r="A187" s="75">
        <f t="shared" si="2"/>
        <v>185</v>
      </c>
      <c r="B187" s="5" t="s">
        <v>10</v>
      </c>
      <c r="C187" s="5">
        <v>13661</v>
      </c>
      <c r="D187" s="5">
        <v>2022</v>
      </c>
      <c r="E187" s="5" t="s">
        <v>70</v>
      </c>
      <c r="F187" s="5" t="s">
        <v>61</v>
      </c>
      <c r="G187" s="5" t="s">
        <v>14</v>
      </c>
      <c r="H187" s="5">
        <v>2500</v>
      </c>
      <c r="I187" s="61">
        <v>44651</v>
      </c>
      <c r="J187" s="5" t="s">
        <v>140</v>
      </c>
      <c r="K187" s="50"/>
    </row>
    <row r="188" spans="1:11" x14ac:dyDescent="0.25">
      <c r="A188" s="75">
        <f t="shared" si="2"/>
        <v>186</v>
      </c>
      <c r="B188" s="5" t="s">
        <v>10</v>
      </c>
      <c r="C188" s="5">
        <v>13685</v>
      </c>
      <c r="D188" s="5">
        <v>2022</v>
      </c>
      <c r="E188" s="5" t="s">
        <v>70</v>
      </c>
      <c r="F188" s="5" t="s">
        <v>61</v>
      </c>
      <c r="G188" s="5" t="s">
        <v>14</v>
      </c>
      <c r="H188" s="5">
        <v>2500</v>
      </c>
      <c r="I188" s="61">
        <v>44651</v>
      </c>
      <c r="J188" s="5" t="s">
        <v>140</v>
      </c>
      <c r="K188" s="50"/>
    </row>
    <row r="189" spans="1:11" x14ac:dyDescent="0.25">
      <c r="A189" s="75">
        <f t="shared" si="2"/>
        <v>187</v>
      </c>
      <c r="B189" s="5" t="s">
        <v>10</v>
      </c>
      <c r="C189" s="5">
        <v>13709</v>
      </c>
      <c r="D189" s="5">
        <v>2022</v>
      </c>
      <c r="E189" s="5" t="s">
        <v>70</v>
      </c>
      <c r="F189" s="5" t="s">
        <v>61</v>
      </c>
      <c r="G189" s="5" t="s">
        <v>14</v>
      </c>
      <c r="H189" s="5">
        <v>2500</v>
      </c>
      <c r="I189" s="61">
        <v>44651</v>
      </c>
      <c r="J189" s="5" t="s">
        <v>140</v>
      </c>
      <c r="K189" s="50"/>
    </row>
    <row r="190" spans="1:11" x14ac:dyDescent="0.25">
      <c r="A190" s="75">
        <f t="shared" si="2"/>
        <v>188</v>
      </c>
      <c r="B190" s="5" t="s">
        <v>10</v>
      </c>
      <c r="C190" s="5">
        <v>13718</v>
      </c>
      <c r="D190" s="5">
        <v>2022</v>
      </c>
      <c r="E190" s="5" t="s">
        <v>70</v>
      </c>
      <c r="F190" s="5" t="s">
        <v>61</v>
      </c>
      <c r="G190" s="5" t="s">
        <v>14</v>
      </c>
      <c r="H190" s="5">
        <v>2500</v>
      </c>
      <c r="I190" s="61">
        <v>44651</v>
      </c>
      <c r="J190" s="5" t="s">
        <v>140</v>
      </c>
      <c r="K190" s="50"/>
    </row>
    <row r="191" spans="1:11" x14ac:dyDescent="0.25">
      <c r="A191" s="75">
        <f t="shared" si="2"/>
        <v>189</v>
      </c>
      <c r="B191" s="5" t="s">
        <v>10</v>
      </c>
      <c r="C191" s="5">
        <v>13719</v>
      </c>
      <c r="D191" s="5">
        <v>2022</v>
      </c>
      <c r="E191" s="5" t="s">
        <v>70</v>
      </c>
      <c r="F191" s="5" t="s">
        <v>61</v>
      </c>
      <c r="G191" s="5" t="s">
        <v>14</v>
      </c>
      <c r="H191" s="5">
        <v>2500</v>
      </c>
      <c r="I191" s="61">
        <v>44651</v>
      </c>
      <c r="J191" s="5" t="s">
        <v>140</v>
      </c>
      <c r="K191" s="50"/>
    </row>
    <row r="192" spans="1:11" hidden="1" x14ac:dyDescent="0.25">
      <c r="A192" s="75">
        <f t="shared" si="2"/>
        <v>190</v>
      </c>
      <c r="B192" s="5" t="s">
        <v>10</v>
      </c>
      <c r="C192" s="5">
        <v>13779</v>
      </c>
      <c r="D192" s="5">
        <v>2022</v>
      </c>
      <c r="E192" s="5" t="s">
        <v>70</v>
      </c>
      <c r="F192" s="5" t="s">
        <v>61</v>
      </c>
      <c r="G192" s="5" t="s">
        <v>14</v>
      </c>
      <c r="H192" s="5">
        <v>2500</v>
      </c>
      <c r="I192" s="61">
        <v>44651</v>
      </c>
      <c r="J192" s="5"/>
      <c r="K192" s="50"/>
    </row>
    <row r="193" spans="1:11" x14ac:dyDescent="0.25">
      <c r="A193" s="75">
        <f t="shared" si="2"/>
        <v>191</v>
      </c>
      <c r="B193" s="5" t="s">
        <v>10</v>
      </c>
      <c r="C193" s="5">
        <v>13823</v>
      </c>
      <c r="D193" s="5">
        <v>2022</v>
      </c>
      <c r="E193" s="5" t="s">
        <v>70</v>
      </c>
      <c r="F193" s="5" t="s">
        <v>61</v>
      </c>
      <c r="G193" s="5" t="s">
        <v>14</v>
      </c>
      <c r="H193" s="5">
        <v>2500</v>
      </c>
      <c r="I193" s="61">
        <v>44651</v>
      </c>
      <c r="J193" s="5" t="s">
        <v>140</v>
      </c>
      <c r="K193" s="50"/>
    </row>
    <row r="194" spans="1:11" x14ac:dyDescent="0.25">
      <c r="A194" s="75">
        <f t="shared" si="2"/>
        <v>192</v>
      </c>
      <c r="B194" s="5" t="s">
        <v>10</v>
      </c>
      <c r="C194" s="5">
        <v>13923</v>
      </c>
      <c r="D194" s="5">
        <v>2022</v>
      </c>
      <c r="E194" s="5" t="s">
        <v>70</v>
      </c>
      <c r="F194" s="5" t="s">
        <v>61</v>
      </c>
      <c r="G194" s="5" t="s">
        <v>14</v>
      </c>
      <c r="H194" s="5">
        <v>2500</v>
      </c>
      <c r="I194" s="61">
        <v>44651</v>
      </c>
      <c r="J194" s="5" t="s">
        <v>140</v>
      </c>
      <c r="K194" s="50"/>
    </row>
    <row r="195" spans="1:11" x14ac:dyDescent="0.25">
      <c r="A195" s="75">
        <f t="shared" si="2"/>
        <v>193</v>
      </c>
      <c r="B195" s="5" t="s">
        <v>10</v>
      </c>
      <c r="C195" s="5">
        <v>13964</v>
      </c>
      <c r="D195" s="5">
        <v>2022</v>
      </c>
      <c r="E195" s="5" t="s">
        <v>70</v>
      </c>
      <c r="F195" s="5" t="s">
        <v>61</v>
      </c>
      <c r="G195" s="5" t="s">
        <v>14</v>
      </c>
      <c r="H195" s="5">
        <v>2500</v>
      </c>
      <c r="I195" s="61">
        <v>44651</v>
      </c>
      <c r="J195" s="5" t="s">
        <v>140</v>
      </c>
      <c r="K195" s="50"/>
    </row>
    <row r="196" spans="1:11" ht="15.75" thickBot="1" x14ac:dyDescent="0.3">
      <c r="A196" s="75">
        <f t="shared" si="2"/>
        <v>194</v>
      </c>
      <c r="B196" s="5" t="s">
        <v>10</v>
      </c>
      <c r="C196" s="5">
        <v>14012</v>
      </c>
      <c r="D196" s="5">
        <v>2022</v>
      </c>
      <c r="E196" s="5" t="s">
        <v>70</v>
      </c>
      <c r="F196" s="5" t="s">
        <v>61</v>
      </c>
      <c r="G196" s="5" t="s">
        <v>14</v>
      </c>
      <c r="H196" s="5">
        <v>2500</v>
      </c>
      <c r="I196" s="61">
        <v>44651</v>
      </c>
      <c r="J196" s="5" t="s">
        <v>140</v>
      </c>
      <c r="K196" s="50"/>
    </row>
    <row r="197" spans="1:11" ht="15.75" hidden="1" thickBot="1" x14ac:dyDescent="0.3">
      <c r="A197" s="75">
        <f t="shared" ref="A197:A260" si="3">A196+1</f>
        <v>195</v>
      </c>
      <c r="B197" s="5" t="s">
        <v>10</v>
      </c>
      <c r="C197" s="5">
        <v>14072</v>
      </c>
      <c r="D197" s="5">
        <v>2022</v>
      </c>
      <c r="E197" s="5" t="s">
        <v>70</v>
      </c>
      <c r="F197" s="5" t="s">
        <v>61</v>
      </c>
      <c r="G197" s="5" t="s">
        <v>14</v>
      </c>
      <c r="H197" s="5">
        <v>2500</v>
      </c>
      <c r="I197" s="61">
        <v>44651</v>
      </c>
      <c r="J197" s="5"/>
      <c r="K197" s="50"/>
    </row>
    <row r="198" spans="1:11" ht="15.75" hidden="1" thickBot="1" x14ac:dyDescent="0.3">
      <c r="A198" s="75">
        <f t="shared" si="3"/>
        <v>196</v>
      </c>
      <c r="B198" s="5" t="s">
        <v>10</v>
      </c>
      <c r="C198" s="5">
        <v>14161</v>
      </c>
      <c r="D198" s="5">
        <v>2022</v>
      </c>
      <c r="E198" s="5" t="s">
        <v>70</v>
      </c>
      <c r="F198" s="5" t="s">
        <v>61</v>
      </c>
      <c r="G198" s="5" t="s">
        <v>14</v>
      </c>
      <c r="H198" s="5">
        <v>2500</v>
      </c>
      <c r="I198" s="61">
        <v>44651</v>
      </c>
      <c r="J198" s="5"/>
      <c r="K198" s="50"/>
    </row>
    <row r="199" spans="1:11" ht="15.75" hidden="1" thickBot="1" x14ac:dyDescent="0.3">
      <c r="A199" s="75">
        <f t="shared" si="3"/>
        <v>197</v>
      </c>
      <c r="B199" s="5" t="s">
        <v>10</v>
      </c>
      <c r="C199" s="5">
        <v>14166</v>
      </c>
      <c r="D199" s="5">
        <v>2022</v>
      </c>
      <c r="E199" s="5" t="s">
        <v>70</v>
      </c>
      <c r="F199" s="5" t="s">
        <v>61</v>
      </c>
      <c r="G199" s="5" t="s">
        <v>14</v>
      </c>
      <c r="H199" s="5">
        <v>2500</v>
      </c>
      <c r="I199" s="61">
        <v>44651</v>
      </c>
      <c r="J199" s="5"/>
      <c r="K199" s="50"/>
    </row>
    <row r="200" spans="1:11" ht="15.75" hidden="1" thickBot="1" x14ac:dyDescent="0.3">
      <c r="A200" s="75">
        <f t="shared" si="3"/>
        <v>198</v>
      </c>
      <c r="B200" s="5" t="s">
        <v>10</v>
      </c>
      <c r="C200" s="5">
        <v>14256</v>
      </c>
      <c r="D200" s="5">
        <v>2022</v>
      </c>
      <c r="E200" s="5" t="s">
        <v>70</v>
      </c>
      <c r="F200" s="5" t="s">
        <v>61</v>
      </c>
      <c r="G200" s="5" t="s">
        <v>14</v>
      </c>
      <c r="H200" s="5">
        <v>2500</v>
      </c>
      <c r="I200" s="61">
        <v>44651</v>
      </c>
      <c r="J200" s="5"/>
      <c r="K200" s="50"/>
    </row>
    <row r="201" spans="1:11" ht="15.75" hidden="1" thickBot="1" x14ac:dyDescent="0.3">
      <c r="A201" s="75">
        <f t="shared" si="3"/>
        <v>199</v>
      </c>
      <c r="B201" s="5" t="s">
        <v>10</v>
      </c>
      <c r="C201" s="5">
        <v>14286</v>
      </c>
      <c r="D201" s="5">
        <v>2022</v>
      </c>
      <c r="E201" s="5" t="s">
        <v>70</v>
      </c>
      <c r="F201" s="5" t="s">
        <v>61</v>
      </c>
      <c r="G201" s="5" t="s">
        <v>14</v>
      </c>
      <c r="H201" s="5">
        <v>2500</v>
      </c>
      <c r="I201" s="61">
        <v>44651</v>
      </c>
      <c r="J201" s="5"/>
      <c r="K201" s="50"/>
    </row>
    <row r="202" spans="1:11" ht="15.75" hidden="1" thickBot="1" x14ac:dyDescent="0.3">
      <c r="A202" s="75">
        <f t="shared" si="3"/>
        <v>200</v>
      </c>
      <c r="B202" s="5" t="s">
        <v>10</v>
      </c>
      <c r="C202" s="5">
        <v>14627</v>
      </c>
      <c r="D202" s="5">
        <v>2022</v>
      </c>
      <c r="E202" s="5" t="s">
        <v>70</v>
      </c>
      <c r="F202" s="5" t="s">
        <v>61</v>
      </c>
      <c r="G202" s="5" t="s">
        <v>14</v>
      </c>
      <c r="H202" s="5">
        <v>2500</v>
      </c>
      <c r="I202" s="61">
        <v>44651</v>
      </c>
      <c r="J202" s="5"/>
      <c r="K202" s="50"/>
    </row>
    <row r="203" spans="1:11" ht="15.75" hidden="1" thickBot="1" x14ac:dyDescent="0.3">
      <c r="A203" s="75">
        <f t="shared" si="3"/>
        <v>201</v>
      </c>
      <c r="B203" s="5" t="s">
        <v>10</v>
      </c>
      <c r="C203" s="5">
        <v>14730</v>
      </c>
      <c r="D203" s="5">
        <v>2022</v>
      </c>
      <c r="E203" s="5" t="s">
        <v>70</v>
      </c>
      <c r="F203" s="5" t="s">
        <v>61</v>
      </c>
      <c r="G203" s="5" t="s">
        <v>14</v>
      </c>
      <c r="H203" s="5">
        <v>2500</v>
      </c>
      <c r="I203" s="61">
        <v>44651</v>
      </c>
      <c r="J203" s="5"/>
      <c r="K203" s="50"/>
    </row>
    <row r="204" spans="1:11" ht="15.75" hidden="1" thickBot="1" x14ac:dyDescent="0.3">
      <c r="A204" s="75">
        <f t="shared" si="3"/>
        <v>202</v>
      </c>
      <c r="B204" s="5" t="s">
        <v>10</v>
      </c>
      <c r="C204" s="5">
        <v>14904</v>
      </c>
      <c r="D204" s="5">
        <v>2022</v>
      </c>
      <c r="E204" s="5" t="s">
        <v>70</v>
      </c>
      <c r="F204" s="5" t="s">
        <v>61</v>
      </c>
      <c r="G204" s="5" t="s">
        <v>14</v>
      </c>
      <c r="H204" s="5">
        <v>2500</v>
      </c>
      <c r="I204" s="61">
        <v>44651</v>
      </c>
      <c r="J204" s="5"/>
      <c r="K204" s="50"/>
    </row>
    <row r="205" spans="1:11" ht="15.75" hidden="1" thickBot="1" x14ac:dyDescent="0.3">
      <c r="A205" s="75">
        <f t="shared" si="3"/>
        <v>203</v>
      </c>
      <c r="B205" s="5" t="s">
        <v>10</v>
      </c>
      <c r="C205" s="5">
        <v>14923</v>
      </c>
      <c r="D205" s="5">
        <v>2022</v>
      </c>
      <c r="E205" s="5" t="s">
        <v>70</v>
      </c>
      <c r="F205" s="5" t="s">
        <v>61</v>
      </c>
      <c r="G205" s="5" t="s">
        <v>14</v>
      </c>
      <c r="H205" s="5">
        <v>2500</v>
      </c>
      <c r="I205" s="61">
        <v>44651</v>
      </c>
      <c r="J205" s="5"/>
      <c r="K205" s="50"/>
    </row>
    <row r="206" spans="1:11" ht="15.75" hidden="1" thickBot="1" x14ac:dyDescent="0.3">
      <c r="A206" s="75">
        <f t="shared" si="3"/>
        <v>204</v>
      </c>
      <c r="B206" s="5" t="s">
        <v>10</v>
      </c>
      <c r="C206" s="5">
        <v>14985</v>
      </c>
      <c r="D206" s="5">
        <v>2022</v>
      </c>
      <c r="E206" s="5" t="s">
        <v>70</v>
      </c>
      <c r="F206" s="5" t="s">
        <v>61</v>
      </c>
      <c r="G206" s="5" t="s">
        <v>14</v>
      </c>
      <c r="H206" s="5">
        <v>2500</v>
      </c>
      <c r="I206" s="61">
        <v>44651</v>
      </c>
      <c r="J206" s="5"/>
      <c r="K206" s="50"/>
    </row>
    <row r="207" spans="1:11" ht="15.75" hidden="1" thickBot="1" x14ac:dyDescent="0.3">
      <c r="A207" s="75">
        <f t="shared" si="3"/>
        <v>205</v>
      </c>
      <c r="B207" s="5" t="s">
        <v>10</v>
      </c>
      <c r="C207" s="5">
        <v>14995</v>
      </c>
      <c r="D207" s="5">
        <v>2022</v>
      </c>
      <c r="E207" s="5" t="s">
        <v>70</v>
      </c>
      <c r="F207" s="5" t="s">
        <v>61</v>
      </c>
      <c r="G207" s="5" t="s">
        <v>14</v>
      </c>
      <c r="H207" s="5">
        <v>2500</v>
      </c>
      <c r="I207" s="61">
        <v>44651</v>
      </c>
      <c r="J207" s="5"/>
      <c r="K207" s="50"/>
    </row>
    <row r="208" spans="1:11" ht="15.75" hidden="1" thickBot="1" x14ac:dyDescent="0.3">
      <c r="A208" s="75">
        <f t="shared" si="3"/>
        <v>206</v>
      </c>
      <c r="B208" s="5" t="s">
        <v>10</v>
      </c>
      <c r="C208" s="5">
        <v>15002</v>
      </c>
      <c r="D208" s="5">
        <v>2022</v>
      </c>
      <c r="E208" s="5" t="s">
        <v>70</v>
      </c>
      <c r="F208" s="5" t="s">
        <v>61</v>
      </c>
      <c r="G208" s="5" t="s">
        <v>14</v>
      </c>
      <c r="H208" s="5">
        <v>2500</v>
      </c>
      <c r="I208" s="61">
        <v>44651</v>
      </c>
      <c r="J208" s="5"/>
      <c r="K208" s="50"/>
    </row>
    <row r="209" spans="1:11" ht="15.75" hidden="1" thickBot="1" x14ac:dyDescent="0.3">
      <c r="A209" s="75">
        <f t="shared" si="3"/>
        <v>207</v>
      </c>
      <c r="B209" s="5" t="s">
        <v>10</v>
      </c>
      <c r="C209" s="5">
        <v>15086</v>
      </c>
      <c r="D209" s="5">
        <v>2022</v>
      </c>
      <c r="E209" s="5" t="s">
        <v>70</v>
      </c>
      <c r="F209" s="5" t="s">
        <v>61</v>
      </c>
      <c r="G209" s="5" t="s">
        <v>14</v>
      </c>
      <c r="H209" s="5">
        <v>2500</v>
      </c>
      <c r="I209" s="61">
        <v>44651</v>
      </c>
      <c r="J209" s="5"/>
      <c r="K209" s="50"/>
    </row>
    <row r="210" spans="1:11" ht="15.75" hidden="1" thickBot="1" x14ac:dyDescent="0.3">
      <c r="A210" s="75">
        <f t="shared" si="3"/>
        <v>208</v>
      </c>
      <c r="B210" s="5" t="s">
        <v>10</v>
      </c>
      <c r="C210" s="5">
        <v>15087</v>
      </c>
      <c r="D210" s="5">
        <v>2022</v>
      </c>
      <c r="E210" s="5" t="s">
        <v>70</v>
      </c>
      <c r="F210" s="5" t="s">
        <v>61</v>
      </c>
      <c r="G210" s="5" t="s">
        <v>14</v>
      </c>
      <c r="H210" s="5">
        <v>2500</v>
      </c>
      <c r="I210" s="61">
        <v>44651</v>
      </c>
      <c r="J210" s="5"/>
      <c r="K210" s="50"/>
    </row>
    <row r="211" spans="1:11" ht="15.75" hidden="1" thickBot="1" x14ac:dyDescent="0.3">
      <c r="A211" s="75">
        <f t="shared" si="3"/>
        <v>209</v>
      </c>
      <c r="B211" s="5" t="s">
        <v>10</v>
      </c>
      <c r="C211" s="5">
        <v>15164</v>
      </c>
      <c r="D211" s="5">
        <v>2022</v>
      </c>
      <c r="E211" s="5" t="s">
        <v>70</v>
      </c>
      <c r="F211" s="5" t="s">
        <v>61</v>
      </c>
      <c r="G211" s="5" t="s">
        <v>14</v>
      </c>
      <c r="H211" s="5">
        <v>2500</v>
      </c>
      <c r="I211" s="61">
        <v>44651</v>
      </c>
      <c r="J211" s="5"/>
      <c r="K211" s="50"/>
    </row>
    <row r="212" spans="1:11" ht="15.75" hidden="1" thickBot="1" x14ac:dyDescent="0.3">
      <c r="A212" s="75">
        <f t="shared" si="3"/>
        <v>210</v>
      </c>
      <c r="B212" s="5" t="s">
        <v>10</v>
      </c>
      <c r="C212" s="5">
        <v>15173</v>
      </c>
      <c r="D212" s="5">
        <v>2022</v>
      </c>
      <c r="E212" s="5" t="s">
        <v>70</v>
      </c>
      <c r="F212" s="5" t="s">
        <v>61</v>
      </c>
      <c r="G212" s="5" t="s">
        <v>14</v>
      </c>
      <c r="H212" s="5">
        <v>2500</v>
      </c>
      <c r="I212" s="61">
        <v>44651</v>
      </c>
      <c r="J212" s="5"/>
      <c r="K212" s="50"/>
    </row>
    <row r="213" spans="1:11" ht="15.75" hidden="1" thickBot="1" x14ac:dyDescent="0.3">
      <c r="A213" s="75">
        <f t="shared" si="3"/>
        <v>211</v>
      </c>
      <c r="B213" s="5" t="s">
        <v>10</v>
      </c>
      <c r="C213" s="5">
        <v>15241</v>
      </c>
      <c r="D213" s="5">
        <v>2022</v>
      </c>
      <c r="E213" s="5" t="s">
        <v>70</v>
      </c>
      <c r="F213" s="5" t="s">
        <v>61</v>
      </c>
      <c r="G213" s="5" t="s">
        <v>14</v>
      </c>
      <c r="H213" s="5">
        <v>2500</v>
      </c>
      <c r="I213" s="61">
        <v>44651</v>
      </c>
      <c r="J213" s="5"/>
      <c r="K213" s="50"/>
    </row>
    <row r="214" spans="1:11" ht="15.75" hidden="1" thickBot="1" x14ac:dyDescent="0.3">
      <c r="A214" s="75">
        <f t="shared" si="3"/>
        <v>212</v>
      </c>
      <c r="B214" s="5" t="s">
        <v>10</v>
      </c>
      <c r="C214" s="5">
        <v>15278</v>
      </c>
      <c r="D214" s="5">
        <v>2022</v>
      </c>
      <c r="E214" s="5" t="s">
        <v>70</v>
      </c>
      <c r="F214" s="5" t="s">
        <v>61</v>
      </c>
      <c r="G214" s="5" t="s">
        <v>14</v>
      </c>
      <c r="H214" s="5">
        <v>2500</v>
      </c>
      <c r="I214" s="61">
        <v>44651</v>
      </c>
      <c r="J214" s="5"/>
      <c r="K214" s="50"/>
    </row>
    <row r="215" spans="1:11" ht="15.75" hidden="1" thickBot="1" x14ac:dyDescent="0.3">
      <c r="A215" s="75">
        <f t="shared" si="3"/>
        <v>213</v>
      </c>
      <c r="B215" s="5" t="s">
        <v>10</v>
      </c>
      <c r="C215" s="5">
        <v>15408</v>
      </c>
      <c r="D215" s="5">
        <v>2022</v>
      </c>
      <c r="E215" s="5" t="s">
        <v>70</v>
      </c>
      <c r="F215" s="5" t="s">
        <v>61</v>
      </c>
      <c r="G215" s="5" t="s">
        <v>14</v>
      </c>
      <c r="H215" s="5">
        <v>2500</v>
      </c>
      <c r="I215" s="61">
        <v>44651</v>
      </c>
      <c r="J215" s="5"/>
      <c r="K215" s="50"/>
    </row>
    <row r="216" spans="1:11" ht="15.75" hidden="1" thickBot="1" x14ac:dyDescent="0.3">
      <c r="A216" s="75">
        <f t="shared" si="3"/>
        <v>214</v>
      </c>
      <c r="B216" s="5" t="s">
        <v>10</v>
      </c>
      <c r="C216" s="5">
        <v>15468</v>
      </c>
      <c r="D216" s="5">
        <v>2022</v>
      </c>
      <c r="E216" s="5" t="s">
        <v>70</v>
      </c>
      <c r="F216" s="5" t="s">
        <v>61</v>
      </c>
      <c r="G216" s="5" t="s">
        <v>14</v>
      </c>
      <c r="H216" s="5">
        <v>2500</v>
      </c>
      <c r="I216" s="61">
        <v>44651</v>
      </c>
      <c r="J216" s="5"/>
      <c r="K216" s="50"/>
    </row>
    <row r="217" spans="1:11" ht="15.75" hidden="1" thickBot="1" x14ac:dyDescent="0.3">
      <c r="A217" s="75">
        <f t="shared" si="3"/>
        <v>215</v>
      </c>
      <c r="B217" s="5" t="s">
        <v>10</v>
      </c>
      <c r="C217" s="5">
        <v>15511</v>
      </c>
      <c r="D217" s="5">
        <v>2022</v>
      </c>
      <c r="E217" s="5" t="s">
        <v>70</v>
      </c>
      <c r="F217" s="5" t="s">
        <v>61</v>
      </c>
      <c r="G217" s="5" t="s">
        <v>14</v>
      </c>
      <c r="H217" s="5">
        <v>2500</v>
      </c>
      <c r="I217" s="61">
        <v>44651</v>
      </c>
      <c r="J217" s="5"/>
      <c r="K217" s="50"/>
    </row>
    <row r="218" spans="1:11" ht="15.75" hidden="1" thickBot="1" x14ac:dyDescent="0.3">
      <c r="A218" s="75">
        <f t="shared" si="3"/>
        <v>216</v>
      </c>
      <c r="B218" s="5" t="s">
        <v>10</v>
      </c>
      <c r="C218" s="5">
        <v>15926</v>
      </c>
      <c r="D218" s="5">
        <v>2022</v>
      </c>
      <c r="E218" s="5" t="s">
        <v>70</v>
      </c>
      <c r="F218" s="5" t="s">
        <v>61</v>
      </c>
      <c r="G218" s="5" t="s">
        <v>14</v>
      </c>
      <c r="H218" s="5">
        <v>2500</v>
      </c>
      <c r="I218" s="61">
        <v>44651</v>
      </c>
      <c r="J218" s="5"/>
      <c r="K218" s="50"/>
    </row>
    <row r="219" spans="1:11" ht="15.75" hidden="1" thickBot="1" x14ac:dyDescent="0.3">
      <c r="A219" s="75">
        <f t="shared" si="3"/>
        <v>217</v>
      </c>
      <c r="B219" s="5" t="s">
        <v>10</v>
      </c>
      <c r="C219" s="5">
        <v>15941</v>
      </c>
      <c r="D219" s="5">
        <v>2022</v>
      </c>
      <c r="E219" s="5" t="s">
        <v>70</v>
      </c>
      <c r="F219" s="5" t="s">
        <v>61</v>
      </c>
      <c r="G219" s="5" t="s">
        <v>14</v>
      </c>
      <c r="H219" s="5">
        <v>2500</v>
      </c>
      <c r="I219" s="61">
        <v>44651</v>
      </c>
      <c r="J219" s="5"/>
      <c r="K219" s="50"/>
    </row>
    <row r="220" spans="1:11" ht="15.75" hidden="1" thickBot="1" x14ac:dyDescent="0.3">
      <c r="A220" s="75">
        <f t="shared" si="3"/>
        <v>218</v>
      </c>
      <c r="B220" s="5" t="s">
        <v>10</v>
      </c>
      <c r="C220" s="5">
        <v>15973</v>
      </c>
      <c r="D220" s="5">
        <v>2022</v>
      </c>
      <c r="E220" s="5" t="s">
        <v>70</v>
      </c>
      <c r="F220" s="5" t="s">
        <v>61</v>
      </c>
      <c r="G220" s="5" t="s">
        <v>14</v>
      </c>
      <c r="H220" s="5">
        <v>2500</v>
      </c>
      <c r="I220" s="61">
        <v>44651</v>
      </c>
      <c r="J220" s="5"/>
      <c r="K220" s="50"/>
    </row>
    <row r="221" spans="1:11" ht="15.75" hidden="1" thickBot="1" x14ac:dyDescent="0.3">
      <c r="A221" s="75">
        <f t="shared" si="3"/>
        <v>219</v>
      </c>
      <c r="B221" s="5" t="s">
        <v>10</v>
      </c>
      <c r="C221" s="5">
        <v>15976</v>
      </c>
      <c r="D221" s="5">
        <v>2022</v>
      </c>
      <c r="E221" s="5" t="s">
        <v>70</v>
      </c>
      <c r="F221" s="5" t="s">
        <v>61</v>
      </c>
      <c r="G221" s="5" t="s">
        <v>14</v>
      </c>
      <c r="H221" s="5">
        <v>2500</v>
      </c>
      <c r="I221" s="61">
        <v>44651</v>
      </c>
      <c r="J221" s="5"/>
      <c r="K221" s="50"/>
    </row>
    <row r="222" spans="1:11" ht="15.75" hidden="1" thickBot="1" x14ac:dyDescent="0.3">
      <c r="A222" s="75">
        <f t="shared" si="3"/>
        <v>220</v>
      </c>
      <c r="B222" s="5" t="s">
        <v>10</v>
      </c>
      <c r="C222" s="5">
        <v>15977</v>
      </c>
      <c r="D222" s="5">
        <v>2022</v>
      </c>
      <c r="E222" s="5" t="s">
        <v>70</v>
      </c>
      <c r="F222" s="5" t="s">
        <v>61</v>
      </c>
      <c r="G222" s="5" t="s">
        <v>14</v>
      </c>
      <c r="H222" s="5">
        <v>2500</v>
      </c>
      <c r="I222" s="61">
        <v>44651</v>
      </c>
      <c r="J222" s="5"/>
      <c r="K222" s="50"/>
    </row>
    <row r="223" spans="1:11" ht="15.75" hidden="1" thickBot="1" x14ac:dyDescent="0.3">
      <c r="A223" s="75">
        <f t="shared" si="3"/>
        <v>221</v>
      </c>
      <c r="B223" s="5" t="s">
        <v>10</v>
      </c>
      <c r="C223" s="5">
        <v>15980</v>
      </c>
      <c r="D223" s="5">
        <v>2022</v>
      </c>
      <c r="E223" s="5" t="s">
        <v>70</v>
      </c>
      <c r="F223" s="5" t="s">
        <v>61</v>
      </c>
      <c r="G223" s="5" t="s">
        <v>14</v>
      </c>
      <c r="H223" s="5">
        <v>2500</v>
      </c>
      <c r="I223" s="61">
        <v>44651</v>
      </c>
      <c r="J223" s="5"/>
      <c r="K223" s="50"/>
    </row>
    <row r="224" spans="1:11" ht="15.75" hidden="1" thickBot="1" x14ac:dyDescent="0.3">
      <c r="A224" s="75">
        <f t="shared" si="3"/>
        <v>222</v>
      </c>
      <c r="B224" s="5" t="s">
        <v>10</v>
      </c>
      <c r="C224" s="5">
        <v>15985</v>
      </c>
      <c r="D224" s="5">
        <v>2022</v>
      </c>
      <c r="E224" s="5" t="s">
        <v>70</v>
      </c>
      <c r="F224" s="5" t="s">
        <v>61</v>
      </c>
      <c r="G224" s="5" t="s">
        <v>14</v>
      </c>
      <c r="H224" s="5">
        <v>2500</v>
      </c>
      <c r="I224" s="61">
        <v>44651</v>
      </c>
      <c r="J224" s="5"/>
      <c r="K224" s="50"/>
    </row>
    <row r="225" spans="1:11" ht="15.75" hidden="1" thickBot="1" x14ac:dyDescent="0.3">
      <c r="A225" s="75">
        <f t="shared" si="3"/>
        <v>223</v>
      </c>
      <c r="B225" s="5" t="s">
        <v>10</v>
      </c>
      <c r="C225" s="5">
        <v>15997</v>
      </c>
      <c r="D225" s="5">
        <v>2022</v>
      </c>
      <c r="E225" s="5" t="s">
        <v>70</v>
      </c>
      <c r="F225" s="5" t="s">
        <v>61</v>
      </c>
      <c r="G225" s="5" t="s">
        <v>14</v>
      </c>
      <c r="H225" s="5">
        <v>2500</v>
      </c>
      <c r="I225" s="61">
        <v>44651</v>
      </c>
      <c r="J225" s="5"/>
      <c r="K225" s="50"/>
    </row>
    <row r="226" spans="1:11" ht="15.75" hidden="1" thickBot="1" x14ac:dyDescent="0.3">
      <c r="A226" s="75">
        <f t="shared" si="3"/>
        <v>224</v>
      </c>
      <c r="B226" s="5" t="s">
        <v>10</v>
      </c>
      <c r="C226" s="5">
        <v>16004</v>
      </c>
      <c r="D226" s="5">
        <v>2022</v>
      </c>
      <c r="E226" s="5" t="s">
        <v>70</v>
      </c>
      <c r="F226" s="5" t="s">
        <v>61</v>
      </c>
      <c r="G226" s="5" t="s">
        <v>14</v>
      </c>
      <c r="H226" s="5">
        <v>2500</v>
      </c>
      <c r="I226" s="61">
        <v>44651</v>
      </c>
      <c r="J226" s="5"/>
      <c r="K226" s="50"/>
    </row>
    <row r="227" spans="1:11" ht="15.75" hidden="1" thickBot="1" x14ac:dyDescent="0.3">
      <c r="A227" s="75">
        <f t="shared" si="3"/>
        <v>225</v>
      </c>
      <c r="B227" s="5" t="s">
        <v>10</v>
      </c>
      <c r="C227" s="5">
        <v>16090</v>
      </c>
      <c r="D227" s="5">
        <v>2022</v>
      </c>
      <c r="E227" s="5" t="s">
        <v>70</v>
      </c>
      <c r="F227" s="5" t="s">
        <v>61</v>
      </c>
      <c r="G227" s="5" t="s">
        <v>14</v>
      </c>
      <c r="H227" s="5">
        <v>2500</v>
      </c>
      <c r="I227" s="61">
        <v>44651</v>
      </c>
      <c r="J227" s="5"/>
      <c r="K227" s="50"/>
    </row>
    <row r="228" spans="1:11" ht="15.75" hidden="1" thickBot="1" x14ac:dyDescent="0.3">
      <c r="A228" s="75">
        <f t="shared" si="3"/>
        <v>226</v>
      </c>
      <c r="B228" s="5" t="s">
        <v>10</v>
      </c>
      <c r="C228" s="5">
        <v>16180</v>
      </c>
      <c r="D228" s="5">
        <v>2022</v>
      </c>
      <c r="E228" s="5" t="s">
        <v>70</v>
      </c>
      <c r="F228" s="5" t="s">
        <v>61</v>
      </c>
      <c r="G228" s="5" t="s">
        <v>14</v>
      </c>
      <c r="H228" s="5">
        <v>2500</v>
      </c>
      <c r="I228" s="61">
        <v>44651</v>
      </c>
      <c r="J228" s="5"/>
      <c r="K228" s="50"/>
    </row>
    <row r="229" spans="1:11" ht="15.75" hidden="1" thickBot="1" x14ac:dyDescent="0.3">
      <c r="A229" s="75">
        <f t="shared" si="3"/>
        <v>227</v>
      </c>
      <c r="B229" s="5" t="s">
        <v>10</v>
      </c>
      <c r="C229" s="5">
        <v>16198</v>
      </c>
      <c r="D229" s="5">
        <v>2022</v>
      </c>
      <c r="E229" s="5" t="s">
        <v>70</v>
      </c>
      <c r="F229" s="5" t="s">
        <v>61</v>
      </c>
      <c r="G229" s="5" t="s">
        <v>14</v>
      </c>
      <c r="H229" s="5">
        <v>2500</v>
      </c>
      <c r="I229" s="61">
        <v>44651</v>
      </c>
      <c r="J229" s="5"/>
      <c r="K229" s="50"/>
    </row>
    <row r="230" spans="1:11" ht="15.75" hidden="1" thickBot="1" x14ac:dyDescent="0.3">
      <c r="A230" s="75">
        <f t="shared" si="3"/>
        <v>228</v>
      </c>
      <c r="B230" s="5" t="s">
        <v>10</v>
      </c>
      <c r="C230" s="5">
        <v>16289</v>
      </c>
      <c r="D230" s="5">
        <v>2022</v>
      </c>
      <c r="E230" s="5" t="s">
        <v>70</v>
      </c>
      <c r="F230" s="5" t="s">
        <v>61</v>
      </c>
      <c r="G230" s="5" t="s">
        <v>14</v>
      </c>
      <c r="H230" s="5">
        <v>2500</v>
      </c>
      <c r="I230" s="61">
        <v>44651</v>
      </c>
      <c r="J230" s="5"/>
      <c r="K230" s="50"/>
    </row>
    <row r="231" spans="1:11" ht="15.75" hidden="1" thickBot="1" x14ac:dyDescent="0.3">
      <c r="A231" s="75">
        <f t="shared" si="3"/>
        <v>229</v>
      </c>
      <c r="B231" s="5" t="s">
        <v>10</v>
      </c>
      <c r="C231" s="5">
        <v>16319</v>
      </c>
      <c r="D231" s="5">
        <v>2022</v>
      </c>
      <c r="E231" s="5" t="s">
        <v>70</v>
      </c>
      <c r="F231" s="5" t="s">
        <v>61</v>
      </c>
      <c r="G231" s="5" t="s">
        <v>14</v>
      </c>
      <c r="H231" s="5">
        <v>2500</v>
      </c>
      <c r="I231" s="61">
        <v>44651</v>
      </c>
      <c r="J231" s="5"/>
      <c r="K231" s="50"/>
    </row>
    <row r="232" spans="1:11" ht="15.75" hidden="1" thickBot="1" x14ac:dyDescent="0.3">
      <c r="A232" s="75">
        <f t="shared" si="3"/>
        <v>230</v>
      </c>
      <c r="B232" s="5" t="s">
        <v>10</v>
      </c>
      <c r="C232" s="5">
        <v>16484</v>
      </c>
      <c r="D232" s="5">
        <v>2022</v>
      </c>
      <c r="E232" s="5" t="s">
        <v>70</v>
      </c>
      <c r="F232" s="5" t="s">
        <v>61</v>
      </c>
      <c r="G232" s="5" t="s">
        <v>14</v>
      </c>
      <c r="H232" s="5">
        <v>2500</v>
      </c>
      <c r="I232" s="61">
        <v>44651</v>
      </c>
      <c r="J232" s="5"/>
      <c r="K232" s="50"/>
    </row>
    <row r="233" spans="1:11" ht="15.75" hidden="1" thickBot="1" x14ac:dyDescent="0.3">
      <c r="A233" s="75">
        <f t="shared" si="3"/>
        <v>231</v>
      </c>
      <c r="B233" s="5" t="s">
        <v>10</v>
      </c>
      <c r="C233" s="5">
        <v>16526</v>
      </c>
      <c r="D233" s="5">
        <v>2022</v>
      </c>
      <c r="E233" s="5" t="s">
        <v>70</v>
      </c>
      <c r="F233" s="5" t="s">
        <v>61</v>
      </c>
      <c r="G233" s="5" t="s">
        <v>14</v>
      </c>
      <c r="H233" s="5">
        <v>2500</v>
      </c>
      <c r="I233" s="61">
        <v>44651</v>
      </c>
      <c r="J233" s="5"/>
      <c r="K233" s="50"/>
    </row>
    <row r="234" spans="1:11" ht="15.75" hidden="1" thickBot="1" x14ac:dyDescent="0.3">
      <c r="A234" s="75">
        <f t="shared" si="3"/>
        <v>232</v>
      </c>
      <c r="B234" s="5" t="s">
        <v>10</v>
      </c>
      <c r="C234" s="5">
        <v>16535</v>
      </c>
      <c r="D234" s="5">
        <v>2022</v>
      </c>
      <c r="E234" s="5" t="s">
        <v>70</v>
      </c>
      <c r="F234" s="5" t="s">
        <v>61</v>
      </c>
      <c r="G234" s="5" t="s">
        <v>14</v>
      </c>
      <c r="H234" s="5">
        <v>2500</v>
      </c>
      <c r="I234" s="61">
        <v>44651</v>
      </c>
      <c r="J234" s="5"/>
      <c r="K234" s="50"/>
    </row>
    <row r="235" spans="1:11" ht="15.75" hidden="1" thickBot="1" x14ac:dyDescent="0.3">
      <c r="A235" s="75">
        <f t="shared" si="3"/>
        <v>233</v>
      </c>
      <c r="B235" s="5" t="s">
        <v>10</v>
      </c>
      <c r="C235" s="5">
        <v>16585</v>
      </c>
      <c r="D235" s="5">
        <v>2022</v>
      </c>
      <c r="E235" s="5" t="s">
        <v>70</v>
      </c>
      <c r="F235" s="5" t="s">
        <v>61</v>
      </c>
      <c r="G235" s="5" t="s">
        <v>14</v>
      </c>
      <c r="H235" s="5">
        <v>2500</v>
      </c>
      <c r="I235" s="61">
        <v>44651</v>
      </c>
      <c r="J235" s="5"/>
      <c r="K235" s="50"/>
    </row>
    <row r="236" spans="1:11" ht="15.75" hidden="1" thickBot="1" x14ac:dyDescent="0.3">
      <c r="A236" s="75">
        <f t="shared" si="3"/>
        <v>234</v>
      </c>
      <c r="B236" s="5" t="s">
        <v>10</v>
      </c>
      <c r="C236" s="5">
        <v>16598</v>
      </c>
      <c r="D236" s="5">
        <v>2022</v>
      </c>
      <c r="E236" s="5" t="s">
        <v>70</v>
      </c>
      <c r="F236" s="5" t="s">
        <v>61</v>
      </c>
      <c r="G236" s="5" t="s">
        <v>14</v>
      </c>
      <c r="H236" s="5">
        <v>2500</v>
      </c>
      <c r="I236" s="61">
        <v>44651</v>
      </c>
      <c r="J236" s="5"/>
      <c r="K236" s="50"/>
    </row>
    <row r="237" spans="1:11" ht="15.75" hidden="1" thickBot="1" x14ac:dyDescent="0.3">
      <c r="A237" s="75">
        <f t="shared" si="3"/>
        <v>235</v>
      </c>
      <c r="B237" s="5" t="s">
        <v>10</v>
      </c>
      <c r="C237" s="5">
        <v>16621</v>
      </c>
      <c r="D237" s="5">
        <v>2022</v>
      </c>
      <c r="E237" s="5" t="s">
        <v>70</v>
      </c>
      <c r="F237" s="5" t="s">
        <v>61</v>
      </c>
      <c r="G237" s="5" t="s">
        <v>14</v>
      </c>
      <c r="H237" s="5">
        <v>2500</v>
      </c>
      <c r="I237" s="61">
        <v>44651</v>
      </c>
      <c r="J237" s="5"/>
      <c r="K237" s="50"/>
    </row>
    <row r="238" spans="1:11" ht="15.75" hidden="1" thickBot="1" x14ac:dyDescent="0.3">
      <c r="A238" s="75">
        <f t="shared" si="3"/>
        <v>236</v>
      </c>
      <c r="B238" s="5" t="s">
        <v>10</v>
      </c>
      <c r="C238" s="5">
        <v>10756</v>
      </c>
      <c r="D238" s="5">
        <v>2007</v>
      </c>
      <c r="E238" s="5" t="s">
        <v>71</v>
      </c>
      <c r="F238" s="5" t="s">
        <v>62</v>
      </c>
      <c r="G238" s="5" t="s">
        <v>14</v>
      </c>
      <c r="H238" s="5">
        <v>5000</v>
      </c>
      <c r="I238" s="61">
        <v>44681</v>
      </c>
      <c r="J238" s="5"/>
      <c r="K238" s="50"/>
    </row>
    <row r="239" spans="1:11" ht="15.75" hidden="1" thickBot="1" x14ac:dyDescent="0.3">
      <c r="A239" s="75">
        <f t="shared" si="3"/>
        <v>237</v>
      </c>
      <c r="B239" s="5" t="s">
        <v>10</v>
      </c>
      <c r="C239" s="5">
        <v>19716</v>
      </c>
      <c r="D239" s="5">
        <v>2008</v>
      </c>
      <c r="E239" s="5" t="s">
        <v>71</v>
      </c>
      <c r="F239" s="5" t="s">
        <v>62</v>
      </c>
      <c r="G239" s="5" t="s">
        <v>14</v>
      </c>
      <c r="H239" s="5">
        <v>5000</v>
      </c>
      <c r="I239" s="61">
        <v>44681</v>
      </c>
      <c r="J239" s="5"/>
      <c r="K239" s="50"/>
    </row>
    <row r="240" spans="1:11" ht="15.75" hidden="1" thickBot="1" x14ac:dyDescent="0.3">
      <c r="A240" s="75">
        <f t="shared" si="3"/>
        <v>238</v>
      </c>
      <c r="B240" s="5" t="s">
        <v>10</v>
      </c>
      <c r="C240" s="5">
        <v>22428</v>
      </c>
      <c r="D240" s="5">
        <v>2021</v>
      </c>
      <c r="E240" s="5" t="s">
        <v>71</v>
      </c>
      <c r="F240" s="5" t="s">
        <v>13</v>
      </c>
      <c r="G240" s="5" t="s">
        <v>14</v>
      </c>
      <c r="H240" s="5">
        <v>5000</v>
      </c>
      <c r="I240" s="61">
        <v>44681</v>
      </c>
      <c r="J240" s="5"/>
      <c r="K240" s="50"/>
    </row>
    <row r="241" spans="1:11" ht="15.75" hidden="1" thickBot="1" x14ac:dyDescent="0.3">
      <c r="A241" s="75">
        <f t="shared" si="3"/>
        <v>239</v>
      </c>
      <c r="B241" s="5" t="s">
        <v>34</v>
      </c>
      <c r="C241" s="5">
        <v>282</v>
      </c>
      <c r="D241" s="5">
        <v>2022</v>
      </c>
      <c r="E241" s="5" t="s">
        <v>71</v>
      </c>
      <c r="F241" s="5" t="s">
        <v>61</v>
      </c>
      <c r="G241" s="5" t="s">
        <v>14</v>
      </c>
      <c r="H241" s="5">
        <v>2500</v>
      </c>
      <c r="I241" s="61">
        <v>44681</v>
      </c>
      <c r="J241" s="5"/>
      <c r="K241" s="50"/>
    </row>
    <row r="242" spans="1:11" ht="15.75" hidden="1" thickBot="1" x14ac:dyDescent="0.3">
      <c r="A242" s="75">
        <f t="shared" si="3"/>
        <v>240</v>
      </c>
      <c r="B242" s="5" t="s">
        <v>10</v>
      </c>
      <c r="C242" s="5">
        <v>8514</v>
      </c>
      <c r="D242" s="5">
        <v>2022</v>
      </c>
      <c r="E242" s="5" t="s">
        <v>71</v>
      </c>
      <c r="F242" s="5" t="s">
        <v>25</v>
      </c>
      <c r="G242" s="5" t="s">
        <v>14</v>
      </c>
      <c r="H242" s="5">
        <v>12000</v>
      </c>
      <c r="I242" s="61">
        <v>44681</v>
      </c>
      <c r="J242" s="5"/>
      <c r="K242" s="50"/>
    </row>
    <row r="243" spans="1:11" ht="15.75" hidden="1" thickBot="1" x14ac:dyDescent="0.3">
      <c r="A243" s="75">
        <f t="shared" si="3"/>
        <v>241</v>
      </c>
      <c r="B243" s="5" t="s">
        <v>10</v>
      </c>
      <c r="C243" s="5">
        <v>10457</v>
      </c>
      <c r="D243" s="5">
        <v>2022</v>
      </c>
      <c r="E243" s="5" t="s">
        <v>71</v>
      </c>
      <c r="F243" s="5" t="s">
        <v>26</v>
      </c>
      <c r="G243" s="5" t="s">
        <v>14</v>
      </c>
      <c r="H243" s="5">
        <v>10000</v>
      </c>
      <c r="I243" s="61">
        <v>44681</v>
      </c>
      <c r="J243" s="5"/>
      <c r="K243" s="50"/>
    </row>
    <row r="244" spans="1:11" ht="15.75" hidden="1" thickBot="1" x14ac:dyDescent="0.3">
      <c r="A244" s="75">
        <f t="shared" si="3"/>
        <v>242</v>
      </c>
      <c r="B244" s="5" t="s">
        <v>10</v>
      </c>
      <c r="C244" s="5">
        <v>10471</v>
      </c>
      <c r="D244" s="5">
        <v>2022</v>
      </c>
      <c r="E244" s="5" t="s">
        <v>71</v>
      </c>
      <c r="F244" s="5" t="s">
        <v>26</v>
      </c>
      <c r="G244" s="5" t="s">
        <v>14</v>
      </c>
      <c r="H244" s="5">
        <v>10000</v>
      </c>
      <c r="I244" s="61">
        <v>44681</v>
      </c>
      <c r="J244" s="5"/>
      <c r="K244" s="50"/>
    </row>
    <row r="245" spans="1:11" ht="15.75" hidden="1" thickBot="1" x14ac:dyDescent="0.3">
      <c r="A245" s="75">
        <f t="shared" si="3"/>
        <v>243</v>
      </c>
      <c r="B245" s="5" t="s">
        <v>10</v>
      </c>
      <c r="C245" s="5">
        <v>10667</v>
      </c>
      <c r="D245" s="5">
        <v>2022</v>
      </c>
      <c r="E245" s="5" t="s">
        <v>71</v>
      </c>
      <c r="F245" s="5" t="s">
        <v>26</v>
      </c>
      <c r="G245" s="5" t="s">
        <v>14</v>
      </c>
      <c r="H245" s="5">
        <v>10000</v>
      </c>
      <c r="I245" s="61">
        <v>44681</v>
      </c>
      <c r="J245" s="5"/>
      <c r="K245" s="50"/>
    </row>
    <row r="246" spans="1:11" ht="15.75" hidden="1" thickBot="1" x14ac:dyDescent="0.3">
      <c r="A246" s="75">
        <f t="shared" si="3"/>
        <v>244</v>
      </c>
      <c r="B246" s="5" t="s">
        <v>10</v>
      </c>
      <c r="C246" s="5">
        <v>10667</v>
      </c>
      <c r="D246" s="5">
        <v>2022</v>
      </c>
      <c r="E246" s="5" t="s">
        <v>71</v>
      </c>
      <c r="F246" s="5" t="s">
        <v>13</v>
      </c>
      <c r="G246" s="5" t="s">
        <v>14</v>
      </c>
      <c r="H246" s="5">
        <v>5000</v>
      </c>
      <c r="I246" s="61">
        <v>44681</v>
      </c>
      <c r="J246" s="5"/>
      <c r="K246" s="50"/>
    </row>
    <row r="247" spans="1:11" ht="15.75" hidden="1" thickBot="1" x14ac:dyDescent="0.3">
      <c r="A247" s="75">
        <f t="shared" si="3"/>
        <v>245</v>
      </c>
      <c r="B247" s="5" t="s">
        <v>10</v>
      </c>
      <c r="C247" s="5">
        <v>11273</v>
      </c>
      <c r="D247" s="5">
        <v>2022</v>
      </c>
      <c r="E247" s="5" t="s">
        <v>71</v>
      </c>
      <c r="F247" s="5" t="s">
        <v>26</v>
      </c>
      <c r="G247" s="5" t="s">
        <v>14</v>
      </c>
      <c r="H247" s="5">
        <v>10000</v>
      </c>
      <c r="I247" s="61">
        <v>44681</v>
      </c>
      <c r="J247" s="5"/>
      <c r="K247" s="50"/>
    </row>
    <row r="248" spans="1:11" ht="15.75" hidden="1" thickBot="1" x14ac:dyDescent="0.3">
      <c r="A248" s="75">
        <f t="shared" si="3"/>
        <v>246</v>
      </c>
      <c r="B248" s="5" t="s">
        <v>10</v>
      </c>
      <c r="C248" s="5">
        <v>11273</v>
      </c>
      <c r="D248" s="5">
        <v>2022</v>
      </c>
      <c r="E248" s="5" t="s">
        <v>71</v>
      </c>
      <c r="F248" s="5" t="s">
        <v>13</v>
      </c>
      <c r="G248" s="5" t="s">
        <v>14</v>
      </c>
      <c r="H248" s="5">
        <v>5000</v>
      </c>
      <c r="I248" s="61">
        <v>44681</v>
      </c>
      <c r="J248" s="5"/>
      <c r="K248" s="50"/>
    </row>
    <row r="249" spans="1:11" ht="15.75" hidden="1" thickBot="1" x14ac:dyDescent="0.3">
      <c r="A249" s="75">
        <f t="shared" si="3"/>
        <v>247</v>
      </c>
      <c r="B249" s="5" t="s">
        <v>10</v>
      </c>
      <c r="C249" s="5">
        <v>11572</v>
      </c>
      <c r="D249" s="5">
        <v>2022</v>
      </c>
      <c r="E249" s="5" t="s">
        <v>71</v>
      </c>
      <c r="F249" s="5" t="s">
        <v>26</v>
      </c>
      <c r="G249" s="5" t="s">
        <v>14</v>
      </c>
      <c r="H249" s="5">
        <v>10000</v>
      </c>
      <c r="I249" s="61">
        <v>44681</v>
      </c>
      <c r="J249" s="5"/>
      <c r="K249" s="50"/>
    </row>
    <row r="250" spans="1:11" ht="15.75" hidden="1" thickBot="1" x14ac:dyDescent="0.3">
      <c r="A250" s="75">
        <f t="shared" si="3"/>
        <v>248</v>
      </c>
      <c r="B250" s="5" t="s">
        <v>10</v>
      </c>
      <c r="C250" s="5">
        <v>13660</v>
      </c>
      <c r="D250" s="5">
        <v>2022</v>
      </c>
      <c r="E250" s="5" t="s">
        <v>71</v>
      </c>
      <c r="F250" s="5" t="s">
        <v>13</v>
      </c>
      <c r="G250" s="5" t="s">
        <v>14</v>
      </c>
      <c r="H250" s="5">
        <v>5000</v>
      </c>
      <c r="I250" s="61">
        <v>44681</v>
      </c>
      <c r="J250" s="5"/>
      <c r="K250" s="50"/>
    </row>
    <row r="251" spans="1:11" ht="15.75" hidden="1" thickBot="1" x14ac:dyDescent="0.3">
      <c r="A251" s="75">
        <f t="shared" si="3"/>
        <v>249</v>
      </c>
      <c r="B251" s="5" t="s">
        <v>10</v>
      </c>
      <c r="C251" s="5">
        <v>14904</v>
      </c>
      <c r="D251" s="5">
        <v>2022</v>
      </c>
      <c r="E251" s="5" t="s">
        <v>71</v>
      </c>
      <c r="F251" s="5" t="s">
        <v>26</v>
      </c>
      <c r="G251" s="5" t="s">
        <v>14</v>
      </c>
      <c r="H251" s="5">
        <v>10000</v>
      </c>
      <c r="I251" s="61">
        <v>44681</v>
      </c>
      <c r="J251" s="5"/>
      <c r="K251" s="50"/>
    </row>
    <row r="252" spans="1:11" ht="15.75" hidden="1" thickBot="1" x14ac:dyDescent="0.3">
      <c r="A252" s="75">
        <f t="shared" si="3"/>
        <v>250</v>
      </c>
      <c r="B252" s="5" t="s">
        <v>10</v>
      </c>
      <c r="C252" s="5">
        <v>16594</v>
      </c>
      <c r="D252" s="5">
        <v>2022</v>
      </c>
      <c r="E252" s="5" t="s">
        <v>71</v>
      </c>
      <c r="F252" s="5" t="s">
        <v>61</v>
      </c>
      <c r="G252" s="5" t="s">
        <v>14</v>
      </c>
      <c r="H252" s="5">
        <v>2500</v>
      </c>
      <c r="I252" s="61">
        <v>44681</v>
      </c>
      <c r="J252" s="5"/>
      <c r="K252" s="50"/>
    </row>
    <row r="253" spans="1:11" ht="15.75" hidden="1" thickBot="1" x14ac:dyDescent="0.3">
      <c r="A253" s="75">
        <f t="shared" si="3"/>
        <v>251</v>
      </c>
      <c r="B253" s="5" t="s">
        <v>10</v>
      </c>
      <c r="C253" s="5">
        <v>16949</v>
      </c>
      <c r="D253" s="5">
        <v>2022</v>
      </c>
      <c r="E253" s="5" t="s">
        <v>71</v>
      </c>
      <c r="F253" s="5" t="s">
        <v>61</v>
      </c>
      <c r="G253" s="5" t="s">
        <v>14</v>
      </c>
      <c r="H253" s="5">
        <v>2500</v>
      </c>
      <c r="I253" s="61">
        <v>44681</v>
      </c>
      <c r="J253" s="5"/>
      <c r="K253" s="50"/>
    </row>
    <row r="254" spans="1:11" ht="15.75" hidden="1" thickBot="1" x14ac:dyDescent="0.3">
      <c r="A254" s="75">
        <f t="shared" si="3"/>
        <v>252</v>
      </c>
      <c r="B254" s="5" t="s">
        <v>10</v>
      </c>
      <c r="C254" s="5">
        <v>17000</v>
      </c>
      <c r="D254" s="5">
        <v>2022</v>
      </c>
      <c r="E254" s="5" t="s">
        <v>71</v>
      </c>
      <c r="F254" s="5" t="s">
        <v>61</v>
      </c>
      <c r="G254" s="5" t="s">
        <v>14</v>
      </c>
      <c r="H254" s="5">
        <v>2500</v>
      </c>
      <c r="I254" s="61">
        <v>44681</v>
      </c>
      <c r="J254" s="5"/>
      <c r="K254" s="50"/>
    </row>
    <row r="255" spans="1:11" ht="15.75" hidden="1" thickBot="1" x14ac:dyDescent="0.3">
      <c r="A255" s="75">
        <f t="shared" si="3"/>
        <v>253</v>
      </c>
      <c r="B255" s="5" t="s">
        <v>10</v>
      </c>
      <c r="C255" s="5">
        <v>17072</v>
      </c>
      <c r="D255" s="5">
        <v>2022</v>
      </c>
      <c r="E255" s="5" t="s">
        <v>71</v>
      </c>
      <c r="F255" s="5" t="s">
        <v>61</v>
      </c>
      <c r="G255" s="5" t="s">
        <v>14</v>
      </c>
      <c r="H255" s="5">
        <v>2500</v>
      </c>
      <c r="I255" s="61">
        <v>44681</v>
      </c>
      <c r="J255" s="5"/>
      <c r="K255" s="50"/>
    </row>
    <row r="256" spans="1:11" ht="15.75" hidden="1" thickBot="1" x14ac:dyDescent="0.3">
      <c r="A256" s="75">
        <f t="shared" si="3"/>
        <v>254</v>
      </c>
      <c r="B256" s="5" t="s">
        <v>10</v>
      </c>
      <c r="C256" s="5">
        <v>17095</v>
      </c>
      <c r="D256" s="5">
        <v>2022</v>
      </c>
      <c r="E256" s="5" t="s">
        <v>71</v>
      </c>
      <c r="F256" s="5" t="s">
        <v>61</v>
      </c>
      <c r="G256" s="5" t="s">
        <v>14</v>
      </c>
      <c r="H256" s="5">
        <v>2500</v>
      </c>
      <c r="I256" s="61">
        <v>44681</v>
      </c>
      <c r="J256" s="5"/>
      <c r="K256" s="50"/>
    </row>
    <row r="257" spans="1:11" ht="15.75" hidden="1" thickBot="1" x14ac:dyDescent="0.3">
      <c r="A257" s="75">
        <f t="shared" si="3"/>
        <v>255</v>
      </c>
      <c r="B257" s="5" t="s">
        <v>10</v>
      </c>
      <c r="C257" s="5">
        <v>17119</v>
      </c>
      <c r="D257" s="5">
        <v>2022</v>
      </c>
      <c r="E257" s="5" t="s">
        <v>71</v>
      </c>
      <c r="F257" s="5" t="s">
        <v>61</v>
      </c>
      <c r="G257" s="5" t="s">
        <v>14</v>
      </c>
      <c r="H257" s="5">
        <v>2500</v>
      </c>
      <c r="I257" s="61">
        <v>44681</v>
      </c>
      <c r="J257" s="5"/>
      <c r="K257" s="50"/>
    </row>
    <row r="258" spans="1:11" ht="15.75" hidden="1" thickBot="1" x14ac:dyDescent="0.3">
      <c r="A258" s="75">
        <f t="shared" si="3"/>
        <v>256</v>
      </c>
      <c r="B258" s="5" t="s">
        <v>10</v>
      </c>
      <c r="C258" s="5">
        <v>17151</v>
      </c>
      <c r="D258" s="5">
        <v>2022</v>
      </c>
      <c r="E258" s="5" t="s">
        <v>71</v>
      </c>
      <c r="F258" s="5" t="s">
        <v>61</v>
      </c>
      <c r="G258" s="5" t="s">
        <v>14</v>
      </c>
      <c r="H258" s="5">
        <v>2500</v>
      </c>
      <c r="I258" s="61">
        <v>44681</v>
      </c>
      <c r="J258" s="5"/>
      <c r="K258" s="50"/>
    </row>
    <row r="259" spans="1:11" ht="15.75" hidden="1" thickBot="1" x14ac:dyDescent="0.3">
      <c r="A259" s="75">
        <f t="shared" si="3"/>
        <v>257</v>
      </c>
      <c r="B259" s="5" t="s">
        <v>10</v>
      </c>
      <c r="C259" s="5">
        <v>17464</v>
      </c>
      <c r="D259" s="5">
        <v>2022</v>
      </c>
      <c r="E259" s="5" t="s">
        <v>71</v>
      </c>
      <c r="F259" s="5" t="s">
        <v>61</v>
      </c>
      <c r="G259" s="5" t="s">
        <v>14</v>
      </c>
      <c r="H259" s="5">
        <v>2500</v>
      </c>
      <c r="I259" s="61">
        <v>44681</v>
      </c>
      <c r="J259" s="5"/>
      <c r="K259" s="50"/>
    </row>
    <row r="260" spans="1:11" ht="15.75" hidden="1" thickBot="1" x14ac:dyDescent="0.3">
      <c r="A260" s="75">
        <f t="shared" si="3"/>
        <v>258</v>
      </c>
      <c r="B260" s="5" t="s">
        <v>10</v>
      </c>
      <c r="C260" s="5">
        <v>17548</v>
      </c>
      <c r="D260" s="5">
        <v>2022</v>
      </c>
      <c r="E260" s="5" t="s">
        <v>71</v>
      </c>
      <c r="F260" s="5" t="s">
        <v>61</v>
      </c>
      <c r="G260" s="5" t="s">
        <v>14</v>
      </c>
      <c r="H260" s="5">
        <v>2500</v>
      </c>
      <c r="I260" s="61">
        <v>44681</v>
      </c>
      <c r="J260" s="5"/>
      <c r="K260" s="50"/>
    </row>
    <row r="261" spans="1:11" ht="15.75" hidden="1" thickBot="1" x14ac:dyDescent="0.3">
      <c r="A261" s="75">
        <f t="shared" ref="A261:A302" si="4">A260+1</f>
        <v>259</v>
      </c>
      <c r="B261" s="5" t="s">
        <v>10</v>
      </c>
      <c r="C261" s="5">
        <v>17596</v>
      </c>
      <c r="D261" s="5">
        <v>2022</v>
      </c>
      <c r="E261" s="5" t="s">
        <v>71</v>
      </c>
      <c r="F261" s="5" t="s">
        <v>61</v>
      </c>
      <c r="G261" s="5" t="s">
        <v>14</v>
      </c>
      <c r="H261" s="5">
        <v>2500</v>
      </c>
      <c r="I261" s="61">
        <v>44681</v>
      </c>
      <c r="J261" s="5"/>
      <c r="K261" s="50"/>
    </row>
    <row r="262" spans="1:11" ht="15.75" hidden="1" thickBot="1" x14ac:dyDescent="0.3">
      <c r="A262" s="75">
        <f t="shared" si="4"/>
        <v>260</v>
      </c>
      <c r="B262" s="5" t="s">
        <v>10</v>
      </c>
      <c r="C262" s="5">
        <v>17737</v>
      </c>
      <c r="D262" s="5">
        <v>2022</v>
      </c>
      <c r="E262" s="5" t="s">
        <v>71</v>
      </c>
      <c r="F262" s="5" t="s">
        <v>13</v>
      </c>
      <c r="G262" s="5" t="s">
        <v>14</v>
      </c>
      <c r="H262" s="5">
        <v>5000</v>
      </c>
      <c r="I262" s="61">
        <v>44681</v>
      </c>
      <c r="J262" s="5"/>
      <c r="K262" s="50"/>
    </row>
    <row r="263" spans="1:11" ht="15.75" hidden="1" thickBot="1" x14ac:dyDescent="0.3">
      <c r="A263" s="75">
        <f t="shared" si="4"/>
        <v>261</v>
      </c>
      <c r="B263" s="5" t="s">
        <v>10</v>
      </c>
      <c r="C263" s="5">
        <v>18292</v>
      </c>
      <c r="D263" s="5">
        <v>2022</v>
      </c>
      <c r="E263" s="5" t="s">
        <v>71</v>
      </c>
      <c r="F263" s="5" t="s">
        <v>61</v>
      </c>
      <c r="G263" s="5" t="s">
        <v>14</v>
      </c>
      <c r="H263" s="5">
        <v>2500</v>
      </c>
      <c r="I263" s="61">
        <v>44681</v>
      </c>
      <c r="J263" s="5"/>
      <c r="K263" s="50"/>
    </row>
    <row r="264" spans="1:11" ht="15.75" hidden="1" thickBot="1" x14ac:dyDescent="0.3">
      <c r="A264" s="75">
        <f t="shared" si="4"/>
        <v>262</v>
      </c>
      <c r="B264" s="5" t="s">
        <v>10</v>
      </c>
      <c r="C264" s="5">
        <v>18305</v>
      </c>
      <c r="D264" s="5">
        <v>2022</v>
      </c>
      <c r="E264" s="5" t="s">
        <v>71</v>
      </c>
      <c r="F264" s="5" t="s">
        <v>61</v>
      </c>
      <c r="G264" s="5" t="s">
        <v>14</v>
      </c>
      <c r="H264" s="5">
        <v>2500</v>
      </c>
      <c r="I264" s="61">
        <v>44681</v>
      </c>
      <c r="J264" s="5"/>
      <c r="K264" s="50"/>
    </row>
    <row r="265" spans="1:11" ht="15.75" hidden="1" thickBot="1" x14ac:dyDescent="0.3">
      <c r="A265" s="75">
        <f t="shared" si="4"/>
        <v>263</v>
      </c>
      <c r="B265" s="5" t="s">
        <v>10</v>
      </c>
      <c r="C265" s="5">
        <v>18359</v>
      </c>
      <c r="D265" s="5">
        <v>2022</v>
      </c>
      <c r="E265" s="5" t="s">
        <v>71</v>
      </c>
      <c r="F265" s="5" t="s">
        <v>61</v>
      </c>
      <c r="G265" s="5" t="s">
        <v>14</v>
      </c>
      <c r="H265" s="5">
        <v>2500</v>
      </c>
      <c r="I265" s="61">
        <v>44681</v>
      </c>
      <c r="J265" s="5"/>
      <c r="K265" s="50"/>
    </row>
    <row r="266" spans="1:11" ht="15.75" hidden="1" thickBot="1" x14ac:dyDescent="0.3">
      <c r="A266" s="75">
        <f t="shared" si="4"/>
        <v>264</v>
      </c>
      <c r="B266" s="5" t="s">
        <v>10</v>
      </c>
      <c r="C266" s="5">
        <v>18374</v>
      </c>
      <c r="D266" s="5">
        <v>2022</v>
      </c>
      <c r="E266" s="5" t="s">
        <v>71</v>
      </c>
      <c r="F266" s="5" t="s">
        <v>61</v>
      </c>
      <c r="G266" s="5" t="s">
        <v>14</v>
      </c>
      <c r="H266" s="5">
        <v>2500</v>
      </c>
      <c r="I266" s="61">
        <v>44681</v>
      </c>
      <c r="J266" s="5"/>
      <c r="K266" s="50"/>
    </row>
    <row r="267" spans="1:11" ht="15.75" hidden="1" thickBot="1" x14ac:dyDescent="0.3">
      <c r="A267" s="75">
        <f t="shared" si="4"/>
        <v>265</v>
      </c>
      <c r="B267" s="5" t="s">
        <v>10</v>
      </c>
      <c r="C267" s="5">
        <v>18383</v>
      </c>
      <c r="D267" s="5">
        <v>2022</v>
      </c>
      <c r="E267" s="5" t="s">
        <v>71</v>
      </c>
      <c r="F267" s="5" t="s">
        <v>61</v>
      </c>
      <c r="G267" s="5" t="s">
        <v>14</v>
      </c>
      <c r="H267" s="5">
        <v>2500</v>
      </c>
      <c r="I267" s="61">
        <v>44681</v>
      </c>
      <c r="J267" s="5"/>
      <c r="K267" s="50"/>
    </row>
    <row r="268" spans="1:11" ht="15.75" hidden="1" thickBot="1" x14ac:dyDescent="0.3">
      <c r="A268" s="75">
        <f t="shared" si="4"/>
        <v>266</v>
      </c>
      <c r="B268" s="5" t="s">
        <v>10</v>
      </c>
      <c r="C268" s="5">
        <v>18476</v>
      </c>
      <c r="D268" s="5">
        <v>2022</v>
      </c>
      <c r="E268" s="5" t="s">
        <v>71</v>
      </c>
      <c r="F268" s="5" t="s">
        <v>61</v>
      </c>
      <c r="G268" s="5" t="s">
        <v>14</v>
      </c>
      <c r="H268" s="5">
        <v>2500</v>
      </c>
      <c r="I268" s="61">
        <v>44681</v>
      </c>
      <c r="J268" s="5"/>
      <c r="K268" s="50"/>
    </row>
    <row r="269" spans="1:11" ht="15.75" hidden="1" thickBot="1" x14ac:dyDescent="0.3">
      <c r="A269" s="75">
        <f t="shared" si="4"/>
        <v>267</v>
      </c>
      <c r="B269" s="5" t="s">
        <v>10</v>
      </c>
      <c r="C269" s="5">
        <v>18481</v>
      </c>
      <c r="D269" s="5">
        <v>2022</v>
      </c>
      <c r="E269" s="5" t="s">
        <v>71</v>
      </c>
      <c r="F269" s="5" t="s">
        <v>61</v>
      </c>
      <c r="G269" s="5" t="s">
        <v>14</v>
      </c>
      <c r="H269" s="5">
        <v>2500</v>
      </c>
      <c r="I269" s="61">
        <v>44681</v>
      </c>
      <c r="J269" s="5"/>
      <c r="K269" s="50"/>
    </row>
    <row r="270" spans="1:11" ht="15.75" hidden="1" thickBot="1" x14ac:dyDescent="0.3">
      <c r="A270" s="75">
        <f t="shared" si="4"/>
        <v>268</v>
      </c>
      <c r="B270" s="5" t="s">
        <v>10</v>
      </c>
      <c r="C270" s="5">
        <v>18484</v>
      </c>
      <c r="D270" s="5">
        <v>2022</v>
      </c>
      <c r="E270" s="5" t="s">
        <v>71</v>
      </c>
      <c r="F270" s="5" t="s">
        <v>61</v>
      </c>
      <c r="G270" s="5" t="s">
        <v>14</v>
      </c>
      <c r="H270" s="5">
        <v>2500</v>
      </c>
      <c r="I270" s="61">
        <v>44681</v>
      </c>
      <c r="J270" s="5"/>
      <c r="K270" s="50"/>
    </row>
    <row r="271" spans="1:11" ht="15.75" hidden="1" thickBot="1" x14ac:dyDescent="0.3">
      <c r="A271" s="75">
        <f t="shared" si="4"/>
        <v>269</v>
      </c>
      <c r="B271" s="5" t="s">
        <v>10</v>
      </c>
      <c r="C271" s="5">
        <v>18496</v>
      </c>
      <c r="D271" s="5">
        <v>2022</v>
      </c>
      <c r="E271" s="5" t="s">
        <v>71</v>
      </c>
      <c r="F271" s="5" t="s">
        <v>61</v>
      </c>
      <c r="G271" s="5" t="s">
        <v>14</v>
      </c>
      <c r="H271" s="5">
        <v>2500</v>
      </c>
      <c r="I271" s="61">
        <v>44681</v>
      </c>
      <c r="J271" s="5"/>
      <c r="K271" s="50"/>
    </row>
    <row r="272" spans="1:11" ht="15.75" hidden="1" thickBot="1" x14ac:dyDescent="0.3">
      <c r="A272" s="75">
        <f t="shared" si="4"/>
        <v>270</v>
      </c>
      <c r="B272" s="5" t="s">
        <v>10</v>
      </c>
      <c r="C272" s="5">
        <v>18497</v>
      </c>
      <c r="D272" s="5">
        <v>2022</v>
      </c>
      <c r="E272" s="5" t="s">
        <v>71</v>
      </c>
      <c r="F272" s="5" t="s">
        <v>61</v>
      </c>
      <c r="G272" s="5" t="s">
        <v>14</v>
      </c>
      <c r="H272" s="5">
        <v>2500</v>
      </c>
      <c r="I272" s="61">
        <v>44681</v>
      </c>
      <c r="J272" s="5"/>
      <c r="K272" s="50"/>
    </row>
    <row r="273" spans="1:11" ht="15.75" hidden="1" thickBot="1" x14ac:dyDescent="0.3">
      <c r="A273" s="75">
        <f t="shared" si="4"/>
        <v>271</v>
      </c>
      <c r="B273" s="5" t="s">
        <v>10</v>
      </c>
      <c r="C273" s="5">
        <v>18530</v>
      </c>
      <c r="D273" s="5">
        <v>2022</v>
      </c>
      <c r="E273" s="5" t="s">
        <v>71</v>
      </c>
      <c r="F273" s="5" t="s">
        <v>61</v>
      </c>
      <c r="G273" s="5" t="s">
        <v>14</v>
      </c>
      <c r="H273" s="5">
        <v>2500</v>
      </c>
      <c r="I273" s="61">
        <v>44681</v>
      </c>
      <c r="J273" s="5"/>
      <c r="K273" s="50"/>
    </row>
    <row r="274" spans="1:11" ht="15.75" hidden="1" thickBot="1" x14ac:dyDescent="0.3">
      <c r="A274" s="75">
        <f t="shared" si="4"/>
        <v>272</v>
      </c>
      <c r="B274" s="5" t="s">
        <v>10</v>
      </c>
      <c r="C274" s="5">
        <v>18550</v>
      </c>
      <c r="D274" s="5">
        <v>2022</v>
      </c>
      <c r="E274" s="5" t="s">
        <v>71</v>
      </c>
      <c r="F274" s="5" t="s">
        <v>61</v>
      </c>
      <c r="G274" s="5" t="s">
        <v>14</v>
      </c>
      <c r="H274" s="5">
        <v>2500</v>
      </c>
      <c r="I274" s="61">
        <v>44681</v>
      </c>
      <c r="J274" s="5"/>
      <c r="K274" s="50"/>
    </row>
    <row r="275" spans="1:11" ht="15.75" hidden="1" thickBot="1" x14ac:dyDescent="0.3">
      <c r="A275" s="75">
        <f t="shared" si="4"/>
        <v>273</v>
      </c>
      <c r="B275" s="5" t="s">
        <v>10</v>
      </c>
      <c r="C275" s="5">
        <v>18608</v>
      </c>
      <c r="D275" s="5">
        <v>2022</v>
      </c>
      <c r="E275" s="5" t="s">
        <v>71</v>
      </c>
      <c r="F275" s="5" t="s">
        <v>61</v>
      </c>
      <c r="G275" s="5" t="s">
        <v>14</v>
      </c>
      <c r="H275" s="5">
        <v>2500</v>
      </c>
      <c r="I275" s="61">
        <v>44681</v>
      </c>
      <c r="J275" s="5"/>
      <c r="K275" s="50"/>
    </row>
    <row r="276" spans="1:11" ht="15.75" hidden="1" thickBot="1" x14ac:dyDescent="0.3">
      <c r="A276" s="75">
        <f t="shared" si="4"/>
        <v>274</v>
      </c>
      <c r="B276" s="5" t="s">
        <v>10</v>
      </c>
      <c r="C276" s="5">
        <v>18677</v>
      </c>
      <c r="D276" s="5">
        <v>2022</v>
      </c>
      <c r="E276" s="5" t="s">
        <v>71</v>
      </c>
      <c r="F276" s="5" t="s">
        <v>61</v>
      </c>
      <c r="G276" s="5" t="s">
        <v>14</v>
      </c>
      <c r="H276" s="5">
        <v>2500</v>
      </c>
      <c r="I276" s="61">
        <v>44681</v>
      </c>
      <c r="J276" s="5"/>
      <c r="K276" s="50"/>
    </row>
    <row r="277" spans="1:11" ht="15.75" hidden="1" thickBot="1" x14ac:dyDescent="0.3">
      <c r="A277" s="75">
        <f t="shared" si="4"/>
        <v>275</v>
      </c>
      <c r="B277" s="5" t="s">
        <v>10</v>
      </c>
      <c r="C277" s="5">
        <v>18703</v>
      </c>
      <c r="D277" s="5">
        <v>2022</v>
      </c>
      <c r="E277" s="5" t="s">
        <v>71</v>
      </c>
      <c r="F277" s="5" t="s">
        <v>61</v>
      </c>
      <c r="G277" s="5" t="s">
        <v>14</v>
      </c>
      <c r="H277" s="5">
        <v>2500</v>
      </c>
      <c r="I277" s="61">
        <v>44681</v>
      </c>
      <c r="J277" s="5"/>
      <c r="K277" s="50"/>
    </row>
    <row r="278" spans="1:11" ht="15.75" hidden="1" thickBot="1" x14ac:dyDescent="0.3">
      <c r="A278" s="75">
        <f t="shared" si="4"/>
        <v>276</v>
      </c>
      <c r="B278" s="5" t="s">
        <v>10</v>
      </c>
      <c r="C278" s="5">
        <v>18728</v>
      </c>
      <c r="D278" s="5">
        <v>2022</v>
      </c>
      <c r="E278" s="5" t="s">
        <v>71</v>
      </c>
      <c r="F278" s="5" t="s">
        <v>61</v>
      </c>
      <c r="G278" s="5" t="s">
        <v>14</v>
      </c>
      <c r="H278" s="5">
        <v>2500</v>
      </c>
      <c r="I278" s="61">
        <v>44681</v>
      </c>
      <c r="J278" s="5"/>
      <c r="K278" s="50"/>
    </row>
    <row r="279" spans="1:11" ht="15.75" hidden="1" thickBot="1" x14ac:dyDescent="0.3">
      <c r="A279" s="75">
        <f t="shared" si="4"/>
        <v>277</v>
      </c>
      <c r="B279" s="5" t="s">
        <v>10</v>
      </c>
      <c r="C279" s="5">
        <v>18781</v>
      </c>
      <c r="D279" s="5">
        <v>2022</v>
      </c>
      <c r="E279" s="5" t="s">
        <v>71</v>
      </c>
      <c r="F279" s="5" t="s">
        <v>61</v>
      </c>
      <c r="G279" s="5" t="s">
        <v>14</v>
      </c>
      <c r="H279" s="5">
        <v>2500</v>
      </c>
      <c r="I279" s="61">
        <v>44681</v>
      </c>
      <c r="J279" s="5"/>
      <c r="K279" s="50"/>
    </row>
    <row r="280" spans="1:11" ht="15.75" hidden="1" thickBot="1" x14ac:dyDescent="0.3">
      <c r="A280" s="75">
        <f t="shared" si="4"/>
        <v>278</v>
      </c>
      <c r="B280" s="5" t="s">
        <v>10</v>
      </c>
      <c r="C280" s="5">
        <v>18822</v>
      </c>
      <c r="D280" s="5">
        <v>2022</v>
      </c>
      <c r="E280" s="5" t="s">
        <v>71</v>
      </c>
      <c r="F280" s="5" t="s">
        <v>61</v>
      </c>
      <c r="G280" s="5" t="s">
        <v>14</v>
      </c>
      <c r="H280" s="5">
        <v>2500</v>
      </c>
      <c r="I280" s="61">
        <v>44681</v>
      </c>
      <c r="J280" s="5"/>
      <c r="K280" s="50"/>
    </row>
    <row r="281" spans="1:11" ht="15.75" hidden="1" thickBot="1" x14ac:dyDescent="0.3">
      <c r="A281" s="75">
        <f t="shared" si="4"/>
        <v>279</v>
      </c>
      <c r="B281" s="5" t="s">
        <v>10</v>
      </c>
      <c r="C281" s="5">
        <v>18866</v>
      </c>
      <c r="D281" s="5">
        <v>2022</v>
      </c>
      <c r="E281" s="5" t="s">
        <v>71</v>
      </c>
      <c r="F281" s="5" t="s">
        <v>61</v>
      </c>
      <c r="G281" s="5" t="s">
        <v>14</v>
      </c>
      <c r="H281" s="5">
        <v>2500</v>
      </c>
      <c r="I281" s="61">
        <v>44681</v>
      </c>
      <c r="J281" s="5"/>
      <c r="K281" s="50"/>
    </row>
    <row r="282" spans="1:11" ht="15.75" hidden="1" thickBot="1" x14ac:dyDescent="0.3">
      <c r="A282" s="75">
        <f t="shared" si="4"/>
        <v>280</v>
      </c>
      <c r="B282" s="5" t="s">
        <v>10</v>
      </c>
      <c r="C282" s="5">
        <v>18910</v>
      </c>
      <c r="D282" s="5">
        <v>2022</v>
      </c>
      <c r="E282" s="5" t="s">
        <v>71</v>
      </c>
      <c r="F282" s="5" t="s">
        <v>61</v>
      </c>
      <c r="G282" s="5" t="s">
        <v>14</v>
      </c>
      <c r="H282" s="5">
        <v>2500</v>
      </c>
      <c r="I282" s="61">
        <v>44681</v>
      </c>
      <c r="J282" s="5"/>
      <c r="K282" s="50"/>
    </row>
    <row r="283" spans="1:11" ht="15.75" hidden="1" thickBot="1" x14ac:dyDescent="0.3">
      <c r="A283" s="75">
        <f t="shared" si="4"/>
        <v>281</v>
      </c>
      <c r="B283" s="5" t="s">
        <v>10</v>
      </c>
      <c r="C283" s="5">
        <v>19802</v>
      </c>
      <c r="D283" s="5">
        <v>2022</v>
      </c>
      <c r="E283" s="5" t="s">
        <v>71</v>
      </c>
      <c r="F283" s="5" t="s">
        <v>61</v>
      </c>
      <c r="G283" s="5" t="s">
        <v>14</v>
      </c>
      <c r="H283" s="5">
        <v>2500</v>
      </c>
      <c r="I283" s="61">
        <v>44681</v>
      </c>
      <c r="J283" s="5"/>
      <c r="K283" s="50"/>
    </row>
    <row r="284" spans="1:11" ht="15.75" hidden="1" thickBot="1" x14ac:dyDescent="0.3">
      <c r="A284" s="75">
        <f t="shared" si="4"/>
        <v>282</v>
      </c>
      <c r="B284" s="5" t="s">
        <v>10</v>
      </c>
      <c r="C284" s="5">
        <v>19950</v>
      </c>
      <c r="D284" s="5">
        <v>2022</v>
      </c>
      <c r="E284" s="5" t="s">
        <v>71</v>
      </c>
      <c r="F284" s="5" t="s">
        <v>61</v>
      </c>
      <c r="G284" s="5" t="s">
        <v>14</v>
      </c>
      <c r="H284" s="5">
        <v>2500</v>
      </c>
      <c r="I284" s="61">
        <v>44681</v>
      </c>
      <c r="J284" s="5"/>
      <c r="K284" s="50"/>
    </row>
    <row r="285" spans="1:11" ht="15.75" hidden="1" thickBot="1" x14ac:dyDescent="0.3">
      <c r="A285" s="75">
        <f t="shared" si="4"/>
        <v>283</v>
      </c>
      <c r="B285" s="5" t="s">
        <v>10</v>
      </c>
      <c r="C285" s="5">
        <v>20169</v>
      </c>
      <c r="D285" s="5">
        <v>2022</v>
      </c>
      <c r="E285" s="5" t="s">
        <v>71</v>
      </c>
      <c r="F285" s="5" t="s">
        <v>61</v>
      </c>
      <c r="G285" s="5" t="s">
        <v>14</v>
      </c>
      <c r="H285" s="5">
        <v>2500</v>
      </c>
      <c r="I285" s="61">
        <v>44681</v>
      </c>
      <c r="J285" s="5"/>
      <c r="K285" s="50"/>
    </row>
    <row r="286" spans="1:11" ht="15.75" hidden="1" thickBot="1" x14ac:dyDescent="0.3">
      <c r="A286" s="75">
        <f t="shared" si="4"/>
        <v>284</v>
      </c>
      <c r="B286" s="5" t="s">
        <v>10</v>
      </c>
      <c r="C286" s="5">
        <v>20513</v>
      </c>
      <c r="D286" s="5">
        <v>2022</v>
      </c>
      <c r="E286" s="5" t="s">
        <v>71</v>
      </c>
      <c r="F286" s="5" t="s">
        <v>61</v>
      </c>
      <c r="G286" s="5" t="s">
        <v>14</v>
      </c>
      <c r="H286" s="5">
        <v>2500</v>
      </c>
      <c r="I286" s="61">
        <v>44681</v>
      </c>
      <c r="J286" s="5"/>
      <c r="K286" s="50"/>
    </row>
    <row r="287" spans="1:11" ht="15.75" hidden="1" thickBot="1" x14ac:dyDescent="0.3">
      <c r="A287" s="75">
        <f t="shared" si="4"/>
        <v>285</v>
      </c>
      <c r="B287" s="5" t="s">
        <v>10</v>
      </c>
      <c r="C287" s="5">
        <v>20545</v>
      </c>
      <c r="D287" s="5">
        <v>2022</v>
      </c>
      <c r="E287" s="5" t="s">
        <v>71</v>
      </c>
      <c r="F287" s="5" t="s">
        <v>32</v>
      </c>
      <c r="G287" s="5" t="s">
        <v>14</v>
      </c>
      <c r="H287" s="5">
        <v>10000</v>
      </c>
      <c r="I287" s="61">
        <v>44681</v>
      </c>
      <c r="J287" s="5"/>
      <c r="K287" s="50"/>
    </row>
    <row r="288" spans="1:11" ht="15.75" hidden="1" thickBot="1" x14ac:dyDescent="0.3">
      <c r="A288" s="75">
        <f t="shared" si="4"/>
        <v>286</v>
      </c>
      <c r="B288" s="5" t="s">
        <v>10</v>
      </c>
      <c r="C288" s="5">
        <v>20565</v>
      </c>
      <c r="D288" s="5">
        <v>2022</v>
      </c>
      <c r="E288" s="5" t="s">
        <v>71</v>
      </c>
      <c r="F288" s="5" t="s">
        <v>61</v>
      </c>
      <c r="G288" s="5" t="s">
        <v>14</v>
      </c>
      <c r="H288" s="5">
        <v>2500</v>
      </c>
      <c r="I288" s="61">
        <v>44681</v>
      </c>
      <c r="J288" s="5"/>
      <c r="K288" s="50"/>
    </row>
    <row r="289" spans="1:11" ht="15.75" hidden="1" thickBot="1" x14ac:dyDescent="0.3">
      <c r="A289" s="75">
        <f t="shared" si="4"/>
        <v>287</v>
      </c>
      <c r="B289" s="5" t="s">
        <v>10</v>
      </c>
      <c r="C289" s="5">
        <v>20837</v>
      </c>
      <c r="D289" s="5">
        <v>2022</v>
      </c>
      <c r="E289" s="5" t="s">
        <v>71</v>
      </c>
      <c r="F289" s="5" t="s">
        <v>61</v>
      </c>
      <c r="G289" s="5" t="s">
        <v>14</v>
      </c>
      <c r="H289" s="5">
        <v>2500</v>
      </c>
      <c r="I289" s="61">
        <v>44681</v>
      </c>
      <c r="J289" s="5"/>
      <c r="K289" s="50"/>
    </row>
    <row r="290" spans="1:11" ht="15.75" hidden="1" thickBot="1" x14ac:dyDescent="0.3">
      <c r="A290" s="75">
        <f t="shared" si="4"/>
        <v>288</v>
      </c>
      <c r="B290" s="5" t="s">
        <v>10</v>
      </c>
      <c r="C290" s="5">
        <v>20914</v>
      </c>
      <c r="D290" s="5">
        <v>2022</v>
      </c>
      <c r="E290" s="5" t="s">
        <v>71</v>
      </c>
      <c r="F290" s="5" t="s">
        <v>61</v>
      </c>
      <c r="G290" s="5" t="s">
        <v>14</v>
      </c>
      <c r="H290" s="5">
        <v>2500</v>
      </c>
      <c r="I290" s="61">
        <v>44681</v>
      </c>
      <c r="J290" s="5"/>
      <c r="K290" s="50"/>
    </row>
    <row r="291" spans="1:11" ht="15.75" hidden="1" thickBot="1" x14ac:dyDescent="0.3">
      <c r="A291" s="75">
        <f t="shared" si="4"/>
        <v>289</v>
      </c>
      <c r="B291" s="5" t="s">
        <v>10</v>
      </c>
      <c r="C291" s="5">
        <v>21534</v>
      </c>
      <c r="D291" s="5">
        <v>2022</v>
      </c>
      <c r="E291" s="5" t="s">
        <v>71</v>
      </c>
      <c r="F291" s="5" t="s">
        <v>61</v>
      </c>
      <c r="G291" s="5" t="s">
        <v>14</v>
      </c>
      <c r="H291" s="5">
        <v>2500</v>
      </c>
      <c r="I291" s="61">
        <v>44681</v>
      </c>
      <c r="J291" s="5"/>
      <c r="K291" s="50"/>
    </row>
    <row r="292" spans="1:11" ht="15.75" hidden="1" thickBot="1" x14ac:dyDescent="0.3">
      <c r="A292" s="75">
        <f t="shared" si="4"/>
        <v>290</v>
      </c>
      <c r="B292" s="5" t="s">
        <v>10</v>
      </c>
      <c r="C292" s="5">
        <v>21581</v>
      </c>
      <c r="D292" s="5">
        <v>2022</v>
      </c>
      <c r="E292" s="5" t="s">
        <v>71</v>
      </c>
      <c r="F292" s="5" t="s">
        <v>61</v>
      </c>
      <c r="G292" s="5" t="s">
        <v>14</v>
      </c>
      <c r="H292" s="5">
        <v>2500</v>
      </c>
      <c r="I292" s="61">
        <v>44681</v>
      </c>
      <c r="J292" s="5"/>
      <c r="K292" s="50"/>
    </row>
    <row r="293" spans="1:11" ht="15.75" hidden="1" thickBot="1" x14ac:dyDescent="0.3">
      <c r="A293" s="75">
        <f t="shared" si="4"/>
        <v>291</v>
      </c>
      <c r="B293" s="5" t="s">
        <v>10</v>
      </c>
      <c r="C293" s="5">
        <v>21600</v>
      </c>
      <c r="D293" s="5">
        <v>2022</v>
      </c>
      <c r="E293" s="5" t="s">
        <v>71</v>
      </c>
      <c r="F293" s="5" t="s">
        <v>61</v>
      </c>
      <c r="G293" s="5" t="s">
        <v>14</v>
      </c>
      <c r="H293" s="5">
        <v>2500</v>
      </c>
      <c r="I293" s="61">
        <v>44681</v>
      </c>
      <c r="J293" s="5"/>
      <c r="K293" s="50"/>
    </row>
    <row r="294" spans="1:11" ht="15.75" hidden="1" thickBot="1" x14ac:dyDescent="0.3">
      <c r="A294" s="75">
        <f t="shared" si="4"/>
        <v>292</v>
      </c>
      <c r="B294" s="5" t="s">
        <v>10</v>
      </c>
      <c r="C294" s="5">
        <v>21620</v>
      </c>
      <c r="D294" s="5">
        <v>2022</v>
      </c>
      <c r="E294" s="5" t="s">
        <v>71</v>
      </c>
      <c r="F294" s="5" t="s">
        <v>61</v>
      </c>
      <c r="G294" s="5" t="s">
        <v>14</v>
      </c>
      <c r="H294" s="5">
        <v>2500</v>
      </c>
      <c r="I294" s="61">
        <v>44681</v>
      </c>
      <c r="J294" s="5"/>
      <c r="K294" s="50"/>
    </row>
    <row r="295" spans="1:11" ht="15.75" hidden="1" thickBot="1" x14ac:dyDescent="0.3">
      <c r="A295" s="75">
        <f t="shared" si="4"/>
        <v>293</v>
      </c>
      <c r="B295" s="5" t="s">
        <v>10</v>
      </c>
      <c r="C295" s="5">
        <v>21723</v>
      </c>
      <c r="D295" s="5">
        <v>2022</v>
      </c>
      <c r="E295" s="5" t="s">
        <v>71</v>
      </c>
      <c r="F295" s="5" t="s">
        <v>61</v>
      </c>
      <c r="G295" s="5" t="s">
        <v>14</v>
      </c>
      <c r="H295" s="5">
        <v>2500</v>
      </c>
      <c r="I295" s="61">
        <v>44681</v>
      </c>
      <c r="J295" s="5"/>
      <c r="K295" s="50"/>
    </row>
    <row r="296" spans="1:11" ht="15.75" hidden="1" thickBot="1" x14ac:dyDescent="0.3">
      <c r="A296" s="75">
        <f t="shared" si="4"/>
        <v>294</v>
      </c>
      <c r="B296" s="5" t="s">
        <v>10</v>
      </c>
      <c r="C296" s="5">
        <v>22364</v>
      </c>
      <c r="D296" s="5">
        <v>2022</v>
      </c>
      <c r="E296" s="5" t="s">
        <v>71</v>
      </c>
      <c r="F296" s="5" t="s">
        <v>61</v>
      </c>
      <c r="G296" s="5" t="s">
        <v>14</v>
      </c>
      <c r="H296" s="5">
        <v>2500</v>
      </c>
      <c r="I296" s="61">
        <v>44681</v>
      </c>
      <c r="J296" s="5"/>
      <c r="K296" s="50"/>
    </row>
    <row r="297" spans="1:11" ht="15.75" hidden="1" thickBot="1" x14ac:dyDescent="0.3">
      <c r="A297" s="75">
        <f t="shared" si="4"/>
        <v>295</v>
      </c>
      <c r="B297" s="5" t="s">
        <v>10</v>
      </c>
      <c r="C297" s="5">
        <v>23900</v>
      </c>
      <c r="D297" s="5">
        <v>2022</v>
      </c>
      <c r="E297" s="5" t="s">
        <v>126</v>
      </c>
      <c r="F297" s="5" t="s">
        <v>61</v>
      </c>
      <c r="G297" s="5" t="s">
        <v>14</v>
      </c>
      <c r="H297" s="5">
        <v>2500</v>
      </c>
      <c r="I297" s="61">
        <v>44712</v>
      </c>
      <c r="J297" s="5"/>
      <c r="K297" s="50"/>
    </row>
    <row r="298" spans="1:11" ht="15.75" hidden="1" thickBot="1" x14ac:dyDescent="0.3">
      <c r="A298" s="75">
        <f t="shared" si="4"/>
        <v>296</v>
      </c>
      <c r="B298" s="5" t="s">
        <v>10</v>
      </c>
      <c r="C298" s="5">
        <v>23902</v>
      </c>
      <c r="D298" s="5">
        <v>2022</v>
      </c>
      <c r="E298" s="5" t="s">
        <v>126</v>
      </c>
      <c r="F298" s="5" t="s">
        <v>61</v>
      </c>
      <c r="G298" s="5" t="s">
        <v>14</v>
      </c>
      <c r="H298" s="5">
        <v>2500</v>
      </c>
      <c r="I298" s="61">
        <v>44712</v>
      </c>
      <c r="J298" s="5"/>
      <c r="K298" s="50"/>
    </row>
    <row r="299" spans="1:11" ht="15.75" hidden="1" thickBot="1" x14ac:dyDescent="0.3">
      <c r="A299" s="75">
        <f t="shared" si="4"/>
        <v>297</v>
      </c>
      <c r="B299" s="5" t="s">
        <v>10</v>
      </c>
      <c r="C299" s="5">
        <v>23913</v>
      </c>
      <c r="D299" s="5">
        <v>2022</v>
      </c>
      <c r="E299" s="5" t="s">
        <v>126</v>
      </c>
      <c r="F299" s="5" t="s">
        <v>61</v>
      </c>
      <c r="G299" s="5" t="s">
        <v>14</v>
      </c>
      <c r="H299" s="5">
        <v>2500</v>
      </c>
      <c r="I299" s="61">
        <v>44712</v>
      </c>
      <c r="J299" s="5"/>
      <c r="K299" s="50"/>
    </row>
    <row r="300" spans="1:11" ht="15.75" hidden="1" thickBot="1" x14ac:dyDescent="0.3">
      <c r="A300" s="75">
        <f t="shared" si="4"/>
        <v>298</v>
      </c>
      <c r="B300" s="5" t="s">
        <v>10</v>
      </c>
      <c r="C300" s="5">
        <v>23921</v>
      </c>
      <c r="D300" s="5">
        <v>2022</v>
      </c>
      <c r="E300" s="5" t="s">
        <v>126</v>
      </c>
      <c r="F300" s="5" t="s">
        <v>61</v>
      </c>
      <c r="G300" s="5" t="s">
        <v>14</v>
      </c>
      <c r="H300" s="5">
        <v>2500</v>
      </c>
      <c r="I300" s="61">
        <v>44712</v>
      </c>
      <c r="J300" s="5"/>
      <c r="K300" s="50"/>
    </row>
    <row r="301" spans="1:11" ht="15.75" hidden="1" thickBot="1" x14ac:dyDescent="0.3">
      <c r="A301" s="75">
        <f t="shared" si="4"/>
        <v>299</v>
      </c>
      <c r="B301" s="5" t="s">
        <v>10</v>
      </c>
      <c r="C301" s="5">
        <v>23960</v>
      </c>
      <c r="D301" s="5">
        <v>2022</v>
      </c>
      <c r="E301" s="5" t="s">
        <v>126</v>
      </c>
      <c r="F301" s="5" t="s">
        <v>61</v>
      </c>
      <c r="G301" s="5" t="s">
        <v>14</v>
      </c>
      <c r="H301" s="5">
        <v>2500</v>
      </c>
      <c r="I301" s="61">
        <v>44712</v>
      </c>
      <c r="J301" s="5"/>
      <c r="K301" s="50"/>
    </row>
    <row r="302" spans="1:11" ht="15.75" hidden="1" thickBot="1" x14ac:dyDescent="0.3">
      <c r="A302" s="75">
        <f t="shared" si="4"/>
        <v>300</v>
      </c>
      <c r="B302" s="63" t="s">
        <v>91</v>
      </c>
      <c r="C302" s="63" t="s">
        <v>102</v>
      </c>
      <c r="D302" s="63">
        <v>2019</v>
      </c>
      <c r="E302" s="63" t="s">
        <v>87</v>
      </c>
      <c r="F302" s="63" t="s">
        <v>91</v>
      </c>
      <c r="G302" s="63" t="s">
        <v>14</v>
      </c>
      <c r="H302" s="63">
        <v>2000</v>
      </c>
      <c r="I302" s="64">
        <v>44681</v>
      </c>
      <c r="J302" s="63"/>
      <c r="K302" s="77"/>
    </row>
    <row r="303" spans="1:11" ht="15.75" thickBot="1" x14ac:dyDescent="0.3">
      <c r="A303" s="119" t="s">
        <v>124</v>
      </c>
      <c r="B303" s="120"/>
      <c r="C303" s="120"/>
      <c r="D303" s="120"/>
      <c r="E303" s="120"/>
      <c r="F303" s="120"/>
      <c r="G303" s="121"/>
      <c r="H303" s="66">
        <f>SUBTOTAL(109,Table28[AMOUNT])</f>
        <v>255000</v>
      </c>
      <c r="I303" s="67"/>
      <c r="J303" s="68"/>
      <c r="K303" s="69"/>
    </row>
  </sheetData>
  <mergeCells count="2">
    <mergeCell ref="A1:K1"/>
    <mergeCell ref="A303:G303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  <headerFooter>
    <oddFooter>Page &amp;P of &amp;N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sqref="A1:K1"/>
    </sheetView>
  </sheetViews>
  <sheetFormatPr defaultRowHeight="15" x14ac:dyDescent="0.25"/>
  <cols>
    <col min="1" max="1" width="6.5703125" customWidth="1"/>
    <col min="2" max="2" width="7.85546875" customWidth="1"/>
    <col min="3" max="3" width="9.85546875" customWidth="1"/>
    <col min="4" max="4" width="7.85546875" customWidth="1"/>
    <col min="5" max="5" width="8.28515625" customWidth="1"/>
    <col min="6" max="6" width="11.140625" customWidth="1"/>
    <col min="7" max="7" width="16.28515625" bestFit="1" customWidth="1"/>
    <col min="8" max="9" width="11.5703125" customWidth="1"/>
    <col min="10" max="10" width="21" customWidth="1"/>
    <col min="11" max="11" width="41" customWidth="1"/>
  </cols>
  <sheetData>
    <row r="1" spans="1:11" ht="16.5" thickBot="1" x14ac:dyDescent="0.3">
      <c r="A1" s="116" t="s">
        <v>127</v>
      </c>
      <c r="B1" s="117"/>
      <c r="C1" s="117"/>
      <c r="D1" s="117"/>
      <c r="E1" s="117"/>
      <c r="F1" s="117"/>
      <c r="G1" s="117"/>
      <c r="H1" s="117"/>
      <c r="I1" s="117"/>
      <c r="J1" s="117"/>
      <c r="K1" s="118"/>
    </row>
    <row r="2" spans="1:11" x14ac:dyDescent="0.25">
      <c r="A2" s="57" t="s">
        <v>0</v>
      </c>
      <c r="B2" s="58" t="s">
        <v>1</v>
      </c>
      <c r="C2" s="58" t="s">
        <v>2</v>
      </c>
      <c r="D2" s="58" t="s">
        <v>3</v>
      </c>
      <c r="E2" s="58" t="s">
        <v>4</v>
      </c>
      <c r="F2" s="58" t="s">
        <v>5</v>
      </c>
      <c r="G2" s="58" t="s">
        <v>6</v>
      </c>
      <c r="H2" s="58" t="s">
        <v>57</v>
      </c>
      <c r="I2" s="58" t="s">
        <v>8</v>
      </c>
      <c r="J2" s="58" t="s">
        <v>59</v>
      </c>
      <c r="K2" s="59" t="s">
        <v>9</v>
      </c>
    </row>
    <row r="3" spans="1:11" ht="15.75" thickBot="1" x14ac:dyDescent="0.3">
      <c r="A3" s="70">
        <v>1</v>
      </c>
      <c r="B3" s="63" t="s">
        <v>10</v>
      </c>
      <c r="C3" s="63">
        <v>9959</v>
      </c>
      <c r="D3" s="63">
        <v>2022</v>
      </c>
      <c r="E3" s="63" t="s">
        <v>71</v>
      </c>
      <c r="F3" s="63" t="s">
        <v>26</v>
      </c>
      <c r="G3" s="63" t="s">
        <v>77</v>
      </c>
      <c r="H3" s="63">
        <v>10000</v>
      </c>
      <c r="I3" s="64">
        <v>44681</v>
      </c>
      <c r="J3" s="63"/>
      <c r="K3" s="65"/>
    </row>
    <row r="4" spans="1:11" ht="15.75" thickBot="1" x14ac:dyDescent="0.3">
      <c r="A4" s="119" t="s">
        <v>124</v>
      </c>
      <c r="B4" s="120"/>
      <c r="C4" s="120"/>
      <c r="D4" s="120"/>
      <c r="E4" s="120"/>
      <c r="F4" s="120"/>
      <c r="G4" s="121"/>
      <c r="H4" s="87">
        <f>SUBTOTAL(109,Table17[AMOUNT])</f>
        <v>10000</v>
      </c>
      <c r="I4" s="72"/>
      <c r="J4" s="73"/>
      <c r="K4" s="74"/>
    </row>
  </sheetData>
  <mergeCells count="2">
    <mergeCell ref="A1:K1"/>
    <mergeCell ref="A4:G4"/>
  </mergeCells>
  <pageMargins left="0.70866141732283472" right="0.70866141732283472" top="0.74803149606299213" bottom="0.74803149606299213" header="0.31496062992125984" footer="0.31496062992125984"/>
  <pageSetup paperSize="9" scale="85" orientation="landscape" r:id="rId1"/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0"/>
  <sheetViews>
    <sheetView workbookViewId="0">
      <selection activeCell="I16" sqref="I16"/>
    </sheetView>
  </sheetViews>
  <sheetFormatPr defaultRowHeight="15" x14ac:dyDescent="0.25"/>
  <cols>
    <col min="3" max="3" width="10.85546875" customWidth="1"/>
    <col min="5" max="5" width="10.140625" customWidth="1"/>
    <col min="6" max="6" width="19.28515625" bestFit="1" customWidth="1"/>
    <col min="7" max="7" width="12.85546875" customWidth="1"/>
    <col min="8" max="8" width="10.7109375" customWidth="1"/>
    <col min="9" max="9" width="11.5703125" customWidth="1"/>
    <col min="10" max="10" width="20" customWidth="1"/>
    <col min="11" max="11" width="41" customWidth="1"/>
  </cols>
  <sheetData>
    <row r="1" spans="1:11" ht="16.5" thickBot="1" x14ac:dyDescent="0.3">
      <c r="A1" s="116" t="s">
        <v>127</v>
      </c>
      <c r="B1" s="117"/>
      <c r="C1" s="117"/>
      <c r="D1" s="117"/>
      <c r="E1" s="117"/>
      <c r="F1" s="117"/>
      <c r="G1" s="117"/>
      <c r="H1" s="117"/>
      <c r="I1" s="117"/>
      <c r="J1" s="117"/>
      <c r="K1" s="118"/>
    </row>
    <row r="2" spans="1:11" x14ac:dyDescent="0.25">
      <c r="A2" s="89" t="s">
        <v>0</v>
      </c>
      <c r="B2" s="88" t="s">
        <v>1</v>
      </c>
      <c r="C2" s="88" t="s">
        <v>2</v>
      </c>
      <c r="D2" s="88" t="s">
        <v>3</v>
      </c>
      <c r="E2" s="88" t="s">
        <v>4</v>
      </c>
      <c r="F2" s="88" t="s">
        <v>5</v>
      </c>
      <c r="G2" s="88" t="s">
        <v>6</v>
      </c>
      <c r="H2" s="88" t="s">
        <v>57</v>
      </c>
      <c r="I2" s="88" t="s">
        <v>8</v>
      </c>
      <c r="J2" s="88" t="s">
        <v>59</v>
      </c>
      <c r="K2" s="90" t="s">
        <v>9</v>
      </c>
    </row>
    <row r="3" spans="1:11" x14ac:dyDescent="0.25">
      <c r="A3" s="60">
        <v>1</v>
      </c>
      <c r="B3" s="5" t="s">
        <v>10</v>
      </c>
      <c r="C3" s="5">
        <v>15782</v>
      </c>
      <c r="D3" s="5">
        <v>2002</v>
      </c>
      <c r="E3" s="5" t="s">
        <v>70</v>
      </c>
      <c r="F3" s="5" t="s">
        <v>13</v>
      </c>
      <c r="G3" s="5" t="s">
        <v>54</v>
      </c>
      <c r="H3" s="5">
        <v>5000</v>
      </c>
      <c r="I3" s="61">
        <v>44651</v>
      </c>
      <c r="J3" s="5"/>
      <c r="K3" s="62"/>
    </row>
    <row r="4" spans="1:11" x14ac:dyDescent="0.25">
      <c r="A4" s="60">
        <f>A3+1</f>
        <v>2</v>
      </c>
      <c r="B4" s="5" t="s">
        <v>10</v>
      </c>
      <c r="C4" s="5">
        <v>23714</v>
      </c>
      <c r="D4" s="5">
        <v>2002</v>
      </c>
      <c r="E4" s="5" t="s">
        <v>71</v>
      </c>
      <c r="F4" s="5" t="s">
        <v>62</v>
      </c>
      <c r="G4" s="5" t="s">
        <v>54</v>
      </c>
      <c r="H4" s="5">
        <v>5000</v>
      </c>
      <c r="I4" s="61">
        <v>44681</v>
      </c>
      <c r="J4" s="5"/>
      <c r="K4" s="62"/>
    </row>
    <row r="5" spans="1:11" x14ac:dyDescent="0.25">
      <c r="A5" s="60">
        <f t="shared" ref="A5:A9" si="0">A4+1</f>
        <v>3</v>
      </c>
      <c r="B5" s="5" t="s">
        <v>10</v>
      </c>
      <c r="C5" s="5">
        <v>32310</v>
      </c>
      <c r="D5" s="5">
        <v>2021</v>
      </c>
      <c r="E5" s="5" t="s">
        <v>71</v>
      </c>
      <c r="F5" s="5" t="s">
        <v>26</v>
      </c>
      <c r="G5" s="5" t="s">
        <v>54</v>
      </c>
      <c r="H5" s="5">
        <v>10000</v>
      </c>
      <c r="I5" s="61">
        <v>44681</v>
      </c>
      <c r="J5" s="5"/>
      <c r="K5" s="62"/>
    </row>
    <row r="6" spans="1:11" x14ac:dyDescent="0.25">
      <c r="A6" s="60">
        <f t="shared" si="0"/>
        <v>4</v>
      </c>
      <c r="B6" s="5" t="s">
        <v>50</v>
      </c>
      <c r="C6" s="5">
        <v>18</v>
      </c>
      <c r="D6" s="5">
        <v>2021</v>
      </c>
      <c r="E6" s="5" t="s">
        <v>87</v>
      </c>
      <c r="F6" s="5" t="s">
        <v>117</v>
      </c>
      <c r="G6" s="5" t="s">
        <v>54</v>
      </c>
      <c r="H6" s="5">
        <v>19718</v>
      </c>
      <c r="I6" s="61">
        <v>44681</v>
      </c>
      <c r="J6" s="5"/>
      <c r="K6" s="62"/>
    </row>
    <row r="7" spans="1:11" x14ac:dyDescent="0.25">
      <c r="A7" s="60">
        <f t="shared" si="0"/>
        <v>5</v>
      </c>
      <c r="B7" s="5" t="s">
        <v>82</v>
      </c>
      <c r="C7" s="5" t="s">
        <v>82</v>
      </c>
      <c r="D7" s="5">
        <v>2022</v>
      </c>
      <c r="E7" s="5" t="s">
        <v>87</v>
      </c>
      <c r="F7" s="5" t="s">
        <v>106</v>
      </c>
      <c r="G7" s="5" t="s">
        <v>54</v>
      </c>
      <c r="H7" s="5">
        <v>10000</v>
      </c>
      <c r="I7" s="61">
        <v>44681</v>
      </c>
      <c r="J7" s="5"/>
      <c r="K7" s="62"/>
    </row>
    <row r="8" spans="1:11" x14ac:dyDescent="0.25">
      <c r="A8" s="60">
        <f t="shared" si="0"/>
        <v>6</v>
      </c>
      <c r="B8" s="5" t="s">
        <v>82</v>
      </c>
      <c r="C8" s="5" t="s">
        <v>82</v>
      </c>
      <c r="D8" s="5">
        <v>2022</v>
      </c>
      <c r="E8" s="5" t="s">
        <v>87</v>
      </c>
      <c r="F8" s="5" t="s">
        <v>105</v>
      </c>
      <c r="G8" s="5" t="s">
        <v>54</v>
      </c>
      <c r="H8" s="5">
        <v>10000</v>
      </c>
      <c r="I8" s="61">
        <v>44681</v>
      </c>
      <c r="J8" s="5"/>
      <c r="K8" s="62"/>
    </row>
    <row r="9" spans="1:11" x14ac:dyDescent="0.25">
      <c r="A9" s="60">
        <f t="shared" si="0"/>
        <v>7</v>
      </c>
      <c r="B9" s="5" t="s">
        <v>82</v>
      </c>
      <c r="C9" s="5" t="s">
        <v>82</v>
      </c>
      <c r="D9" s="5">
        <v>2022</v>
      </c>
      <c r="E9" s="5" t="s">
        <v>87</v>
      </c>
      <c r="F9" s="5" t="s">
        <v>104</v>
      </c>
      <c r="G9" s="5" t="s">
        <v>54</v>
      </c>
      <c r="H9" s="5">
        <v>10000</v>
      </c>
      <c r="I9" s="61">
        <v>44681</v>
      </c>
      <c r="J9" s="5"/>
      <c r="K9" s="62"/>
    </row>
    <row r="10" spans="1:11" ht="15.75" thickBot="1" x14ac:dyDescent="0.3">
      <c r="A10" s="125" t="s">
        <v>124</v>
      </c>
      <c r="B10" s="126"/>
      <c r="C10" s="126"/>
      <c r="D10" s="126"/>
      <c r="E10" s="126"/>
      <c r="F10" s="126"/>
      <c r="G10" s="126"/>
      <c r="H10" s="91">
        <f>SUM(H3:H9)</f>
        <v>69718</v>
      </c>
      <c r="I10" s="92"/>
      <c r="J10" s="92"/>
      <c r="K10" s="93"/>
    </row>
  </sheetData>
  <mergeCells count="2">
    <mergeCell ref="A1:K1"/>
    <mergeCell ref="A10:G10"/>
  </mergeCells>
  <pageMargins left="0.70866141732283472" right="0.70866141732283472" top="0.74803149606299213" bottom="0.74803149606299213" header="0.31496062992125984" footer="0.31496062992125984"/>
  <pageSetup paperSize="9" scale="79" orientation="landscape" verticalDpi="0" r:id="rId1"/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8"/>
  <sheetViews>
    <sheetView workbookViewId="0">
      <selection activeCell="H3" sqref="H3:H17"/>
    </sheetView>
  </sheetViews>
  <sheetFormatPr defaultRowHeight="15" x14ac:dyDescent="0.25"/>
  <cols>
    <col min="2" max="2" width="15" bestFit="1" customWidth="1"/>
    <col min="3" max="3" width="11.28515625" customWidth="1"/>
    <col min="5" max="5" width="10.140625" customWidth="1"/>
    <col min="6" max="6" width="23" customWidth="1"/>
    <col min="7" max="7" width="17.42578125" bestFit="1" customWidth="1"/>
    <col min="8" max="9" width="11.5703125" customWidth="1"/>
    <col min="10" max="10" width="21" customWidth="1"/>
    <col min="11" max="11" width="41" customWidth="1"/>
  </cols>
  <sheetData>
    <row r="1" spans="1:11" ht="16.5" thickBot="1" x14ac:dyDescent="0.3">
      <c r="A1" s="116" t="s">
        <v>127</v>
      </c>
      <c r="B1" s="117"/>
      <c r="C1" s="117"/>
      <c r="D1" s="117"/>
      <c r="E1" s="117"/>
      <c r="F1" s="117"/>
      <c r="G1" s="117"/>
      <c r="H1" s="117"/>
      <c r="I1" s="117"/>
      <c r="J1" s="117"/>
      <c r="K1" s="118"/>
    </row>
    <row r="2" spans="1:11" x14ac:dyDescent="0.25">
      <c r="A2" s="57" t="s">
        <v>0</v>
      </c>
      <c r="B2" s="58" t="s">
        <v>1</v>
      </c>
      <c r="C2" s="58" t="s">
        <v>2</v>
      </c>
      <c r="D2" s="58" t="s">
        <v>3</v>
      </c>
      <c r="E2" s="58" t="s">
        <v>4</v>
      </c>
      <c r="F2" s="58" t="s">
        <v>5</v>
      </c>
      <c r="G2" s="58" t="s">
        <v>6</v>
      </c>
      <c r="H2" s="58" t="s">
        <v>57</v>
      </c>
      <c r="I2" s="58" t="s">
        <v>8</v>
      </c>
      <c r="J2" s="58" t="s">
        <v>59</v>
      </c>
      <c r="K2" s="59" t="s">
        <v>9</v>
      </c>
    </row>
    <row r="3" spans="1:11" x14ac:dyDescent="0.25">
      <c r="A3" s="5">
        <v>1</v>
      </c>
      <c r="B3" s="5" t="s">
        <v>10</v>
      </c>
      <c r="C3" s="5">
        <v>12022</v>
      </c>
      <c r="D3" s="5">
        <v>2020</v>
      </c>
      <c r="E3" s="5" t="s">
        <v>60</v>
      </c>
      <c r="F3" s="5" t="s">
        <v>62</v>
      </c>
      <c r="G3" s="5" t="s">
        <v>79</v>
      </c>
      <c r="H3" s="5">
        <v>5000</v>
      </c>
      <c r="I3" s="61">
        <v>44592</v>
      </c>
      <c r="J3" s="5"/>
      <c r="K3" s="5"/>
    </row>
    <row r="4" spans="1:11" x14ac:dyDescent="0.25">
      <c r="A4" s="5">
        <f>A3+1</f>
        <v>2</v>
      </c>
      <c r="B4" s="5" t="s">
        <v>10</v>
      </c>
      <c r="C4" s="5">
        <v>29234</v>
      </c>
      <c r="D4" s="5">
        <v>2021</v>
      </c>
      <c r="E4" s="5" t="s">
        <v>60</v>
      </c>
      <c r="F4" s="5" t="s">
        <v>13</v>
      </c>
      <c r="G4" s="5" t="s">
        <v>79</v>
      </c>
      <c r="H4" s="5">
        <v>5000</v>
      </c>
      <c r="I4" s="61">
        <v>44592</v>
      </c>
      <c r="J4" s="5"/>
      <c r="K4" s="5"/>
    </row>
    <row r="5" spans="1:11" x14ac:dyDescent="0.25">
      <c r="A5" s="5">
        <f t="shared" ref="A5:A17" si="0">A4+1</f>
        <v>3</v>
      </c>
      <c r="B5" s="5" t="s">
        <v>10</v>
      </c>
      <c r="C5" s="5">
        <v>33272</v>
      </c>
      <c r="D5" s="5">
        <v>2021</v>
      </c>
      <c r="E5" s="5" t="s">
        <v>60</v>
      </c>
      <c r="F5" s="5" t="s">
        <v>26</v>
      </c>
      <c r="G5" s="5" t="s">
        <v>79</v>
      </c>
      <c r="H5" s="5">
        <v>10000</v>
      </c>
      <c r="I5" s="61">
        <v>44592</v>
      </c>
      <c r="J5" s="5"/>
      <c r="K5" s="5"/>
    </row>
    <row r="6" spans="1:11" x14ac:dyDescent="0.25">
      <c r="A6" s="5">
        <f t="shared" si="0"/>
        <v>4</v>
      </c>
      <c r="B6" s="5" t="s">
        <v>10</v>
      </c>
      <c r="C6" s="5">
        <v>1212</v>
      </c>
      <c r="D6" s="5">
        <v>2022</v>
      </c>
      <c r="E6" s="5" t="s">
        <v>60</v>
      </c>
      <c r="F6" s="5" t="s">
        <v>61</v>
      </c>
      <c r="G6" s="5" t="s">
        <v>79</v>
      </c>
      <c r="H6" s="5">
        <v>2500</v>
      </c>
      <c r="I6" s="61">
        <v>44592</v>
      </c>
      <c r="J6" s="5"/>
      <c r="K6" s="5"/>
    </row>
    <row r="7" spans="1:11" x14ac:dyDescent="0.25">
      <c r="A7" s="5">
        <f t="shared" si="0"/>
        <v>5</v>
      </c>
      <c r="B7" s="5" t="s">
        <v>10</v>
      </c>
      <c r="C7" s="5">
        <v>32642</v>
      </c>
      <c r="D7" s="5">
        <v>2021</v>
      </c>
      <c r="E7" s="5" t="s">
        <v>66</v>
      </c>
      <c r="F7" s="5" t="s">
        <v>25</v>
      </c>
      <c r="G7" s="5" t="s">
        <v>79</v>
      </c>
      <c r="H7" s="5">
        <v>12000</v>
      </c>
      <c r="I7" s="61">
        <v>44620</v>
      </c>
      <c r="J7" s="5"/>
      <c r="K7" s="5"/>
    </row>
    <row r="8" spans="1:11" x14ac:dyDescent="0.25">
      <c r="A8" s="5">
        <f t="shared" si="0"/>
        <v>6</v>
      </c>
      <c r="B8" s="5" t="s">
        <v>34</v>
      </c>
      <c r="C8" s="5">
        <v>93</v>
      </c>
      <c r="D8" s="5">
        <v>2022</v>
      </c>
      <c r="E8" s="5" t="s">
        <v>66</v>
      </c>
      <c r="F8" s="5" t="s">
        <v>13</v>
      </c>
      <c r="G8" s="5" t="s">
        <v>79</v>
      </c>
      <c r="H8" s="5">
        <v>5000</v>
      </c>
      <c r="I8" s="61">
        <v>44620</v>
      </c>
      <c r="J8" s="5"/>
      <c r="K8" s="5"/>
    </row>
    <row r="9" spans="1:11" x14ac:dyDescent="0.25">
      <c r="A9" s="5">
        <f t="shared" si="0"/>
        <v>7</v>
      </c>
      <c r="B9" s="5" t="s">
        <v>10</v>
      </c>
      <c r="C9" s="5">
        <v>8599</v>
      </c>
      <c r="D9" s="5">
        <v>2022</v>
      </c>
      <c r="E9" s="5" t="s">
        <v>70</v>
      </c>
      <c r="F9" s="5" t="s">
        <v>26</v>
      </c>
      <c r="G9" s="5" t="s">
        <v>79</v>
      </c>
      <c r="H9" s="5">
        <v>10000</v>
      </c>
      <c r="I9" s="61">
        <v>44651</v>
      </c>
      <c r="J9" s="5"/>
      <c r="K9" s="5"/>
    </row>
    <row r="10" spans="1:11" s="10" customFormat="1" x14ac:dyDescent="0.25">
      <c r="A10" s="5">
        <f t="shared" si="0"/>
        <v>8</v>
      </c>
      <c r="B10" s="5" t="s">
        <v>10</v>
      </c>
      <c r="C10" s="5">
        <v>32642</v>
      </c>
      <c r="D10" s="5">
        <v>2021</v>
      </c>
      <c r="E10" s="5" t="s">
        <v>71</v>
      </c>
      <c r="F10" s="5" t="s">
        <v>25</v>
      </c>
      <c r="G10" s="5" t="s">
        <v>79</v>
      </c>
      <c r="H10" s="5">
        <v>12000</v>
      </c>
      <c r="I10" s="61">
        <v>44681</v>
      </c>
      <c r="J10" s="5"/>
      <c r="K10" s="5"/>
    </row>
    <row r="11" spans="1:11" s="10" customFormat="1" x14ac:dyDescent="0.25">
      <c r="A11" s="5">
        <f t="shared" si="0"/>
        <v>9</v>
      </c>
      <c r="B11" s="5" t="s">
        <v>34</v>
      </c>
      <c r="C11" s="5">
        <v>1620</v>
      </c>
      <c r="D11" s="5">
        <v>2018</v>
      </c>
      <c r="E11" s="5" t="s">
        <v>87</v>
      </c>
      <c r="F11" s="5" t="s">
        <v>119</v>
      </c>
      <c r="G11" s="5" t="s">
        <v>79</v>
      </c>
      <c r="H11" s="5">
        <v>10000</v>
      </c>
      <c r="I11" s="61">
        <v>44681</v>
      </c>
      <c r="J11" s="5"/>
      <c r="K11" s="5"/>
    </row>
    <row r="12" spans="1:11" x14ac:dyDescent="0.25">
      <c r="A12" s="5">
        <f t="shared" si="0"/>
        <v>10</v>
      </c>
      <c r="B12" s="5" t="s">
        <v>80</v>
      </c>
      <c r="C12" s="5">
        <v>41498</v>
      </c>
      <c r="D12" s="5">
        <v>2018</v>
      </c>
      <c r="E12" s="5" t="s">
        <v>87</v>
      </c>
      <c r="F12" s="5" t="s">
        <v>80</v>
      </c>
      <c r="G12" s="5" t="s">
        <v>79</v>
      </c>
      <c r="H12" s="5">
        <v>1000</v>
      </c>
      <c r="I12" s="61">
        <v>44681</v>
      </c>
      <c r="J12" s="5"/>
      <c r="K12" s="5"/>
    </row>
    <row r="13" spans="1:11" x14ac:dyDescent="0.25">
      <c r="A13" s="5">
        <f t="shared" si="0"/>
        <v>11</v>
      </c>
      <c r="B13" s="5" t="s">
        <v>80</v>
      </c>
      <c r="C13" s="5">
        <v>1656</v>
      </c>
      <c r="D13" s="5">
        <v>2021</v>
      </c>
      <c r="E13" s="5" t="s">
        <v>87</v>
      </c>
      <c r="F13" s="5" t="s">
        <v>80</v>
      </c>
      <c r="G13" s="5" t="s">
        <v>79</v>
      </c>
      <c r="H13" s="5">
        <v>1000</v>
      </c>
      <c r="I13" s="61">
        <v>44681</v>
      </c>
      <c r="J13" s="5"/>
      <c r="K13" s="5"/>
    </row>
    <row r="14" spans="1:11" x14ac:dyDescent="0.25">
      <c r="A14" s="5">
        <f t="shared" si="0"/>
        <v>12</v>
      </c>
      <c r="B14" s="5" t="s">
        <v>80</v>
      </c>
      <c r="C14" s="5">
        <v>2452</v>
      </c>
      <c r="D14" s="5">
        <v>2021</v>
      </c>
      <c r="E14" s="5" t="s">
        <v>87</v>
      </c>
      <c r="F14" s="5" t="s">
        <v>80</v>
      </c>
      <c r="G14" s="5" t="s">
        <v>79</v>
      </c>
      <c r="H14" s="5">
        <v>1000</v>
      </c>
      <c r="I14" s="61">
        <v>44681</v>
      </c>
      <c r="J14" s="5"/>
      <c r="K14" s="5"/>
    </row>
    <row r="15" spans="1:11" x14ac:dyDescent="0.25">
      <c r="A15" s="5">
        <f t="shared" si="0"/>
        <v>13</v>
      </c>
      <c r="B15" s="5" t="s">
        <v>80</v>
      </c>
      <c r="C15" s="5">
        <v>2457</v>
      </c>
      <c r="D15" s="5">
        <v>2021</v>
      </c>
      <c r="E15" s="5" t="s">
        <v>87</v>
      </c>
      <c r="F15" s="5" t="s">
        <v>80</v>
      </c>
      <c r="G15" s="5" t="s">
        <v>79</v>
      </c>
      <c r="H15" s="5">
        <v>1000</v>
      </c>
      <c r="I15" s="61">
        <v>44681</v>
      </c>
      <c r="J15" s="5"/>
      <c r="K15" s="5"/>
    </row>
    <row r="16" spans="1:11" x14ac:dyDescent="0.25">
      <c r="A16" s="5">
        <f t="shared" si="0"/>
        <v>14</v>
      </c>
      <c r="B16" s="5" t="s">
        <v>80</v>
      </c>
      <c r="C16" s="5">
        <v>4120</v>
      </c>
      <c r="D16" s="5">
        <v>2021</v>
      </c>
      <c r="E16" s="5" t="s">
        <v>87</v>
      </c>
      <c r="F16" s="5" t="s">
        <v>80</v>
      </c>
      <c r="G16" s="5" t="s">
        <v>79</v>
      </c>
      <c r="H16" s="5">
        <v>1000</v>
      </c>
      <c r="I16" s="61">
        <v>44681</v>
      </c>
      <c r="J16" s="5"/>
      <c r="K16" s="5"/>
    </row>
    <row r="17" spans="1:11" ht="39.75" customHeight="1" x14ac:dyDescent="0.25">
      <c r="A17" s="82">
        <f t="shared" si="0"/>
        <v>15</v>
      </c>
      <c r="B17" s="82" t="s">
        <v>91</v>
      </c>
      <c r="C17" s="81" t="s">
        <v>93</v>
      </c>
      <c r="D17" s="82">
        <v>2021</v>
      </c>
      <c r="E17" s="82" t="s">
        <v>87</v>
      </c>
      <c r="F17" s="82" t="s">
        <v>91</v>
      </c>
      <c r="G17" s="82" t="s">
        <v>79</v>
      </c>
      <c r="H17" s="82">
        <v>2000</v>
      </c>
      <c r="I17" s="83">
        <v>44681</v>
      </c>
      <c r="J17" s="5"/>
      <c r="K17" s="5"/>
    </row>
    <row r="18" spans="1:11" ht="15.75" thickBot="1" x14ac:dyDescent="0.3">
      <c r="A18" s="125" t="s">
        <v>124</v>
      </c>
      <c r="B18" s="126"/>
      <c r="C18" s="126"/>
      <c r="D18" s="126"/>
      <c r="E18" s="126"/>
      <c r="F18" s="126"/>
      <c r="G18" s="126"/>
      <c r="H18" s="91">
        <f>SUM(H3:H17)</f>
        <v>78500</v>
      </c>
      <c r="I18" s="92"/>
      <c r="J18" s="92"/>
      <c r="K18" s="93"/>
    </row>
  </sheetData>
  <mergeCells count="2">
    <mergeCell ref="A1:K1"/>
    <mergeCell ref="A18:G18"/>
  </mergeCells>
  <pageMargins left="0.70866141732283472" right="0.70866141732283472" top="0.74803149606299213" bottom="0.74803149606299213" header="0.31496062992125984" footer="0.31496062992125984"/>
  <pageSetup paperSize="9" scale="72" orientation="landscape" verticalDpi="0" r:id="rId1"/>
  <tableParts count="1">
    <tablePart r:id="rId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K22" sqref="K22"/>
    </sheetView>
  </sheetViews>
  <sheetFormatPr defaultRowHeight="15" x14ac:dyDescent="0.25"/>
  <cols>
    <col min="1" max="1" width="6.85546875" customWidth="1"/>
    <col min="3" max="3" width="10.85546875" customWidth="1"/>
    <col min="5" max="5" width="8.42578125" customWidth="1"/>
    <col min="6" max="6" width="21.85546875" customWidth="1"/>
    <col min="7" max="7" width="13.140625" bestFit="1" customWidth="1"/>
    <col min="8" max="8" width="10" customWidth="1"/>
    <col min="9" max="9" width="11.5703125" customWidth="1"/>
    <col min="10" max="10" width="21" customWidth="1"/>
    <col min="11" max="11" width="41" customWidth="1"/>
  </cols>
  <sheetData>
    <row r="1" spans="1:11" ht="16.5" thickBot="1" x14ac:dyDescent="0.3">
      <c r="A1" s="116" t="s">
        <v>127</v>
      </c>
      <c r="B1" s="117"/>
      <c r="C1" s="117"/>
      <c r="D1" s="117"/>
      <c r="E1" s="117"/>
      <c r="F1" s="117"/>
      <c r="G1" s="117"/>
      <c r="H1" s="117"/>
      <c r="I1" s="117"/>
      <c r="J1" s="117"/>
      <c r="K1" s="118"/>
    </row>
    <row r="2" spans="1:11" x14ac:dyDescent="0.25">
      <c r="A2" s="57" t="s">
        <v>0</v>
      </c>
      <c r="B2" s="58" t="s">
        <v>1</v>
      </c>
      <c r="C2" s="58" t="s">
        <v>2</v>
      </c>
      <c r="D2" s="58" t="s">
        <v>3</v>
      </c>
      <c r="E2" s="58" t="s">
        <v>4</v>
      </c>
      <c r="F2" s="58" t="s">
        <v>5</v>
      </c>
      <c r="G2" s="58" t="s">
        <v>6</v>
      </c>
      <c r="H2" s="58" t="s">
        <v>57</v>
      </c>
      <c r="I2" s="58" t="s">
        <v>8</v>
      </c>
      <c r="J2" s="58" t="s">
        <v>59</v>
      </c>
      <c r="K2" s="59" t="s">
        <v>9</v>
      </c>
    </row>
    <row r="3" spans="1:11" x14ac:dyDescent="0.25">
      <c r="A3" s="60">
        <v>1</v>
      </c>
      <c r="B3" s="5" t="s">
        <v>10</v>
      </c>
      <c r="C3" s="5">
        <v>30757</v>
      </c>
      <c r="D3" s="5">
        <v>2021</v>
      </c>
      <c r="E3" s="5" t="s">
        <v>60</v>
      </c>
      <c r="F3" s="5" t="s">
        <v>26</v>
      </c>
      <c r="G3" s="5" t="s">
        <v>20</v>
      </c>
      <c r="H3" s="5">
        <v>10000</v>
      </c>
      <c r="I3" s="61">
        <v>44592</v>
      </c>
      <c r="J3" s="5"/>
      <c r="K3" s="62"/>
    </row>
    <row r="4" spans="1:11" x14ac:dyDescent="0.25">
      <c r="A4" s="60">
        <f t="shared" ref="A4:A23" si="0">A3+1</f>
        <v>2</v>
      </c>
      <c r="B4" s="5" t="s">
        <v>10</v>
      </c>
      <c r="C4" s="5">
        <v>34118</v>
      </c>
      <c r="D4" s="5">
        <v>2021</v>
      </c>
      <c r="E4" s="5" t="s">
        <v>66</v>
      </c>
      <c r="F4" s="5" t="s">
        <v>26</v>
      </c>
      <c r="G4" s="5" t="s">
        <v>20</v>
      </c>
      <c r="H4" s="5">
        <v>10000</v>
      </c>
      <c r="I4" s="61">
        <v>44620</v>
      </c>
      <c r="J4" s="5"/>
      <c r="K4" s="62"/>
    </row>
    <row r="5" spans="1:11" x14ac:dyDescent="0.25">
      <c r="A5" s="60">
        <f t="shared" si="0"/>
        <v>3</v>
      </c>
      <c r="B5" s="5" t="s">
        <v>10</v>
      </c>
      <c r="C5" s="5">
        <v>1859</v>
      </c>
      <c r="D5" s="5">
        <v>2022</v>
      </c>
      <c r="E5" s="5" t="s">
        <v>66</v>
      </c>
      <c r="F5" s="5" t="s">
        <v>26</v>
      </c>
      <c r="G5" s="5" t="s">
        <v>20</v>
      </c>
      <c r="H5" s="5">
        <v>10000</v>
      </c>
      <c r="I5" s="61">
        <v>44620</v>
      </c>
      <c r="J5" s="5"/>
      <c r="K5" s="62"/>
    </row>
    <row r="6" spans="1:11" x14ac:dyDescent="0.25">
      <c r="A6" s="60">
        <f t="shared" si="0"/>
        <v>4</v>
      </c>
      <c r="B6" s="5" t="s">
        <v>34</v>
      </c>
      <c r="C6" s="5">
        <v>1172</v>
      </c>
      <c r="D6" s="5">
        <v>2009</v>
      </c>
      <c r="E6" s="5" t="s">
        <v>70</v>
      </c>
      <c r="F6" s="5" t="s">
        <v>13</v>
      </c>
      <c r="G6" s="5" t="s">
        <v>20</v>
      </c>
      <c r="H6" s="5">
        <v>5000</v>
      </c>
      <c r="I6" s="61">
        <v>44651</v>
      </c>
      <c r="J6" s="5"/>
      <c r="K6" s="62"/>
    </row>
    <row r="7" spans="1:11" x14ac:dyDescent="0.25">
      <c r="A7" s="60">
        <f t="shared" si="0"/>
        <v>5</v>
      </c>
      <c r="B7" s="5" t="s">
        <v>10</v>
      </c>
      <c r="C7" s="5">
        <v>2164</v>
      </c>
      <c r="D7" s="5">
        <v>2021</v>
      </c>
      <c r="E7" s="5" t="s">
        <v>70</v>
      </c>
      <c r="F7" s="5" t="s">
        <v>13</v>
      </c>
      <c r="G7" s="5" t="s">
        <v>20</v>
      </c>
      <c r="H7" s="5">
        <v>5000</v>
      </c>
      <c r="I7" s="61">
        <v>44651</v>
      </c>
      <c r="J7" s="5"/>
      <c r="K7" s="62"/>
    </row>
    <row r="8" spans="1:11" x14ac:dyDescent="0.25">
      <c r="A8" s="60">
        <f t="shared" si="0"/>
        <v>6</v>
      </c>
      <c r="B8" s="5" t="s">
        <v>10</v>
      </c>
      <c r="C8" s="5">
        <v>14794</v>
      </c>
      <c r="D8" s="5">
        <v>2021</v>
      </c>
      <c r="E8" s="5" t="s">
        <v>70</v>
      </c>
      <c r="F8" s="5" t="s">
        <v>26</v>
      </c>
      <c r="G8" s="5" t="s">
        <v>20</v>
      </c>
      <c r="H8" s="5">
        <v>10000</v>
      </c>
      <c r="I8" s="61">
        <v>44651</v>
      </c>
      <c r="J8" s="5"/>
      <c r="K8" s="62"/>
    </row>
    <row r="9" spans="1:11" x14ac:dyDescent="0.25">
      <c r="A9" s="60">
        <f t="shared" si="0"/>
        <v>7</v>
      </c>
      <c r="B9" s="5" t="s">
        <v>34</v>
      </c>
      <c r="C9" s="5">
        <v>22</v>
      </c>
      <c r="D9" s="5">
        <v>2010</v>
      </c>
      <c r="E9" s="5" t="s">
        <v>71</v>
      </c>
      <c r="F9" s="5" t="s">
        <v>13</v>
      </c>
      <c r="G9" s="5" t="s">
        <v>20</v>
      </c>
      <c r="H9" s="5">
        <v>5000</v>
      </c>
      <c r="I9" s="61">
        <v>44681</v>
      </c>
      <c r="J9" s="5"/>
      <c r="K9" s="62"/>
    </row>
    <row r="10" spans="1:11" x14ac:dyDescent="0.25">
      <c r="A10" s="60">
        <f t="shared" si="0"/>
        <v>8</v>
      </c>
      <c r="B10" s="5" t="s">
        <v>34</v>
      </c>
      <c r="C10" s="5">
        <v>795</v>
      </c>
      <c r="D10" s="5">
        <v>2016</v>
      </c>
      <c r="E10" s="5" t="s">
        <v>71</v>
      </c>
      <c r="F10" s="5" t="s">
        <v>62</v>
      </c>
      <c r="G10" s="5" t="s">
        <v>20</v>
      </c>
      <c r="H10" s="5">
        <v>5000</v>
      </c>
      <c r="I10" s="61">
        <v>44681</v>
      </c>
      <c r="J10" s="5"/>
      <c r="K10" s="62"/>
    </row>
    <row r="11" spans="1:11" x14ac:dyDescent="0.25">
      <c r="A11" s="60">
        <f t="shared" si="0"/>
        <v>9</v>
      </c>
      <c r="B11" s="5" t="s">
        <v>10</v>
      </c>
      <c r="C11" s="5">
        <v>10176</v>
      </c>
      <c r="D11" s="5">
        <v>2019</v>
      </c>
      <c r="E11" s="5" t="s">
        <v>71</v>
      </c>
      <c r="F11" s="5" t="s">
        <v>62</v>
      </c>
      <c r="G11" s="5" t="s">
        <v>20</v>
      </c>
      <c r="H11" s="5">
        <v>5000</v>
      </c>
      <c r="I11" s="61">
        <v>44681</v>
      </c>
      <c r="J11" s="5"/>
      <c r="K11" s="62"/>
    </row>
    <row r="12" spans="1:11" x14ac:dyDescent="0.25">
      <c r="A12" s="60">
        <f t="shared" si="0"/>
        <v>10</v>
      </c>
      <c r="B12" s="5" t="s">
        <v>10</v>
      </c>
      <c r="C12" s="5">
        <v>10284</v>
      </c>
      <c r="D12" s="5">
        <v>2019</v>
      </c>
      <c r="E12" s="5" t="s">
        <v>71</v>
      </c>
      <c r="F12" s="5" t="s">
        <v>62</v>
      </c>
      <c r="G12" s="5" t="s">
        <v>20</v>
      </c>
      <c r="H12" s="5">
        <v>5000</v>
      </c>
      <c r="I12" s="61">
        <v>44681</v>
      </c>
      <c r="J12" s="5"/>
      <c r="K12" s="62"/>
    </row>
    <row r="13" spans="1:11" x14ac:dyDescent="0.25">
      <c r="A13" s="60">
        <f t="shared" si="0"/>
        <v>11</v>
      </c>
      <c r="B13" s="5" t="s">
        <v>10</v>
      </c>
      <c r="C13" s="5">
        <v>10289</v>
      </c>
      <c r="D13" s="5">
        <v>2019</v>
      </c>
      <c r="E13" s="5" t="s">
        <v>71</v>
      </c>
      <c r="F13" s="5" t="s">
        <v>62</v>
      </c>
      <c r="G13" s="5" t="s">
        <v>20</v>
      </c>
      <c r="H13" s="5">
        <v>5000</v>
      </c>
      <c r="I13" s="61">
        <v>44681</v>
      </c>
      <c r="J13" s="5"/>
      <c r="K13" s="62"/>
    </row>
    <row r="14" spans="1:11" x14ac:dyDescent="0.25">
      <c r="A14" s="60">
        <f t="shared" si="0"/>
        <v>12</v>
      </c>
      <c r="B14" s="5" t="s">
        <v>10</v>
      </c>
      <c r="C14" s="5">
        <v>7048</v>
      </c>
      <c r="D14" s="5">
        <v>2021</v>
      </c>
      <c r="E14" s="5" t="s">
        <v>71</v>
      </c>
      <c r="F14" s="5" t="s">
        <v>25</v>
      </c>
      <c r="G14" s="5" t="s">
        <v>20</v>
      </c>
      <c r="H14" s="5">
        <v>12000</v>
      </c>
      <c r="I14" s="61">
        <v>44681</v>
      </c>
      <c r="J14" s="5"/>
      <c r="K14" s="62"/>
    </row>
    <row r="15" spans="1:11" x14ac:dyDescent="0.25">
      <c r="A15" s="60">
        <f t="shared" si="0"/>
        <v>13</v>
      </c>
      <c r="B15" s="5" t="s">
        <v>10</v>
      </c>
      <c r="C15" s="5">
        <v>31567</v>
      </c>
      <c r="D15" s="5">
        <v>2021</v>
      </c>
      <c r="E15" s="5" t="s">
        <v>71</v>
      </c>
      <c r="F15" s="5" t="s">
        <v>25</v>
      </c>
      <c r="G15" s="5" t="s">
        <v>20</v>
      </c>
      <c r="H15" s="5">
        <v>12000</v>
      </c>
      <c r="I15" s="61">
        <v>44681</v>
      </c>
      <c r="J15" s="5"/>
      <c r="K15" s="62"/>
    </row>
    <row r="16" spans="1:11" x14ac:dyDescent="0.25">
      <c r="A16" s="60">
        <f t="shared" si="0"/>
        <v>14</v>
      </c>
      <c r="B16" s="5" t="s">
        <v>10</v>
      </c>
      <c r="C16" s="5">
        <v>35117</v>
      </c>
      <c r="D16" s="5">
        <v>2021</v>
      </c>
      <c r="E16" s="5" t="s">
        <v>71</v>
      </c>
      <c r="F16" s="5" t="s">
        <v>25</v>
      </c>
      <c r="G16" s="5" t="s">
        <v>20</v>
      </c>
      <c r="H16" s="5">
        <v>12000</v>
      </c>
      <c r="I16" s="61">
        <v>44681</v>
      </c>
      <c r="J16" s="5"/>
      <c r="K16" s="62"/>
    </row>
    <row r="17" spans="1:11" x14ac:dyDescent="0.25">
      <c r="A17" s="60">
        <f t="shared" si="0"/>
        <v>15</v>
      </c>
      <c r="B17" s="5" t="s">
        <v>10</v>
      </c>
      <c r="C17" s="5">
        <v>429</v>
      </c>
      <c r="D17" s="5">
        <v>2022</v>
      </c>
      <c r="E17" s="5" t="s">
        <v>71</v>
      </c>
      <c r="F17" s="5" t="s">
        <v>26</v>
      </c>
      <c r="G17" s="5" t="s">
        <v>20</v>
      </c>
      <c r="H17" s="5">
        <v>10000</v>
      </c>
      <c r="I17" s="61">
        <v>44681</v>
      </c>
      <c r="J17" s="5"/>
      <c r="K17" s="62"/>
    </row>
    <row r="18" spans="1:11" x14ac:dyDescent="0.25">
      <c r="A18" s="60">
        <f t="shared" si="0"/>
        <v>16</v>
      </c>
      <c r="B18" s="5" t="s">
        <v>10</v>
      </c>
      <c r="C18" s="5">
        <v>1987</v>
      </c>
      <c r="D18" s="5">
        <v>2022</v>
      </c>
      <c r="E18" s="5" t="s">
        <v>71</v>
      </c>
      <c r="F18" s="5" t="s">
        <v>25</v>
      </c>
      <c r="G18" s="5" t="s">
        <v>20</v>
      </c>
      <c r="H18" s="5">
        <v>12000</v>
      </c>
      <c r="I18" s="61">
        <v>44681</v>
      </c>
      <c r="J18" s="5"/>
      <c r="K18" s="62"/>
    </row>
    <row r="19" spans="1:11" x14ac:dyDescent="0.25">
      <c r="A19" s="60">
        <f t="shared" si="0"/>
        <v>17</v>
      </c>
      <c r="B19" s="5" t="s">
        <v>10</v>
      </c>
      <c r="C19" s="5">
        <v>11218</v>
      </c>
      <c r="D19" s="5">
        <v>2022</v>
      </c>
      <c r="E19" s="5" t="s">
        <v>71</v>
      </c>
      <c r="F19" s="5" t="s">
        <v>25</v>
      </c>
      <c r="G19" s="5" t="s">
        <v>20</v>
      </c>
      <c r="H19" s="5">
        <v>12000</v>
      </c>
      <c r="I19" s="61">
        <v>44681</v>
      </c>
      <c r="J19" s="5"/>
      <c r="K19" s="62"/>
    </row>
    <row r="20" spans="1:11" x14ac:dyDescent="0.25">
      <c r="A20" s="60">
        <f t="shared" si="0"/>
        <v>18</v>
      </c>
      <c r="B20" s="63" t="s">
        <v>10</v>
      </c>
      <c r="C20" s="63">
        <v>14587</v>
      </c>
      <c r="D20" s="63">
        <v>2022</v>
      </c>
      <c r="E20" s="63" t="s">
        <v>71</v>
      </c>
      <c r="F20" s="63" t="s">
        <v>26</v>
      </c>
      <c r="G20" s="63" t="s">
        <v>20</v>
      </c>
      <c r="H20" s="63">
        <v>10000</v>
      </c>
      <c r="I20" s="64">
        <v>44681</v>
      </c>
      <c r="J20" s="63"/>
      <c r="K20" s="65"/>
    </row>
    <row r="21" spans="1:11" ht="43.5" customHeight="1" x14ac:dyDescent="0.25">
      <c r="A21" s="96">
        <f t="shared" si="0"/>
        <v>19</v>
      </c>
      <c r="B21" s="82" t="s">
        <v>10</v>
      </c>
      <c r="C21" s="82">
        <v>14794</v>
      </c>
      <c r="D21" s="82">
        <v>2021</v>
      </c>
      <c r="E21" s="82" t="s">
        <v>87</v>
      </c>
      <c r="F21" s="81" t="s">
        <v>101</v>
      </c>
      <c r="G21" s="82" t="s">
        <v>20</v>
      </c>
      <c r="H21" s="82">
        <v>10000</v>
      </c>
      <c r="I21" s="83">
        <v>44681</v>
      </c>
      <c r="J21" s="5"/>
      <c r="K21" s="62"/>
    </row>
    <row r="22" spans="1:11" ht="44.25" customHeight="1" x14ac:dyDescent="0.25">
      <c r="A22" s="96">
        <f t="shared" si="0"/>
        <v>20</v>
      </c>
      <c r="B22" s="82" t="s">
        <v>10</v>
      </c>
      <c r="C22" s="82">
        <v>14794</v>
      </c>
      <c r="D22" s="82">
        <v>2021</v>
      </c>
      <c r="E22" s="82" t="s">
        <v>87</v>
      </c>
      <c r="F22" s="81" t="s">
        <v>100</v>
      </c>
      <c r="G22" s="82" t="s">
        <v>20</v>
      </c>
      <c r="H22" s="82">
        <v>10000</v>
      </c>
      <c r="I22" s="83">
        <v>44681</v>
      </c>
      <c r="J22" s="5"/>
      <c r="K22" s="62"/>
    </row>
    <row r="23" spans="1:11" x14ac:dyDescent="0.25">
      <c r="A23" s="96">
        <f t="shared" si="0"/>
        <v>21</v>
      </c>
      <c r="B23" s="94" t="s">
        <v>85</v>
      </c>
      <c r="C23" s="94" t="s">
        <v>94</v>
      </c>
      <c r="D23" s="94">
        <v>2021</v>
      </c>
      <c r="E23" s="94" t="s">
        <v>87</v>
      </c>
      <c r="F23" s="94" t="s">
        <v>82</v>
      </c>
      <c r="G23" s="94" t="s">
        <v>20</v>
      </c>
      <c r="H23" s="94">
        <v>10000</v>
      </c>
      <c r="I23" s="95">
        <v>44681</v>
      </c>
      <c r="J23" s="63"/>
      <c r="K23" s="65"/>
    </row>
    <row r="24" spans="1:11" ht="15.75" thickBot="1" x14ac:dyDescent="0.3">
      <c r="A24" s="125" t="s">
        <v>124</v>
      </c>
      <c r="B24" s="126"/>
      <c r="C24" s="126"/>
      <c r="D24" s="126"/>
      <c r="E24" s="126"/>
      <c r="F24" s="126"/>
      <c r="G24" s="126"/>
      <c r="H24" s="91">
        <f>SUBTOTAL(109,Table21[AMOUNT])</f>
        <v>185000</v>
      </c>
      <c r="I24" s="92"/>
      <c r="J24" s="92"/>
      <c r="K24" s="93"/>
    </row>
  </sheetData>
  <mergeCells count="2">
    <mergeCell ref="A1:K1"/>
    <mergeCell ref="A24:G24"/>
  </mergeCells>
  <pageMargins left="0.70866141732283472" right="0.70866141732283472" top="0.74803149606299213" bottom="0.74803149606299213" header="0.31496062992125984" footer="0.31496062992125984"/>
  <pageSetup paperSize="9" scale="80" orientation="landscape" r:id="rId1"/>
  <tableParts count="1"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8"/>
  <sheetViews>
    <sheetView workbookViewId="0">
      <selection activeCell="H3" sqref="H3:H37"/>
    </sheetView>
  </sheetViews>
  <sheetFormatPr defaultRowHeight="15" x14ac:dyDescent="0.25"/>
  <cols>
    <col min="1" max="1" width="8.42578125" customWidth="1"/>
    <col min="2" max="2" width="13.140625" customWidth="1"/>
    <col min="3" max="3" width="19.7109375" customWidth="1"/>
    <col min="4" max="4" width="10" bestFit="1" customWidth="1"/>
    <col min="5" max="5" width="10" customWidth="1"/>
    <col min="6" max="6" width="24.85546875" bestFit="1" customWidth="1"/>
    <col min="7" max="7" width="15" bestFit="1" customWidth="1"/>
    <col min="8" max="8" width="13.7109375" bestFit="1" customWidth="1"/>
    <col min="9" max="9" width="12.42578125" customWidth="1"/>
    <col min="10" max="10" width="21.85546875" customWidth="1"/>
    <col min="11" max="11" width="42" customWidth="1"/>
  </cols>
  <sheetData>
    <row r="1" spans="1:11" ht="16.5" thickBot="1" x14ac:dyDescent="0.3">
      <c r="A1" s="116" t="s">
        <v>127</v>
      </c>
      <c r="B1" s="117"/>
      <c r="C1" s="117"/>
      <c r="D1" s="117"/>
      <c r="E1" s="117"/>
      <c r="F1" s="117"/>
      <c r="G1" s="117"/>
      <c r="H1" s="117"/>
      <c r="I1" s="117"/>
      <c r="J1" s="117"/>
      <c r="K1" s="118"/>
    </row>
    <row r="2" spans="1:11" x14ac:dyDescent="0.25">
      <c r="A2" s="78" t="s">
        <v>0</v>
      </c>
      <c r="B2" s="58" t="s">
        <v>1</v>
      </c>
      <c r="C2" s="58" t="s">
        <v>2</v>
      </c>
      <c r="D2" s="58" t="s">
        <v>3</v>
      </c>
      <c r="E2" s="58" t="s">
        <v>4</v>
      </c>
      <c r="F2" s="58" t="s">
        <v>5</v>
      </c>
      <c r="G2" s="58" t="s">
        <v>6</v>
      </c>
      <c r="H2" s="58" t="s">
        <v>57</v>
      </c>
      <c r="I2" s="58" t="s">
        <v>8</v>
      </c>
      <c r="J2" s="58" t="s">
        <v>59</v>
      </c>
      <c r="K2" s="79" t="s">
        <v>9</v>
      </c>
    </row>
    <row r="3" spans="1:11" x14ac:dyDescent="0.25">
      <c r="A3" s="75">
        <v>1</v>
      </c>
      <c r="B3" s="5" t="s">
        <v>10</v>
      </c>
      <c r="C3" s="5">
        <v>27059</v>
      </c>
      <c r="D3" s="5">
        <v>2021</v>
      </c>
      <c r="E3" s="5" t="s">
        <v>60</v>
      </c>
      <c r="F3" s="5" t="s">
        <v>26</v>
      </c>
      <c r="G3" s="5" t="s">
        <v>17</v>
      </c>
      <c r="H3" s="5">
        <v>10000</v>
      </c>
      <c r="I3" s="61">
        <v>44592</v>
      </c>
      <c r="J3" s="5"/>
      <c r="K3" s="50"/>
    </row>
    <row r="4" spans="1:11" x14ac:dyDescent="0.25">
      <c r="A4" s="75">
        <f>A3+1</f>
        <v>2</v>
      </c>
      <c r="B4" s="5" t="s">
        <v>10</v>
      </c>
      <c r="C4" s="5">
        <v>4880</v>
      </c>
      <c r="D4" s="5">
        <v>2022</v>
      </c>
      <c r="E4" s="5" t="s">
        <v>66</v>
      </c>
      <c r="F4" s="5" t="s">
        <v>69</v>
      </c>
      <c r="G4" s="5" t="s">
        <v>17</v>
      </c>
      <c r="H4" s="5">
        <v>2500</v>
      </c>
      <c r="I4" s="61">
        <v>44620</v>
      </c>
      <c r="J4" s="5"/>
      <c r="K4" s="50"/>
    </row>
    <row r="5" spans="1:11" x14ac:dyDescent="0.25">
      <c r="A5" s="75">
        <f t="shared" ref="A5:A37" si="0">A4+1</f>
        <v>3</v>
      </c>
      <c r="B5" s="5" t="s">
        <v>10</v>
      </c>
      <c r="C5" s="5">
        <v>5955</v>
      </c>
      <c r="D5" s="5">
        <v>2022</v>
      </c>
      <c r="E5" s="5" t="s">
        <v>66</v>
      </c>
      <c r="F5" s="5" t="s">
        <v>69</v>
      </c>
      <c r="G5" s="5" t="s">
        <v>17</v>
      </c>
      <c r="H5" s="5">
        <v>2500</v>
      </c>
      <c r="I5" s="61">
        <v>44620</v>
      </c>
      <c r="J5" s="5"/>
      <c r="K5" s="50"/>
    </row>
    <row r="6" spans="1:11" x14ac:dyDescent="0.25">
      <c r="A6" s="75">
        <f t="shared" si="0"/>
        <v>4</v>
      </c>
      <c r="B6" s="5" t="s">
        <v>10</v>
      </c>
      <c r="C6" s="5">
        <v>5999</v>
      </c>
      <c r="D6" s="5">
        <v>2022</v>
      </c>
      <c r="E6" s="5" t="s">
        <v>66</v>
      </c>
      <c r="F6" s="5" t="s">
        <v>69</v>
      </c>
      <c r="G6" s="5" t="s">
        <v>17</v>
      </c>
      <c r="H6" s="5">
        <v>2500</v>
      </c>
      <c r="I6" s="61">
        <v>44620</v>
      </c>
      <c r="J6" s="5"/>
      <c r="K6" s="50"/>
    </row>
    <row r="7" spans="1:11" x14ac:dyDescent="0.25">
      <c r="A7" s="75">
        <f t="shared" si="0"/>
        <v>5</v>
      </c>
      <c r="B7" s="5" t="s">
        <v>10</v>
      </c>
      <c r="C7" s="5">
        <v>6510</v>
      </c>
      <c r="D7" s="5">
        <v>2022</v>
      </c>
      <c r="E7" s="5" t="s">
        <v>66</v>
      </c>
      <c r="F7" s="5" t="s">
        <v>69</v>
      </c>
      <c r="G7" s="5" t="s">
        <v>17</v>
      </c>
      <c r="H7" s="5">
        <v>2500</v>
      </c>
      <c r="I7" s="61">
        <v>44620</v>
      </c>
      <c r="J7" s="5"/>
      <c r="K7" s="50"/>
    </row>
    <row r="8" spans="1:11" x14ac:dyDescent="0.25">
      <c r="A8" s="75">
        <f t="shared" si="0"/>
        <v>6</v>
      </c>
      <c r="B8" s="5" t="s">
        <v>10</v>
      </c>
      <c r="C8" s="5">
        <v>6949</v>
      </c>
      <c r="D8" s="5">
        <v>2022</v>
      </c>
      <c r="E8" s="5" t="s">
        <v>66</v>
      </c>
      <c r="F8" s="5" t="s">
        <v>69</v>
      </c>
      <c r="G8" s="5" t="s">
        <v>17</v>
      </c>
      <c r="H8" s="5">
        <v>2500</v>
      </c>
      <c r="I8" s="61">
        <v>44620</v>
      </c>
      <c r="J8" s="5"/>
      <c r="K8" s="50"/>
    </row>
    <row r="9" spans="1:11" x14ac:dyDescent="0.25">
      <c r="A9" s="75">
        <f t="shared" si="0"/>
        <v>7</v>
      </c>
      <c r="B9" s="5" t="s">
        <v>10</v>
      </c>
      <c r="C9" s="5">
        <v>6976</v>
      </c>
      <c r="D9" s="5">
        <v>2022</v>
      </c>
      <c r="E9" s="5" t="s">
        <v>66</v>
      </c>
      <c r="F9" s="5" t="s">
        <v>69</v>
      </c>
      <c r="G9" s="5" t="s">
        <v>17</v>
      </c>
      <c r="H9" s="5">
        <v>2500</v>
      </c>
      <c r="I9" s="61">
        <v>44620</v>
      </c>
      <c r="J9" s="5"/>
      <c r="K9" s="50"/>
    </row>
    <row r="10" spans="1:11" x14ac:dyDescent="0.25">
      <c r="A10" s="75">
        <f t="shared" si="0"/>
        <v>8</v>
      </c>
      <c r="B10" s="5" t="s">
        <v>10</v>
      </c>
      <c r="C10" s="5">
        <v>8842</v>
      </c>
      <c r="D10" s="5">
        <v>2022</v>
      </c>
      <c r="E10" s="5" t="s">
        <v>66</v>
      </c>
      <c r="F10" s="5" t="s">
        <v>69</v>
      </c>
      <c r="G10" s="5" t="s">
        <v>17</v>
      </c>
      <c r="H10" s="5">
        <v>2500</v>
      </c>
      <c r="I10" s="61">
        <v>44620</v>
      </c>
      <c r="J10" s="5"/>
      <c r="K10" s="50"/>
    </row>
    <row r="11" spans="1:11" x14ac:dyDescent="0.25">
      <c r="A11" s="75">
        <f t="shared" si="0"/>
        <v>9</v>
      </c>
      <c r="B11" s="5" t="s">
        <v>10</v>
      </c>
      <c r="C11" s="5">
        <v>9178</v>
      </c>
      <c r="D11" s="5">
        <v>2022</v>
      </c>
      <c r="E11" s="5" t="s">
        <v>66</v>
      </c>
      <c r="F11" s="5" t="s">
        <v>69</v>
      </c>
      <c r="G11" s="5" t="s">
        <v>17</v>
      </c>
      <c r="H11" s="5">
        <v>2500</v>
      </c>
      <c r="I11" s="61">
        <v>44620</v>
      </c>
      <c r="J11" s="5"/>
      <c r="K11" s="50"/>
    </row>
    <row r="12" spans="1:11" x14ac:dyDescent="0.25">
      <c r="A12" s="75">
        <f t="shared" si="0"/>
        <v>10</v>
      </c>
      <c r="B12" s="5" t="s">
        <v>10</v>
      </c>
      <c r="C12" s="5">
        <v>9896</v>
      </c>
      <c r="D12" s="5">
        <v>2022</v>
      </c>
      <c r="E12" s="5" t="s">
        <v>66</v>
      </c>
      <c r="F12" s="5" t="s">
        <v>69</v>
      </c>
      <c r="G12" s="5" t="s">
        <v>17</v>
      </c>
      <c r="H12" s="5">
        <v>2500</v>
      </c>
      <c r="I12" s="61">
        <v>44620</v>
      </c>
      <c r="J12" s="5"/>
      <c r="K12" s="50"/>
    </row>
    <row r="13" spans="1:11" x14ac:dyDescent="0.25">
      <c r="A13" s="75">
        <f t="shared" si="0"/>
        <v>11</v>
      </c>
      <c r="B13" s="5" t="s">
        <v>10</v>
      </c>
      <c r="C13" s="5">
        <v>10100</v>
      </c>
      <c r="D13" s="5">
        <v>2022</v>
      </c>
      <c r="E13" s="5" t="s">
        <v>66</v>
      </c>
      <c r="F13" s="5" t="s">
        <v>69</v>
      </c>
      <c r="G13" s="5" t="s">
        <v>17</v>
      </c>
      <c r="H13" s="5">
        <v>2500</v>
      </c>
      <c r="I13" s="61">
        <v>44620</v>
      </c>
      <c r="J13" s="5"/>
      <c r="K13" s="50"/>
    </row>
    <row r="14" spans="1:11" x14ac:dyDescent="0.25">
      <c r="A14" s="75">
        <f t="shared" si="0"/>
        <v>12</v>
      </c>
      <c r="B14" s="5" t="s">
        <v>10</v>
      </c>
      <c r="C14" s="5">
        <v>10223</v>
      </c>
      <c r="D14" s="5">
        <v>2022</v>
      </c>
      <c r="E14" s="5" t="s">
        <v>66</v>
      </c>
      <c r="F14" s="5" t="s">
        <v>69</v>
      </c>
      <c r="G14" s="5" t="s">
        <v>17</v>
      </c>
      <c r="H14" s="5">
        <v>2500</v>
      </c>
      <c r="I14" s="61">
        <v>44620</v>
      </c>
      <c r="J14" s="5"/>
      <c r="K14" s="50"/>
    </row>
    <row r="15" spans="1:11" x14ac:dyDescent="0.25">
      <c r="A15" s="75">
        <f t="shared" si="0"/>
        <v>13</v>
      </c>
      <c r="B15" s="5" t="s">
        <v>10</v>
      </c>
      <c r="C15" s="5">
        <v>15755</v>
      </c>
      <c r="D15" s="5">
        <v>2022</v>
      </c>
      <c r="E15" s="5" t="s">
        <v>70</v>
      </c>
      <c r="F15" s="5" t="s">
        <v>61</v>
      </c>
      <c r="G15" s="5" t="s">
        <v>17</v>
      </c>
      <c r="H15" s="5">
        <v>2500</v>
      </c>
      <c r="I15" s="61">
        <v>44651</v>
      </c>
      <c r="J15" s="5"/>
      <c r="K15" s="50"/>
    </row>
    <row r="16" spans="1:11" x14ac:dyDescent="0.25">
      <c r="A16" s="75">
        <f t="shared" si="0"/>
        <v>14</v>
      </c>
      <c r="B16" s="5" t="s">
        <v>10</v>
      </c>
      <c r="C16" s="5">
        <v>4386</v>
      </c>
      <c r="D16" s="5">
        <v>2013</v>
      </c>
      <c r="E16" s="5" t="s">
        <v>71</v>
      </c>
      <c r="F16" s="5" t="s">
        <v>62</v>
      </c>
      <c r="G16" s="5" t="s">
        <v>17</v>
      </c>
      <c r="H16" s="5">
        <v>5000</v>
      </c>
      <c r="I16" s="61">
        <v>44681</v>
      </c>
      <c r="J16" s="5"/>
      <c r="K16" s="50"/>
    </row>
    <row r="17" spans="1:11" x14ac:dyDescent="0.25">
      <c r="A17" s="75">
        <f t="shared" si="0"/>
        <v>15</v>
      </c>
      <c r="B17" s="5" t="s">
        <v>10</v>
      </c>
      <c r="C17" s="5">
        <v>17817</v>
      </c>
      <c r="D17" s="5">
        <v>2021</v>
      </c>
      <c r="E17" s="5" t="s">
        <v>71</v>
      </c>
      <c r="F17" s="5" t="s">
        <v>26</v>
      </c>
      <c r="G17" s="5" t="s">
        <v>17</v>
      </c>
      <c r="H17" s="5">
        <v>10000</v>
      </c>
      <c r="I17" s="61">
        <v>44681</v>
      </c>
      <c r="J17" s="5"/>
      <c r="K17" s="50"/>
    </row>
    <row r="18" spans="1:11" x14ac:dyDescent="0.25">
      <c r="A18" s="75">
        <f t="shared" si="0"/>
        <v>16</v>
      </c>
      <c r="B18" s="5" t="s">
        <v>10</v>
      </c>
      <c r="C18" s="5">
        <v>30823</v>
      </c>
      <c r="D18" s="5">
        <v>2021</v>
      </c>
      <c r="E18" s="5" t="s">
        <v>71</v>
      </c>
      <c r="F18" s="5" t="s">
        <v>62</v>
      </c>
      <c r="G18" s="5" t="s">
        <v>17</v>
      </c>
      <c r="H18" s="5">
        <v>5000</v>
      </c>
      <c r="I18" s="61">
        <v>44681</v>
      </c>
      <c r="J18" s="5"/>
      <c r="K18" s="50"/>
    </row>
    <row r="19" spans="1:11" x14ac:dyDescent="0.25">
      <c r="A19" s="75">
        <f t="shared" si="0"/>
        <v>17</v>
      </c>
      <c r="B19" s="5" t="s">
        <v>10</v>
      </c>
      <c r="C19" s="5">
        <v>36752</v>
      </c>
      <c r="D19" s="5">
        <v>2021</v>
      </c>
      <c r="E19" s="5" t="s">
        <v>71</v>
      </c>
      <c r="F19" s="5" t="s">
        <v>26</v>
      </c>
      <c r="G19" s="5" t="s">
        <v>17</v>
      </c>
      <c r="H19" s="5">
        <v>10000</v>
      </c>
      <c r="I19" s="61">
        <v>44681</v>
      </c>
      <c r="J19" s="5"/>
      <c r="K19" s="50"/>
    </row>
    <row r="20" spans="1:11" x14ac:dyDescent="0.25">
      <c r="A20" s="75">
        <f t="shared" si="0"/>
        <v>18</v>
      </c>
      <c r="B20" s="5" t="s">
        <v>10</v>
      </c>
      <c r="C20" s="5">
        <v>36752</v>
      </c>
      <c r="D20" s="5">
        <v>2021</v>
      </c>
      <c r="E20" s="5" t="s">
        <v>71</v>
      </c>
      <c r="F20" s="5" t="s">
        <v>62</v>
      </c>
      <c r="G20" s="5" t="s">
        <v>17</v>
      </c>
      <c r="H20" s="5">
        <v>5000</v>
      </c>
      <c r="I20" s="61">
        <v>44681</v>
      </c>
      <c r="J20" s="5"/>
      <c r="K20" s="50"/>
    </row>
    <row r="21" spans="1:11" x14ac:dyDescent="0.25">
      <c r="A21" s="75">
        <f t="shared" si="0"/>
        <v>19</v>
      </c>
      <c r="B21" s="5" t="s">
        <v>10</v>
      </c>
      <c r="C21" s="5">
        <v>3718</v>
      </c>
      <c r="D21" s="5">
        <v>2022</v>
      </c>
      <c r="E21" s="5" t="s">
        <v>71</v>
      </c>
      <c r="F21" s="5" t="s">
        <v>26</v>
      </c>
      <c r="G21" s="5" t="s">
        <v>17</v>
      </c>
      <c r="H21" s="5">
        <v>10000</v>
      </c>
      <c r="I21" s="61">
        <v>44681</v>
      </c>
      <c r="J21" s="5"/>
      <c r="K21" s="50"/>
    </row>
    <row r="22" spans="1:11" x14ac:dyDescent="0.25">
      <c r="A22" s="75">
        <f t="shared" si="0"/>
        <v>20</v>
      </c>
      <c r="B22" s="5" t="s">
        <v>10</v>
      </c>
      <c r="C22" s="5">
        <v>15537</v>
      </c>
      <c r="D22" s="5">
        <v>2022</v>
      </c>
      <c r="E22" s="5" t="s">
        <v>71</v>
      </c>
      <c r="F22" s="5" t="s">
        <v>61</v>
      </c>
      <c r="G22" s="5" t="s">
        <v>17</v>
      </c>
      <c r="H22" s="5">
        <v>2500</v>
      </c>
      <c r="I22" s="61">
        <v>44681</v>
      </c>
      <c r="J22" s="5"/>
      <c r="K22" s="50"/>
    </row>
    <row r="23" spans="1:11" x14ac:dyDescent="0.25">
      <c r="A23" s="75">
        <f t="shared" si="0"/>
        <v>21</v>
      </c>
      <c r="B23" s="5" t="s">
        <v>10</v>
      </c>
      <c r="C23" s="5">
        <v>18140</v>
      </c>
      <c r="D23" s="5">
        <v>2022</v>
      </c>
      <c r="E23" s="5" t="s">
        <v>71</v>
      </c>
      <c r="F23" s="5" t="s">
        <v>61</v>
      </c>
      <c r="G23" s="5" t="s">
        <v>17</v>
      </c>
      <c r="H23" s="5">
        <v>2500</v>
      </c>
      <c r="I23" s="61">
        <v>44681</v>
      </c>
      <c r="J23" s="5"/>
      <c r="K23" s="50"/>
    </row>
    <row r="24" spans="1:11" x14ac:dyDescent="0.25">
      <c r="A24" s="75">
        <f t="shared" si="0"/>
        <v>22</v>
      </c>
      <c r="B24" s="5" t="s">
        <v>10</v>
      </c>
      <c r="C24" s="5">
        <v>19013</v>
      </c>
      <c r="D24" s="5">
        <v>2022</v>
      </c>
      <c r="E24" s="5" t="s">
        <v>71</v>
      </c>
      <c r="F24" s="5" t="s">
        <v>61</v>
      </c>
      <c r="G24" s="5" t="s">
        <v>17</v>
      </c>
      <c r="H24" s="5">
        <v>2500</v>
      </c>
      <c r="I24" s="61">
        <v>44681</v>
      </c>
      <c r="J24" s="5"/>
      <c r="K24" s="50"/>
    </row>
    <row r="25" spans="1:11" x14ac:dyDescent="0.25">
      <c r="A25" s="75">
        <f t="shared" si="0"/>
        <v>23</v>
      </c>
      <c r="B25" s="5" t="s">
        <v>10</v>
      </c>
      <c r="C25" s="5">
        <v>19487</v>
      </c>
      <c r="D25" s="5">
        <v>2022</v>
      </c>
      <c r="E25" s="5" t="s">
        <v>71</v>
      </c>
      <c r="F25" s="5" t="s">
        <v>61</v>
      </c>
      <c r="G25" s="5" t="s">
        <v>17</v>
      </c>
      <c r="H25" s="5">
        <v>2500</v>
      </c>
      <c r="I25" s="61">
        <v>44681</v>
      </c>
      <c r="J25" s="5"/>
      <c r="K25" s="50"/>
    </row>
    <row r="26" spans="1:11" x14ac:dyDescent="0.25">
      <c r="A26" s="75">
        <f t="shared" si="0"/>
        <v>24</v>
      </c>
      <c r="B26" s="5" t="s">
        <v>10</v>
      </c>
      <c r="C26" s="5">
        <v>20355</v>
      </c>
      <c r="D26" s="5">
        <v>2022</v>
      </c>
      <c r="E26" s="5" t="s">
        <v>71</v>
      </c>
      <c r="F26" s="5" t="s">
        <v>61</v>
      </c>
      <c r="G26" s="5" t="s">
        <v>17</v>
      </c>
      <c r="H26" s="5">
        <v>2500</v>
      </c>
      <c r="I26" s="61">
        <v>44681</v>
      </c>
      <c r="J26" s="5"/>
      <c r="K26" s="50"/>
    </row>
    <row r="27" spans="1:11" x14ac:dyDescent="0.25">
      <c r="A27" s="75">
        <f t="shared" si="0"/>
        <v>25</v>
      </c>
      <c r="B27" s="5" t="s">
        <v>10</v>
      </c>
      <c r="C27" s="5">
        <v>20457</v>
      </c>
      <c r="D27" s="5">
        <v>2022</v>
      </c>
      <c r="E27" s="5" t="s">
        <v>71</v>
      </c>
      <c r="F27" s="5" t="s">
        <v>61</v>
      </c>
      <c r="G27" s="5" t="s">
        <v>17</v>
      </c>
      <c r="H27" s="5">
        <v>2500</v>
      </c>
      <c r="I27" s="61">
        <v>44681</v>
      </c>
      <c r="J27" s="5"/>
      <c r="K27" s="50"/>
    </row>
    <row r="28" spans="1:11" x14ac:dyDescent="0.25">
      <c r="A28" s="75">
        <f t="shared" si="0"/>
        <v>26</v>
      </c>
      <c r="B28" s="5" t="s">
        <v>10</v>
      </c>
      <c r="C28" s="5">
        <v>21352</v>
      </c>
      <c r="D28" s="5">
        <v>2022</v>
      </c>
      <c r="E28" s="5" t="s">
        <v>71</v>
      </c>
      <c r="F28" s="5" t="s">
        <v>61</v>
      </c>
      <c r="G28" s="5" t="s">
        <v>17</v>
      </c>
      <c r="H28" s="5">
        <v>2500</v>
      </c>
      <c r="I28" s="61">
        <v>44681</v>
      </c>
      <c r="J28" s="5"/>
      <c r="K28" s="50"/>
    </row>
    <row r="29" spans="1:11" x14ac:dyDescent="0.25">
      <c r="A29" s="75">
        <f t="shared" si="0"/>
        <v>27</v>
      </c>
      <c r="B29" s="5" t="s">
        <v>10</v>
      </c>
      <c r="C29" s="5">
        <v>22037</v>
      </c>
      <c r="D29" s="5">
        <v>2022</v>
      </c>
      <c r="E29" s="5" t="s">
        <v>71</v>
      </c>
      <c r="F29" s="5" t="s">
        <v>61</v>
      </c>
      <c r="G29" s="5" t="s">
        <v>17</v>
      </c>
      <c r="H29" s="5">
        <v>2500</v>
      </c>
      <c r="I29" s="61">
        <v>44681</v>
      </c>
      <c r="J29" s="5"/>
      <c r="K29" s="50"/>
    </row>
    <row r="30" spans="1:11" x14ac:dyDescent="0.25">
      <c r="A30" s="75">
        <f t="shared" si="0"/>
        <v>28</v>
      </c>
      <c r="B30" s="5" t="s">
        <v>10</v>
      </c>
      <c r="C30" s="5">
        <v>22726</v>
      </c>
      <c r="D30" s="5">
        <v>2022</v>
      </c>
      <c r="E30" s="5" t="s">
        <v>71</v>
      </c>
      <c r="F30" s="5" t="s">
        <v>61</v>
      </c>
      <c r="G30" s="5" t="s">
        <v>17</v>
      </c>
      <c r="H30" s="5">
        <v>2500</v>
      </c>
      <c r="I30" s="61">
        <v>44681</v>
      </c>
      <c r="J30" s="5"/>
      <c r="K30" s="50"/>
    </row>
    <row r="31" spans="1:11" x14ac:dyDescent="0.25">
      <c r="A31" s="75">
        <f t="shared" si="0"/>
        <v>29</v>
      </c>
      <c r="B31" s="5" t="s">
        <v>10</v>
      </c>
      <c r="C31" s="5">
        <v>22774</v>
      </c>
      <c r="D31" s="5">
        <v>2022</v>
      </c>
      <c r="E31" s="5" t="s">
        <v>71</v>
      </c>
      <c r="F31" s="5" t="s">
        <v>61</v>
      </c>
      <c r="G31" s="5" t="s">
        <v>17</v>
      </c>
      <c r="H31" s="5">
        <v>2500</v>
      </c>
      <c r="I31" s="61">
        <v>44681</v>
      </c>
      <c r="J31" s="5"/>
      <c r="K31" s="50"/>
    </row>
    <row r="32" spans="1:11" x14ac:dyDescent="0.25">
      <c r="A32" s="75">
        <f t="shared" si="0"/>
        <v>30</v>
      </c>
      <c r="B32" s="63" t="s">
        <v>10</v>
      </c>
      <c r="C32" s="63">
        <v>22836</v>
      </c>
      <c r="D32" s="63">
        <v>2022</v>
      </c>
      <c r="E32" s="63" t="s">
        <v>71</v>
      </c>
      <c r="F32" s="63" t="s">
        <v>61</v>
      </c>
      <c r="G32" s="63" t="s">
        <v>17</v>
      </c>
      <c r="H32" s="63">
        <v>2500</v>
      </c>
      <c r="I32" s="64">
        <v>44681</v>
      </c>
      <c r="J32" s="63"/>
      <c r="K32" s="77"/>
    </row>
    <row r="33" spans="1:11" x14ac:dyDescent="0.25">
      <c r="A33" s="75">
        <f t="shared" si="0"/>
        <v>31</v>
      </c>
      <c r="B33" s="18" t="s">
        <v>10</v>
      </c>
      <c r="C33" s="18">
        <v>23820</v>
      </c>
      <c r="D33" s="18">
        <v>2022</v>
      </c>
      <c r="E33" s="18" t="s">
        <v>126</v>
      </c>
      <c r="F33" s="18" t="s">
        <v>61</v>
      </c>
      <c r="G33" s="18" t="s">
        <v>17</v>
      </c>
      <c r="H33" s="18">
        <v>2500</v>
      </c>
      <c r="I33" s="56">
        <v>44712</v>
      </c>
      <c r="J33" s="63"/>
      <c r="K33" s="77"/>
    </row>
    <row r="34" spans="1:11" x14ac:dyDescent="0.25">
      <c r="A34" s="75">
        <f t="shared" si="0"/>
        <v>32</v>
      </c>
      <c r="B34" s="5" t="s">
        <v>10</v>
      </c>
      <c r="C34" s="5">
        <v>9257</v>
      </c>
      <c r="D34" s="5">
        <v>2021</v>
      </c>
      <c r="E34" s="5" t="s">
        <v>87</v>
      </c>
      <c r="F34" s="5" t="s">
        <v>116</v>
      </c>
      <c r="G34" s="5" t="s">
        <v>17</v>
      </c>
      <c r="H34" s="5">
        <v>10000</v>
      </c>
      <c r="I34" s="61">
        <v>44681</v>
      </c>
      <c r="J34" s="5"/>
      <c r="K34" s="50"/>
    </row>
    <row r="35" spans="1:11" x14ac:dyDescent="0.25">
      <c r="A35" s="75">
        <f t="shared" si="0"/>
        <v>33</v>
      </c>
      <c r="B35" s="5" t="s">
        <v>10</v>
      </c>
      <c r="C35" s="5">
        <v>9257</v>
      </c>
      <c r="D35" s="5">
        <v>2021</v>
      </c>
      <c r="E35" s="5" t="s">
        <v>87</v>
      </c>
      <c r="F35" s="5" t="s">
        <v>109</v>
      </c>
      <c r="G35" s="5" t="s">
        <v>17</v>
      </c>
      <c r="H35" s="5">
        <v>10000</v>
      </c>
      <c r="I35" s="61">
        <v>44681</v>
      </c>
      <c r="J35" s="5"/>
      <c r="K35" s="50"/>
    </row>
    <row r="36" spans="1:11" x14ac:dyDescent="0.25">
      <c r="A36" s="75">
        <f t="shared" si="0"/>
        <v>34</v>
      </c>
      <c r="B36" s="5" t="s">
        <v>85</v>
      </c>
      <c r="C36" s="5" t="s">
        <v>90</v>
      </c>
      <c r="D36" s="5">
        <v>2021</v>
      </c>
      <c r="E36" s="5" t="s">
        <v>87</v>
      </c>
      <c r="F36" s="5" t="s">
        <v>82</v>
      </c>
      <c r="G36" s="5" t="s">
        <v>17</v>
      </c>
      <c r="H36" s="5">
        <v>10000</v>
      </c>
      <c r="I36" s="61">
        <v>44681</v>
      </c>
      <c r="J36" s="5"/>
      <c r="K36" s="50"/>
    </row>
    <row r="37" spans="1:11" s="85" customFormat="1" ht="30" x14ac:dyDescent="0.25">
      <c r="A37" s="80">
        <f t="shared" si="0"/>
        <v>35</v>
      </c>
      <c r="B37" s="94" t="s">
        <v>88</v>
      </c>
      <c r="C37" s="97" t="s">
        <v>108</v>
      </c>
      <c r="D37" s="94">
        <v>2022</v>
      </c>
      <c r="E37" s="94" t="s">
        <v>87</v>
      </c>
      <c r="F37" s="94" t="s">
        <v>97</v>
      </c>
      <c r="G37" s="94" t="s">
        <v>17</v>
      </c>
      <c r="H37" s="94">
        <v>2000</v>
      </c>
      <c r="I37" s="95">
        <v>44681</v>
      </c>
      <c r="J37" s="94"/>
      <c r="K37" s="98"/>
    </row>
    <row r="38" spans="1:11" ht="15.75" thickBot="1" x14ac:dyDescent="0.3">
      <c r="A38" s="125" t="s">
        <v>124</v>
      </c>
      <c r="B38" s="126"/>
      <c r="C38" s="126"/>
      <c r="D38" s="126"/>
      <c r="E38" s="126"/>
      <c r="F38" s="126"/>
      <c r="G38" s="126"/>
      <c r="H38" s="91">
        <f>SUBTOTAL(109,Table22[AMOUNT])</f>
        <v>147000</v>
      </c>
      <c r="I38" s="92"/>
      <c r="J38" s="92"/>
      <c r="K38" s="93"/>
    </row>
  </sheetData>
  <mergeCells count="2">
    <mergeCell ref="A38:G38"/>
    <mergeCell ref="A1:K1"/>
  </mergeCells>
  <pageMargins left="0.70866141732283472" right="0.70866141732283472" top="0.74803149606299213" bottom="0.74803149606299213" header="0.31496062992125984" footer="0.31496062992125984"/>
  <pageSetup paperSize="9" scale="68" orientation="landscape" r:id="rId1"/>
  <tableParts count="1">
    <tablePart r:id="rId2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3"/>
  <sheetViews>
    <sheetView workbookViewId="0">
      <selection activeCell="J21" sqref="J21"/>
    </sheetView>
  </sheetViews>
  <sheetFormatPr defaultRowHeight="15" x14ac:dyDescent="0.25"/>
  <cols>
    <col min="3" max="3" width="10.85546875" customWidth="1"/>
    <col min="5" max="5" width="10.140625" customWidth="1"/>
    <col min="6" max="6" width="23.5703125" bestFit="1" customWidth="1"/>
    <col min="7" max="7" width="15.42578125" bestFit="1" customWidth="1"/>
    <col min="8" max="9" width="11.5703125" customWidth="1"/>
    <col min="10" max="10" width="21" customWidth="1"/>
    <col min="11" max="11" width="41" customWidth="1"/>
  </cols>
  <sheetData>
    <row r="1" spans="1:11" ht="16.5" thickBot="1" x14ac:dyDescent="0.3">
      <c r="A1" s="116" t="s">
        <v>127</v>
      </c>
      <c r="B1" s="117"/>
      <c r="C1" s="117"/>
      <c r="D1" s="117"/>
      <c r="E1" s="117"/>
      <c r="F1" s="117"/>
      <c r="G1" s="117"/>
      <c r="H1" s="117"/>
      <c r="I1" s="117"/>
      <c r="J1" s="117"/>
      <c r="K1" s="118"/>
    </row>
    <row r="2" spans="1:11" x14ac:dyDescent="0.25">
      <c r="A2" s="78" t="s">
        <v>0</v>
      </c>
      <c r="B2" s="58" t="s">
        <v>1</v>
      </c>
      <c r="C2" s="58" t="s">
        <v>2</v>
      </c>
      <c r="D2" s="58" t="s">
        <v>3</v>
      </c>
      <c r="E2" s="58" t="s">
        <v>4</v>
      </c>
      <c r="F2" s="58" t="s">
        <v>5</v>
      </c>
      <c r="G2" s="58" t="s">
        <v>6</v>
      </c>
      <c r="H2" s="58" t="s">
        <v>57</v>
      </c>
      <c r="I2" s="58" t="s">
        <v>8</v>
      </c>
      <c r="J2" s="58" t="s">
        <v>59</v>
      </c>
      <c r="K2" s="79" t="s">
        <v>9</v>
      </c>
    </row>
    <row r="3" spans="1:11" x14ac:dyDescent="0.25">
      <c r="A3" s="75">
        <v>1</v>
      </c>
      <c r="B3" s="5" t="s">
        <v>10</v>
      </c>
      <c r="C3" s="5">
        <v>36874</v>
      </c>
      <c r="D3" s="5">
        <v>2021</v>
      </c>
      <c r="E3" s="5" t="s">
        <v>60</v>
      </c>
      <c r="F3" s="5" t="s">
        <v>26</v>
      </c>
      <c r="G3" s="5" t="s">
        <v>22</v>
      </c>
      <c r="H3" s="5">
        <v>10000</v>
      </c>
      <c r="I3" s="61">
        <v>44592</v>
      </c>
      <c r="J3" s="5" t="s">
        <v>145</v>
      </c>
      <c r="K3" s="50"/>
    </row>
    <row r="4" spans="1:11" x14ac:dyDescent="0.25">
      <c r="A4" s="75">
        <f>A3+1</f>
        <v>2</v>
      </c>
      <c r="B4" s="5" t="s">
        <v>10</v>
      </c>
      <c r="C4" s="5">
        <v>18753</v>
      </c>
      <c r="D4" s="5">
        <v>2021</v>
      </c>
      <c r="E4" s="5" t="s">
        <v>66</v>
      </c>
      <c r="F4" s="5" t="s">
        <v>26</v>
      </c>
      <c r="G4" s="5" t="s">
        <v>22</v>
      </c>
      <c r="H4" s="5">
        <v>10000</v>
      </c>
      <c r="I4" s="61">
        <v>44620</v>
      </c>
      <c r="J4" s="5" t="s">
        <v>145</v>
      </c>
      <c r="K4" s="50"/>
    </row>
    <row r="5" spans="1:11" x14ac:dyDescent="0.25">
      <c r="A5" s="75">
        <f t="shared" ref="A5:A12" si="0">A4+1</f>
        <v>3</v>
      </c>
      <c r="B5" s="5" t="s">
        <v>10</v>
      </c>
      <c r="C5" s="5">
        <v>11710</v>
      </c>
      <c r="D5" s="5">
        <v>2022</v>
      </c>
      <c r="E5" s="5" t="s">
        <v>70</v>
      </c>
      <c r="F5" s="5" t="s">
        <v>61</v>
      </c>
      <c r="G5" s="5" t="s">
        <v>22</v>
      </c>
      <c r="H5" s="5">
        <v>2500</v>
      </c>
      <c r="I5" s="61">
        <v>44651</v>
      </c>
      <c r="J5" s="5" t="s">
        <v>145</v>
      </c>
      <c r="K5" s="50"/>
    </row>
    <row r="6" spans="1:11" x14ac:dyDescent="0.25">
      <c r="A6" s="75">
        <f t="shared" si="0"/>
        <v>4</v>
      </c>
      <c r="B6" s="5" t="s">
        <v>10</v>
      </c>
      <c r="C6" s="5">
        <v>11748</v>
      </c>
      <c r="D6" s="5">
        <v>2022</v>
      </c>
      <c r="E6" s="5" t="s">
        <v>70</v>
      </c>
      <c r="F6" s="5" t="s">
        <v>61</v>
      </c>
      <c r="G6" s="5" t="s">
        <v>22</v>
      </c>
      <c r="H6" s="5">
        <v>2500</v>
      </c>
      <c r="I6" s="61">
        <v>44651</v>
      </c>
      <c r="J6" s="5" t="s">
        <v>145</v>
      </c>
      <c r="K6" s="50"/>
    </row>
    <row r="7" spans="1:11" x14ac:dyDescent="0.25">
      <c r="A7" s="75">
        <f t="shared" si="0"/>
        <v>5</v>
      </c>
      <c r="B7" s="5" t="s">
        <v>10</v>
      </c>
      <c r="C7" s="5">
        <v>21660</v>
      </c>
      <c r="D7" s="5">
        <v>2020</v>
      </c>
      <c r="E7" s="5" t="s">
        <v>71</v>
      </c>
      <c r="F7" s="5" t="s">
        <v>13</v>
      </c>
      <c r="G7" s="5" t="s">
        <v>22</v>
      </c>
      <c r="H7" s="5">
        <v>5000</v>
      </c>
      <c r="I7" s="61">
        <v>44681</v>
      </c>
      <c r="J7" s="5" t="s">
        <v>145</v>
      </c>
      <c r="K7" s="50"/>
    </row>
    <row r="8" spans="1:11" x14ac:dyDescent="0.25">
      <c r="A8" s="75">
        <f t="shared" si="0"/>
        <v>6</v>
      </c>
      <c r="B8" s="5" t="s">
        <v>10</v>
      </c>
      <c r="C8" s="5">
        <v>12428</v>
      </c>
      <c r="D8" s="5">
        <v>2022</v>
      </c>
      <c r="E8" s="5" t="s">
        <v>71</v>
      </c>
      <c r="F8" s="5" t="s">
        <v>26</v>
      </c>
      <c r="G8" s="5" t="s">
        <v>22</v>
      </c>
      <c r="H8" s="5">
        <v>10000</v>
      </c>
      <c r="I8" s="61">
        <v>44681</v>
      </c>
      <c r="J8" s="5" t="s">
        <v>145</v>
      </c>
      <c r="K8" s="50"/>
    </row>
    <row r="9" spans="1:11" x14ac:dyDescent="0.25">
      <c r="A9" s="75">
        <f t="shared" si="0"/>
        <v>7</v>
      </c>
      <c r="B9" s="5" t="s">
        <v>10</v>
      </c>
      <c r="C9" s="5">
        <v>12428</v>
      </c>
      <c r="D9" s="5">
        <v>2022</v>
      </c>
      <c r="E9" s="5" t="s">
        <v>71</v>
      </c>
      <c r="F9" s="5" t="s">
        <v>13</v>
      </c>
      <c r="G9" s="5" t="s">
        <v>22</v>
      </c>
      <c r="H9" s="5">
        <v>5000</v>
      </c>
      <c r="I9" s="61">
        <v>44681</v>
      </c>
      <c r="J9" s="5" t="s">
        <v>145</v>
      </c>
      <c r="K9" s="50"/>
    </row>
    <row r="10" spans="1:11" x14ac:dyDescent="0.25">
      <c r="A10" s="109">
        <f t="shared" si="0"/>
        <v>8</v>
      </c>
      <c r="B10" s="110" t="s">
        <v>10</v>
      </c>
      <c r="C10" s="110">
        <v>20976</v>
      </c>
      <c r="D10" s="110">
        <v>2022</v>
      </c>
      <c r="E10" s="110" t="s">
        <v>71</v>
      </c>
      <c r="F10" s="110" t="s">
        <v>32</v>
      </c>
      <c r="G10" s="110" t="s">
        <v>22</v>
      </c>
      <c r="H10" s="110">
        <v>10000</v>
      </c>
      <c r="I10" s="111">
        <v>44681</v>
      </c>
      <c r="J10" s="110" t="s">
        <v>128</v>
      </c>
      <c r="K10" s="112"/>
    </row>
    <row r="11" spans="1:11" x14ac:dyDescent="0.25">
      <c r="A11" s="75">
        <f t="shared" si="0"/>
        <v>9</v>
      </c>
      <c r="B11" s="5" t="s">
        <v>10</v>
      </c>
      <c r="C11" s="5">
        <v>25686</v>
      </c>
      <c r="D11" s="5">
        <v>2021</v>
      </c>
      <c r="E11" s="5" t="s">
        <v>71</v>
      </c>
      <c r="F11" s="5" t="s">
        <v>61</v>
      </c>
      <c r="G11" s="5" t="s">
        <v>22</v>
      </c>
      <c r="H11" s="5">
        <v>2500</v>
      </c>
      <c r="I11" s="61">
        <v>44681</v>
      </c>
      <c r="J11" s="5" t="s">
        <v>145</v>
      </c>
      <c r="K11" s="50"/>
    </row>
    <row r="12" spans="1:11" ht="15.75" thickBot="1" x14ac:dyDescent="0.3">
      <c r="A12" s="75">
        <f t="shared" si="0"/>
        <v>10</v>
      </c>
      <c r="B12" s="63" t="s">
        <v>10</v>
      </c>
      <c r="C12" s="63">
        <v>25711</v>
      </c>
      <c r="D12" s="63">
        <v>2021</v>
      </c>
      <c r="E12" s="5" t="s">
        <v>71</v>
      </c>
      <c r="F12" s="63" t="s">
        <v>61</v>
      </c>
      <c r="G12" s="63" t="s">
        <v>22</v>
      </c>
      <c r="H12" s="63">
        <v>2500</v>
      </c>
      <c r="I12" s="64">
        <v>44681</v>
      </c>
      <c r="J12" s="5" t="s">
        <v>145</v>
      </c>
      <c r="K12" s="77"/>
    </row>
    <row r="13" spans="1:11" ht="15.75" thickBot="1" x14ac:dyDescent="0.3">
      <c r="A13" s="119" t="s">
        <v>124</v>
      </c>
      <c r="B13" s="120"/>
      <c r="C13" s="120"/>
      <c r="D13" s="120"/>
      <c r="E13" s="120"/>
      <c r="F13" s="120"/>
      <c r="G13" s="121"/>
      <c r="H13" s="66">
        <f>SUBTOTAL(109,Table31[AMOUNT])</f>
        <v>60000</v>
      </c>
      <c r="I13" s="67"/>
      <c r="J13" s="68"/>
      <c r="K13" s="69"/>
    </row>
  </sheetData>
  <mergeCells count="2">
    <mergeCell ref="A1:K1"/>
    <mergeCell ref="A13:G13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  <tableParts count="1">
    <tablePart r:id="rId2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"/>
  <sheetViews>
    <sheetView workbookViewId="0">
      <selection activeCell="K18" sqref="K18"/>
    </sheetView>
  </sheetViews>
  <sheetFormatPr defaultRowHeight="15" x14ac:dyDescent="0.25"/>
  <cols>
    <col min="1" max="1" width="6.7109375" customWidth="1"/>
    <col min="3" max="3" width="15.42578125" bestFit="1" customWidth="1"/>
    <col min="4" max="4" width="7.5703125" customWidth="1"/>
    <col min="5" max="5" width="9" customWidth="1"/>
    <col min="6" max="6" width="23.5703125" bestFit="1" customWidth="1"/>
    <col min="7" max="7" width="10.7109375" customWidth="1"/>
    <col min="8" max="8" width="10.28515625" customWidth="1"/>
    <col min="9" max="9" width="11.5703125" customWidth="1"/>
    <col min="10" max="10" width="21" customWidth="1"/>
    <col min="11" max="11" width="41" customWidth="1"/>
  </cols>
  <sheetData>
    <row r="1" spans="1:11" ht="16.5" thickBot="1" x14ac:dyDescent="0.3">
      <c r="A1" s="116" t="s">
        <v>127</v>
      </c>
      <c r="B1" s="117"/>
      <c r="C1" s="117"/>
      <c r="D1" s="117"/>
      <c r="E1" s="117"/>
      <c r="F1" s="117"/>
      <c r="G1" s="117"/>
      <c r="H1" s="117"/>
      <c r="I1" s="117"/>
      <c r="J1" s="117"/>
      <c r="K1" s="118"/>
    </row>
    <row r="2" spans="1:11" x14ac:dyDescent="0.25">
      <c r="A2" s="100" t="s">
        <v>0</v>
      </c>
      <c r="B2" s="99" t="s">
        <v>1</v>
      </c>
      <c r="C2" s="99" t="s">
        <v>2</v>
      </c>
      <c r="D2" s="99" t="s">
        <v>3</v>
      </c>
      <c r="E2" s="99" t="s">
        <v>4</v>
      </c>
      <c r="F2" s="99" t="s">
        <v>5</v>
      </c>
      <c r="G2" s="99" t="s">
        <v>6</v>
      </c>
      <c r="H2" s="99" t="s">
        <v>57</v>
      </c>
      <c r="I2" s="99" t="s">
        <v>8</v>
      </c>
      <c r="J2" s="99" t="s">
        <v>59</v>
      </c>
      <c r="K2" s="101" t="s">
        <v>9</v>
      </c>
    </row>
    <row r="3" spans="1:11" x14ac:dyDescent="0.25">
      <c r="A3" s="96">
        <v>1</v>
      </c>
      <c r="B3" s="82" t="s">
        <v>10</v>
      </c>
      <c r="C3" s="82">
        <v>28469</v>
      </c>
      <c r="D3" s="82">
        <v>2021</v>
      </c>
      <c r="E3" s="82" t="s">
        <v>60</v>
      </c>
      <c r="F3" s="82" t="s">
        <v>26</v>
      </c>
      <c r="G3" s="82" t="s">
        <v>53</v>
      </c>
      <c r="H3" s="82">
        <v>10000</v>
      </c>
      <c r="I3" s="83">
        <v>44592</v>
      </c>
      <c r="J3" s="5" t="s">
        <v>144</v>
      </c>
      <c r="K3" s="102"/>
    </row>
    <row r="4" spans="1:11" x14ac:dyDescent="0.25">
      <c r="A4" s="96">
        <f>A3+1</f>
        <v>2</v>
      </c>
      <c r="B4" s="82" t="s">
        <v>10</v>
      </c>
      <c r="C4" s="82">
        <v>11928</v>
      </c>
      <c r="D4" s="82">
        <v>2021</v>
      </c>
      <c r="E4" s="82" t="s">
        <v>66</v>
      </c>
      <c r="F4" s="82" t="s">
        <v>13</v>
      </c>
      <c r="G4" s="82" t="s">
        <v>53</v>
      </c>
      <c r="H4" s="82">
        <v>5000</v>
      </c>
      <c r="I4" s="83">
        <v>44620</v>
      </c>
      <c r="J4" s="5" t="s">
        <v>142</v>
      </c>
      <c r="K4" s="102"/>
    </row>
    <row r="5" spans="1:11" x14ac:dyDescent="0.25">
      <c r="A5" s="96">
        <f t="shared" ref="A5:A7" si="0">A4+1</f>
        <v>3</v>
      </c>
      <c r="B5" s="94" t="s">
        <v>10</v>
      </c>
      <c r="C5" s="94">
        <v>33113</v>
      </c>
      <c r="D5" s="94">
        <v>2021</v>
      </c>
      <c r="E5" s="94" t="s">
        <v>66</v>
      </c>
      <c r="F5" s="94" t="s">
        <v>26</v>
      </c>
      <c r="G5" s="94" t="s">
        <v>53</v>
      </c>
      <c r="H5" s="94">
        <v>10000</v>
      </c>
      <c r="I5" s="95">
        <v>44620</v>
      </c>
      <c r="J5" s="5" t="s">
        <v>143</v>
      </c>
      <c r="K5" s="103"/>
    </row>
    <row r="6" spans="1:11" x14ac:dyDescent="0.25">
      <c r="A6" s="96">
        <f t="shared" si="0"/>
        <v>4</v>
      </c>
      <c r="B6" s="94" t="s">
        <v>10</v>
      </c>
      <c r="C6" s="94">
        <v>14477</v>
      </c>
      <c r="D6" s="94">
        <v>2022</v>
      </c>
      <c r="E6" s="94" t="s">
        <v>70</v>
      </c>
      <c r="F6" s="94" t="s">
        <v>61</v>
      </c>
      <c r="G6" s="94" t="s">
        <v>53</v>
      </c>
      <c r="H6" s="94">
        <v>2500</v>
      </c>
      <c r="I6" s="95">
        <v>44651</v>
      </c>
      <c r="J6" s="5" t="s">
        <v>141</v>
      </c>
      <c r="K6" s="103"/>
    </row>
    <row r="7" spans="1:11" x14ac:dyDescent="0.25">
      <c r="A7" s="96">
        <f t="shared" si="0"/>
        <v>5</v>
      </c>
      <c r="B7" s="94" t="s">
        <v>85</v>
      </c>
      <c r="C7" s="94" t="s">
        <v>95</v>
      </c>
      <c r="D7" s="94">
        <v>2021</v>
      </c>
      <c r="E7" s="94" t="s">
        <v>87</v>
      </c>
      <c r="F7" s="94" t="s">
        <v>82</v>
      </c>
      <c r="G7" s="94" t="s">
        <v>53</v>
      </c>
      <c r="H7" s="94">
        <v>10000</v>
      </c>
      <c r="I7" s="95">
        <v>44681</v>
      </c>
      <c r="J7" s="94"/>
      <c r="K7" s="103"/>
    </row>
    <row r="8" spans="1:11" ht="15.75" thickBot="1" x14ac:dyDescent="0.3">
      <c r="A8" s="125" t="s">
        <v>124</v>
      </c>
      <c r="B8" s="126"/>
      <c r="C8" s="126"/>
      <c r="D8" s="126"/>
      <c r="E8" s="126"/>
      <c r="F8" s="126"/>
      <c r="G8" s="126"/>
      <c r="H8" s="91">
        <f>SUM(H3:H7)</f>
        <v>37500</v>
      </c>
      <c r="I8" s="92"/>
      <c r="J8" s="92"/>
      <c r="K8" s="93"/>
    </row>
  </sheetData>
  <mergeCells count="2">
    <mergeCell ref="A1:K1"/>
    <mergeCell ref="A8:G8"/>
  </mergeCells>
  <pageMargins left="0.70866141732283472" right="0.70866141732283472" top="0.74803149606299213" bottom="0.74803149606299213" header="0.31496062992125984" footer="0.31496062992125984"/>
  <pageSetup paperSize="9" scale="78" orientation="landscape" r:id="rId1"/>
  <tableParts count="1">
    <tablePart r:id="rId2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"/>
  <sheetViews>
    <sheetView workbookViewId="0">
      <selection sqref="A1:K1"/>
    </sheetView>
  </sheetViews>
  <sheetFormatPr defaultRowHeight="15" x14ac:dyDescent="0.25"/>
  <cols>
    <col min="3" max="3" width="15" bestFit="1" customWidth="1"/>
    <col min="4" max="4" width="7.85546875" customWidth="1"/>
    <col min="5" max="5" width="10.140625" customWidth="1"/>
    <col min="6" max="6" width="23" customWidth="1"/>
    <col min="7" max="7" width="10.7109375" customWidth="1"/>
    <col min="8" max="8" width="10.140625" customWidth="1"/>
    <col min="9" max="9" width="11.5703125" customWidth="1"/>
    <col min="10" max="10" width="21" customWidth="1"/>
    <col min="11" max="11" width="41" customWidth="1"/>
  </cols>
  <sheetData>
    <row r="1" spans="1:11" ht="16.5" thickBot="1" x14ac:dyDescent="0.3">
      <c r="A1" s="116" t="s">
        <v>127</v>
      </c>
      <c r="B1" s="117"/>
      <c r="C1" s="117"/>
      <c r="D1" s="117"/>
      <c r="E1" s="117"/>
      <c r="F1" s="117"/>
      <c r="G1" s="117"/>
      <c r="H1" s="117"/>
      <c r="I1" s="117"/>
      <c r="J1" s="117"/>
      <c r="K1" s="118"/>
    </row>
    <row r="2" spans="1:11" x14ac:dyDescent="0.25">
      <c r="A2" s="57" t="s">
        <v>0</v>
      </c>
      <c r="B2" s="58" t="s">
        <v>1</v>
      </c>
      <c r="C2" s="58" t="s">
        <v>2</v>
      </c>
      <c r="D2" s="58" t="s">
        <v>3</v>
      </c>
      <c r="E2" s="58" t="s">
        <v>4</v>
      </c>
      <c r="F2" s="58" t="s">
        <v>5</v>
      </c>
      <c r="G2" s="58" t="s">
        <v>6</v>
      </c>
      <c r="H2" s="58" t="s">
        <v>57</v>
      </c>
      <c r="I2" s="58" t="s">
        <v>8</v>
      </c>
      <c r="J2" s="58" t="s">
        <v>59</v>
      </c>
      <c r="K2" s="59" t="s">
        <v>9</v>
      </c>
    </row>
    <row r="3" spans="1:11" x14ac:dyDescent="0.25">
      <c r="A3" s="60">
        <v>1</v>
      </c>
      <c r="B3" s="5" t="s">
        <v>10</v>
      </c>
      <c r="C3" s="5">
        <v>25010</v>
      </c>
      <c r="D3" s="5">
        <v>2021</v>
      </c>
      <c r="E3" s="5" t="s">
        <v>60</v>
      </c>
      <c r="F3" s="5" t="s">
        <v>25</v>
      </c>
      <c r="G3" s="5" t="s">
        <v>21</v>
      </c>
      <c r="H3" s="5">
        <v>12000</v>
      </c>
      <c r="I3" s="61">
        <v>44592</v>
      </c>
      <c r="J3" s="5"/>
      <c r="K3" s="62"/>
    </row>
    <row r="4" spans="1:11" x14ac:dyDescent="0.25">
      <c r="A4" s="60">
        <f>A3+1</f>
        <v>2</v>
      </c>
      <c r="B4" s="5" t="s">
        <v>10</v>
      </c>
      <c r="C4" s="5">
        <v>25111</v>
      </c>
      <c r="D4" s="5">
        <v>2021</v>
      </c>
      <c r="E4" s="5" t="s">
        <v>60</v>
      </c>
      <c r="F4" s="5" t="s">
        <v>25</v>
      </c>
      <c r="G4" s="5" t="s">
        <v>21</v>
      </c>
      <c r="H4" s="5">
        <v>12000</v>
      </c>
      <c r="I4" s="61">
        <v>44592</v>
      </c>
      <c r="J4" s="5"/>
      <c r="K4" s="62"/>
    </row>
    <row r="5" spans="1:11" x14ac:dyDescent="0.25">
      <c r="A5" s="60">
        <f t="shared" ref="A5:A10" si="0">A4+1</f>
        <v>3</v>
      </c>
      <c r="B5" s="5" t="s">
        <v>11</v>
      </c>
      <c r="C5" s="5">
        <v>1531</v>
      </c>
      <c r="D5" s="5">
        <v>2021</v>
      </c>
      <c r="E5" s="5" t="s">
        <v>66</v>
      </c>
      <c r="F5" s="5" t="s">
        <v>26</v>
      </c>
      <c r="G5" s="5" t="s">
        <v>21</v>
      </c>
      <c r="H5" s="5">
        <v>10000</v>
      </c>
      <c r="I5" s="61">
        <v>44620</v>
      </c>
      <c r="J5" s="5"/>
      <c r="K5" s="62"/>
    </row>
    <row r="6" spans="1:11" x14ac:dyDescent="0.25">
      <c r="A6" s="60">
        <f t="shared" si="0"/>
        <v>4</v>
      </c>
      <c r="B6" s="5" t="s">
        <v>10</v>
      </c>
      <c r="C6" s="5">
        <v>36113</v>
      </c>
      <c r="D6" s="5">
        <v>2021</v>
      </c>
      <c r="E6" s="5" t="s">
        <v>66</v>
      </c>
      <c r="F6" s="5" t="s">
        <v>26</v>
      </c>
      <c r="G6" s="5" t="s">
        <v>21</v>
      </c>
      <c r="H6" s="5">
        <v>10000</v>
      </c>
      <c r="I6" s="61">
        <v>44620</v>
      </c>
      <c r="J6" s="5"/>
      <c r="K6" s="62"/>
    </row>
    <row r="7" spans="1:11" x14ac:dyDescent="0.25">
      <c r="A7" s="60">
        <f t="shared" si="0"/>
        <v>5</v>
      </c>
      <c r="B7" s="5" t="s">
        <v>10</v>
      </c>
      <c r="C7" s="5">
        <v>36113</v>
      </c>
      <c r="D7" s="5">
        <v>2021</v>
      </c>
      <c r="E7" s="5" t="s">
        <v>66</v>
      </c>
      <c r="F7" s="5" t="s">
        <v>13</v>
      </c>
      <c r="G7" s="5" t="s">
        <v>21</v>
      </c>
      <c r="H7" s="5">
        <v>5000</v>
      </c>
      <c r="I7" s="61">
        <v>44620</v>
      </c>
      <c r="J7" s="5"/>
      <c r="K7" s="62"/>
    </row>
    <row r="8" spans="1:11" x14ac:dyDescent="0.25">
      <c r="A8" s="60">
        <f t="shared" si="0"/>
        <v>6</v>
      </c>
      <c r="B8" s="5" t="s">
        <v>10</v>
      </c>
      <c r="C8" s="5">
        <v>7095</v>
      </c>
      <c r="D8" s="5">
        <v>2022</v>
      </c>
      <c r="E8" s="5" t="s">
        <v>66</v>
      </c>
      <c r="F8" s="5" t="s">
        <v>69</v>
      </c>
      <c r="G8" s="5" t="s">
        <v>21</v>
      </c>
      <c r="H8" s="5">
        <v>2500</v>
      </c>
      <c r="I8" s="61">
        <v>44620</v>
      </c>
      <c r="J8" s="5"/>
      <c r="K8" s="62"/>
    </row>
    <row r="9" spans="1:11" x14ac:dyDescent="0.25">
      <c r="A9" s="60">
        <f t="shared" si="0"/>
        <v>7</v>
      </c>
      <c r="B9" s="63" t="s">
        <v>10</v>
      </c>
      <c r="C9" s="63">
        <v>11405</v>
      </c>
      <c r="D9" s="63">
        <v>2022</v>
      </c>
      <c r="E9" s="63" t="s">
        <v>71</v>
      </c>
      <c r="F9" s="63" t="s">
        <v>26</v>
      </c>
      <c r="G9" s="63" t="s">
        <v>21</v>
      </c>
      <c r="H9" s="63">
        <v>10000</v>
      </c>
      <c r="I9" s="64">
        <v>44681</v>
      </c>
      <c r="J9" s="63"/>
      <c r="K9" s="65"/>
    </row>
    <row r="10" spans="1:11" x14ac:dyDescent="0.25">
      <c r="A10" s="60">
        <f t="shared" si="0"/>
        <v>8</v>
      </c>
      <c r="B10" s="5" t="s">
        <v>91</v>
      </c>
      <c r="C10" s="5" t="s">
        <v>92</v>
      </c>
      <c r="D10" s="5">
        <v>2021</v>
      </c>
      <c r="E10" s="5" t="s">
        <v>87</v>
      </c>
      <c r="F10" s="5" t="s">
        <v>91</v>
      </c>
      <c r="G10" s="5" t="s">
        <v>21</v>
      </c>
      <c r="H10" s="5">
        <v>2000</v>
      </c>
      <c r="I10" s="61">
        <v>44681</v>
      </c>
      <c r="J10" s="5"/>
      <c r="K10" s="62"/>
    </row>
    <row r="11" spans="1:11" ht="15.75" thickBot="1" x14ac:dyDescent="0.3">
      <c r="A11" s="125" t="s">
        <v>124</v>
      </c>
      <c r="B11" s="126"/>
      <c r="C11" s="126"/>
      <c r="D11" s="126"/>
      <c r="E11" s="126"/>
      <c r="F11" s="126"/>
      <c r="G11" s="126"/>
      <c r="H11" s="91">
        <f>SUM(H3:H10)</f>
        <v>63500</v>
      </c>
      <c r="I11" s="92"/>
      <c r="J11" s="92"/>
      <c r="K11" s="93"/>
    </row>
  </sheetData>
  <mergeCells count="2">
    <mergeCell ref="A1:K1"/>
    <mergeCell ref="A11:G11"/>
  </mergeCells>
  <pageMargins left="0.70866141732283472" right="0.70866141732283472" top="0.74803149606299213" bottom="0.74803149606299213" header="0.31496062992125984" footer="0.31496062992125984"/>
  <pageSetup paperSize="9" scale="77" orientation="landscape" r:id="rId1"/>
  <tableParts count="1">
    <tablePart r:id="rId2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"/>
  <sheetViews>
    <sheetView workbookViewId="0">
      <selection activeCell="H11" sqref="H11"/>
    </sheetView>
  </sheetViews>
  <sheetFormatPr defaultRowHeight="15" x14ac:dyDescent="0.25"/>
  <cols>
    <col min="1" max="1" width="6.140625" customWidth="1"/>
    <col min="2" max="2" width="8.28515625" customWidth="1"/>
    <col min="3" max="3" width="10" customWidth="1"/>
    <col min="4" max="4" width="8" customWidth="1"/>
    <col min="5" max="5" width="9" customWidth="1"/>
    <col min="6" max="6" width="14.85546875" customWidth="1"/>
    <col min="7" max="7" width="12.140625" customWidth="1"/>
    <col min="8" max="9" width="11.5703125" customWidth="1"/>
    <col min="10" max="10" width="21" customWidth="1"/>
    <col min="11" max="11" width="41" customWidth="1"/>
  </cols>
  <sheetData>
    <row r="1" spans="1:11" ht="16.5" thickBot="1" x14ac:dyDescent="0.3">
      <c r="A1" s="116" t="s">
        <v>127</v>
      </c>
      <c r="B1" s="117"/>
      <c r="C1" s="117"/>
      <c r="D1" s="117"/>
      <c r="E1" s="117"/>
      <c r="F1" s="117"/>
      <c r="G1" s="117"/>
      <c r="H1" s="117"/>
      <c r="I1" s="117"/>
      <c r="J1" s="117"/>
      <c r="K1" s="118"/>
    </row>
    <row r="2" spans="1:11" x14ac:dyDescent="0.25">
      <c r="A2" s="57" t="s">
        <v>0</v>
      </c>
      <c r="B2" s="58" t="s">
        <v>1</v>
      </c>
      <c r="C2" s="58" t="s">
        <v>2</v>
      </c>
      <c r="D2" s="58" t="s">
        <v>3</v>
      </c>
      <c r="E2" s="58" t="s">
        <v>4</v>
      </c>
      <c r="F2" s="58" t="s">
        <v>5</v>
      </c>
      <c r="G2" s="58" t="s">
        <v>6</v>
      </c>
      <c r="H2" s="58" t="s">
        <v>57</v>
      </c>
      <c r="I2" s="58" t="s">
        <v>8</v>
      </c>
      <c r="J2" s="58" t="s">
        <v>59</v>
      </c>
      <c r="K2" s="59" t="s">
        <v>9</v>
      </c>
    </row>
    <row r="3" spans="1:11" x14ac:dyDescent="0.25">
      <c r="A3" s="60">
        <v>1</v>
      </c>
      <c r="B3" s="5" t="s">
        <v>10</v>
      </c>
      <c r="C3" s="5">
        <v>37180</v>
      </c>
      <c r="D3" s="5">
        <v>2021</v>
      </c>
      <c r="E3" s="5" t="s">
        <v>60</v>
      </c>
      <c r="F3" s="5" t="s">
        <v>26</v>
      </c>
      <c r="G3" s="5" t="s">
        <v>28</v>
      </c>
      <c r="H3" s="5">
        <v>10000</v>
      </c>
      <c r="I3" s="61">
        <v>44592</v>
      </c>
      <c r="J3" s="5"/>
      <c r="K3" s="62"/>
    </row>
    <row r="4" spans="1:11" x14ac:dyDescent="0.25">
      <c r="A4" s="60">
        <f>A3+1</f>
        <v>2</v>
      </c>
      <c r="B4" s="5" t="s">
        <v>10</v>
      </c>
      <c r="C4" s="5">
        <v>5082</v>
      </c>
      <c r="D4" s="5">
        <v>2021</v>
      </c>
      <c r="E4" s="5" t="s">
        <v>66</v>
      </c>
      <c r="F4" s="5" t="s">
        <v>13</v>
      </c>
      <c r="G4" s="5" t="s">
        <v>28</v>
      </c>
      <c r="H4" s="5">
        <v>5000</v>
      </c>
      <c r="I4" s="61">
        <v>44620</v>
      </c>
      <c r="J4" s="5"/>
      <c r="K4" s="62"/>
    </row>
    <row r="5" spans="1:11" x14ac:dyDescent="0.25">
      <c r="A5" s="60">
        <f t="shared" ref="A5:A8" si="0">A4+1</f>
        <v>3</v>
      </c>
      <c r="B5" s="5" t="s">
        <v>10</v>
      </c>
      <c r="C5" s="5">
        <v>37180</v>
      </c>
      <c r="D5" s="5">
        <v>2021</v>
      </c>
      <c r="E5" s="5" t="s">
        <v>66</v>
      </c>
      <c r="F5" s="5" t="s">
        <v>62</v>
      </c>
      <c r="G5" s="5" t="s">
        <v>28</v>
      </c>
      <c r="H5" s="5">
        <v>5000</v>
      </c>
      <c r="I5" s="61">
        <v>44620</v>
      </c>
      <c r="J5" s="5"/>
      <c r="K5" s="62"/>
    </row>
    <row r="6" spans="1:11" x14ac:dyDescent="0.25">
      <c r="A6" s="60">
        <f t="shared" si="0"/>
        <v>4</v>
      </c>
      <c r="B6" s="5" t="s">
        <v>10</v>
      </c>
      <c r="C6" s="5">
        <v>11626</v>
      </c>
      <c r="D6" s="5">
        <v>2021</v>
      </c>
      <c r="E6" s="5" t="s">
        <v>71</v>
      </c>
      <c r="F6" s="5" t="s">
        <v>25</v>
      </c>
      <c r="G6" s="5" t="s">
        <v>28</v>
      </c>
      <c r="H6" s="5">
        <v>12000</v>
      </c>
      <c r="I6" s="61">
        <v>44681</v>
      </c>
      <c r="J6" s="5"/>
      <c r="K6" s="62"/>
    </row>
    <row r="7" spans="1:11" x14ac:dyDescent="0.25">
      <c r="A7" s="60">
        <f t="shared" si="0"/>
        <v>5</v>
      </c>
      <c r="B7" s="63" t="s">
        <v>10</v>
      </c>
      <c r="C7" s="63">
        <v>24570</v>
      </c>
      <c r="D7" s="63">
        <v>2021</v>
      </c>
      <c r="E7" s="63" t="s">
        <v>71</v>
      </c>
      <c r="F7" s="63" t="s">
        <v>26</v>
      </c>
      <c r="G7" s="63" t="s">
        <v>28</v>
      </c>
      <c r="H7" s="63">
        <v>10000</v>
      </c>
      <c r="I7" s="64">
        <v>44681</v>
      </c>
      <c r="J7" s="63"/>
      <c r="K7" s="65"/>
    </row>
    <row r="8" spans="1:11" ht="27" customHeight="1" x14ac:dyDescent="0.25">
      <c r="A8" s="96">
        <f t="shared" si="0"/>
        <v>6</v>
      </c>
      <c r="B8" s="82" t="s">
        <v>10</v>
      </c>
      <c r="C8" s="82">
        <v>25726</v>
      </c>
      <c r="D8" s="82">
        <v>2019</v>
      </c>
      <c r="E8" s="82" t="s">
        <v>87</v>
      </c>
      <c r="F8" s="81" t="s">
        <v>112</v>
      </c>
      <c r="G8" s="82" t="s">
        <v>28</v>
      </c>
      <c r="H8" s="82">
        <v>10000</v>
      </c>
      <c r="I8" s="83">
        <v>44681</v>
      </c>
      <c r="J8" s="5"/>
      <c r="K8" s="62"/>
    </row>
    <row r="9" spans="1:11" ht="15.75" thickBot="1" x14ac:dyDescent="0.3">
      <c r="A9" s="125" t="s">
        <v>124</v>
      </c>
      <c r="B9" s="126"/>
      <c r="C9" s="126"/>
      <c r="D9" s="126"/>
      <c r="E9" s="126"/>
      <c r="F9" s="126"/>
      <c r="G9" s="126"/>
      <c r="H9" s="91">
        <f>SUM(H3:H8)</f>
        <v>52000</v>
      </c>
      <c r="I9" s="92"/>
      <c r="J9" s="92"/>
      <c r="K9" s="93"/>
    </row>
  </sheetData>
  <mergeCells count="2">
    <mergeCell ref="A1:K1"/>
    <mergeCell ref="A9:G9"/>
  </mergeCells>
  <pageMargins left="0.70866141732283472" right="0.70866141732283472" top="0.74803149606299213" bottom="0.74803149606299213" header="0.31496062992125984" footer="0.31496062992125984"/>
  <pageSetup paperSize="9" scale="85" orientation="landscape" r:id="rId1"/>
  <tableParts count="1">
    <tablePart r:id="rId2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"/>
  <sheetViews>
    <sheetView workbookViewId="0">
      <selection sqref="A1:K1"/>
    </sheetView>
  </sheetViews>
  <sheetFormatPr defaultRowHeight="15" x14ac:dyDescent="0.25"/>
  <cols>
    <col min="1" max="1" width="7.42578125" customWidth="1"/>
    <col min="2" max="2" width="8.140625" customWidth="1"/>
    <col min="3" max="3" width="10.5703125" customWidth="1"/>
    <col min="4" max="4" width="8.5703125" customWidth="1"/>
    <col min="5" max="5" width="9.5703125" customWidth="1"/>
    <col min="6" max="6" width="12.28515625" customWidth="1"/>
    <col min="7" max="7" width="13.85546875" bestFit="1" customWidth="1"/>
    <col min="8" max="9" width="11.5703125" customWidth="1"/>
    <col min="10" max="10" width="21" customWidth="1"/>
    <col min="11" max="11" width="41" customWidth="1"/>
  </cols>
  <sheetData>
    <row r="1" spans="1:11" ht="16.5" thickBot="1" x14ac:dyDescent="0.3">
      <c r="A1" s="116" t="s">
        <v>127</v>
      </c>
      <c r="B1" s="117"/>
      <c r="C1" s="117"/>
      <c r="D1" s="117"/>
      <c r="E1" s="117"/>
      <c r="F1" s="117"/>
      <c r="G1" s="117"/>
      <c r="H1" s="117"/>
      <c r="I1" s="117"/>
      <c r="J1" s="117"/>
      <c r="K1" s="118"/>
    </row>
    <row r="2" spans="1:11" x14ac:dyDescent="0.25">
      <c r="A2" s="78" t="s">
        <v>0</v>
      </c>
      <c r="B2" s="58" t="s">
        <v>1</v>
      </c>
      <c r="C2" s="58" t="s">
        <v>2</v>
      </c>
      <c r="D2" s="58" t="s">
        <v>3</v>
      </c>
      <c r="E2" s="58" t="s">
        <v>4</v>
      </c>
      <c r="F2" s="58" t="s">
        <v>5</v>
      </c>
      <c r="G2" s="58" t="s">
        <v>6</v>
      </c>
      <c r="H2" s="58" t="s">
        <v>57</v>
      </c>
      <c r="I2" s="58" t="s">
        <v>8</v>
      </c>
      <c r="J2" s="58" t="s">
        <v>59</v>
      </c>
      <c r="K2" s="79" t="s">
        <v>9</v>
      </c>
    </row>
    <row r="3" spans="1:11" x14ac:dyDescent="0.25">
      <c r="A3" s="75">
        <v>1</v>
      </c>
      <c r="B3" s="5" t="s">
        <v>10</v>
      </c>
      <c r="C3" s="5">
        <v>28533</v>
      </c>
      <c r="D3" s="5">
        <v>2021</v>
      </c>
      <c r="E3" s="5" t="s">
        <v>71</v>
      </c>
      <c r="F3" s="5" t="s">
        <v>26</v>
      </c>
      <c r="G3" s="5" t="s">
        <v>46</v>
      </c>
      <c r="H3" s="5">
        <v>10000</v>
      </c>
      <c r="I3" s="61">
        <v>44681</v>
      </c>
      <c r="J3" s="5"/>
      <c r="K3" s="50"/>
    </row>
    <row r="4" spans="1:11" x14ac:dyDescent="0.25">
      <c r="A4" s="76">
        <v>2</v>
      </c>
      <c r="B4" s="63" t="s">
        <v>10</v>
      </c>
      <c r="C4" s="63">
        <v>33542</v>
      </c>
      <c r="D4" s="63">
        <v>2021</v>
      </c>
      <c r="E4" s="63" t="s">
        <v>71</v>
      </c>
      <c r="F4" s="63" t="s">
        <v>26</v>
      </c>
      <c r="G4" s="63" t="s">
        <v>46</v>
      </c>
      <c r="H4" s="63">
        <v>10000</v>
      </c>
      <c r="I4" s="64">
        <v>44681</v>
      </c>
      <c r="J4" s="63"/>
      <c r="K4" s="77"/>
    </row>
    <row r="5" spans="1:11" ht="15.75" thickBot="1" x14ac:dyDescent="0.3">
      <c r="A5" s="125" t="s">
        <v>124</v>
      </c>
      <c r="B5" s="126"/>
      <c r="C5" s="126"/>
      <c r="D5" s="126"/>
      <c r="E5" s="126"/>
      <c r="F5" s="126"/>
      <c r="G5" s="126"/>
      <c r="H5" s="91">
        <f>SUBTOTAL(109,Table27[AMOUNT])</f>
        <v>20000</v>
      </c>
      <c r="I5" s="92"/>
      <c r="J5" s="92"/>
      <c r="K5" s="93"/>
    </row>
  </sheetData>
  <mergeCells count="2">
    <mergeCell ref="A1:K1"/>
    <mergeCell ref="A5:G5"/>
  </mergeCells>
  <pageMargins left="0.70866141732283472" right="0.70866141732283472" top="0.74803149606299213" bottom="0.74803149606299213" header="0.31496062992125984" footer="0.31496062992125984"/>
  <pageSetup paperSize="9" scale="84" orientation="landscape" verticalDpi="0" r:id="rId1"/>
  <tableParts count="1">
    <tablePart r:id="rId2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0"/>
  <sheetViews>
    <sheetView workbookViewId="0">
      <selection activeCell="D17" sqref="D17"/>
    </sheetView>
  </sheetViews>
  <sheetFormatPr defaultRowHeight="15" x14ac:dyDescent="0.25"/>
  <cols>
    <col min="2" max="2" width="15" bestFit="1" customWidth="1"/>
    <col min="3" max="3" width="10.85546875" customWidth="1"/>
    <col min="5" max="5" width="10.140625" customWidth="1"/>
    <col min="6" max="6" width="19.85546875" bestFit="1" customWidth="1"/>
    <col min="7" max="7" width="10.7109375" customWidth="1"/>
    <col min="8" max="9" width="11.5703125" customWidth="1"/>
    <col min="10" max="10" width="21" customWidth="1"/>
    <col min="11" max="11" width="41" customWidth="1"/>
  </cols>
  <sheetData>
    <row r="1" spans="1:11" ht="16.5" thickBot="1" x14ac:dyDescent="0.3">
      <c r="A1" s="116" t="s">
        <v>127</v>
      </c>
      <c r="B1" s="117"/>
      <c r="C1" s="117"/>
      <c r="D1" s="117"/>
      <c r="E1" s="117"/>
      <c r="F1" s="117"/>
      <c r="G1" s="117"/>
      <c r="H1" s="117"/>
      <c r="I1" s="117"/>
      <c r="J1" s="117"/>
      <c r="K1" s="118"/>
    </row>
    <row r="2" spans="1:11" x14ac:dyDescent="0.25">
      <c r="A2" s="78" t="s">
        <v>0</v>
      </c>
      <c r="B2" s="58" t="s">
        <v>1</v>
      </c>
      <c r="C2" s="58" t="s">
        <v>2</v>
      </c>
      <c r="D2" s="58" t="s">
        <v>3</v>
      </c>
      <c r="E2" s="58" t="s">
        <v>4</v>
      </c>
      <c r="F2" s="58" t="s">
        <v>5</v>
      </c>
      <c r="G2" s="58" t="s">
        <v>6</v>
      </c>
      <c r="H2" s="58" t="s">
        <v>57</v>
      </c>
      <c r="I2" s="58" t="s">
        <v>8</v>
      </c>
      <c r="J2" s="58" t="s">
        <v>59</v>
      </c>
      <c r="K2" s="79" t="s">
        <v>9</v>
      </c>
    </row>
    <row r="3" spans="1:11" x14ac:dyDescent="0.25">
      <c r="A3" s="75">
        <v>1</v>
      </c>
      <c r="B3" s="5" t="s">
        <v>10</v>
      </c>
      <c r="C3" s="5">
        <v>13545</v>
      </c>
      <c r="D3" s="5">
        <v>2008</v>
      </c>
      <c r="E3" s="5" t="s">
        <v>60</v>
      </c>
      <c r="F3" s="5" t="s">
        <v>13</v>
      </c>
      <c r="G3" s="5" t="s">
        <v>48</v>
      </c>
      <c r="H3" s="5">
        <v>5000</v>
      </c>
      <c r="I3" s="61">
        <v>44592</v>
      </c>
      <c r="J3" s="5"/>
      <c r="K3" s="50"/>
    </row>
    <row r="4" spans="1:11" x14ac:dyDescent="0.25">
      <c r="A4" s="75">
        <f>A3+1</f>
        <v>2</v>
      </c>
      <c r="B4" s="5" t="s">
        <v>10</v>
      </c>
      <c r="C4" s="5">
        <v>32071</v>
      </c>
      <c r="D4" s="5">
        <v>2021</v>
      </c>
      <c r="E4" s="5" t="s">
        <v>71</v>
      </c>
      <c r="F4" s="5" t="s">
        <v>26</v>
      </c>
      <c r="G4" s="5" t="s">
        <v>48</v>
      </c>
      <c r="H4" s="5">
        <v>10000</v>
      </c>
      <c r="I4" s="61">
        <v>44681</v>
      </c>
      <c r="J4" s="5"/>
      <c r="K4" s="50"/>
    </row>
    <row r="5" spans="1:11" x14ac:dyDescent="0.25">
      <c r="A5" s="75">
        <f t="shared" ref="A5:A9" si="0">A4+1</f>
        <v>3</v>
      </c>
      <c r="B5" s="5" t="s">
        <v>80</v>
      </c>
      <c r="C5" s="5">
        <v>11494</v>
      </c>
      <c r="D5" s="5">
        <v>1989</v>
      </c>
      <c r="E5" s="5" t="s">
        <v>87</v>
      </c>
      <c r="F5" s="5" t="s">
        <v>80</v>
      </c>
      <c r="G5" s="5" t="s">
        <v>48</v>
      </c>
      <c r="H5" s="5">
        <v>1000</v>
      </c>
      <c r="I5" s="61">
        <v>44681</v>
      </c>
      <c r="J5" s="5"/>
      <c r="K5" s="50"/>
    </row>
    <row r="6" spans="1:11" x14ac:dyDescent="0.25">
      <c r="A6" s="75">
        <f t="shared" si="0"/>
        <v>4</v>
      </c>
      <c r="B6" s="5" t="s">
        <v>80</v>
      </c>
      <c r="C6" s="5">
        <v>4326</v>
      </c>
      <c r="D6" s="5">
        <v>1990</v>
      </c>
      <c r="E6" s="5" t="s">
        <v>87</v>
      </c>
      <c r="F6" s="5" t="s">
        <v>80</v>
      </c>
      <c r="G6" s="5" t="s">
        <v>48</v>
      </c>
      <c r="H6" s="5">
        <v>1000</v>
      </c>
      <c r="I6" s="61">
        <v>44681</v>
      </c>
      <c r="J6" s="5"/>
      <c r="K6" s="50"/>
    </row>
    <row r="7" spans="1:11" x14ac:dyDescent="0.25">
      <c r="A7" s="75">
        <f t="shared" si="0"/>
        <v>5</v>
      </c>
      <c r="B7" s="5" t="s">
        <v>80</v>
      </c>
      <c r="C7" s="5">
        <v>6436</v>
      </c>
      <c r="D7" s="5">
        <v>1992</v>
      </c>
      <c r="E7" s="5" t="s">
        <v>87</v>
      </c>
      <c r="F7" s="5" t="s">
        <v>80</v>
      </c>
      <c r="G7" s="5" t="s">
        <v>48</v>
      </c>
      <c r="H7" s="5">
        <v>1000</v>
      </c>
      <c r="I7" s="61">
        <v>44681</v>
      </c>
      <c r="J7" s="5"/>
      <c r="K7" s="50"/>
    </row>
    <row r="8" spans="1:11" x14ac:dyDescent="0.25">
      <c r="A8" s="75">
        <f t="shared" si="0"/>
        <v>6</v>
      </c>
      <c r="B8" s="5" t="s">
        <v>80</v>
      </c>
      <c r="C8" s="5">
        <v>9177</v>
      </c>
      <c r="D8" s="5">
        <v>1993</v>
      </c>
      <c r="E8" s="5" t="s">
        <v>87</v>
      </c>
      <c r="F8" s="5" t="s">
        <v>80</v>
      </c>
      <c r="G8" s="5" t="s">
        <v>48</v>
      </c>
      <c r="H8" s="5">
        <v>1000</v>
      </c>
      <c r="I8" s="61">
        <v>44681</v>
      </c>
      <c r="J8" s="5"/>
      <c r="K8" s="50"/>
    </row>
    <row r="9" spans="1:11" x14ac:dyDescent="0.25">
      <c r="A9" s="76">
        <f t="shared" si="0"/>
        <v>7</v>
      </c>
      <c r="B9" s="63" t="s">
        <v>34</v>
      </c>
      <c r="C9" s="63">
        <v>88</v>
      </c>
      <c r="D9" s="63">
        <v>2019</v>
      </c>
      <c r="E9" s="63" t="s">
        <v>87</v>
      </c>
      <c r="F9" s="63" t="s">
        <v>115</v>
      </c>
      <c r="G9" s="63" t="s">
        <v>48</v>
      </c>
      <c r="H9" s="63">
        <v>10000</v>
      </c>
      <c r="I9" s="64">
        <v>44681</v>
      </c>
      <c r="J9" s="63"/>
      <c r="K9" s="77"/>
    </row>
    <row r="10" spans="1:11" ht="15.75" thickBot="1" x14ac:dyDescent="0.3">
      <c r="A10" s="125" t="s">
        <v>124</v>
      </c>
      <c r="B10" s="126"/>
      <c r="C10" s="126"/>
      <c r="D10" s="126"/>
      <c r="E10" s="126"/>
      <c r="F10" s="126"/>
      <c r="G10" s="126"/>
      <c r="H10" s="91">
        <f>SUM(H3:H9)</f>
        <v>29000</v>
      </c>
      <c r="I10" s="92"/>
      <c r="J10" s="92"/>
      <c r="K10" s="93"/>
    </row>
  </sheetData>
  <mergeCells count="2">
    <mergeCell ref="A1:K1"/>
    <mergeCell ref="A10:G10"/>
  </mergeCells>
  <pageMargins left="0.70866141732283472" right="0.70866141732283472" top="0.74803149606299213" bottom="0.74803149606299213" header="0.31496062992125984" footer="0.31496062992125984"/>
  <pageSetup paperSize="9" scale="77" orientation="landscape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30</vt:i4>
      </vt:variant>
      <vt:variant>
        <vt:lpstr>Named Ranges</vt:lpstr>
      </vt:variant>
      <vt:variant>
        <vt:i4>27</vt:i4>
      </vt:variant>
    </vt:vector>
  </HeadingPairs>
  <TitlesOfParts>
    <vt:vector size="57" baseType="lpstr">
      <vt:lpstr>Sample</vt:lpstr>
      <vt:lpstr>CONSOL-2022 JAN TO MAY</vt:lpstr>
      <vt:lpstr>PIVOT</vt:lpstr>
      <vt:lpstr>BANJARA HILLS-25</vt:lpstr>
      <vt:lpstr>BHONGIR-1</vt:lpstr>
      <vt:lpstr>CGM COMMERCIAL-4</vt:lpstr>
      <vt:lpstr>CGM HRD-9</vt:lpstr>
      <vt:lpstr>CGM PROJECTS-2</vt:lpstr>
      <vt:lpstr>CGM RAC-6</vt:lpstr>
      <vt:lpstr>CGM-IPC-29</vt:lpstr>
      <vt:lpstr>CYBERCITY-106</vt:lpstr>
      <vt:lpstr>CGM-RURAL-1</vt:lpstr>
      <vt:lpstr>GADWAL-2</vt:lpstr>
      <vt:lpstr>HABSIGUDA-22</vt:lpstr>
      <vt:lpstr>HYDERABAD CENTRAL-36</vt:lpstr>
      <vt:lpstr>HYDERABAD SOUTH-21</vt:lpstr>
      <vt:lpstr>MAHABOOBNAGAR-10</vt:lpstr>
      <vt:lpstr>MEDAK-6</vt:lpstr>
      <vt:lpstr>MEDCHAL-300</vt:lpstr>
      <vt:lpstr>NAGARKURNOOL-1</vt:lpstr>
      <vt:lpstr>NALGONDA-7</vt:lpstr>
      <vt:lpstr>RAJENDRA NAGAR-15</vt:lpstr>
      <vt:lpstr>SANGAREDDY-21</vt:lpstr>
      <vt:lpstr>SAROORNAGAR-35</vt:lpstr>
      <vt:lpstr>SECUNDERABAD-10</vt:lpstr>
      <vt:lpstr>SIDDIPET-5</vt:lpstr>
      <vt:lpstr>SURYAPET-8</vt:lpstr>
      <vt:lpstr>VIKARABAD-6</vt:lpstr>
      <vt:lpstr>WANAPARTHY-2</vt:lpstr>
      <vt:lpstr>YADADRI-7</vt:lpstr>
      <vt:lpstr>'BANJARA HILLS-25'!Print_Area</vt:lpstr>
      <vt:lpstr>'BHONGIR-1'!Print_Area</vt:lpstr>
      <vt:lpstr>'CGM COMMERCIAL-4'!Print_Area</vt:lpstr>
      <vt:lpstr>'CGM HRD-9'!Print_Area</vt:lpstr>
      <vt:lpstr>'CGM PROJECTS-2'!Print_Area</vt:lpstr>
      <vt:lpstr>'CGM RAC-6'!Print_Area</vt:lpstr>
      <vt:lpstr>'CGM-IPC-29'!Print_Area</vt:lpstr>
      <vt:lpstr>'CGM-RURAL-1'!Print_Area</vt:lpstr>
      <vt:lpstr>'CYBERCITY-106'!Print_Area</vt:lpstr>
      <vt:lpstr>'GADWAL-2'!Print_Area</vt:lpstr>
      <vt:lpstr>'HABSIGUDA-22'!Print_Area</vt:lpstr>
      <vt:lpstr>'HYDERABAD CENTRAL-36'!Print_Area</vt:lpstr>
      <vt:lpstr>'HYDERABAD SOUTH-21'!Print_Area</vt:lpstr>
      <vt:lpstr>'MAHABOOBNAGAR-10'!Print_Area</vt:lpstr>
      <vt:lpstr>'MEDCHAL-300'!Print_Area</vt:lpstr>
      <vt:lpstr>'NAGARKURNOOL-1'!Print_Area</vt:lpstr>
      <vt:lpstr>'NALGONDA-7'!Print_Area</vt:lpstr>
      <vt:lpstr>'RAJENDRA NAGAR-15'!Print_Area</vt:lpstr>
      <vt:lpstr>'SANGAREDDY-21'!Print_Area</vt:lpstr>
      <vt:lpstr>'SAROORNAGAR-35'!Print_Area</vt:lpstr>
      <vt:lpstr>'SECUNDERABAD-10'!Print_Area</vt:lpstr>
      <vt:lpstr>'SIDDIPET-5'!Print_Area</vt:lpstr>
      <vt:lpstr>'VIKARABAD-6'!Print_Area</vt:lpstr>
      <vt:lpstr>'WANAPARTHY-2'!Print_Area</vt:lpstr>
      <vt:lpstr>'YADADRI-7'!Print_Area</vt:lpstr>
      <vt:lpstr>'CYBERCITY-106'!Print_Titles</vt:lpstr>
      <vt:lpstr>'MEDCHAL-300'!Print_Titles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SUDHAKAR RAO</dc:creator>
  <cp:lastModifiedBy>Vinod Office</cp:lastModifiedBy>
  <cp:lastPrinted>2022-05-28T08:56:58Z</cp:lastPrinted>
  <dcterms:created xsi:type="dcterms:W3CDTF">2015-06-05T18:17:20Z</dcterms:created>
  <dcterms:modified xsi:type="dcterms:W3CDTF">2022-11-04T16:32:31Z</dcterms:modified>
</cp:coreProperties>
</file>