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2023'!$A$1:$L$16</definedName>
  </definedNames>
  <calcPr calcId="144525"/>
</workbook>
</file>

<file path=xl/calcChain.xml><?xml version="1.0" encoding="utf-8"?>
<calcChain xmlns="http://schemas.openxmlformats.org/spreadsheetml/2006/main">
  <c r="J16" i="3" l="1"/>
  <c r="H1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3" i="3"/>
  <c r="J9" i="2"/>
  <c r="H9" i="2"/>
  <c r="A4" i="2"/>
  <c r="A5" i="2" s="1"/>
  <c r="A6" i="2" s="1"/>
  <c r="A7" i="2" s="1"/>
  <c r="A8" i="2" s="1"/>
  <c r="A3" i="2"/>
  <c r="H8" i="1" l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<sst xmlns="http://schemas.openxmlformats.org/spreadsheetml/2006/main" count="157" uniqueCount="35">
  <si>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</si>
  <si>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</si>
  <si>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</si>
  <si>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</si>
  <si>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</si>
  <si>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</si>
  <si>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</si>
  <si>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</si>
  <si>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</si>
  <si>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</si>
  <si>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</si>
  <si>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</si>
  <si>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</si>
  <si>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</si>
  <si>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HYDERABAD CENTRAL</t>
  </si>
  <si>
    <t>ADDITIONAL COUNTER</t>
  </si>
  <si>
    <t>DISPOSED AT ADMISSION</t>
  </si>
  <si>
    <t>TOTAL AMOUNT</t>
  </si>
  <si>
    <t>SANCTION AMOUNT</t>
  </si>
  <si>
    <t>MAR</t>
  </si>
  <si>
    <t>VACATE</t>
  </si>
  <si>
    <t>03 DT 01-MAY-23</t>
  </si>
  <si>
    <t>COUNTER</t>
  </si>
  <si>
    <t>04 DT 01-MAY-23</t>
  </si>
  <si>
    <t>05 DT 01-MAY-23</t>
  </si>
  <si>
    <t>06 DT 01-MAY-23</t>
  </si>
  <si>
    <t>WA</t>
  </si>
  <si>
    <t>JAN</t>
  </si>
  <si>
    <t>2 DT 01-APR-23</t>
  </si>
  <si>
    <t>FEB</t>
  </si>
  <si>
    <t>06 DT 01-APR-23</t>
  </si>
  <si>
    <t>07 DT 01-APR-23</t>
  </si>
  <si>
    <t>08 DT 01-APR-23</t>
  </si>
  <si>
    <t>09 DT 01-APR-23</t>
  </si>
  <si>
    <t>10 DT 01-APR-23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</si>
</sst>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5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4" xfId="0" applyFill="1" applyBorder="1"/>
    <xf numFmtId="0" fontId="2" fillId="2" borderId="14" xfId="0" applyFont="1" applyFill="1" applyBorder="1" applyAlignment="1">
      <alignment horizontal="center"/>
    </xf>
    <xf numFmtId="0" fontId="0" fillId="2" borderId="19" xfId="0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/>
  </cellXfs>
  <cellStyles count="3">
    <cellStyle name="Normal" xfId="0" builtinId="0"/>
    <cellStyle name="Normal 3" xfId="1"/>
    <cellStyle name="Normal 9" xfId="2"/>
  </cellStyles>
  <dxfs count="5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7" displayName="Table7" ref="A1:L15" totalsRowShown="0" headerRowDxfId="16" dataDxfId="15" headerRowBorderDxfId="13" tableBorderDxfId="14" totalsRowBorderDxfId="12">
  <autoFilter ref="A1:L15">
    <filterColumn colId="4">
      <filters>
        <filter val="FEB"/>
      </filters>
    </filterColumn>
  </autoFilter>
  <sortState ref="A2:L15">
    <sortCondition ref="E2:E15" customList="Jan,Feb,Mar,Apr,May,Jun,Jul,Aug,Sep,Oct,Nov,Dec"/>
    <sortCondition ref="D2:D15"/>
    <sortCondition ref="C2:C15"/>
  </sortState>
  <tableColumns count="12">
    <tableColumn id="1" name="S.NO" dataDxfId="11"/>
    <tableColumn id="2" name="CASE " dataDxfId="10"/>
    <tableColumn id="3" name="CASE NO" dataDxfId="9"/>
    <tableColumn id="4" name="YEAR" dataDxfId="8"/>
    <tableColumn id="5" name="MONTH" dataDxfId="7"/>
    <tableColumn id="6" name="CASE TYPE" dataDxfId="6"/>
    <tableColumn id="7" name="SECTION" dataDxfId="5"/>
    <tableColumn id="8" name="AMOUNT" dataDxfId="4"/>
    <tableColumn id="9" name="BILL DATE" dataDxfId="3"/>
    <tableColumn id="12" name="SANCTION AMOUNT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L8" totalsRowShown="0" headerRowDxfId="33" dataDxfId="32" headerRowBorderDxfId="30" tableBorderDxfId="31" totalsRowBorderDxfId="29">
  <sortState ref="A2:L8">
    <sortCondition ref="D2:D8"/>
    <sortCondition ref="C2:C8"/>
  </sortState>
  <tableColumns count="12">
    <tableColumn id="1" name="S.NO" dataDxfId="28"/>
    <tableColumn id="2" name="CASE " dataDxfId="27"/>
    <tableColumn id="3" name="CASE NO" dataDxfId="26"/>
    <tableColumn id="4" name="YEAR" dataDxfId="25"/>
    <tableColumn id="5" name="MONTH" dataDxfId="24"/>
    <tableColumn id="6" name="CASE TYPE" dataDxfId="23"/>
    <tableColumn id="7" name="SECTION" dataDxfId="22"/>
    <tableColumn id="8" name="AMOUNT" dataDxfId="21"/>
    <tableColumn id="9" name="BILL DATE" dataDxfId="20"/>
    <tableColumn id="12" name="SANCTION AMOUNT" dataDxfId="19"/>
    <tableColumn id="10" name="SANCTION NO. &amp; DT" dataDxfId="18"/>
    <tableColumn id="11" name="PAYMENT DETAILS (CHEQUE/RTGS &amp; DATE)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9" displayName="Table9" ref="A1:K7" totalsRowShown="0" headerRowDxfId="49" dataDxfId="48" headerRowBorderDxfId="46" tableBorderDxfId="47" totalsRowBorderDxfId="45">
  <sortState ref="A2:K7">
    <sortCondition ref="D2:D7"/>
    <sortCondition ref="C2:C7"/>
  </sortState>
  <tableColumns count="11">
    <tableColumn id="1" name="S.NO" dataDxfId="44"/>
    <tableColumn id="2" name="CASE " dataDxfId="43"/>
    <tableColumn id="3" name="CASE NO" dataDxfId="42"/>
    <tableColumn id="4" name="YEAR" dataDxfId="41"/>
    <tableColumn id="5" name="MONTH" dataDxfId="40"/>
    <tableColumn id="6" name="CASE TYPE" dataDxfId="39"/>
    <tableColumn id="7" name="SECTION" dataDxfId="38"/>
    <tableColumn id="8" name="AMOUNT" dataDxfId="37"/>
    <tableColumn id="9" name="BILL DATE" dataDxfId="36"/>
    <tableColumn id="10" name="SANCTION NO. &amp; DT" dataDxfId="35"/>
    <tableColumn id="11" name="PAYMENT DETAILS (CHEQUE/RTGS &amp; DATE)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G12" sqref="G12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20.28515625" bestFit="1" customWidth="1"/>
    <col min="8" max="9" width="14" bestFit="1" customWidth="1"/>
    <col min="10" max="10" width="19.42578125" bestFit="1" customWidth="1"/>
    <col min="11" max="11" width="23.7109375" bestFit="1" customWidth="1"/>
    <col min="12" max="12" width="44.42578125" bestFit="1" customWidth="1"/>
  </cols>
  <sheetData>
    <row r="1" spans="1:12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18</v>
      </c>
      <c r="K1" s="22" t="s">
        <v>9</v>
      </c>
      <c r="L1" s="23" t="s">
        <v>10</v>
      </c>
    </row>
    <row r="2" spans="1:12" hidden="1" x14ac:dyDescent="0.25">
      <c r="A2" s="8">
        <v>1</v>
      </c>
      <c r="B2" s="9" t="s">
        <v>26</v>
      </c>
      <c r="C2" s="9">
        <v>929</v>
      </c>
      <c r="D2" s="9">
        <v>2016</v>
      </c>
      <c r="E2" s="9" t="s">
        <v>27</v>
      </c>
      <c r="F2" s="9" t="s">
        <v>13</v>
      </c>
      <c r="G2" s="9" t="s">
        <v>14</v>
      </c>
      <c r="H2" s="9">
        <v>5000</v>
      </c>
      <c r="I2" s="10">
        <v>44957</v>
      </c>
      <c r="J2" s="10"/>
      <c r="K2" s="9"/>
      <c r="L2" s="11"/>
    </row>
    <row r="3" spans="1:12" hidden="1" x14ac:dyDescent="0.25">
      <c r="A3" s="8">
        <f>A2+1</f>
        <v>2</v>
      </c>
      <c r="B3" s="9" t="s">
        <v>11</v>
      </c>
      <c r="C3" s="9">
        <v>27146</v>
      </c>
      <c r="D3" s="9">
        <v>2019</v>
      </c>
      <c r="E3" s="9" t="s">
        <v>27</v>
      </c>
      <c r="F3" s="9" t="s">
        <v>13</v>
      </c>
      <c r="G3" s="9" t="s">
        <v>14</v>
      </c>
      <c r="H3" s="9">
        <v>5000</v>
      </c>
      <c r="I3" s="10">
        <v>44957</v>
      </c>
      <c r="J3" s="10"/>
      <c r="K3" s="9"/>
      <c r="L3" s="11"/>
    </row>
    <row r="4" spans="1:12" hidden="1" x14ac:dyDescent="0.25">
      <c r="A4" s="8">
        <f t="shared" ref="A4:A15" si="0">A3+1</f>
        <v>3</v>
      </c>
      <c r="B4" s="9" t="s">
        <v>11</v>
      </c>
      <c r="C4" s="9">
        <v>17923</v>
      </c>
      <c r="D4" s="9">
        <v>2022</v>
      </c>
      <c r="E4" s="9" t="s">
        <v>27</v>
      </c>
      <c r="F4" s="9" t="s">
        <v>13</v>
      </c>
      <c r="G4" s="9" t="s">
        <v>14</v>
      </c>
      <c r="H4" s="9">
        <v>5000</v>
      </c>
      <c r="I4" s="10">
        <v>44957</v>
      </c>
      <c r="J4" s="10"/>
      <c r="K4" s="9"/>
      <c r="L4" s="11"/>
    </row>
    <row r="5" spans="1:12" hidden="1" x14ac:dyDescent="0.25">
      <c r="A5" s="8">
        <f t="shared" si="0"/>
        <v>4</v>
      </c>
      <c r="B5" s="9" t="s">
        <v>11</v>
      </c>
      <c r="C5" s="9">
        <v>755</v>
      </c>
      <c r="D5" s="9">
        <v>2023</v>
      </c>
      <c r="E5" s="9" t="s">
        <v>27</v>
      </c>
      <c r="F5" s="9" t="s">
        <v>13</v>
      </c>
      <c r="G5" s="9" t="s">
        <v>14</v>
      </c>
      <c r="H5" s="9">
        <v>5000</v>
      </c>
      <c r="I5" s="10">
        <v>44957</v>
      </c>
      <c r="J5" s="9">
        <v>5000</v>
      </c>
      <c r="K5" s="9" t="s">
        <v>28</v>
      </c>
      <c r="L5" s="11"/>
    </row>
    <row r="6" spans="1:12" hidden="1" x14ac:dyDescent="0.25">
      <c r="A6" s="8">
        <f t="shared" si="0"/>
        <v>5</v>
      </c>
      <c r="B6" s="9" t="s">
        <v>11</v>
      </c>
      <c r="C6" s="9">
        <v>2347</v>
      </c>
      <c r="D6" s="9">
        <v>2023</v>
      </c>
      <c r="E6" s="9" t="s">
        <v>27</v>
      </c>
      <c r="F6" s="9" t="s">
        <v>13</v>
      </c>
      <c r="G6" s="9" t="s">
        <v>14</v>
      </c>
      <c r="H6" s="9">
        <v>5000</v>
      </c>
      <c r="I6" s="10">
        <v>44957</v>
      </c>
      <c r="J6" s="9">
        <v>2500</v>
      </c>
      <c r="K6" s="9" t="s">
        <v>28</v>
      </c>
      <c r="L6" s="11"/>
    </row>
    <row r="7" spans="1:12" x14ac:dyDescent="0.25">
      <c r="A7" s="8">
        <f t="shared" si="0"/>
        <v>6</v>
      </c>
      <c r="B7" s="9" t="s">
        <v>11</v>
      </c>
      <c r="C7" s="9">
        <v>566</v>
      </c>
      <c r="D7" s="9">
        <v>2022</v>
      </c>
      <c r="E7" s="9" t="s">
        <v>29</v>
      </c>
      <c r="F7" s="9" t="s">
        <v>13</v>
      </c>
      <c r="G7" s="9" t="s">
        <v>14</v>
      </c>
      <c r="H7" s="9">
        <v>5000</v>
      </c>
      <c r="I7" s="10">
        <v>44985</v>
      </c>
      <c r="J7" s="10"/>
      <c r="K7" s="9"/>
      <c r="L7" s="11"/>
    </row>
    <row r="8" spans="1:12" x14ac:dyDescent="0.25">
      <c r="A8" s="8">
        <f t="shared" si="0"/>
        <v>7</v>
      </c>
      <c r="B8" s="9" t="s">
        <v>11</v>
      </c>
      <c r="C8" s="9">
        <v>11452</v>
      </c>
      <c r="D8" s="9">
        <v>2022</v>
      </c>
      <c r="E8" s="9" t="s">
        <v>29</v>
      </c>
      <c r="F8" s="9" t="s">
        <v>15</v>
      </c>
      <c r="G8" s="9" t="s">
        <v>14</v>
      </c>
      <c r="H8" s="9">
        <v>10000</v>
      </c>
      <c r="I8" s="10">
        <v>44985</v>
      </c>
      <c r="J8" s="10"/>
      <c r="K8" s="9"/>
      <c r="L8" s="11"/>
    </row>
    <row r="9" spans="1:12" x14ac:dyDescent="0.25">
      <c r="A9" s="8">
        <f t="shared" si="0"/>
        <v>8</v>
      </c>
      <c r="B9" s="9" t="s">
        <v>11</v>
      </c>
      <c r="C9" s="9">
        <v>37851</v>
      </c>
      <c r="D9" s="9">
        <v>2022</v>
      </c>
      <c r="E9" s="9" t="s">
        <v>29</v>
      </c>
      <c r="F9" s="9" t="s">
        <v>20</v>
      </c>
      <c r="G9" s="9" t="s">
        <v>14</v>
      </c>
      <c r="H9" s="9">
        <v>10000</v>
      </c>
      <c r="I9" s="10">
        <v>44985</v>
      </c>
      <c r="J9" s="10"/>
      <c r="K9" s="9"/>
      <c r="L9" s="11"/>
    </row>
    <row r="10" spans="1:12" x14ac:dyDescent="0.25">
      <c r="A10" s="8">
        <f t="shared" si="0"/>
        <v>9</v>
      </c>
      <c r="B10" s="9" t="s">
        <v>11</v>
      </c>
      <c r="C10" s="9">
        <v>520</v>
      </c>
      <c r="D10" s="9">
        <v>2023</v>
      </c>
      <c r="E10" s="9" t="s">
        <v>29</v>
      </c>
      <c r="F10" s="9" t="s">
        <v>20</v>
      </c>
      <c r="G10" s="9" t="s">
        <v>14</v>
      </c>
      <c r="H10" s="9">
        <v>10000</v>
      </c>
      <c r="I10" s="10">
        <v>44985</v>
      </c>
      <c r="J10" s="9">
        <v>10000</v>
      </c>
      <c r="K10" s="9" t="s">
        <v>30</v>
      </c>
      <c r="L10" s="11"/>
    </row>
    <row r="11" spans="1:12" x14ac:dyDescent="0.25">
      <c r="A11" s="8">
        <f t="shared" si="0"/>
        <v>10</v>
      </c>
      <c r="B11" s="9" t="s">
        <v>11</v>
      </c>
      <c r="C11" s="9">
        <v>3022</v>
      </c>
      <c r="D11" s="9">
        <v>2023</v>
      </c>
      <c r="E11" s="9" t="s">
        <v>29</v>
      </c>
      <c r="F11" s="9" t="s">
        <v>16</v>
      </c>
      <c r="G11" s="9" t="s">
        <v>14</v>
      </c>
      <c r="H11" s="9">
        <v>2500</v>
      </c>
      <c r="I11" s="10">
        <v>44985</v>
      </c>
      <c r="J11" s="9">
        <v>2500</v>
      </c>
      <c r="K11" s="9" t="s">
        <v>31</v>
      </c>
      <c r="L11" s="11"/>
    </row>
    <row r="12" spans="1:12" x14ac:dyDescent="0.25">
      <c r="A12" s="8">
        <f t="shared" si="0"/>
        <v>11</v>
      </c>
      <c r="B12" s="9" t="s">
        <v>11</v>
      </c>
      <c r="C12" s="9">
        <v>3350</v>
      </c>
      <c r="D12" s="9">
        <v>2023</v>
      </c>
      <c r="E12" s="9" t="s">
        <v>29</v>
      </c>
      <c r="F12" s="9" t="s">
        <v>22</v>
      </c>
      <c r="G12" s="9" t="s">
        <v>14</v>
      </c>
      <c r="H12" s="9">
        <v>10000</v>
      </c>
      <c r="I12" s="10">
        <v>44985</v>
      </c>
      <c r="J12" s="9">
        <v>10000</v>
      </c>
      <c r="K12" s="9" t="s">
        <v>32</v>
      </c>
      <c r="L12" s="11"/>
    </row>
    <row r="13" spans="1:12" x14ac:dyDescent="0.25">
      <c r="A13" s="8">
        <f t="shared" si="0"/>
        <v>12</v>
      </c>
      <c r="B13" s="9" t="s">
        <v>11</v>
      </c>
      <c r="C13" s="9">
        <v>4300</v>
      </c>
      <c r="D13" s="9">
        <v>2023</v>
      </c>
      <c r="E13" s="9" t="s">
        <v>29</v>
      </c>
      <c r="F13" s="9" t="s">
        <v>16</v>
      </c>
      <c r="G13" s="9" t="s">
        <v>14</v>
      </c>
      <c r="H13" s="9">
        <v>2500</v>
      </c>
      <c r="I13" s="10">
        <v>44985</v>
      </c>
      <c r="J13" s="10"/>
      <c r="K13" s="9"/>
      <c r="L13" s="11"/>
    </row>
    <row r="14" spans="1:12" x14ac:dyDescent="0.25">
      <c r="A14" s="8">
        <f t="shared" si="0"/>
        <v>13</v>
      </c>
      <c r="B14" s="9" t="s">
        <v>11</v>
      </c>
      <c r="C14" s="9">
        <v>4368</v>
      </c>
      <c r="D14" s="9">
        <v>2023</v>
      </c>
      <c r="E14" s="9" t="s">
        <v>29</v>
      </c>
      <c r="F14" s="9" t="s">
        <v>16</v>
      </c>
      <c r="G14" s="9" t="s">
        <v>14</v>
      </c>
      <c r="H14" s="9">
        <v>2500</v>
      </c>
      <c r="I14" s="10">
        <v>44985</v>
      </c>
      <c r="J14" s="9">
        <v>2500</v>
      </c>
      <c r="K14" s="9" t="s">
        <v>33</v>
      </c>
      <c r="L14" s="11"/>
    </row>
    <row r="15" spans="1:12" x14ac:dyDescent="0.25">
      <c r="A15" s="8">
        <f t="shared" si="0"/>
        <v>14</v>
      </c>
      <c r="B15" s="13" t="s">
        <v>11</v>
      </c>
      <c r="C15" s="13">
        <v>4412</v>
      </c>
      <c r="D15" s="13">
        <v>2023</v>
      </c>
      <c r="E15" s="13" t="s">
        <v>29</v>
      </c>
      <c r="F15" s="13" t="s">
        <v>16</v>
      </c>
      <c r="G15" s="13" t="s">
        <v>14</v>
      </c>
      <c r="H15" s="13">
        <v>2500</v>
      </c>
      <c r="I15" s="14">
        <v>44985</v>
      </c>
      <c r="J15" s="9">
        <v>2500</v>
      </c>
      <c r="K15" s="9" t="s">
        <v>34</v>
      </c>
      <c r="L15" s="15"/>
    </row>
    <row r="16" spans="1:12" ht="15.75" thickBot="1" x14ac:dyDescent="0.3">
      <c r="A16" s="29" t="s">
        <v>17</v>
      </c>
      <c r="B16" s="30"/>
      <c r="C16" s="30"/>
      <c r="D16" s="30"/>
      <c r="E16" s="30"/>
      <c r="F16" s="30"/>
      <c r="G16" s="30"/>
      <c r="H16" s="31">
        <f>SUBTOTAL(109,Table7[AMOUNT])</f>
        <v>55000</v>
      </c>
      <c r="I16" s="32"/>
      <c r="J16" s="31">
        <f>SUBTOTAL(109,Table7[SANCTION AMOUNT])</f>
        <v>27500</v>
      </c>
      <c r="K16" s="32"/>
      <c r="L16" s="33"/>
    </row>
  </sheetData>
  <mergeCells count="1">
    <mergeCell ref="A16:G16"/>
  </mergeCells>
  <pageMargins left="0.7" right="0.7" top="0.75" bottom="0.75" header="0.3" footer="0.3"/>
  <pageSetup paperSize="9" scale="6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topLeftCell="B1" workbookViewId="0">
      <selection activeCell="I4" sqref="I4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20.28515625" bestFit="1" customWidth="1"/>
    <col min="8" max="9" width="14" bestFit="1" customWidth="1"/>
    <col min="10" max="10" width="19.42578125" bestFit="1" customWidth="1"/>
    <col min="11" max="11" width="23.7109375" bestFit="1" customWidth="1"/>
    <col min="12" max="12" width="44.42578125" bestFit="1" customWidth="1"/>
  </cols>
  <sheetData>
    <row r="1" spans="1:12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18</v>
      </c>
      <c r="K1" s="22" t="s">
        <v>9</v>
      </c>
      <c r="L1" s="23" t="s">
        <v>10</v>
      </c>
    </row>
    <row r="2" spans="1:12" x14ac:dyDescent="0.25">
      <c r="A2" s="8">
        <v>1</v>
      </c>
      <c r="B2" s="9" t="s">
        <v>11</v>
      </c>
      <c r="C2" s="9">
        <v>11542</v>
      </c>
      <c r="D2" s="9">
        <v>2022</v>
      </c>
      <c r="E2" s="9" t="s">
        <v>19</v>
      </c>
      <c r="F2" s="9" t="s">
        <v>13</v>
      </c>
      <c r="G2" s="9" t="s">
        <v>14</v>
      </c>
      <c r="H2" s="9">
        <v>5000</v>
      </c>
      <c r="I2" s="10">
        <v>45016</v>
      </c>
      <c r="J2" s="10"/>
      <c r="K2" s="9"/>
      <c r="L2" s="11"/>
    </row>
    <row r="3" spans="1:12" x14ac:dyDescent="0.25">
      <c r="A3" s="8">
        <f>A2+1</f>
        <v>2</v>
      </c>
      <c r="B3" s="9" t="s">
        <v>11</v>
      </c>
      <c r="C3" s="9">
        <v>31932</v>
      </c>
      <c r="D3" s="9">
        <v>2022</v>
      </c>
      <c r="E3" s="9" t="s">
        <v>19</v>
      </c>
      <c r="F3" s="9" t="s">
        <v>13</v>
      </c>
      <c r="G3" s="9" t="s">
        <v>14</v>
      </c>
      <c r="H3" s="9">
        <v>5000</v>
      </c>
      <c r="I3" s="10">
        <v>45016</v>
      </c>
      <c r="J3" s="10"/>
      <c r="K3" s="9"/>
      <c r="L3" s="11"/>
    </row>
    <row r="4" spans="1:12" x14ac:dyDescent="0.25">
      <c r="A4" s="8">
        <f t="shared" ref="A4:A8" si="0">A3+1</f>
        <v>3</v>
      </c>
      <c r="B4" s="9" t="s">
        <v>11</v>
      </c>
      <c r="C4" s="9">
        <v>1850</v>
      </c>
      <c r="D4" s="9">
        <v>2023</v>
      </c>
      <c r="E4" s="9" t="s">
        <v>19</v>
      </c>
      <c r="F4" s="9" t="s">
        <v>20</v>
      </c>
      <c r="G4" s="9" t="s">
        <v>14</v>
      </c>
      <c r="H4" s="9">
        <v>10000</v>
      </c>
      <c r="I4" s="10">
        <v>45016</v>
      </c>
      <c r="J4" s="9">
        <v>10000</v>
      </c>
      <c r="K4" s="9" t="s">
        <v>21</v>
      </c>
      <c r="L4" s="11"/>
    </row>
    <row r="5" spans="1:12" x14ac:dyDescent="0.25">
      <c r="A5" s="8">
        <f t="shared" si="0"/>
        <v>4</v>
      </c>
      <c r="B5" s="9" t="s">
        <v>11</v>
      </c>
      <c r="C5" s="9">
        <v>2662</v>
      </c>
      <c r="D5" s="9">
        <v>2023</v>
      </c>
      <c r="E5" s="9" t="s">
        <v>19</v>
      </c>
      <c r="F5" s="9" t="s">
        <v>22</v>
      </c>
      <c r="G5" s="9" t="s">
        <v>14</v>
      </c>
      <c r="H5" s="9">
        <v>10000</v>
      </c>
      <c r="I5" s="10">
        <v>45016</v>
      </c>
      <c r="J5" s="9">
        <v>10000</v>
      </c>
      <c r="K5" s="9" t="s">
        <v>23</v>
      </c>
      <c r="L5" s="11"/>
    </row>
    <row r="6" spans="1:12" x14ac:dyDescent="0.25">
      <c r="A6" s="8">
        <f t="shared" si="0"/>
        <v>5</v>
      </c>
      <c r="B6" s="9" t="s">
        <v>11</v>
      </c>
      <c r="C6" s="9">
        <v>3210</v>
      </c>
      <c r="D6" s="9">
        <v>2023</v>
      </c>
      <c r="E6" s="9" t="s">
        <v>19</v>
      </c>
      <c r="F6" s="9" t="s">
        <v>20</v>
      </c>
      <c r="G6" s="9" t="s">
        <v>14</v>
      </c>
      <c r="H6" s="9">
        <v>10000</v>
      </c>
      <c r="I6" s="10">
        <v>45016</v>
      </c>
      <c r="J6" s="9">
        <v>10000</v>
      </c>
      <c r="K6" s="9" t="s">
        <v>24</v>
      </c>
      <c r="L6" s="11"/>
    </row>
    <row r="7" spans="1:12" x14ac:dyDescent="0.25">
      <c r="A7" s="8">
        <f t="shared" si="0"/>
        <v>6</v>
      </c>
      <c r="B7" s="9" t="s">
        <v>11</v>
      </c>
      <c r="C7" s="9">
        <v>6467</v>
      </c>
      <c r="D7" s="9">
        <v>2023</v>
      </c>
      <c r="E7" s="9" t="s">
        <v>19</v>
      </c>
      <c r="F7" s="9" t="s">
        <v>16</v>
      </c>
      <c r="G7" s="9" t="s">
        <v>14</v>
      </c>
      <c r="H7" s="9">
        <v>2500</v>
      </c>
      <c r="I7" s="10">
        <v>45016</v>
      </c>
      <c r="J7" s="9">
        <v>2500</v>
      </c>
      <c r="K7" s="9" t="s">
        <v>25</v>
      </c>
      <c r="L7" s="11"/>
    </row>
    <row r="8" spans="1:12" x14ac:dyDescent="0.25">
      <c r="A8" s="8">
        <f t="shared" si="0"/>
        <v>7</v>
      </c>
      <c r="B8" s="13" t="s">
        <v>11</v>
      </c>
      <c r="C8" s="13">
        <v>6478</v>
      </c>
      <c r="D8" s="13">
        <v>2023</v>
      </c>
      <c r="E8" s="13" t="s">
        <v>19</v>
      </c>
      <c r="F8" s="13" t="s">
        <v>16</v>
      </c>
      <c r="G8" s="13" t="s">
        <v>14</v>
      </c>
      <c r="H8" s="13">
        <v>2500</v>
      </c>
      <c r="I8" s="14">
        <v>45016</v>
      </c>
      <c r="J8" s="14"/>
      <c r="K8" s="13"/>
      <c r="L8" s="15"/>
    </row>
    <row r="9" spans="1:12" ht="15.75" thickBot="1" x14ac:dyDescent="0.3">
      <c r="A9" s="16" t="s">
        <v>17</v>
      </c>
      <c r="B9" s="17"/>
      <c r="C9" s="17"/>
      <c r="D9" s="17"/>
      <c r="E9" s="17"/>
      <c r="F9" s="17"/>
      <c r="G9" s="24"/>
      <c r="H9" s="25">
        <f>SUBTOTAL(109,Table10[AMOUNT])</f>
        <v>45000</v>
      </c>
      <c r="I9" s="26"/>
      <c r="J9" s="27">
        <f>SUBTOTAL(109,Table10[SANCTION AMOUNT])</f>
        <v>32500</v>
      </c>
      <c r="K9" s="26"/>
      <c r="L9" s="28"/>
    </row>
  </sheetData>
  <mergeCells count="1">
    <mergeCell ref="A9:G9"/>
  </mergeCells>
  <pageMargins left="0.7" right="0.7" top="0.75" bottom="0.75" header="0.3" footer="0.3"/>
  <pageSetup paperSize="9" scale="66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G15" sqref="G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20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33425</v>
      </c>
      <c r="D2" s="5">
        <v>2010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8">
        <f>A2+1</f>
        <v>2</v>
      </c>
      <c r="B3" s="9" t="s">
        <v>11</v>
      </c>
      <c r="C3" s="9">
        <v>24170</v>
      </c>
      <c r="D3" s="9">
        <v>2013</v>
      </c>
      <c r="E3" s="9" t="s">
        <v>12</v>
      </c>
      <c r="F3" s="9" t="s">
        <v>15</v>
      </c>
      <c r="G3" s="9" t="s">
        <v>14</v>
      </c>
      <c r="H3" s="9">
        <v>10000</v>
      </c>
      <c r="I3" s="10">
        <v>45046</v>
      </c>
      <c r="J3" s="9"/>
      <c r="K3" s="11"/>
    </row>
    <row r="4" spans="1:11" x14ac:dyDescent="0.25">
      <c r="A4" s="8">
        <f t="shared" ref="A4:A7" si="0">A3+1</f>
        <v>3</v>
      </c>
      <c r="B4" s="9" t="s">
        <v>11</v>
      </c>
      <c r="C4" s="9">
        <v>28426</v>
      </c>
      <c r="D4" s="9">
        <v>2022</v>
      </c>
      <c r="E4" s="9" t="s">
        <v>12</v>
      </c>
      <c r="F4" s="9" t="s">
        <v>13</v>
      </c>
      <c r="G4" s="9" t="s">
        <v>14</v>
      </c>
      <c r="H4" s="9">
        <v>5000</v>
      </c>
      <c r="I4" s="10">
        <v>45046</v>
      </c>
      <c r="J4" s="9"/>
      <c r="K4" s="11"/>
    </row>
    <row r="5" spans="1:11" x14ac:dyDescent="0.25">
      <c r="A5" s="8">
        <f t="shared" si="0"/>
        <v>4</v>
      </c>
      <c r="B5" s="9" t="s">
        <v>11</v>
      </c>
      <c r="C5" s="9">
        <v>9972</v>
      </c>
      <c r="D5" s="9">
        <v>2023</v>
      </c>
      <c r="E5" s="9" t="s">
        <v>12</v>
      </c>
      <c r="F5" s="9" t="s">
        <v>16</v>
      </c>
      <c r="G5" s="9" t="s">
        <v>14</v>
      </c>
      <c r="H5" s="9">
        <v>2500</v>
      </c>
      <c r="I5" s="10">
        <v>45046</v>
      </c>
      <c r="J5" s="9"/>
      <c r="K5" s="11"/>
    </row>
    <row r="6" spans="1:11" x14ac:dyDescent="0.25">
      <c r="A6" s="8">
        <f t="shared" si="0"/>
        <v>5</v>
      </c>
      <c r="B6" s="9" t="s">
        <v>11</v>
      </c>
      <c r="C6" s="9">
        <v>12283</v>
      </c>
      <c r="D6" s="9">
        <v>2023</v>
      </c>
      <c r="E6" s="9" t="s">
        <v>12</v>
      </c>
      <c r="F6" s="9" t="s">
        <v>16</v>
      </c>
      <c r="G6" s="9" t="s">
        <v>14</v>
      </c>
      <c r="H6" s="9">
        <v>2500</v>
      </c>
      <c r="I6" s="10">
        <v>45046</v>
      </c>
      <c r="J6" s="9"/>
      <c r="K6" s="11"/>
    </row>
    <row r="7" spans="1:11" x14ac:dyDescent="0.25">
      <c r="A7" s="12">
        <f t="shared" si="0"/>
        <v>6</v>
      </c>
      <c r="B7" s="13" t="s">
        <v>11</v>
      </c>
      <c r="C7" s="13">
        <v>12406</v>
      </c>
      <c r="D7" s="13">
        <v>2023</v>
      </c>
      <c r="E7" s="13" t="s">
        <v>12</v>
      </c>
      <c r="F7" s="13" t="s">
        <v>16</v>
      </c>
      <c r="G7" s="13" t="s">
        <v>14</v>
      </c>
      <c r="H7" s="13">
        <v>2500</v>
      </c>
      <c r="I7" s="14">
        <v>45046</v>
      </c>
      <c r="J7" s="13"/>
      <c r="K7" s="15"/>
    </row>
    <row r="8" spans="1:11" ht="15.75" thickBot="1" x14ac:dyDescent="0.3">
      <c r="A8" s="16" t="s">
        <v>17</v>
      </c>
      <c r="B8" s="17"/>
      <c r="C8" s="17"/>
      <c r="D8" s="17"/>
      <c r="E8" s="17"/>
      <c r="F8" s="17"/>
      <c r="G8" s="18"/>
      <c r="H8" s="2">
        <f>SUBTOTAL(109,Table9[AMOUNT])</f>
        <v>27500</v>
      </c>
      <c r="I8" s="19"/>
      <c r="J8" s="19"/>
      <c r="K8" s="20"/>
    </row>
  </sheetData>
  <mergeCells count="1">
    <mergeCell ref="A8:G8"/>
  </mergeCells>
  <pageMargins left="0.7" right="0.7" top="0.75" bottom="0.75" header="0.3" footer="0.3"/>
  <pageSetup scale="7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2023-08-04T09:52:47Z</dcterms:created>
  <dcterms:modified xsi:type="dcterms:W3CDTF">2023-08-04T09:54:23Z</dcterms:modified>
</cp:coreProperties>
</file>