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 2023" sheetId="3" r:id="rId1"/>
    <sheet name="MAR 2023" sheetId="2" r:id="rId2"/>
    <sheet name="APR 2023" sheetId="1" r:id="rId3"/>
  </sheets>
  <definedNames>
    <definedName name="_xlnm.Print_Area" localSheetId="0">'JAN-FEB 2023'!$A$1:$L$10</definedName>
  </definedNames>
  <calcPr calcId="144525"/>
</workbook>
</file>

<file path=xl/calcChain.xml><?xml version="1.0" encoding="utf-8"?>
<calcChain xmlns="http://schemas.openxmlformats.org/spreadsheetml/2006/main">
  <c r="J10" i="3" l="1"/>
  <c r="H10" i="3"/>
  <c r="A3" i="3"/>
  <c r="A4" i="3" s="1"/>
  <c r="A5" i="3" s="1"/>
  <c r="A6" i="3" s="1"/>
  <c r="A7" i="3" s="1"/>
  <c r="A8" i="3" s="1"/>
  <c r="A9" i="3" s="1"/>
  <c r="J10" i="2" l="1"/>
  <c r="H10" i="2"/>
  <c r="A3" i="2"/>
  <c r="A4" i="2" s="1"/>
  <c r="A5" i="2" s="1"/>
  <c r="A6" i="2" s="1"/>
  <c r="A7" i="2" s="1"/>
  <c r="A8" i="2" s="1"/>
  <c r="A9" i="2" s="1"/>
  <c r="H3" i="1" l="1"/>
</calcChain>
</file>

<file path=xl/sharedStrings.xml><?xml version="1.0" encoding="utf-8"?>
<sst xmlns="http://schemas.openxmlformats.org/spreadsheetml/2006/main" count="110" uniqueCount="27">
  <si>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</si>
  <si>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</si>
  <si>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</si>
  <si>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</si>
  <si>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</si>
  <si>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</si>
  <si>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</si>
  <si>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</si>
  <si>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</si>
  <si>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</si>
  <si>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</si>
  <si>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</si>
  <si>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APR</t>
  </si>
  <si>
    <t>DISPOSED</t>
  </si>
  <si>
    <t>NALGONDA</t>
  </si>
  <si>
    <t>TOTAL AMOUNT</t>
  </si>
  <si>
    <t>SANCTION AMOUNT</t>
  </si>
  <si>
    <t>MAR</t>
  </si>
  <si>
    <t>CMA</t>
  </si>
  <si>
    <t>CC</t>
  </si>
  <si>
    <t>DISPOSED AT ADMISSION</t>
  </si>
  <si>
    <t>COUNTER</t>
  </si>
  <si>
    <t>11 DT 10-MAY-23</t>
  </si>
  <si>
    <t>12 DT 10-MAY-23</t>
  </si>
  <si>
    <t>JAN</t>
  </si>
  <si>
    <t>FEB</t>
  </si>
  <si>
    <t>25 DT 29-APR-23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</si>
</sst>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9" xfId="0" applyFont="1" applyFill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8" xfId="0" applyFill="1" applyBorder="1"/>
    <xf numFmtId="0" fontId="0" fillId="2" borderId="13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</cellXfs>
  <cellStyles count="3">
    <cellStyle name="Normal" xfId="0" builtinId="0"/>
    <cellStyle name="Normal 3" xfId="1"/>
    <cellStyle name="Normal 9" xfId="2"/>
  </cellStyles>
  <dxfs count="5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" displayName="Table13" ref="A1:L9" totalsRowShown="0" headerRowDxfId="16" dataDxfId="15" headerRowBorderDxfId="13" tableBorderDxfId="14" totalsRowBorderDxfId="12">
  <sortState ref="A2:L9">
    <sortCondition ref="E2:E9" customList="Jan,Feb,Mar,Apr,May,Jun,Jul,Aug,Sep,Oct,Nov,Dec"/>
    <sortCondition ref="D2:D9"/>
    <sortCondition ref="C2:C9"/>
  </sortState>
  <tableColumns count="12">
    <tableColumn id="1" name="S.NO" dataDxfId="11"/>
    <tableColumn id="2" name="CASE " dataDxfId="10"/>
    <tableColumn id="3" name="CASE NO" dataDxfId="9"/>
    <tableColumn id="4" name="YEAR" dataDxfId="8"/>
    <tableColumn id="5" name="MONTH" dataDxfId="7"/>
    <tableColumn id="6" name="CASE TYPE" dataDxfId="6"/>
    <tableColumn id="7" name="SECTION" dataDxfId="5"/>
    <tableColumn id="8" name="AMOUNT" dataDxfId="4"/>
    <tableColumn id="9" name="BILL DATE" dataDxfId="3"/>
    <tableColumn id="12" name="SANCTION AMOUNT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A1:L9" totalsRowShown="0" headerRowDxfId="33" dataDxfId="32" headerRowBorderDxfId="30" tableBorderDxfId="31" totalsRowBorderDxfId="29">
  <sortState ref="A2:L9">
    <sortCondition ref="D2:D9"/>
    <sortCondition ref="C2:C9"/>
  </sortState>
  <tableColumns count="12">
    <tableColumn id="1" name="S.NO" dataDxfId="28"/>
    <tableColumn id="2" name="CASE " dataDxfId="27"/>
    <tableColumn id="3" name="CASE NO" dataDxfId="26"/>
    <tableColumn id="4" name="YEAR" dataDxfId="25"/>
    <tableColumn id="5" name="MONTH" dataDxfId="24"/>
    <tableColumn id="6" name="CASE TYPE" dataDxfId="23"/>
    <tableColumn id="7" name="SECTION" dataDxfId="22"/>
    <tableColumn id="8" name="AMOUNT" dataDxfId="21"/>
    <tableColumn id="9" name="BILL DATE" dataDxfId="20"/>
    <tableColumn id="12" name="SANCTION AMOUNT" dataDxfId="19"/>
    <tableColumn id="10" name="SANCTION NO. &amp; DT" dataDxfId="18"/>
    <tableColumn id="11" name="PAYMENT DETAILS (CHEQUE/RTGS &amp; DATE)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4" displayName="Table14" ref="A1:K2" totalsRowShown="0" headerRowDxfId="49" dataDxfId="48" headerRowBorderDxfId="46" tableBorderDxfId="47" totalsRowBorderDxfId="45">
  <tableColumns count="11">
    <tableColumn id="1" name="S.NO" dataDxfId="44"/>
    <tableColumn id="2" name="CASE " dataDxfId="43"/>
    <tableColumn id="3" name="CASE NO" dataDxfId="42"/>
    <tableColumn id="4" name="YEAR" dataDxfId="41"/>
    <tableColumn id="5" name="MONTH" dataDxfId="40"/>
    <tableColumn id="6" name="CASE TYPE" dataDxfId="39"/>
    <tableColumn id="7" name="SECTION" dataDxfId="38"/>
    <tableColumn id="8" name="AMOUNT" dataDxfId="37"/>
    <tableColumn id="9" name="BILL DATE" dataDxfId="36"/>
    <tableColumn id="10" name="SANCTION NO. &amp; DT" dataDxfId="35"/>
    <tableColumn id="11" name="PAYMENT DETAILS (CHEQUE/RTGS &amp; DATE)" dataDxfId="3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tabSelected="1" workbookViewId="0">
      <selection activeCell="I14" sqref="I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28515625" bestFit="1" customWidth="1"/>
    <col min="8" max="8" width="9.42578125" bestFit="1" customWidth="1"/>
    <col min="9" max="9" width="17.5703125" customWidth="1"/>
    <col min="10" max="10" width="19.42578125" bestFit="1" customWidth="1"/>
    <col min="11" max="11" width="19.140625" bestFit="1" customWidth="1"/>
    <col min="12" max="12" width="39.85546875" bestFit="1" customWidth="1"/>
  </cols>
  <sheetData>
    <row r="1" spans="1:12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16</v>
      </c>
      <c r="K1" s="14" t="s">
        <v>9</v>
      </c>
      <c r="L1" s="15" t="s">
        <v>10</v>
      </c>
    </row>
    <row r="2" spans="1:12" x14ac:dyDescent="0.25">
      <c r="A2" s="16">
        <v>1</v>
      </c>
      <c r="B2" s="17" t="s">
        <v>11</v>
      </c>
      <c r="C2" s="17">
        <v>17113</v>
      </c>
      <c r="D2" s="17">
        <v>2009</v>
      </c>
      <c r="E2" s="17" t="s">
        <v>24</v>
      </c>
      <c r="F2" s="17" t="s">
        <v>13</v>
      </c>
      <c r="G2" s="17" t="s">
        <v>14</v>
      </c>
      <c r="H2" s="17">
        <v>5000</v>
      </c>
      <c r="I2" s="18">
        <v>44957</v>
      </c>
      <c r="J2" s="18"/>
      <c r="K2" s="17"/>
      <c r="L2" s="19"/>
    </row>
    <row r="3" spans="1:12" x14ac:dyDescent="0.25">
      <c r="A3" s="16">
        <f>A2+1</f>
        <v>2</v>
      </c>
      <c r="B3" s="17" t="s">
        <v>11</v>
      </c>
      <c r="C3" s="17">
        <v>2229</v>
      </c>
      <c r="D3" s="17">
        <v>2010</v>
      </c>
      <c r="E3" s="17" t="s">
        <v>24</v>
      </c>
      <c r="F3" s="17" t="s">
        <v>13</v>
      </c>
      <c r="G3" s="17" t="s">
        <v>14</v>
      </c>
      <c r="H3" s="17">
        <v>5000</v>
      </c>
      <c r="I3" s="18">
        <v>44957</v>
      </c>
      <c r="J3" s="18"/>
      <c r="K3" s="17"/>
      <c r="L3" s="19"/>
    </row>
    <row r="4" spans="1:12" x14ac:dyDescent="0.25">
      <c r="A4" s="16">
        <f t="shared" ref="A4:A9" si="0">A3+1</f>
        <v>3</v>
      </c>
      <c r="B4" s="17" t="s">
        <v>11</v>
      </c>
      <c r="C4" s="17">
        <v>10032</v>
      </c>
      <c r="D4" s="17">
        <v>2022</v>
      </c>
      <c r="E4" s="17" t="s">
        <v>24</v>
      </c>
      <c r="F4" s="17" t="s">
        <v>13</v>
      </c>
      <c r="G4" s="17" t="s">
        <v>14</v>
      </c>
      <c r="H4" s="17">
        <v>5000</v>
      </c>
      <c r="I4" s="18">
        <v>44957</v>
      </c>
      <c r="J4" s="18"/>
      <c r="K4" s="17"/>
      <c r="L4" s="19"/>
    </row>
    <row r="5" spans="1:12" x14ac:dyDescent="0.25">
      <c r="A5" s="16">
        <f t="shared" si="0"/>
        <v>4</v>
      </c>
      <c r="B5" s="17" t="s">
        <v>11</v>
      </c>
      <c r="C5" s="17">
        <v>41549</v>
      </c>
      <c r="D5" s="17">
        <v>2022</v>
      </c>
      <c r="E5" s="17" t="s">
        <v>24</v>
      </c>
      <c r="F5" s="17" t="s">
        <v>21</v>
      </c>
      <c r="G5" s="17" t="s">
        <v>14</v>
      </c>
      <c r="H5" s="17">
        <v>10000</v>
      </c>
      <c r="I5" s="18">
        <v>44957</v>
      </c>
      <c r="J5" s="18"/>
      <c r="K5" s="17"/>
      <c r="L5" s="19"/>
    </row>
    <row r="6" spans="1:12" x14ac:dyDescent="0.25">
      <c r="A6" s="16">
        <f t="shared" si="0"/>
        <v>5</v>
      </c>
      <c r="B6" s="17" t="s">
        <v>11</v>
      </c>
      <c r="C6" s="17">
        <v>41549</v>
      </c>
      <c r="D6" s="17">
        <v>2022</v>
      </c>
      <c r="E6" s="17" t="s">
        <v>25</v>
      </c>
      <c r="F6" s="17" t="s">
        <v>13</v>
      </c>
      <c r="G6" s="17" t="s">
        <v>14</v>
      </c>
      <c r="H6" s="17">
        <v>5000</v>
      </c>
      <c r="I6" s="18">
        <v>44985</v>
      </c>
      <c r="J6" s="18"/>
      <c r="K6" s="17"/>
      <c r="L6" s="19"/>
    </row>
    <row r="7" spans="1:12" x14ac:dyDescent="0.25">
      <c r="A7" s="16">
        <f t="shared" si="0"/>
        <v>6</v>
      </c>
      <c r="B7" s="17" t="s">
        <v>11</v>
      </c>
      <c r="C7" s="17">
        <v>46036</v>
      </c>
      <c r="D7" s="17">
        <v>2022</v>
      </c>
      <c r="E7" s="17" t="s">
        <v>25</v>
      </c>
      <c r="F7" s="17" t="s">
        <v>21</v>
      </c>
      <c r="G7" s="17" t="s">
        <v>14</v>
      </c>
      <c r="H7" s="17">
        <v>10000</v>
      </c>
      <c r="I7" s="18">
        <v>44985</v>
      </c>
      <c r="J7" s="18"/>
      <c r="K7" s="17"/>
      <c r="L7" s="19"/>
    </row>
    <row r="8" spans="1:12" x14ac:dyDescent="0.25">
      <c r="A8" s="16">
        <f t="shared" si="0"/>
        <v>7</v>
      </c>
      <c r="B8" s="17" t="s">
        <v>11</v>
      </c>
      <c r="C8" s="17">
        <v>753</v>
      </c>
      <c r="D8" s="17">
        <v>2023</v>
      </c>
      <c r="E8" s="17" t="s">
        <v>25</v>
      </c>
      <c r="F8" s="17" t="s">
        <v>21</v>
      </c>
      <c r="G8" s="17" t="s">
        <v>14</v>
      </c>
      <c r="H8" s="17">
        <v>10000</v>
      </c>
      <c r="I8" s="18">
        <v>44985</v>
      </c>
      <c r="J8" s="17">
        <v>10000</v>
      </c>
      <c r="K8" s="17" t="s">
        <v>26</v>
      </c>
      <c r="L8" s="19"/>
    </row>
    <row r="9" spans="1:12" x14ac:dyDescent="0.25">
      <c r="A9" s="16">
        <f t="shared" si="0"/>
        <v>8</v>
      </c>
      <c r="B9" s="5" t="s">
        <v>11</v>
      </c>
      <c r="C9" s="5">
        <v>2013</v>
      </c>
      <c r="D9" s="5">
        <v>2023</v>
      </c>
      <c r="E9" s="5" t="s">
        <v>25</v>
      </c>
      <c r="F9" s="5" t="s">
        <v>21</v>
      </c>
      <c r="G9" s="5" t="s">
        <v>14</v>
      </c>
      <c r="H9" s="5">
        <v>10000</v>
      </c>
      <c r="I9" s="6">
        <v>44985</v>
      </c>
      <c r="J9" s="5">
        <v>10000</v>
      </c>
      <c r="K9" s="17" t="s">
        <v>26</v>
      </c>
      <c r="L9" s="7"/>
    </row>
    <row r="10" spans="1:12" ht="15.75" thickBot="1" x14ac:dyDescent="0.3">
      <c r="A10" s="24" t="s">
        <v>15</v>
      </c>
      <c r="B10" s="25"/>
      <c r="C10" s="25"/>
      <c r="D10" s="25"/>
      <c r="E10" s="25"/>
      <c r="F10" s="25"/>
      <c r="G10" s="25"/>
      <c r="H10" s="26">
        <f>SUBTOTAL(109,Table13[AMOUNT])</f>
        <v>60000</v>
      </c>
      <c r="I10" s="27"/>
      <c r="J10" s="26">
        <f>SUBTOTAL(109,Table13[SANCTION AMOUNT])</f>
        <v>20000</v>
      </c>
      <c r="K10" s="27"/>
      <c r="L10" s="28"/>
    </row>
  </sheetData>
  <mergeCells count="1">
    <mergeCell ref="A10:G10"/>
  </mergeCells>
  <pageMargins left="0.7" right="0.7" top="0.75" bottom="0.75" header="0.3" footer="0.3"/>
  <pageSetup paperSize="9" scale="9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workbookViewId="0">
      <selection activeCell="J13" sqref="J13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13.28515625" bestFit="1" customWidth="1"/>
    <col min="4" max="4" width="10" bestFit="1" customWidth="1"/>
    <col min="5" max="5" width="12.42578125" bestFit="1" customWidth="1"/>
    <col min="6" max="6" width="23.5703125" bestFit="1" customWidth="1"/>
    <col min="7" max="7" width="13.140625" bestFit="1" customWidth="1"/>
    <col min="8" max="8" width="13.7109375" bestFit="1" customWidth="1"/>
    <col min="9" max="9" width="14" bestFit="1" customWidth="1"/>
    <col min="10" max="10" width="19.42578125" bestFit="1" customWidth="1"/>
    <col min="11" max="11" width="23.5703125" bestFit="1" customWidth="1"/>
    <col min="12" max="12" width="43.7109375" bestFit="1" customWidth="1"/>
  </cols>
  <sheetData>
    <row r="1" spans="1:12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16</v>
      </c>
      <c r="K1" s="14" t="s">
        <v>9</v>
      </c>
      <c r="L1" s="15" t="s">
        <v>10</v>
      </c>
    </row>
    <row r="2" spans="1:12" x14ac:dyDescent="0.25">
      <c r="A2" s="16">
        <v>1</v>
      </c>
      <c r="B2" s="17" t="s">
        <v>11</v>
      </c>
      <c r="C2" s="17">
        <v>15711</v>
      </c>
      <c r="D2" s="17">
        <v>2007</v>
      </c>
      <c r="E2" s="17" t="s">
        <v>17</v>
      </c>
      <c r="F2" s="17" t="s">
        <v>13</v>
      </c>
      <c r="G2" s="17" t="s">
        <v>14</v>
      </c>
      <c r="H2" s="17">
        <v>5000</v>
      </c>
      <c r="I2" s="18">
        <v>45016</v>
      </c>
      <c r="J2" s="18"/>
      <c r="K2" s="17"/>
      <c r="L2" s="19"/>
    </row>
    <row r="3" spans="1:12" x14ac:dyDescent="0.25">
      <c r="A3" s="16">
        <f>A2+1</f>
        <v>2</v>
      </c>
      <c r="B3" s="17" t="s">
        <v>18</v>
      </c>
      <c r="C3" s="17">
        <v>783</v>
      </c>
      <c r="D3" s="17">
        <v>2008</v>
      </c>
      <c r="E3" s="17" t="s">
        <v>17</v>
      </c>
      <c r="F3" s="17" t="s">
        <v>13</v>
      </c>
      <c r="G3" s="17" t="s">
        <v>14</v>
      </c>
      <c r="H3" s="17">
        <v>5000</v>
      </c>
      <c r="I3" s="18">
        <v>45016</v>
      </c>
      <c r="J3" s="18"/>
      <c r="K3" s="17"/>
      <c r="L3" s="19"/>
    </row>
    <row r="4" spans="1:12" x14ac:dyDescent="0.25">
      <c r="A4" s="16">
        <f t="shared" ref="A4:A9" si="0">A3+1</f>
        <v>3</v>
      </c>
      <c r="B4" s="17" t="s">
        <v>19</v>
      </c>
      <c r="C4" s="17">
        <v>1747</v>
      </c>
      <c r="D4" s="17">
        <v>2022</v>
      </c>
      <c r="E4" s="17" t="s">
        <v>17</v>
      </c>
      <c r="F4" s="17" t="s">
        <v>13</v>
      </c>
      <c r="G4" s="17" t="s">
        <v>14</v>
      </c>
      <c r="H4" s="17">
        <v>5000</v>
      </c>
      <c r="I4" s="18">
        <v>45016</v>
      </c>
      <c r="J4" s="18"/>
      <c r="K4" s="17"/>
      <c r="L4" s="19"/>
    </row>
    <row r="5" spans="1:12" x14ac:dyDescent="0.25">
      <c r="A5" s="16">
        <f t="shared" si="0"/>
        <v>4</v>
      </c>
      <c r="B5" s="17" t="s">
        <v>19</v>
      </c>
      <c r="C5" s="17">
        <v>1834</v>
      </c>
      <c r="D5" s="17">
        <v>2022</v>
      </c>
      <c r="E5" s="17" t="s">
        <v>17</v>
      </c>
      <c r="F5" s="17" t="s">
        <v>13</v>
      </c>
      <c r="G5" s="17" t="s">
        <v>14</v>
      </c>
      <c r="H5" s="17">
        <v>5000</v>
      </c>
      <c r="I5" s="18">
        <v>45016</v>
      </c>
      <c r="J5" s="18"/>
      <c r="K5" s="17"/>
      <c r="L5" s="19"/>
    </row>
    <row r="6" spans="1:12" x14ac:dyDescent="0.25">
      <c r="A6" s="16">
        <f t="shared" si="0"/>
        <v>5</v>
      </c>
      <c r="B6" s="17" t="s">
        <v>19</v>
      </c>
      <c r="C6" s="17">
        <v>1835</v>
      </c>
      <c r="D6" s="17">
        <v>2022</v>
      </c>
      <c r="E6" s="17" t="s">
        <v>17</v>
      </c>
      <c r="F6" s="17" t="s">
        <v>13</v>
      </c>
      <c r="G6" s="17" t="s">
        <v>14</v>
      </c>
      <c r="H6" s="17">
        <v>5000</v>
      </c>
      <c r="I6" s="18">
        <v>45016</v>
      </c>
      <c r="J6" s="18"/>
      <c r="K6" s="17"/>
      <c r="L6" s="19"/>
    </row>
    <row r="7" spans="1:12" x14ac:dyDescent="0.25">
      <c r="A7" s="16">
        <f t="shared" si="0"/>
        <v>6</v>
      </c>
      <c r="B7" s="17" t="s">
        <v>11</v>
      </c>
      <c r="C7" s="17">
        <v>2013</v>
      </c>
      <c r="D7" s="17">
        <v>2023</v>
      </c>
      <c r="E7" s="17" t="s">
        <v>17</v>
      </c>
      <c r="F7" s="17" t="s">
        <v>20</v>
      </c>
      <c r="G7" s="17" t="s">
        <v>14</v>
      </c>
      <c r="H7" s="17">
        <v>2500</v>
      </c>
      <c r="I7" s="18">
        <v>45016</v>
      </c>
      <c r="J7" s="18"/>
      <c r="K7" s="17"/>
      <c r="L7" s="19"/>
    </row>
    <row r="8" spans="1:12" x14ac:dyDescent="0.25">
      <c r="A8" s="16">
        <f t="shared" si="0"/>
        <v>7</v>
      </c>
      <c r="B8" s="17" t="s">
        <v>11</v>
      </c>
      <c r="C8" s="17">
        <v>3282</v>
      </c>
      <c r="D8" s="17">
        <v>2023</v>
      </c>
      <c r="E8" s="17" t="s">
        <v>17</v>
      </c>
      <c r="F8" s="17" t="s">
        <v>21</v>
      </c>
      <c r="G8" s="17" t="s">
        <v>14</v>
      </c>
      <c r="H8" s="17">
        <v>10000</v>
      </c>
      <c r="I8" s="18">
        <v>45016</v>
      </c>
      <c r="J8" s="17">
        <v>10000</v>
      </c>
      <c r="K8" s="17" t="s">
        <v>22</v>
      </c>
      <c r="L8" s="19"/>
    </row>
    <row r="9" spans="1:12" x14ac:dyDescent="0.25">
      <c r="A9" s="16">
        <f t="shared" si="0"/>
        <v>8</v>
      </c>
      <c r="B9" s="5" t="s">
        <v>11</v>
      </c>
      <c r="C9" s="5">
        <v>8159</v>
      </c>
      <c r="D9" s="5">
        <v>2023</v>
      </c>
      <c r="E9" s="5" t="s">
        <v>17</v>
      </c>
      <c r="F9" s="5" t="s">
        <v>20</v>
      </c>
      <c r="G9" s="5" t="s">
        <v>14</v>
      </c>
      <c r="H9" s="5">
        <v>2500</v>
      </c>
      <c r="I9" s="6">
        <v>45016</v>
      </c>
      <c r="J9" s="5">
        <v>2500</v>
      </c>
      <c r="K9" s="17" t="s">
        <v>23</v>
      </c>
      <c r="L9" s="7"/>
    </row>
    <row r="10" spans="1:12" ht="15.75" thickBot="1" x14ac:dyDescent="0.3">
      <c r="A10" s="8" t="s">
        <v>15</v>
      </c>
      <c r="B10" s="9"/>
      <c r="C10" s="9"/>
      <c r="D10" s="9"/>
      <c r="E10" s="9"/>
      <c r="F10" s="9"/>
      <c r="G10" s="20"/>
      <c r="H10" s="21">
        <f>SUBTOTAL(109,Table16[AMOUNT])</f>
        <v>40000</v>
      </c>
      <c r="I10" s="22"/>
      <c r="J10" s="21">
        <f>SUBTOTAL(109,Table16[SANCTION AMOUNT])</f>
        <v>12500</v>
      </c>
      <c r="K10" s="22"/>
      <c r="L10" s="23"/>
    </row>
  </sheetData>
  <mergeCells count="1">
    <mergeCell ref="A10:G10"/>
  </mergeCells>
  <pageMargins left="0.7" right="0.7" top="0.75" bottom="0.75" header="0.3" footer="0.3"/>
  <pageSetup paperSize="9" scale="69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13" sqref="K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1.28515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14304</v>
      </c>
      <c r="D2" s="5">
        <v>2019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ht="15.75" thickBot="1" x14ac:dyDescent="0.3">
      <c r="A3" s="8" t="s">
        <v>15</v>
      </c>
      <c r="B3" s="9"/>
      <c r="C3" s="9"/>
      <c r="D3" s="9"/>
      <c r="E3" s="9"/>
      <c r="F3" s="9"/>
      <c r="G3" s="10"/>
      <c r="H3" s="2">
        <f>SUBTOTAL(109,Table14[AMOUNT])</f>
        <v>5000</v>
      </c>
      <c r="I3" s="11"/>
      <c r="J3" s="11"/>
      <c r="K3" s="12"/>
    </row>
  </sheetData>
  <mergeCells count="1">
    <mergeCell ref="A3:G3"/>
  </mergeCells>
  <pageMargins left="0.7" right="0.7" top="0.75" bottom="0.75" header="0.3" footer="0.3"/>
  <pageSetup scale="9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JAN-FEB 2023</vt:lpstr>
      <vt:lpstr>MAR 2023</vt:lpstr>
      <vt:lpstr>APR 2023</vt:lpstr>
      <vt:lpstr>'JAN-FEB 2023'!Print_Area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2023-08-04T10:25:15Z</dcterms:created>
  <dcterms:modified xsi:type="dcterms:W3CDTF">2023-08-04T10:27:53Z</dcterms:modified>
</cp:coreProperties>
</file>