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ELL\Desktop\job\"/>
    </mc:Choice>
  </mc:AlternateContent>
  <xr:revisionPtr revIDLastSave="0" documentId="13_ncr:1_{F21AA46B-71EB-4406-9455-FC027BE6C8F3}" xr6:coauthVersionLast="47" xr6:coauthVersionMax="47" xr10:uidLastSave="{00000000-0000-0000-0000-000000000000}"/>
  <bookViews>
    <workbookView xWindow="-108" yWindow="-108" windowWidth="23256" windowHeight="12456" activeTab="9" xr2:uid="{00000000-000D-0000-FFFF-FFFF00000000}"/>
  </bookViews>
  <sheets>
    <sheet name="combo chart" sheetId="3" r:id="rId1"/>
    <sheet name="waterfall chart" sheetId="4" r:id="rId2"/>
    <sheet name="pie chart" sheetId="6" r:id="rId3"/>
    <sheet name="map chart" sheetId="7" r:id="rId4"/>
    <sheet name="top 5" sheetId="8" r:id="rId5"/>
    <sheet name="KPI" sheetId="9" r:id="rId6"/>
    <sheet name="Sheet9" sheetId="11" r:id="rId7"/>
    <sheet name="KPI YOY" sheetId="10"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7" i="7" l="1"/>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4" i="7"/>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6" i="10"/>
  <c r="J6" i="10"/>
  <c r="I6" i="10"/>
  <c r="H6" i="10"/>
  <c r="G6" i="10"/>
  <c r="E38" i="7"/>
  <c r="E8" i="7"/>
  <c r="E12" i="7"/>
  <c r="E35" i="7"/>
  <c r="E24" i="7"/>
  <c r="E51" i="7"/>
  <c r="E43" i="7"/>
  <c r="E39" i="7"/>
  <c r="E40" i="7"/>
  <c r="E6" i="4"/>
  <c r="H17" i="9"/>
  <c r="E26" i="7"/>
  <c r="E25" i="7"/>
  <c r="E42" i="7"/>
  <c r="E13" i="7"/>
  <c r="E33" i="7"/>
  <c r="E34" i="7"/>
  <c r="E52" i="7"/>
  <c r="E5" i="7"/>
  <c r="E46" i="7"/>
  <c r="E19" i="7"/>
  <c r="E11" i="7"/>
  <c r="E45" i="7"/>
  <c r="E25" i="9"/>
  <c r="E32" i="7"/>
  <c r="E49" i="7"/>
  <c r="E4" i="4"/>
  <c r="E9" i="7"/>
  <c r="K17" i="9"/>
  <c r="E14" i="7"/>
  <c r="E30" i="7"/>
  <c r="E47" i="7"/>
  <c r="E28" i="7"/>
  <c r="E44" i="7"/>
  <c r="E16" i="7"/>
  <c r="E50" i="7"/>
  <c r="E10" i="7"/>
  <c r="E41" i="7"/>
  <c r="E5" i="4"/>
  <c r="B17" i="9"/>
  <c r="E23" i="7"/>
  <c r="E17" i="9"/>
  <c r="E36" i="7"/>
  <c r="E6" i="7"/>
  <c r="E4" i="7"/>
  <c r="E29" i="7"/>
  <c r="E7" i="7"/>
  <c r="E18" i="7"/>
  <c r="E22" i="7"/>
  <c r="E20" i="7"/>
  <c r="E48" i="7"/>
  <c r="E27" i="7"/>
  <c r="E17" i="7"/>
  <c r="E7" i="4"/>
  <c r="E37" i="7"/>
  <c r="N17" i="9"/>
  <c r="E21" i="7"/>
  <c r="E31" i="7"/>
  <c r="E15" i="7"/>
</calcChain>
</file>

<file path=xl/sharedStrings.xml><?xml version="1.0" encoding="utf-8"?>
<sst xmlns="http://schemas.openxmlformats.org/spreadsheetml/2006/main" count="157477" uniqueCount="10957">
  <si>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</si>
  <si>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</si>
  <si>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</si>
  <si>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</si>
  <si>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</si>
  <si>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</si>
  <si>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</si>
  <si>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</si>
  <si>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</si>
  <si>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</si>
  <si>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</si>
  <si>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</si>
  <si>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</si>
  <si>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</si>
  <si>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</si>
  <si>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</si>
  <si>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</si>
  <si>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</si>
  <si>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</si>
  <si>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</si>
  <si>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</si>
  <si>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</si>
  <si>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</si>
  <si>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</si>
  <si>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</si>
  <si>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</si>
  <si>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</si>
  <si>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</si>
  <si>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</si>
  <si>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</si>
  <si>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</si>
  <si>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</si>
  <si>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</si>
  <si>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</si>
  <si>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</si>
  <si>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</si>
  <si>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</si>
  <si>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</si>
  <si>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</si>
  <si>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</si>
  <si>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</si>
  <si>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</si>
  <si>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</si>
  <si>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</si>
  <si>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</si>
  <si>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</si>
  <si>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</si>
  <si>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</si>
  <si>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</si>
  <si>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</si>
  <si>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</si>
  <si>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</si>
  <si>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</si>
  <si>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</si>
  <si>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</si>
  <si>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</si>
  <si>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</si>
  <si>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</si>
  <si>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</si>
  <si>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</si>
  <si>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</si>
  <si>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</si>
  <si>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</si>
  <si>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</si>
  <si>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</si>
  <si>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</si>
  <si>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</si>
  <si>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</si>
  <si>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</si>
  <si>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</si>
  <si>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</si>
  <si>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</si>
  <si>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</si>
  <si>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</si>
  <si>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</si>
  <si>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</si>
  <si>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</si>
  <si>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</si>
  <si>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</si>
  <si>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</si>
  <si>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</si>
  <si>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</si>
  <si>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</si>
  <si>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</si>
  <si>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</si>
  <si>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</si>
  <si>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</si>
  <si>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</si>
  <si>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</si>
  <si>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</si>
  <si>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</si>
  <si>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</si>
  <si>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</si>
  <si>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</si>
  <si>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</si>
  <si>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</si>
  <si>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</si>
  <si>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</si>
  <si>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</si>
  <si>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</si>
  <si>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</si>
  <si>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</si>
  <si>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</si>
  <si>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</si>
  <si>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</si>
  <si>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</si>
  <si>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</si>
  <si>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</si>
  <si>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</si>
  <si>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</si>
  <si>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</si>
  <si>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</si>
  <si>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</si>
  <si>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</si>
  <si>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</si>
  <si>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</si>
  <si>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</si>
  <si>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</si>
  <si>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</si>
  <si>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</si>
  <si>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</si>
  <si>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</si>
  <si>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</si>
  <si>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</si>
  <si>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</si>
  <si>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</si>
  <si>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</si>
  <si>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</si>
  <si>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</si>
  <si>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</si>
  <si>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</si>
  <si>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</si>
  <si>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</si>
  <si>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</si>
  <si>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</si>
  <si>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</si>
  <si>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</si>
  <si>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</si>
  <si>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</si>
  <si>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</si>
  <si>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</si>
  <si>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</si>
  <si>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</si>
  <si>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</si>
  <si>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</si>
  <si>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</si>
  <si>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</si>
  <si>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</si>
  <si>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</si>
  <si>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</si>
  <si>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</si>
  <si>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</si>
  <si>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</si>
  <si>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</si>
  <si>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</si>
  <si>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</si>
  <si>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</si>
  <si>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</si>
  <si>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</si>
  <si>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</si>
  <si>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</si>
  <si>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</si>
  <si>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</si>
  <si>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</si>
  <si>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</si>
  <si>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</si>
  <si>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</si>
  <si>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</si>
  <si>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</si>
  <si>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</si>
  <si>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</si>
  <si>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</si>
  <si>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</si>
  <si>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</si>
  <si>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</si>
  <si>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</si>
  <si>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</si>
  <si>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</si>
  <si>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</si>
  <si>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</si>
  <si>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</si>
  <si>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</si>
  <si>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</si>
  <si>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</si>
  <si>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</si>
  <si>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</si>
  <si>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</si>
  <si>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</si>
  <si>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</si>
  <si>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</si>
  <si>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</si>
  <si>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</si>
  <si>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</si>
  <si>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</si>
  <si>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</si>
  <si>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</si>
  <si>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</si>
  <si>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</si>
  <si>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</si>
  <si>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</si>
  <si>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</si>
  <si>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</si>
  <si>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</si>
  <si>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</si>
  <si>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</si>
  <si>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</si>
  <si>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</si>
  <si>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</si>
  <si>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</si>
  <si>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</si>
  <si>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</si>
  <si>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</si>
  <si>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</si>
  <si>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</si>
  <si>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</si>
  <si>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</si>
  <si>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</si>
  <si>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</si>
  <si>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</si>
  <si>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</si>
  <si>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</si>
  <si>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</si>
  <si>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</si>
  <si>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</si>
  <si>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</si>
  <si>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</si>
  <si>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</si>
  <si>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</si>
  <si>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</si>
  <si>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</si>
  <si>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</si>
  <si>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</si>
  <si>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</si>
  <si>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</si>
  <si>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</si>
  <si>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</si>
  <si>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</si>
  <si>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</si>
  <si>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</si>
  <si>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</si>
  <si>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</si>
  <si>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</si>
  <si>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</si>
  <si>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</si>
  <si>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</si>
  <si>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</si>
  <si>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</si>
  <si>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</si>
  <si>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</si>
  <si>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</si>
  <si>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</si>
  <si>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</si>
  <si>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</si>
  <si>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</si>
  <si>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</si>
  <si>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</si>
  <si>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</si>
  <si>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</si>
  <si>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</si>
  <si>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</si>
  <si>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</si>
  <si>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</si>
  <si>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</si>
  <si>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</si>
  <si>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</si>
  <si>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</si>
  <si>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</si>
  <si>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</si>
  <si>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</si>
  <si>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</si>
  <si>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</si>
  <si>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</si>
  <si>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</si>
  <si>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</si>
  <si>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</si>
  <si>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</si>
  <si>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</si>
  <si>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</si>
  <si>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</si>
  <si>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</si>
  <si>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</si>
  <si>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</si>
  <si>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</si>
  <si>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</si>
  <si>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</si>
  <si>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</si>
  <si>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</si>
  <si>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</si>
  <si>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</si>
  <si>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</si>
  <si>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</si>
  <si>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</si>
  <si>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</si>
  <si>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</si>
  <si>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</si>
  <si>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</si>
  <si>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</si>
  <si>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</si>
  <si>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</si>
  <si>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</si>
  <si>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</si>
  <si>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</si>
  <si>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</si>
  <si>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</si>
  <si>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</si>
  <si>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</si>
  <si>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</si>
  <si>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</si>
  <si>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</si>
  <si>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</si>
  <si>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</si>
  <si>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</si>
  <si>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</si>
  <si>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</si>
  <si>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</si>
  <si>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</si>
  <si>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</si>
  <si>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</si>
  <si>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</si>
  <si>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</si>
  <si>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</si>
  <si>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</si>
  <si>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</si>
  <si>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</si>
  <si>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</si>
  <si>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</si>
  <si>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</si>
  <si>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</si>
  <si>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</si>
  <si>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</si>
  <si>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</si>
  <si>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</si>
  <si>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</si>
  <si>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</si>
  <si>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</si>
  <si>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</si>
  <si>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</si>
  <si>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</si>
  <si>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</si>
  <si>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</si>
  <si>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</si>
  <si>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</si>
  <si>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</si>
  <si>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</si>
  <si>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</si>
  <si>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</si>
  <si>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</si>
  <si>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</si>
  <si>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</si>
  <si>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</si>
  <si>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</si>
  <si>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</si>
  <si>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</si>
  <si>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</si>
  <si>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</si>
  <si>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</si>
  <si>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</si>
  <si>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</si>
  <si>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</si>
  <si>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</si>
  <si>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</si>
  <si>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</si>
  <si>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</si>
  <si>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</si>
  <si>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</si>
  <si>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</si>
  <si>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</si>
  <si>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</si>
  <si>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</si>
  <si>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</si>
  <si>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</si>
  <si>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</si>
  <si>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</si>
  <si>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</si>
  <si>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</si>
  <si>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</si>
  <si>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</si>
  <si>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</si>
  <si>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</si>
  <si>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</si>
  <si>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</si>
  <si>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</si>
  <si>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</si>
  <si>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</si>
  <si>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</si>
  <si>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</si>
  <si>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</si>
  <si>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</si>
  <si>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</si>
  <si>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</si>
  <si>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</si>
  <si>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</si>
  <si>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</si>
  <si>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</si>
  <si>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</si>
  <si>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</si>
  <si>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</si>
  <si>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</si>
  <si>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</si>
  <si>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</si>
  <si>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</si>
  <si>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</si>
  <si>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</si>
  <si>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</si>
  <si>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</si>
  <si>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</si>
  <si>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</si>
  <si>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</si>
  <si>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</si>
  <si>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</si>
  <si>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</si>
  <si>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</si>
  <si>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</si>
  <si>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</si>
  <si>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</si>
  <si>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</si>
  <si>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</si>
  <si>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</si>
  <si>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</si>
  <si>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</si>
  <si>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</si>
  <si>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</si>
  <si>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</si>
  <si>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</si>
  <si>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</si>
  <si>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</si>
  <si>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</si>
  <si>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</si>
  <si>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</si>
  <si>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</si>
  <si>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</si>
  <si>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</si>
  <si>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</si>
  <si>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</si>
  <si>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</si>
  <si>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</si>
  <si>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</si>
  <si>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</si>
  <si>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</si>
  <si>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</si>
  <si>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</si>
  <si>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</si>
  <si>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</si>
  <si>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</si>
  <si>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</si>
  <si>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</si>
  <si>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</si>
  <si>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</si>
  <si>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</si>
  <si>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</si>
  <si>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</si>
  <si>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</si>
  <si>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</si>
  <si>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</si>
  <si>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</si>
  <si>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</si>
  <si>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</si>
  <si>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</si>
  <si>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</si>
  <si>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</si>
  <si>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</si>
  <si>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</si>
  <si>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</si>
  <si>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</si>
  <si>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</si>
  <si>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</si>
  <si>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</si>
  <si>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</si>
  <si>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</si>
  <si>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</si>
  <si>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</si>
  <si>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</si>
  <si>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</si>
  <si>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</si>
  <si>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</si>
  <si>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</si>
  <si>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</si>
  <si>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</si>
  <si>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</si>
  <si>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</si>
  <si>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</si>
  <si>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</si>
  <si>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</si>
  <si>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</si>
  <si>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</si>
  <si>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</si>
  <si>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</si>
  <si>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</si>
  <si>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</si>
  <si>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</si>
  <si>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</si>
  <si>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</si>
  <si>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</si>
  <si>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</si>
  <si>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</si>
  <si>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</si>
  <si>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</si>
  <si>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</si>
  <si>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</si>
  <si>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</si>
  <si>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</si>
  <si>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</si>
  <si>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</si>
  <si>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</si>
  <si>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</si>
  <si>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</si>
  <si>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</si>
  <si>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</si>
  <si>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</si>
  <si>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</si>
  <si>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</si>
  <si>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</si>
  <si>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</si>
  <si>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</si>
  <si>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</si>
  <si>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</si>
  <si>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</si>
  <si>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</si>
  <si>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</si>
  <si>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</si>
  <si>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</si>
  <si>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</si>
  <si>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</si>
  <si>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</si>
  <si>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</si>
  <si>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</si>
  <si>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</si>
  <si>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</si>
  <si>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</si>
  <si>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</si>
  <si>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</si>
  <si>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</si>
  <si>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</si>
  <si>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</si>
  <si>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</si>
  <si>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</si>
  <si>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</si>
  <si>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</si>
  <si>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</si>
  <si>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</si>
  <si>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</si>
  <si>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</si>
  <si>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</si>
  <si>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</si>
  <si>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</si>
  <si>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</si>
  <si>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</si>
  <si>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</si>
  <si>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</si>
  <si>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</si>
  <si>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</si>
  <si>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</si>
  <si>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</si>
  <si>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</si>
  <si>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</si>
  <si>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</si>
  <si>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</si>
  <si>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</si>
  <si>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</si>
  <si>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</si>
  <si>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</si>
  <si>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</si>
  <si>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</si>
  <si>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</si>
  <si>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</si>
  <si>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</si>
  <si>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</si>
  <si>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</si>
  <si>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</si>
  <si>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</si>
  <si>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</si>
  <si>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</si>
  <si>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</si>
  <si>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</si>
  <si>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</si>
  <si>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</si>
  <si>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</si>
  <si>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</si>
  <si>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</si>
  <si>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</si>
  <si>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</si>
  <si>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</si>
  <si>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</si>
  <si>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</si>
  <si>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</si>
  <si>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</si>
  <si>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</si>
  <si>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</si>
  <si>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</si>
  <si>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</si>
  <si>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</si>
  <si>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</si>
  <si>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</si>
  <si>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</si>
  <si>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</si>
  <si>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</si>
  <si>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</si>
  <si>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</si>
  <si>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</si>
  <si>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</si>
  <si>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</si>
  <si>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</si>
  <si>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</si>
  <si>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</si>
  <si>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</si>
  <si>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</si>
  <si>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</si>
  <si>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</si>
  <si>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</si>
  <si>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</si>
  <si>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</si>
  <si>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</si>
  <si>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</si>
  <si>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</si>
  <si>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</si>
  <si>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</si>
  <si>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</si>
  <si>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</si>
  <si>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</si>
  <si>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</si>
  <si>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</si>
  <si>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</si>
  <si>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</si>
  <si>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</si>
  <si>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</si>
  <si>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</si>
  <si>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</si>
  <si>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</si>
  <si>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</si>
  <si>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</si>
  <si>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</si>
  <si>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</si>
  <si>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</si>
  <si>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</si>
  <si>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</si>
  <si>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</si>
  <si>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</si>
  <si>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</si>
  <si>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</si>
  <si>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</si>
  <si>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</si>
  <si>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</si>
  <si>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</si>
  <si>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</si>
  <si>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</si>
  <si>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</si>
  <si>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</si>
  <si>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</si>
  <si>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</si>
  <si>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</si>
  <si>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</si>
  <si>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</si>
  <si>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</si>
  <si>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</si>
  <si>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</si>
  <si>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</si>
  <si>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</si>
  <si>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</si>
  <si>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</si>
  <si>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</si>
  <si>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</si>
  <si>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</si>
  <si>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</si>
  <si>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</si>
  <si>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</si>
  <si>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</si>
  <si>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</si>
  <si>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</si>
  <si>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</si>
  <si>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</si>
  <si>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</si>
  <si>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</si>
  <si>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</si>
  <si>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</si>
  <si>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</si>
  <si>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</si>
  <si>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</si>
  <si>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</si>
  <si>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</si>
  <si>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</si>
  <si>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</si>
  <si>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</si>
  <si>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</si>
  <si>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</si>
  <si>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</si>
  <si>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</si>
  <si>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</si>
  <si>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</si>
  <si>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</si>
  <si>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</si>
  <si>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</si>
  <si>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</si>
  <si>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</si>
  <si>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</si>
  <si>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</si>
  <si>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</si>
  <si>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</si>
  <si>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</si>
  <si>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</si>
  <si>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</si>
  <si>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</si>
  <si>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</si>
  <si>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</si>
  <si>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</si>
  <si>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</si>
  <si>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</si>
  <si>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</si>
  <si>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</si>
  <si>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</si>
  <si>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</si>
  <si>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</si>
  <si>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</si>
  <si>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</si>
  <si>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</si>
  <si>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</si>
  <si>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</si>
  <si>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</si>
  <si>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</si>
  <si>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</si>
  <si>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</si>
  <si>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</si>
  <si>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</si>
  <si>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</si>
  <si>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</si>
  <si>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</si>
  <si>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</si>
  <si>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</si>
  <si>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</si>
  <si>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</si>
  <si>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</si>
  <si>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</si>
  <si>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</si>
  <si>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</si>
  <si>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</si>
  <si>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</si>
  <si>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</si>
  <si>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</si>
  <si>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</si>
  <si>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</si>
  <si>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</si>
  <si>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</si>
  <si>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</si>
  <si>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</si>
  <si>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</si>
  <si>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</si>
  <si>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</si>
  <si>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</si>
  <si>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</si>
  <si>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</si>
  <si>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</si>
  <si>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</si>
  <si>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</si>
  <si>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</si>
  <si>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</si>
  <si>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</si>
  <si>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</si>
  <si>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</si>
  <si>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</si>
  <si>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</si>
  <si>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</si>
  <si>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</si>
  <si>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</si>
  <si>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</si>
  <si>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</si>
  <si>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</si>
  <si>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</si>
  <si>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</si>
  <si>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</si>
  <si>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</si>
  <si>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</si>
  <si>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</si>
  <si>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</si>
  <si>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</si>
  <si>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</si>
  <si>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</si>
  <si>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</si>
  <si>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</si>
  <si>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</si>
  <si>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</si>
  <si>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</si>
  <si>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</si>
  <si>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</si>
  <si>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</si>
  <si>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</si>
  <si>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</si>
  <si>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</si>
  <si>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</si>
  <si>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</si>
  <si>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</si>
  <si>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</si>
  <si>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</si>
  <si>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</si>
  <si>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</si>
  <si>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</si>
  <si>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</si>
  <si>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</si>
  <si>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</si>
  <si>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</si>
  <si>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</si>
  <si>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</si>
  <si>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</si>
  <si>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</si>
  <si>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</si>
  <si>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</si>
  <si>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</si>
  <si>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</si>
  <si>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</si>
  <si>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</si>
  <si>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</si>
  <si>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</si>
  <si>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</si>
  <si>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</si>
  <si>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</si>
  <si>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</si>
  <si>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</si>
  <si>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</si>
  <si>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</si>
  <si>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</si>
  <si>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</si>
  <si>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</si>
  <si>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</si>
  <si>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</si>
  <si>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</si>
  <si>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</si>
  <si>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</si>
  <si>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</si>
  <si>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</si>
  <si>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</si>
  <si>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</si>
  <si>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</si>
  <si>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</si>
  <si>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</si>
  <si>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</si>
  <si>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</si>
  <si>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</si>
  <si>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</si>
  <si>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</si>
  <si>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</si>
  <si>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</si>
  <si>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</si>
  <si>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</si>
  <si>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</si>
  <si>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</si>
  <si>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</si>
  <si>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</si>
  <si>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</si>
  <si>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</si>
  <si>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</si>
  <si>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</si>
  <si>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</si>
  <si>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</si>
  <si>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</si>
  <si>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</si>
  <si>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</si>
  <si>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</si>
  <si>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</si>
  <si>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</si>
  <si>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</si>
  <si>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</si>
  <si>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</si>
  <si>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</si>
  <si>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</si>
  <si>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</si>
  <si>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</si>
  <si>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</si>
  <si>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</si>
  <si>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</si>
  <si>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</si>
  <si>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</si>
  <si>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</si>
  <si>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</si>
  <si>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</si>
  <si>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</si>
  <si>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</si>
  <si>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</si>
  <si>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</si>
  <si>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</si>
  <si>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</si>
  <si>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</si>
  <si>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</si>
  <si>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</si>
  <si>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</si>
  <si>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</si>
  <si>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</si>
  <si>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</si>
  <si>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</si>
  <si>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</si>
  <si>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</si>
  <si>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</si>
  <si>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</si>
  <si>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</si>
  <si>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</si>
  <si>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</si>
  <si>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</si>
  <si>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</si>
  <si>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</si>
  <si>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</si>
  <si>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</si>
  <si>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</si>
  <si>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</si>
  <si>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</si>
  <si>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</si>
  <si>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</si>
  <si>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</si>
  <si>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</si>
  <si>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</si>
  <si>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</si>
  <si>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</si>
  <si>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</si>
  <si>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</si>
  <si>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</si>
  <si>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</si>
  <si>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</si>
  <si>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</si>
  <si>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</si>
  <si>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</si>
  <si>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</si>
  <si>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</si>
  <si>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</si>
  <si>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</si>
  <si>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</si>
  <si>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</si>
  <si>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</si>
  <si>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</si>
  <si>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</si>
  <si>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</si>
  <si>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</si>
  <si>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</si>
  <si>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</si>
  <si>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</si>
  <si>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</si>
  <si>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</si>
  <si>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</si>
  <si>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</si>
  <si>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</si>
  <si>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</si>
  <si>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</si>
  <si>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</si>
  <si>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</si>
  <si>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</si>
  <si>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</si>
  <si>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</si>
  <si>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</si>
  <si>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</si>
  <si>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</si>
  <si>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</si>
  <si>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</si>
  <si>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</si>
  <si>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</si>
  <si>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</si>
  <si>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</si>
  <si>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</si>
  <si>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</si>
  <si>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</si>
  <si>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</si>
  <si>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</si>
  <si>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</si>
  <si>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</si>
  <si>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</si>
  <si>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</si>
  <si>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</si>
  <si>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</si>
  <si>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</si>
  <si>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</si>
  <si>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</si>
  <si>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</si>
  <si>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</si>
  <si>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</si>
  <si>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</si>
  <si>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</si>
  <si>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</si>
  <si>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</si>
  <si>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</si>
  <si>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</si>
  <si>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</si>
  <si>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</si>
  <si>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</si>
  <si>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</si>
  <si>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</si>
  <si>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</si>
  <si>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</si>
  <si>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</si>
  <si>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</si>
  <si>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</si>
  <si>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</si>
  <si>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</si>
  <si>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</si>
  <si>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</si>
  <si>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</si>
  <si>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</si>
  <si>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</si>
  <si>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</si>
  <si>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</si>
  <si>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</si>
  <si>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</si>
  <si>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</si>
  <si>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</si>
  <si>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</si>
  <si>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</si>
  <si>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</si>
  <si>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</si>
  <si>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</si>
  <si>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</si>
  <si>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</si>
  <si>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</si>
  <si>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</si>
  <si>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</si>
  <si>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</si>
  <si>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</si>
  <si>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</si>
  <si>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</si>
  <si>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</si>
  <si>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</si>
  <si>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</si>
  <si>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</si>
  <si>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</si>
  <si>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</si>
  <si>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</si>
  <si>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</si>
  <si>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</si>
  <si>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</si>
  <si>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</si>
  <si>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</si>
  <si>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</si>
  <si>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</si>
  <si>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</si>
  <si>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</si>
  <si>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</si>
  <si>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</si>
  <si>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</si>
  <si>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</si>
  <si>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</si>
  <si>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</si>
  <si>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</si>
  <si>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</si>
  <si>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</si>
  <si>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</si>
  <si>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</si>
  <si>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</si>
  <si>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</si>
  <si>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</si>
  <si>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</si>
  <si>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</si>
  <si>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</si>
  <si>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</si>
  <si>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</si>
  <si>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</si>
  <si>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</si>
  <si>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</si>
  <si>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</si>
  <si>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</si>
  <si>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</si>
  <si>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</si>
  <si>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</si>
  <si>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</si>
  <si>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</si>
  <si>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</si>
  <si>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</si>
  <si>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</si>
  <si>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</si>
  <si>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</si>
  <si>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</si>
  <si>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</si>
  <si>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</si>
  <si>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</si>
  <si>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</si>
  <si>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</si>
  <si>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</si>
  <si>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</si>
  <si>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</si>
  <si>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</si>
  <si>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</si>
  <si>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</si>
  <si>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</si>
  <si>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</si>
  <si>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</si>
  <si>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</si>
  <si>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</si>
  <si>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</si>
  <si>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</si>
  <si>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</si>
  <si>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</si>
  <si>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</si>
  <si>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</si>
  <si>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</si>
  <si>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</si>
  <si>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</si>
  <si>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</si>
  <si>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</si>
  <si>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</si>
  <si>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</si>
  <si>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</si>
  <si>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</si>
  <si>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</si>
  <si>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</si>
  <si>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</si>
  <si>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</si>
  <si>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</si>
  <si>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</si>
  <si>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</si>
  <si>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</si>
  <si>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</si>
  <si>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</si>
  <si>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</si>
  <si>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</si>
  <si>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</si>
  <si>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</si>
  <si>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</si>
  <si>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</si>
  <si>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</si>
  <si>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</si>
  <si>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</si>
  <si>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</si>
  <si>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</si>
  <si>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</si>
  <si>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</si>
  <si>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</si>
  <si>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</si>
  <si>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</si>
  <si>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</si>
  <si>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</si>
  <si>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</si>
  <si>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</si>
  <si>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</si>
  <si>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</si>
  <si>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</si>
  <si>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</si>
  <si>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</si>
  <si>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</si>
  <si>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</si>
  <si>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</si>
  <si>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</si>
  <si>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</si>
  <si>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</si>
  <si>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</si>
  <si>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</si>
  <si>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</si>
  <si>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</si>
  <si>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</si>
  <si>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</si>
  <si>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</si>
  <si>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</si>
  <si>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</si>
  <si>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</si>
  <si>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</si>
  <si>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</si>
  <si>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</si>
  <si>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</si>
  <si>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</si>
  <si>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</si>
  <si>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</si>
  <si>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</si>
  <si>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</si>
  <si>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</si>
  <si>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</si>
  <si>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</si>
  <si>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</si>
  <si>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</si>
  <si>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</si>
  <si>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</si>
  <si>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</si>
  <si>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</si>
  <si>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</si>
  <si>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</si>
  <si>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</si>
  <si>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</si>
  <si>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</si>
  <si>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</si>
  <si>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</si>
  <si>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</si>
  <si>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</si>
  <si>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</si>
  <si>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</si>
  <si>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</si>
  <si>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</si>
  <si>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</si>
  <si>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</si>
  <si>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</si>
  <si>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</si>
  <si>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</si>
  <si>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</si>
  <si>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</si>
  <si>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</si>
  <si>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</si>
  <si>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</si>
  <si>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</si>
  <si>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</si>
  <si>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</si>
  <si>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</si>
  <si>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</si>
  <si>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</si>
  <si>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</si>
  <si>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</si>
  <si>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</si>
  <si>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</si>
  <si>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</si>
  <si>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</si>
  <si>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</si>
  <si>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</si>
  <si>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</si>
  <si>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</si>
  <si>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</si>
  <si>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</si>
  <si>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</si>
  <si>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</si>
  <si>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</si>
  <si>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</si>
  <si>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</si>
  <si>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</si>
  <si>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</si>
  <si>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</si>
  <si>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</si>
  <si>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</si>
  <si>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</si>
  <si>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</si>
  <si>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</si>
  <si>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</si>
  <si>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</si>
  <si>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</si>
  <si>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</si>
  <si>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</si>
  <si>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</si>
  <si>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</si>
  <si>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</si>
  <si>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</si>
  <si>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</si>
  <si>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</si>
  <si>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</si>
  <si>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</si>
  <si>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</si>
  <si>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</si>
  <si>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</si>
  <si>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</si>
  <si>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</si>
  <si>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</si>
  <si>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</si>
  <si>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</si>
  <si>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</si>
  <si>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</si>
  <si>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</si>
  <si>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</si>
  <si>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</si>
  <si>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</si>
  <si>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</si>
  <si>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</si>
  <si>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</si>
  <si>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</si>
  <si>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</si>
  <si>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</si>
  <si>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</si>
  <si>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</si>
  <si>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</si>
  <si>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</si>
  <si>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</si>
  <si>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</si>
  <si>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</si>
  <si>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</si>
  <si>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</si>
  <si>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</si>
  <si>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</si>
  <si>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</si>
  <si>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</si>
  <si>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</si>
  <si>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</si>
  <si>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</si>
  <si>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</si>
  <si>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</si>
  <si>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</si>
  <si>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</si>
  <si>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</si>
  <si>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</si>
  <si>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</si>
  <si>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</si>
  <si>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</si>
  <si>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</si>
  <si>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</si>
  <si>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</si>
  <si>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</si>
  <si>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</si>
  <si>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</si>
  <si>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</si>
  <si>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</si>
  <si>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</si>
  <si>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</si>
  <si>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</si>
  <si>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</si>
  <si>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</si>
  <si>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</si>
  <si>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</si>
  <si>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</si>
  <si>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</si>
  <si>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</si>
  <si>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</si>
  <si>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</si>
  <si>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</si>
  <si>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</si>
  <si>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</si>
  <si>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</si>
  <si>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</si>
  <si>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</si>
  <si>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</si>
  <si>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</si>
  <si>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</si>
  <si>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</si>
  <si>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</si>
  <si>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</si>
  <si>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</si>
  <si>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</si>
  <si>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</si>
  <si>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</si>
  <si>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</si>
  <si>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</si>
  <si>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</si>
  <si>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</si>
  <si>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</si>
  <si>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</si>
  <si>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</si>
  <si>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</si>
  <si>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</si>
  <si>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</si>
  <si>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</si>
  <si>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</si>
  <si>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</si>
  <si>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</si>
  <si>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</si>
  <si>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</si>
  <si>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</si>
  <si>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</si>
  <si>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</si>
  <si>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</si>
  <si>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</si>
  <si>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</si>
  <si>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</si>
  <si>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</si>
  <si>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</si>
  <si>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</si>
  <si>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</si>
  <si>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</si>
  <si>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</si>
  <si>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</si>
  <si>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</si>
  <si>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</si>
  <si>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</si>
  <si>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</si>
  <si>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</si>
  <si>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</si>
  <si>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</si>
  <si>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</si>
  <si>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</si>
  <si>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</si>
  <si>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</si>
  <si>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</si>
  <si>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</si>
  <si>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</si>
  <si>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</si>
  <si>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</si>
  <si>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</si>
  <si>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</si>
  <si>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</si>
  <si>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</si>
  <si>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</si>
  <si>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</si>
  <si>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</si>
  <si>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</si>
  <si>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</si>
  <si>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</si>
  <si>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</si>
  <si>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</si>
  <si>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</si>
  <si>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</si>
  <si>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</si>
  <si>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</si>
  <si>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</si>
  <si>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</si>
  <si>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</si>
  <si>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</si>
  <si>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</si>
  <si>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</si>
  <si>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</si>
  <si>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</si>
  <si>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</si>
  <si>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</si>
  <si>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</si>
  <si>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</si>
  <si>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</si>
  <si>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</si>
  <si>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</si>
  <si>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</si>
  <si>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</si>
  <si>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</si>
  <si>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</si>
  <si>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</si>
  <si>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</si>
  <si>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</si>
  <si>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</si>
  <si>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</si>
  <si>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</si>
  <si>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</si>
  <si>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</si>
  <si>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</si>
  <si>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</si>
  <si>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</si>
  <si>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</si>
  <si>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</si>
  <si>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</si>
  <si>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</si>
  <si>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</si>
  <si>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</si>
  <si>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</si>
  <si>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</si>
  <si>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</si>
  <si>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</si>
  <si>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</si>
  <si>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</si>
  <si>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</si>
  <si>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</si>
  <si>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</si>
  <si>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</si>
  <si>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</si>
  <si>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</si>
  <si>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</si>
  <si>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</si>
  <si>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</si>
  <si>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</si>
  <si>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</si>
  <si>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</si>
  <si>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</si>
  <si>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</si>
  <si>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</si>
  <si>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</si>
  <si>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</si>
  <si>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</si>
  <si>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</si>
  <si>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</si>
  <si>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</si>
  <si>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</si>
  <si>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</si>
  <si>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</si>
  <si>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</si>
  <si>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</si>
  <si>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</si>
  <si>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</si>
  <si>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</si>
  <si>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</si>
  <si>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</si>
  <si>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</si>
  <si>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</si>
  <si>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</si>
  <si>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</si>
  <si>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</si>
  <si>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</si>
  <si>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</si>
  <si>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</si>
  <si>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</si>
  <si>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</si>
  <si>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</si>
  <si>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</si>
  <si>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</si>
  <si>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</si>
  <si>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</si>
  <si>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</si>
  <si>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</si>
  <si>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</si>
  <si>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</si>
  <si>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</si>
  <si>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</si>
  <si>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</si>
  <si>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</si>
  <si>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</si>
  <si>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</si>
  <si>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</si>
  <si>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</si>
  <si>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</si>
  <si>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</si>
  <si>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</si>
  <si>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</si>
  <si>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</si>
  <si>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</si>
  <si>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</si>
  <si>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</si>
  <si>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</si>
  <si>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</si>
  <si>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</si>
  <si>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</si>
  <si>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</si>
  <si>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</si>
  <si>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</si>
  <si>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</si>
  <si>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</si>
  <si>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</si>
  <si>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</si>
  <si>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</si>
  <si>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</si>
  <si>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</si>
  <si>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</si>
  <si>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</si>
  <si>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</si>
  <si>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</si>
  <si>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</si>
  <si>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</si>
  <si>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</si>
  <si>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</si>
  <si>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</si>
  <si>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</si>
  <si>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</si>
  <si>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</si>
  <si>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</si>
  <si>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</si>
  <si>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</si>
  <si>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</si>
  <si>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</si>
  <si>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</si>
  <si>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</si>
  <si>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</si>
  <si>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</si>
  <si>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</si>
  <si>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</si>
  <si>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</si>
  <si>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</si>
  <si>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</si>
  <si>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</si>
  <si>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</si>
  <si>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</si>
  <si>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</si>
  <si>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</si>
  <si>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</si>
  <si>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</si>
  <si>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</si>
  <si>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</si>
  <si>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</si>
  <si>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</si>
  <si>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</si>
  <si>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</si>
  <si>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</si>
  <si>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</si>
  <si>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</si>
  <si>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</si>
  <si>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</si>
  <si>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</si>
  <si>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</si>
  <si>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</si>
  <si>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</si>
  <si>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</si>
  <si>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</si>
  <si>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</si>
  <si>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</si>
  <si>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</si>
  <si>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</si>
  <si>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</si>
  <si>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</si>
  <si>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</si>
  <si>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</si>
  <si>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</si>
  <si>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</si>
  <si>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</si>
  <si>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</si>
  <si>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</si>
  <si>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</si>
  <si>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</si>
  <si>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</si>
  <si>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</si>
  <si>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</si>
  <si>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</si>
  <si>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</si>
  <si>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</si>
  <si>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</si>
  <si>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</si>
  <si>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</si>
  <si>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</si>
  <si>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</si>
  <si>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</si>
  <si>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</si>
  <si>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</si>
  <si>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</si>
  <si>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</si>
  <si>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</si>
  <si>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</si>
  <si>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</si>
  <si>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</si>
  <si>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</si>
  <si>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</si>
  <si>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</si>
  <si>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</si>
  <si>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</si>
  <si>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</si>
  <si>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</si>
  <si>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</si>
  <si>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</si>
  <si>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</si>
  <si>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</si>
  <si>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</si>
  <si>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</si>
  <si>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</si>
  <si>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</si>
  <si>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</si>
  <si>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</si>
  <si>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</si>
  <si>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</si>
  <si>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</si>
  <si>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</si>
  <si>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</si>
  <si>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</si>
  <si>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</si>
  <si>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</si>
  <si>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</si>
  <si>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</si>
  <si>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</si>
  <si>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</si>
  <si>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</si>
  <si>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</si>
  <si>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</si>
  <si>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</si>
  <si>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</si>
  <si>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</si>
  <si>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</si>
  <si>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</si>
  <si>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</si>
  <si>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</si>
  <si>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</si>
  <si>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</si>
  <si>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</si>
  <si>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</si>
  <si>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</si>
  <si>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</si>
  <si>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</si>
  <si>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</si>
  <si>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</si>
  <si>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</si>
  <si>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</si>
  <si>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</si>
  <si>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</si>
  <si>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</si>
  <si>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</si>
  <si>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</si>
  <si>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</si>
  <si>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</si>
  <si>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</si>
  <si>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</si>
  <si>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</si>
  <si>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</si>
  <si>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</si>
  <si>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</si>
  <si>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</si>
  <si>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</si>
  <si>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</si>
  <si>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</si>
  <si>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</si>
  <si>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</si>
  <si>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</si>
  <si>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</si>
  <si>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</si>
  <si>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</si>
  <si>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</si>
  <si>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</si>
  <si>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</si>
  <si>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</si>
  <si>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</si>
  <si>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</si>
  <si>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</si>
  <si>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</si>
  <si>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</si>
  <si>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</si>
  <si>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</si>
  <si>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</si>
  <si>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</si>
  <si>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</si>
  <si>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</si>
  <si>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</si>
  <si>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</si>
  <si>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</si>
  <si>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</si>
  <si>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</si>
  <si>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</si>
  <si>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</si>
  <si>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</si>
  <si>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</si>
  <si>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</si>
  <si>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</si>
  <si>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</si>
  <si>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</si>
  <si>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</si>
  <si>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</si>
  <si>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</si>
  <si>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</si>
  <si>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</si>
  <si>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</si>
  <si>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</si>
  <si>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</si>
  <si>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</si>
  <si>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</si>
  <si>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</si>
  <si>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</si>
  <si>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</si>
  <si>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</si>
  <si>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</si>
  <si>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</si>
  <si>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</si>
  <si>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</si>
  <si>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</si>
  <si>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</si>
  <si>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</si>
  <si>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</si>
  <si>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</si>
  <si>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</si>
  <si>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</si>
  <si>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</si>
  <si>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</si>
  <si>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</si>
  <si>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</si>
  <si>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</si>
  <si>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</si>
  <si>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</si>
  <si>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</si>
  <si>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</si>
  <si>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</si>
  <si>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</si>
  <si>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</si>
  <si>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</si>
  <si>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</si>
  <si>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</si>
  <si>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</si>
  <si>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</si>
  <si>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</si>
  <si>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</si>
  <si>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</si>
  <si>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</si>
  <si>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</si>
  <si>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</si>
  <si>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</si>
  <si>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</si>
  <si>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</si>
  <si>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</si>
  <si>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</si>
  <si>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</si>
  <si>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</si>
  <si>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</si>
  <si>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</si>
  <si>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</si>
  <si>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</si>
  <si>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</si>
  <si>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</si>
  <si>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</si>
  <si>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</si>
  <si>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</si>
  <si>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</si>
  <si>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</si>
  <si>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</si>
  <si>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</si>
  <si>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</si>
  <si>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</si>
  <si>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</si>
  <si>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</si>
  <si>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</si>
  <si>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</si>
  <si>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</si>
  <si>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</si>
  <si>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</si>
  <si>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</si>
  <si>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</si>
  <si>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</si>
  <si>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</si>
  <si>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</si>
  <si>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</si>
  <si>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</si>
  <si>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</si>
  <si>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</si>
  <si>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</si>
  <si>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</si>
  <si>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</si>
  <si>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</si>
  <si>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</si>
  <si>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</si>
  <si>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</si>
  <si>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</si>
  <si>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</si>
  <si>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</si>
  <si>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</si>
  <si>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</si>
  <si>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</si>
  <si>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</si>
  <si>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</si>
  <si>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</si>
  <si>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</si>
  <si>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</si>
  <si>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</si>
  <si>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</si>
  <si>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</si>
  <si>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</si>
  <si>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</si>
  <si>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</si>
  <si>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</si>
  <si>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</si>
  <si>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</si>
  <si>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</si>
  <si>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</si>
  <si>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</si>
  <si>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</si>
  <si>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</si>
  <si>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</si>
  <si>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</si>
  <si>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</si>
  <si>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</si>
  <si>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</si>
  <si>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</si>
  <si>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</si>
  <si>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</si>
  <si>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</si>
  <si>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</si>
  <si>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</si>
  <si>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</si>
  <si>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</si>
  <si>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</si>
  <si>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</si>
  <si>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</si>
  <si>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</si>
  <si>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</si>
  <si>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</si>
  <si>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</si>
  <si>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</si>
  <si>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</si>
  <si>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</si>
  <si>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</si>
  <si>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</si>
  <si>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</si>
  <si>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</si>
  <si>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</si>
  <si>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</si>
  <si>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</si>
  <si>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</si>
  <si>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</si>
  <si>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</si>
  <si>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</si>
  <si>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</si>
  <si>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</si>
  <si>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</si>
  <si>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</si>
  <si>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</si>
  <si>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</si>
  <si>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</si>
  <si>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</si>
  <si>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</si>
  <si>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</si>
  <si>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</si>
  <si>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</si>
  <si>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</si>
  <si>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</si>
  <si>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</si>
  <si>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</si>
  <si>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</si>
  <si>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</si>
  <si>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</si>
  <si>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</si>
  <si>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</si>
  <si>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</si>
  <si>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</si>
  <si>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</si>
  <si>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</si>
  <si>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</si>
  <si>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</si>
  <si>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</si>
  <si>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</si>
  <si>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</si>
  <si>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</si>
  <si>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</si>
  <si>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</si>
  <si>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</si>
  <si>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</si>
  <si>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</si>
  <si>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</si>
  <si>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</si>
  <si>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</si>
  <si>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</si>
  <si>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</si>
  <si>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</si>
  <si>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</si>
  <si>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</si>
  <si>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</si>
  <si>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</si>
  <si>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</si>
  <si>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</si>
  <si>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</si>
  <si>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</si>
  <si>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</si>
  <si>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</si>
  <si>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</si>
  <si>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</si>
  <si>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</si>
  <si>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</si>
  <si>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</si>
  <si>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</si>
  <si>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</si>
  <si>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</si>
  <si>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</si>
  <si>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</si>
  <si>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</si>
  <si>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</si>
  <si>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</si>
  <si>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</si>
  <si>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</si>
  <si>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</si>
  <si>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</si>
  <si>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</si>
  <si>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</si>
  <si>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</si>
  <si>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</si>
  <si>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</si>
  <si>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</si>
  <si>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</si>
  <si>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</si>
  <si>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</si>
  <si>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</si>
  <si>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</si>
  <si>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</si>
  <si>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</si>
  <si>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</si>
  <si>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</si>
  <si>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</si>
  <si>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</si>
  <si>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</si>
  <si>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</si>
  <si>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</si>
  <si>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</si>
  <si>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</si>
  <si>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</si>
  <si>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</si>
  <si>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</si>
  <si>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</si>
  <si>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</si>
  <si>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</si>
  <si>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</si>
  <si>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</si>
  <si>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</si>
  <si>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</si>
  <si>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</si>
  <si>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</si>
  <si>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</si>
  <si>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</si>
  <si>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</si>
  <si>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</si>
  <si>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</si>
  <si>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</si>
  <si>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</si>
  <si>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</si>
  <si>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</si>
  <si>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</si>
  <si>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</si>
  <si>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</si>
  <si>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</si>
  <si>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</si>
  <si>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</si>
  <si>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</si>
  <si>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</si>
  <si>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</si>
  <si>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</si>
  <si>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</si>
  <si>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</si>
  <si>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</si>
  <si>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</si>
  <si>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</si>
  <si>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</si>
  <si>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</si>
  <si>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</si>
  <si>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</si>
  <si>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</si>
  <si>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</si>
  <si>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</si>
  <si>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</si>
  <si>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</si>
  <si>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</si>
  <si>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</si>
  <si>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</si>
  <si>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</si>
  <si>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</si>
  <si>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</si>
  <si>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</si>
  <si>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</si>
  <si>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</si>
  <si>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</si>
  <si>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</si>
  <si>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</si>
  <si>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</si>
  <si>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</si>
  <si>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</si>
  <si>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</si>
  <si>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</si>
  <si>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</si>
  <si>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</si>
  <si>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</si>
  <si>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</si>
  <si>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</si>
  <si>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</si>
  <si>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</si>
  <si>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</si>
  <si>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</si>
  <si>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</si>
  <si>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</si>
  <si>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</si>
  <si>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</si>
  <si>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</si>
  <si>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</si>
  <si>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</si>
  <si>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</si>
  <si>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</si>
  <si>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</si>
  <si>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</si>
  <si>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</si>
  <si>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</si>
  <si>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</si>
  <si>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</si>
  <si>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</si>
  <si>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</si>
  <si>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</si>
  <si>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</si>
  <si>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</si>
  <si>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</si>
  <si>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</si>
  <si>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</si>
  <si>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</si>
  <si>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</si>
  <si>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</si>
  <si>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</si>
  <si>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</si>
  <si>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</si>
  <si>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</si>
  <si>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</si>
  <si>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</si>
  <si>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</si>
  <si>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</si>
  <si>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</si>
  <si>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</si>
  <si>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</si>
  <si>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</si>
  <si>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</si>
  <si>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</si>
  <si>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</si>
  <si>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</si>
  <si>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</si>
  <si>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</si>
  <si>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</si>
  <si>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</si>
  <si>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</si>
  <si>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</si>
  <si>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</si>
  <si>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</si>
  <si>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</si>
  <si>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</si>
  <si>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</si>
  <si>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</si>
  <si>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</si>
  <si>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</si>
  <si>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</si>
  <si>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</si>
  <si>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</si>
  <si>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</si>
  <si>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</si>
  <si>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</si>
  <si>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</si>
  <si>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</si>
  <si>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</si>
  <si>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</si>
  <si>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</si>
  <si>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</si>
  <si>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</si>
  <si>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</si>
  <si>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</si>
  <si>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</si>
  <si>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</si>
  <si>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</si>
  <si>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</si>
  <si>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</si>
  <si>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</si>
  <si>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</si>
  <si>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</si>
  <si>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</si>
  <si>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</si>
  <si>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</si>
  <si>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</si>
  <si>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</si>
  <si>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</si>
  <si>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</si>
  <si>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</si>
  <si>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</si>
  <si>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</si>
  <si>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</si>
  <si>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</si>
  <si>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</si>
  <si>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</si>
  <si>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</si>
  <si>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</si>
  <si>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</si>
  <si>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</si>
  <si>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</si>
  <si>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</si>
  <si>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</si>
  <si>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</si>
  <si>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</si>
  <si>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</si>
  <si>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</si>
  <si>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</si>
  <si>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</si>
  <si>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</si>
  <si>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</si>
  <si>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</si>
  <si>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</si>
  <si>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</si>
  <si>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</si>
  <si>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</si>
  <si>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</si>
  <si>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</si>
  <si>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</si>
  <si>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</si>
  <si>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</si>
  <si>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</si>
  <si>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</si>
  <si>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</si>
  <si>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</si>
  <si>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</si>
  <si>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</si>
  <si>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</si>
  <si>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</si>
  <si>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</si>
  <si>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</si>
  <si>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</si>
  <si>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</si>
  <si>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</si>
  <si>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</si>
  <si>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</si>
  <si>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</si>
  <si>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</si>
  <si>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</si>
  <si>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</si>
  <si>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</si>
  <si>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</si>
  <si>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</si>
  <si>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</si>
  <si>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</si>
  <si>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</si>
  <si>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</si>
  <si>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</si>
  <si>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</si>
  <si>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</si>
  <si>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</si>
  <si>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</si>
  <si>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</si>
  <si>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</si>
  <si>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</si>
  <si>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</si>
  <si>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</si>
  <si>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</si>
  <si>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</si>
  <si>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</si>
  <si>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</si>
  <si>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</si>
  <si>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</si>
  <si>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</si>
  <si>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</si>
  <si>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</si>
  <si>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</si>
  <si>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</si>
  <si>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</si>
  <si>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</si>
  <si>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</si>
  <si>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</si>
  <si>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</si>
  <si>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</si>
  <si>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</si>
  <si>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</si>
  <si>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</si>
  <si>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</si>
  <si>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</si>
  <si>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</si>
  <si>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</si>
  <si>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</si>
  <si>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</si>
  <si>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</si>
  <si>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</si>
  <si>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</si>
  <si>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</si>
  <si>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</si>
  <si>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</si>
  <si>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</si>
  <si>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</si>
  <si>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</si>
  <si>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</si>
  <si>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</si>
  <si>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</si>
  <si>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</si>
  <si>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</si>
  <si>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</si>
  <si>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</si>
  <si>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</si>
  <si>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</si>
  <si>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</si>
  <si>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</si>
  <si>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</si>
  <si>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</si>
  <si>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</si>
  <si>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</si>
  <si>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</si>
  <si>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</si>
  <si>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</si>
  <si>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</si>
  <si>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</si>
  <si>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</si>
  <si>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</si>
  <si>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</si>
  <si>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</si>
  <si>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</si>
  <si>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</si>
  <si>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</si>
  <si>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</si>
  <si>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</si>
  <si>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</si>
  <si>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</si>
  <si>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</si>
  <si>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</si>
  <si>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</si>
  <si>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</si>
  <si>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</si>
  <si>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</si>
  <si>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</si>
  <si>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</si>
  <si>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</si>
  <si>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</si>
  <si>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</si>
  <si>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</si>
  <si>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</si>
  <si>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</si>
  <si>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</si>
  <si>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</si>
  <si>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</si>
  <si>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</si>
  <si>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</si>
  <si>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</si>
  <si>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</si>
  <si>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</si>
  <si>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</si>
  <si>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</si>
  <si>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</si>
  <si>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</si>
  <si>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</si>
  <si>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</si>
  <si>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</si>
  <si>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</si>
  <si>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</si>
  <si>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</si>
  <si>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</si>
  <si>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</si>
  <si>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</si>
  <si>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</si>
  <si>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</si>
  <si>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</si>
  <si>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</si>
  <si>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</si>
  <si>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</si>
  <si>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</si>
  <si>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</si>
  <si>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</si>
  <si>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</si>
  <si>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</si>
  <si>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</si>
  <si>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</si>
  <si>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</si>
  <si>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</si>
  <si>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</si>
  <si>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</si>
  <si>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</si>
  <si>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</si>
  <si>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</si>
  <si>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</si>
  <si>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</si>
  <si>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</si>
  <si>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</si>
  <si>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</si>
  <si>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</si>
  <si>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</si>
  <si>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</si>
  <si>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</si>
  <si>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</si>
  <si>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</si>
  <si>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</si>
  <si>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</si>
  <si>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</si>
  <si>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</si>
  <si>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</si>
  <si>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</si>
  <si>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</si>
  <si>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</si>
  <si>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</si>
  <si>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</si>
  <si>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</si>
  <si>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</si>
  <si>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</si>
  <si>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</si>
  <si>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</si>
  <si>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</si>
  <si>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</si>
  <si>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</si>
  <si>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</si>
  <si>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</si>
  <si>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</si>
  <si>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</si>
  <si>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</si>
  <si>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</si>
  <si>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</si>
  <si>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</si>
  <si>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</si>
  <si>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</si>
  <si>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</si>
  <si>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</si>
  <si>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</si>
  <si>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</si>
  <si>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</si>
  <si>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</si>
  <si>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</si>
  <si>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</si>
  <si>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</si>
  <si>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</si>
  <si>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</si>
  <si>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</si>
  <si>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</si>
  <si>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</si>
  <si>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</si>
  <si>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</si>
  <si>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</si>
  <si>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</si>
  <si>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</si>
  <si>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</si>
  <si>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</si>
  <si>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</si>
  <si>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</si>
  <si>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</si>
  <si>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</si>
  <si>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</si>
  <si>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</si>
  <si>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</si>
  <si>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</si>
  <si>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</si>
  <si>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</si>
  <si>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</si>
  <si>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</si>
  <si>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</si>
  <si>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</si>
  <si>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</si>
  <si>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</si>
  <si>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</si>
  <si>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</si>
  <si>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</si>
  <si>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</si>
  <si>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</si>
  <si>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</si>
  <si>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</si>
  <si>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</si>
  <si>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</si>
  <si>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</si>
  <si>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</si>
  <si>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</si>
  <si>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</si>
  <si>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</si>
  <si>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</si>
  <si>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</si>
  <si>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</si>
  <si>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</si>
  <si>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</si>
  <si>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</si>
  <si>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</si>
  <si>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</si>
  <si>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</si>
  <si>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</si>
  <si>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</si>
  <si>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</si>
  <si>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</si>
  <si>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</si>
  <si>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</si>
  <si>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</si>
  <si>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</si>
  <si>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</si>
  <si>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</si>
  <si>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</si>
  <si>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</si>
  <si>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</si>
  <si>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</si>
  <si>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</si>
  <si>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</si>
  <si>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</si>
  <si>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</si>
  <si>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</si>
  <si>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</si>
  <si>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</si>
  <si>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</si>
  <si>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</si>
  <si>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</si>
  <si>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</si>
  <si>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</si>
  <si>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</si>
  <si>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</si>
  <si>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</si>
  <si>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</si>
  <si>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</si>
  <si>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</si>
  <si>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</si>
  <si>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</si>
  <si>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</si>
  <si>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</si>
  <si>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</si>
  <si>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</si>
  <si>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</si>
  <si>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</si>
  <si>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</si>
  <si>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</si>
  <si>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</si>
  <si>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</si>
  <si>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</si>
  <si>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</si>
  <si>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</si>
  <si>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</si>
  <si>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</si>
  <si>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</si>
  <si>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</si>
  <si>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</si>
  <si>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</si>
  <si>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</si>
  <si>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</si>
  <si>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</si>
  <si>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</si>
  <si>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</si>
  <si>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</si>
  <si>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</si>
  <si>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</si>
  <si>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</si>
  <si>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</si>
  <si>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</si>
  <si>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</si>
  <si>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</si>
  <si>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</si>
  <si>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</si>
  <si>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</si>
  <si>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</si>
  <si>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</si>
  <si>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</si>
  <si>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</si>
  <si>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</si>
  <si>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</si>
  <si>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</si>
  <si>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</si>
  <si>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</si>
  <si>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</si>
  <si>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</si>
  <si>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</si>
  <si>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</si>
  <si>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</si>
  <si>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</si>
  <si>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</si>
  <si>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</si>
  <si>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</si>
  <si>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</si>
  <si>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</si>
  <si>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</si>
  <si>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</si>
  <si>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</si>
  <si>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</si>
  <si>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</si>
  <si>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</si>
  <si>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</si>
  <si>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</si>
  <si>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</si>
  <si>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</si>
  <si>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</si>
  <si>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</si>
  <si>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</si>
  <si>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</si>
  <si>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</si>
  <si>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</si>
  <si>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</si>
  <si>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</si>
  <si>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</si>
  <si>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</si>
  <si>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</si>
  <si>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</si>
  <si>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</si>
  <si>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</si>
  <si>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</si>
  <si>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</si>
  <si>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</si>
  <si>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</si>
  <si>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</si>
  <si>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</si>
  <si>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</si>
  <si>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</si>
  <si>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</si>
  <si>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</si>
  <si>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</si>
  <si>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</si>
  <si>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</si>
  <si>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</si>
  <si>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</si>
  <si>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</si>
  <si>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</si>
  <si>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</si>
  <si>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</si>
  <si>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</si>
  <si>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</si>
  <si>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</si>
  <si>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</si>
  <si>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</si>
  <si>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</si>
  <si>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</si>
  <si>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</si>
  <si>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</si>
  <si>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</si>
  <si>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</si>
  <si>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</si>
  <si>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</si>
  <si>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</si>
  <si>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</si>
  <si>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</si>
  <si>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</si>
  <si>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</si>
  <si>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</si>
  <si>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</si>
  <si>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</si>
  <si>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</si>
  <si>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</si>
  <si>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</si>
  <si>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</si>
  <si>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</si>
  <si>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</si>
  <si>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</si>
  <si>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</si>
  <si>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</si>
  <si>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</si>
  <si>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</si>
  <si>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</si>
  <si>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</si>
  <si>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</si>
  <si>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</si>
  <si>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</si>
  <si>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</si>
  <si>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</si>
  <si>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</si>
  <si>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</si>
  <si>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</si>
  <si>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</si>
  <si>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</si>
  <si>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</si>
  <si>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</si>
  <si>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</si>
  <si>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</si>
  <si>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</si>
  <si>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</si>
  <si>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</si>
  <si>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</si>
  <si>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</si>
  <si>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</si>
  <si>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</si>
  <si>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</si>
  <si>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</si>
  <si>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</si>
  <si>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</si>
  <si>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</si>
  <si>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</si>
  <si>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</si>
  <si>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</si>
  <si>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</si>
  <si>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</si>
  <si>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</si>
  <si>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</si>
  <si>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</si>
  <si>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</si>
  <si>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</si>
  <si>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</si>
  <si>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</si>
  <si>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</si>
  <si>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</si>
  <si>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</si>
  <si>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</si>
  <si>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</si>
  <si>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</si>
  <si>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</si>
  <si>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</si>
  <si>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</si>
  <si>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</si>
  <si>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</si>
  <si>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</si>
  <si>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</si>
  <si>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</si>
  <si>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</si>
  <si>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</si>
  <si>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</si>
  <si>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</si>
  <si>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</si>
  <si>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</si>
  <si>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</si>
  <si>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</si>
  <si>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</si>
  <si>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</si>
  <si>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</si>
  <si>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</si>
  <si>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</si>
  <si>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</si>
  <si>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</si>
  <si>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</si>
  <si>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</si>
  <si>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</si>
  <si>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</si>
  <si>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</si>
  <si>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</si>
  <si>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</si>
  <si>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</si>
  <si>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</si>
  <si>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</si>
  <si>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</si>
  <si>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</si>
  <si>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</si>
  <si>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</si>
  <si>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</si>
  <si>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</si>
  <si>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</si>
  <si>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</si>
  <si>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</si>
  <si>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</si>
  <si>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</si>
  <si>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</si>
  <si>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</si>
  <si>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</si>
  <si>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</si>
  <si>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</si>
  <si>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</si>
  <si>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</si>
  <si>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</si>
  <si>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</si>
  <si>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</si>
  <si>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</si>
  <si>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</si>
  <si>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</si>
  <si>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</si>
  <si>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</si>
  <si>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</si>
  <si>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</si>
  <si>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</si>
  <si>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</si>
  <si>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</si>
  <si>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</si>
  <si>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</si>
  <si>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</si>
  <si>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</si>
  <si>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</si>
  <si>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</si>
  <si>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</si>
  <si>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</si>
  <si>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</si>
  <si>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</si>
  <si>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</si>
  <si>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</si>
  <si>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</si>
  <si>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</si>
  <si>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</si>
  <si>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</si>
  <si>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</si>
  <si>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</si>
  <si>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</si>
  <si>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</si>
  <si>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</si>
  <si>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</si>
  <si>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</si>
  <si>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</si>
  <si>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</si>
  <si>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</si>
  <si>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</si>
  <si>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</si>
  <si>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</si>
  <si>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</si>
  <si>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</si>
  <si>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</si>
  <si>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</si>
  <si>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</si>
  <si>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</si>
  <si>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</si>
  <si>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</si>
  <si>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</si>
  <si>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</si>
  <si>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</si>
  <si>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</si>
  <si>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</si>
  <si>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</si>
  <si>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</si>
  <si>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</si>
  <si>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</si>
  <si>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</si>
  <si>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</si>
  <si>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</si>
  <si>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</si>
  <si>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</si>
  <si>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</si>
  <si>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</si>
  <si>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</si>
  <si>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</si>
  <si>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</si>
  <si>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</si>
  <si>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</si>
  <si>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</si>
  <si>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</si>
  <si>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</si>
  <si>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</si>
  <si>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</si>
  <si>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</si>
  <si>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</si>
  <si>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</si>
  <si>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</si>
  <si>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</si>
  <si>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</si>
  <si>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</si>
  <si>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</si>
  <si>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</si>
  <si>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</si>
  <si>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</si>
  <si>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</si>
  <si>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</si>
  <si>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</si>
  <si>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</si>
  <si>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</si>
  <si>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</si>
  <si>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</si>
  <si>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</si>
  <si>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</si>
  <si>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</si>
  <si>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</si>
  <si>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</si>
  <si>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</si>
  <si>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</si>
  <si>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</si>
  <si>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</si>
  <si>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</si>
  <si>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</si>
  <si>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</si>
  <si>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</si>
  <si>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</si>
  <si>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</si>
  <si>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</si>
  <si>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</si>
  <si>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</si>
  <si>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</si>
  <si>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</si>
  <si>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</si>
  <si>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</si>
  <si>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</si>
  <si>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</si>
  <si>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</si>
  <si>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</si>
  <si>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</si>
  <si>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</si>
  <si>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</si>
  <si>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</si>
  <si>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</si>
  <si>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</si>
  <si>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</si>
  <si>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</si>
  <si>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</si>
  <si>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</si>
  <si>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</si>
  <si>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</si>
  <si>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</si>
  <si>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</si>
  <si>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</si>
  <si>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</si>
  <si>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</si>
  <si>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</si>
  <si>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</si>
  <si>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</si>
  <si>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</si>
  <si>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</si>
  <si>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</si>
  <si>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</si>
  <si>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</si>
  <si>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</si>
  <si>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</si>
  <si>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</si>
  <si>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</si>
  <si>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</si>
  <si>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</si>
  <si>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</si>
  <si>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</si>
  <si>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</si>
  <si>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</si>
  <si>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</si>
  <si>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</si>
  <si>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</si>
  <si>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</si>
  <si>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</si>
  <si>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</si>
  <si>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</si>
  <si>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</si>
  <si>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</si>
  <si>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</si>
  <si>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</si>
  <si>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</si>
  <si>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</si>
  <si>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</si>
  <si>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</si>
  <si>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</si>
  <si>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</si>
  <si>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</si>
  <si>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</si>
  <si>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</si>
  <si>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</si>
  <si>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</si>
  <si>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</si>
  <si>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</si>
  <si>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</si>
  <si>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</si>
  <si>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</si>
  <si>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</si>
  <si>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</si>
  <si>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</si>
  <si>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</si>
  <si>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</si>
  <si>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</si>
  <si>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</si>
  <si>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</si>
  <si>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</si>
  <si>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</si>
  <si>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</si>
  <si>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</si>
  <si>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</si>
  <si>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</si>
  <si>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</si>
  <si>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</si>
  <si>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</si>
  <si>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</si>
  <si>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</si>
  <si>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</si>
  <si>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</si>
  <si>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</si>
  <si>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</si>
  <si>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</si>
  <si>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</si>
  <si>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</si>
  <si>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</si>
  <si>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</si>
  <si>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</si>
  <si>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</si>
  <si>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</si>
  <si>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</si>
  <si>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</si>
  <si>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</si>
  <si>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</si>
  <si>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</si>
  <si>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</si>
  <si>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</si>
  <si>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</si>
  <si>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</si>
  <si>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</si>
  <si>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</si>
  <si>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</si>
  <si>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</si>
  <si>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</si>
  <si>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</si>
  <si>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</si>
  <si>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</si>
  <si>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</si>
  <si>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</si>
  <si>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</si>
  <si>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</si>
  <si>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</si>
  <si>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</si>
  <si>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</si>
  <si>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</si>
  <si>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</si>
  <si>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</si>
  <si>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</si>
  <si>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</si>
  <si>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</si>
  <si>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</si>
  <si>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</si>
  <si>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</si>
  <si>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</si>
  <si>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</si>
  <si>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</si>
  <si>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</si>
  <si>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</si>
  <si>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</si>
  <si>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</si>
  <si>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</si>
  <si>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</si>
  <si>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</si>
  <si>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</si>
  <si>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</si>
  <si>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</si>
  <si>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</si>
  <si>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</si>
  <si>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</si>
  <si>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</si>
  <si>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</si>
  <si>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</si>
  <si>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</si>
  <si>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</si>
  <si>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</si>
  <si>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</si>
  <si>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</si>
  <si>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</si>
  <si>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</si>
  <si>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</si>
  <si>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</si>
  <si>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</si>
  <si>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</si>
  <si>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</si>
  <si>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</si>
  <si>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</si>
  <si>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</si>
  <si>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</si>
  <si>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</si>
  <si>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</si>
  <si>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</si>
  <si>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</si>
  <si>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</si>
  <si>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</si>
  <si>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</si>
  <si>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</si>
  <si>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</si>
  <si>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</si>
  <si>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</si>
  <si>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</si>
  <si>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</si>
  <si>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</si>
  <si>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</si>
  <si>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</si>
  <si>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</si>
  <si>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</si>
  <si>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</si>
  <si>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</si>
  <si>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</si>
  <si>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</si>
  <si>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</si>
  <si>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</si>
  <si>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</si>
  <si>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</si>
  <si>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</si>
  <si>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</si>
  <si>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</si>
  <si>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</si>
  <si>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</si>
  <si>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</si>
  <si>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</si>
  <si>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</si>
  <si>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</si>
  <si>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</si>
  <si>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</si>
  <si>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</si>
  <si>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</si>
  <si>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</si>
  <si>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</si>
  <si>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</si>
  <si>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</si>
  <si>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</si>
  <si>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</si>
  <si>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</si>
  <si>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</si>
  <si>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</si>
  <si>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</si>
  <si>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</si>
  <si>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</si>
  <si>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</si>
  <si>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</si>
  <si>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</si>
  <si>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</si>
  <si>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</si>
  <si>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</si>
  <si>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</si>
  <si>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</si>
  <si>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</si>
  <si>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</si>
  <si>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</si>
  <si>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</si>
  <si>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</si>
  <si>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</si>
  <si>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</si>
  <si>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</si>
  <si>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</si>
  <si>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</si>
  <si>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</si>
  <si>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</si>
  <si>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</si>
  <si>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</si>
  <si>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</si>
  <si>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</si>
  <si>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</si>
  <si>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</si>
  <si>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</si>
  <si>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</si>
  <si>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</si>
  <si>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</si>
  <si>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</si>
  <si>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</si>
  <si>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</si>
  <si>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</si>
  <si>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</si>
  <si>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</si>
  <si>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</si>
  <si>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</si>
  <si>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</si>
  <si>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</si>
  <si>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</si>
  <si>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</si>
  <si>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</si>
  <si>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</si>
  <si>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</si>
  <si>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</si>
  <si>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</si>
  <si>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</si>
  <si>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</si>
  <si>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</si>
  <si>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</si>
  <si>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</si>
  <si>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</si>
  <si>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</si>
  <si>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</si>
  <si>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</si>
  <si>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</si>
  <si>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</si>
  <si>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</si>
  <si>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</si>
  <si>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</si>
  <si>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</si>
  <si>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</si>
  <si>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</si>
  <si>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</si>
  <si>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</si>
  <si>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</si>
  <si>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</si>
  <si>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</si>
  <si>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</si>
  <si>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</si>
  <si>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</si>
  <si>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</si>
  <si>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</si>
  <si>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</si>
  <si>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</si>
  <si>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</si>
  <si>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</si>
  <si>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</si>
  <si>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</si>
  <si>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</si>
  <si>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</si>
  <si>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</si>
  <si>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</si>
  <si>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</si>
  <si>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</si>
  <si>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</si>
  <si>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</si>
  <si>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</si>
  <si>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</si>
  <si>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</si>
  <si>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</si>
  <si>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</si>
  <si>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</si>
  <si>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</si>
  <si>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</si>
  <si>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</si>
  <si>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</si>
  <si>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</si>
  <si>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</si>
  <si>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</si>
  <si>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</si>
  <si>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</si>
  <si>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</si>
  <si>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</si>
  <si>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</si>
  <si>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</si>
  <si>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</si>
  <si>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</si>
  <si>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</si>
  <si>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</si>
  <si>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</si>
  <si>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</si>
  <si>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</si>
  <si>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</si>
  <si>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</si>
  <si>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</si>
  <si>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</si>
  <si>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</si>
  <si>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</si>
  <si>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</si>
  <si>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</si>
  <si>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</si>
  <si>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</si>
  <si>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</si>
  <si>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</si>
  <si>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</si>
  <si>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</si>
  <si>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</si>
  <si>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</si>
  <si>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</si>
  <si>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</si>
  <si>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</si>
  <si>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</si>
  <si>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</si>
  <si>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</si>
  <si>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</si>
  <si>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</si>
  <si>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</si>
  <si>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</si>
  <si>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</si>
  <si>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</si>
  <si>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</si>
  <si>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</si>
  <si>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</si>
  <si>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</si>
  <si>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</si>
  <si>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</si>
  <si>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</si>
  <si>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</si>
  <si>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</si>
  <si>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</si>
  <si>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</si>
  <si>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</si>
  <si>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</si>
  <si>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</si>
  <si>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</si>
  <si>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</si>
  <si>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</si>
  <si>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</si>
  <si>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</si>
  <si>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</si>
  <si>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</si>
  <si>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</si>
  <si>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</si>
  <si>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</si>
  <si>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</si>
  <si>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</si>
  <si>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</si>
  <si>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</si>
  <si>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</si>
  <si>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</si>
  <si>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</si>
  <si>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</si>
  <si>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</si>
  <si>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</si>
  <si>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</si>
  <si>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</si>
  <si>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</si>
  <si>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</si>
  <si>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</si>
  <si>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</si>
  <si>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</si>
  <si>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</si>
  <si>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</si>
  <si>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</si>
  <si>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</si>
  <si>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</si>
  <si>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</si>
  <si>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</si>
  <si>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</si>
  <si>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</si>
  <si>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</si>
  <si>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</si>
  <si>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</si>
  <si>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</si>
  <si>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</si>
  <si>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</si>
  <si>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</si>
  <si>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</si>
  <si>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</si>
  <si>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</si>
  <si>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</si>
  <si>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</si>
  <si>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</si>
  <si>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</si>
  <si>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</si>
  <si>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</si>
  <si>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</si>
  <si>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</si>
  <si>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</si>
  <si>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</si>
  <si>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</si>
  <si>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</si>
  <si>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</si>
  <si>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</si>
  <si>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</si>
  <si>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</si>
  <si>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</si>
  <si>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</si>
  <si>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</si>
  <si>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</si>
  <si>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</si>
  <si>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</si>
  <si>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</si>
  <si>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</si>
  <si>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</si>
  <si>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</si>
  <si>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</si>
  <si>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</si>
  <si>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</si>
  <si>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</si>
  <si>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</si>
  <si>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</si>
  <si>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</si>
  <si>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</si>
  <si>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</si>
  <si>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</si>
  <si>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</si>
  <si>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</si>
  <si>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</si>
  <si>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</si>
  <si>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</si>
  <si>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</si>
  <si>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</si>
  <si>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</si>
  <si>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</si>
  <si>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</si>
  <si>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</si>
  <si>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</si>
  <si>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</si>
  <si>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</si>
  <si>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</si>
  <si>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</si>
  <si>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</si>
  <si>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</si>
  <si>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</si>
  <si>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</si>
  <si>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</si>
  <si>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</si>
  <si>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</si>
  <si>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</si>
  <si>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</si>
  <si>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</si>
  <si>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</si>
  <si>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</si>
  <si>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</si>
  <si>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</si>
  <si>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</si>
  <si>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</si>
  <si>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</si>
  <si>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</si>
  <si>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</si>
  <si>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</si>
  <si>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</si>
  <si>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</si>
  <si>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</si>
  <si>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</si>
  <si>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</si>
  <si>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</si>
  <si>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</si>
  <si>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</si>
  <si>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</si>
  <si>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</si>
  <si>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</si>
  <si>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</si>
  <si>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</si>
  <si>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</si>
  <si>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</si>
  <si>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</si>
  <si>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</si>
  <si>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</si>
  <si>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</si>
  <si>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</si>
  <si>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</si>
  <si>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</si>
  <si>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</si>
  <si>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</si>
  <si>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</si>
  <si>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</si>
  <si>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</si>
  <si>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</si>
  <si>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</si>
  <si>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</si>
  <si>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</si>
  <si>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</si>
  <si>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</si>
  <si>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</si>
  <si>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</si>
  <si>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</si>
  <si>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</si>
  <si>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</si>
  <si>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</si>
  <si>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</si>
  <si>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</si>
  <si>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</si>
  <si>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</si>
  <si>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</si>
  <si>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</si>
  <si>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</si>
  <si>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</si>
  <si>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</si>
  <si>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</si>
  <si>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</si>
  <si>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</si>
  <si>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</si>
  <si>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</si>
  <si>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</si>
  <si>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</si>
  <si>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</si>
  <si>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</si>
  <si>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</si>
  <si>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</si>
  <si>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</si>
  <si>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</si>
  <si>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</si>
  <si>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</si>
  <si>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</si>
  <si>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</si>
  <si>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</si>
  <si>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</si>
  <si>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</si>
  <si>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</si>
  <si>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</si>
  <si>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</si>
  <si>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</si>
  <si>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</si>
  <si>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</si>
  <si>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</si>
  <si>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</si>
  <si>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</si>
  <si>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</si>
  <si>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</si>
  <si>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</si>
  <si>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</si>
  <si>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</si>
  <si>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</si>
  <si>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</si>
  <si>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</si>
  <si>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</si>
  <si>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</si>
  <si>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</si>
  <si>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</si>
  <si>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</si>
  <si>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</si>
  <si>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</si>
  <si>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</si>
  <si>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</si>
  <si>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</si>
  <si>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</si>
  <si>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</si>
  <si>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</si>
  <si>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</si>
  <si>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</si>
  <si>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</si>
  <si>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</si>
  <si>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</si>
  <si>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</si>
  <si>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</si>
  <si>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</si>
  <si>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</si>
  <si>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</si>
  <si>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</si>
  <si>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</si>
  <si>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</si>
  <si>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</si>
  <si>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</si>
  <si>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</si>
  <si>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</si>
  <si>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</si>
  <si>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</si>
  <si>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</si>
  <si>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</si>
  <si>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</si>
  <si>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</si>
  <si>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</si>
  <si>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</si>
  <si>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</si>
  <si>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</si>
  <si>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</si>
  <si>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</si>
  <si>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</si>
  <si>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</si>
  <si>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</si>
  <si>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</si>
  <si>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</si>
  <si>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</si>
  <si>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</si>
  <si>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</si>
  <si>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</si>
  <si>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</si>
  <si>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</si>
  <si>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</si>
  <si>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</si>
  <si>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</si>
  <si>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</si>
  <si>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</si>
  <si>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</si>
  <si>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</si>
  <si>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</si>
  <si>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</si>
  <si>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</si>
  <si>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</si>
  <si>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</si>
  <si>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</si>
  <si>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</si>
  <si>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</si>
  <si>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</si>
  <si>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</si>
  <si>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</si>
  <si>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</si>
  <si>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</si>
  <si>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</si>
  <si>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</si>
  <si>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</si>
  <si>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</si>
  <si>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</si>
  <si>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</si>
  <si>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</si>
  <si>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</si>
  <si>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</si>
  <si>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</si>
  <si>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</si>
  <si>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</si>
  <si>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</si>
  <si>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</si>
  <si>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</si>
  <si>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</si>
  <si>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</si>
  <si>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</si>
  <si>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</si>
  <si>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</si>
  <si>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</si>
  <si>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</si>
  <si>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</si>
  <si>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</si>
  <si>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</si>
  <si>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</si>
  <si>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</si>
  <si>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</si>
  <si>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</si>
  <si>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</si>
  <si>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</si>
  <si>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</si>
  <si>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</si>
  <si>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</si>
  <si>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</si>
  <si>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</si>
  <si>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</si>
  <si>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</si>
  <si>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</si>
  <si>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</si>
  <si>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</si>
  <si>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</si>
  <si>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</si>
  <si>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</si>
  <si>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</si>
  <si>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</si>
  <si>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</si>
  <si>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</si>
  <si>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</si>
  <si>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</si>
  <si>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</si>
  <si>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</si>
  <si>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</si>
  <si>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</si>
  <si>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</si>
  <si>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</si>
  <si>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</si>
  <si>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</si>
  <si>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</si>
  <si>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</si>
  <si>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</si>
  <si>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</si>
  <si>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</si>
  <si>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</si>
  <si>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</si>
  <si>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</si>
  <si>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</si>
  <si>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</si>
  <si>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</si>
  <si>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</si>
  <si>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</si>
  <si>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</si>
  <si>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</si>
  <si>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</si>
  <si>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</si>
  <si>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</si>
  <si>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</si>
  <si>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</si>
  <si>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</si>
  <si>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</si>
  <si>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</si>
  <si>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</si>
  <si>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</si>
  <si>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</si>
  <si>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</si>
  <si>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</si>
  <si>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</si>
  <si>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</si>
  <si>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</si>
  <si>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</si>
  <si>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</si>
  <si>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</si>
  <si>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</si>
  <si>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</si>
  <si>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</si>
  <si>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</si>
  <si>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</si>
  <si>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</si>
  <si>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</si>
  <si>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</si>
  <si>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</si>
  <si>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</si>
  <si>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</si>
  <si>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</si>
  <si>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</si>
  <si>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</si>
  <si>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</si>
  <si>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</si>
  <si>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</si>
  <si>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</si>
  <si>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</si>
  <si>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</si>
  <si>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</si>
  <si>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</si>
  <si>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</si>
  <si>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</si>
  <si>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</si>
  <si>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</si>
  <si>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</si>
  <si>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</si>
  <si>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</si>
  <si>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</si>
  <si>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</si>
  <si>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</si>
  <si>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</si>
  <si>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</si>
  <si>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</si>
  <si>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</si>
  <si>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</si>
  <si>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</si>
  <si>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</si>
  <si>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</si>
  <si>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</si>
  <si>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</si>
  <si>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</si>
  <si>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</si>
  <si>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</si>
  <si>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</si>
  <si>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</si>
  <si>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</si>
  <si>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</si>
  <si>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</si>
  <si>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</si>
  <si>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</si>
  <si>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</si>
  <si>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</si>
  <si>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</si>
  <si>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</si>
  <si>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</si>
  <si>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</si>
  <si>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</si>
  <si>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</si>
  <si>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</si>
  <si>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</si>
  <si>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</si>
  <si>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</si>
  <si>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</si>
  <si>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</si>
  <si>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</si>
  <si>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</si>
  <si>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</si>
  <si>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</si>
  <si>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</si>
  <si>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</si>
  <si>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</si>
  <si>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</si>
  <si>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</si>
  <si>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</si>
  <si>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</si>
  <si>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</si>
  <si>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</si>
  <si>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</si>
  <si>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</si>
  <si>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</si>
  <si>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</si>
  <si>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</si>
  <si>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</si>
  <si>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</si>
  <si>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</si>
  <si>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</si>
  <si>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</si>
  <si>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</si>
  <si>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</si>
  <si>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</si>
  <si>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</si>
  <si>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</si>
  <si>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</si>
  <si>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</si>
  <si>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</si>
  <si>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</si>
  <si>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</si>
  <si>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</si>
  <si>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</si>
  <si>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</si>
  <si>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</si>
  <si>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</si>
  <si>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</si>
  <si>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</si>
  <si>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</si>
  <si>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</si>
  <si>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</si>
  <si>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</si>
  <si>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</si>
  <si>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</si>
  <si>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</si>
  <si>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</si>
  <si>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</si>
  <si>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</si>
  <si>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</si>
  <si>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</si>
  <si>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</si>
  <si>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</si>
  <si>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</si>
  <si>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</si>
  <si>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</si>
  <si>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</si>
  <si>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</si>
  <si>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</si>
  <si>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</si>
  <si>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</si>
  <si>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</si>
  <si>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</si>
  <si>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</si>
  <si>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</si>
  <si>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</si>
  <si>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</si>
  <si>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</si>
  <si>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</si>
  <si>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</si>
  <si>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</si>
  <si>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</si>
  <si>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</si>
  <si>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</si>
  <si>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</si>
  <si>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</si>
  <si>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</si>
  <si>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</si>
  <si>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</si>
  <si>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</si>
  <si>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</si>
  <si>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</si>
  <si>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</si>
  <si>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</si>
  <si>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</si>
  <si>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</si>
  <si>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</si>
  <si>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</si>
  <si>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</si>
  <si>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</si>
  <si>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</si>
  <si>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</si>
  <si>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</si>
  <si>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</si>
  <si>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</si>
  <si>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</si>
  <si>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</si>
  <si>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</si>
  <si>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</si>
  <si>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</si>
  <si>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</si>
  <si>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</si>
  <si>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</si>
  <si>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</si>
  <si>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</si>
  <si>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</si>
  <si>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</si>
  <si>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</si>
  <si>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</si>
  <si>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</si>
  <si>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</si>
  <si>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</si>
  <si>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</si>
  <si>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</si>
  <si>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</si>
  <si>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</si>
  <si>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</si>
  <si>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</si>
  <si>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</si>
  <si>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</si>
  <si>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</si>
  <si>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</si>
  <si>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</si>
  <si>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</si>
  <si>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</si>
  <si>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</si>
  <si>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</si>
  <si>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</si>
  <si>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</si>
  <si>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</si>
  <si>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</si>
  <si>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</si>
  <si>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</si>
  <si>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</si>
  <si>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</si>
  <si>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</si>
  <si>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</si>
  <si>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</si>
  <si>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</si>
  <si>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</si>
  <si>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</si>
  <si>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</si>
  <si>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</si>
  <si>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</si>
  <si>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</si>
  <si>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</si>
  <si>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</si>
  <si>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</si>
  <si>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</si>
  <si>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</si>
  <si>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</si>
  <si>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</si>
  <si>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</si>
  <si>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</si>
  <si>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</si>
  <si>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</si>
  <si>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</si>
  <si>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</si>
  <si>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</si>
  <si>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</si>
  <si>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</si>
  <si>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</si>
  <si>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</si>
  <si>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</si>
  <si>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</si>
  <si>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</si>
  <si>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</si>
  <si>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</si>
  <si>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</si>
  <si>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</si>
  <si>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</si>
  <si>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</si>
  <si>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</si>
  <si>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</si>
  <si>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</si>
  <si>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</si>
  <si>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</si>
  <si>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</si>
  <si>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</si>
  <si>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</si>
  <si>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</si>
  <si>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</si>
  <si>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</si>
  <si>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</si>
  <si>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</si>
  <si>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</si>
  <si>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</si>
  <si>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</si>
  <si>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</si>
  <si>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</si>
  <si>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</si>
  <si>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</si>
  <si>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</si>
  <si>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</si>
  <si>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</si>
  <si>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</si>
  <si>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</si>
  <si>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</si>
  <si>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</si>
  <si>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</si>
  <si>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</si>
  <si>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</si>
  <si>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</si>
  <si>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</si>
  <si>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</si>
  <si>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</si>
  <si>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</si>
  <si>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</si>
  <si>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</si>
  <si>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</si>
  <si>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</si>
  <si>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</si>
  <si>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</si>
  <si>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</si>
  <si>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</si>
  <si>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</si>
  <si>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</si>
  <si>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</si>
  <si>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</si>
  <si>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</si>
  <si>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</si>
  <si>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</si>
  <si>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</si>
  <si>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</si>
  <si>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</si>
  <si>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</si>
  <si>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</si>
  <si>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</si>
  <si>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</si>
  <si>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</si>
  <si>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</si>
  <si>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</si>
  <si>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</si>
  <si>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</si>
  <si>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</si>
  <si>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</si>
  <si>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</si>
  <si>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</si>
  <si>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</si>
  <si>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</si>
  <si>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</si>
  <si>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</si>
  <si>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</si>
  <si>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</si>
  <si>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</si>
  <si>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</si>
  <si>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</si>
  <si>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</si>
  <si>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</si>
  <si>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</si>
  <si>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</si>
  <si>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</si>
  <si>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</si>
  <si>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</si>
  <si>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</si>
  <si>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</si>
  <si>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</si>
  <si>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</si>
  <si>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</si>
  <si>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</si>
  <si>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</si>
  <si>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</si>
  <si>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</si>
  <si>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</si>
  <si>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</si>
  <si>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</si>
  <si>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</si>
  <si>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</si>
  <si>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</si>
  <si>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</si>
  <si>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</si>
  <si>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</si>
  <si>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</si>
  <si>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</si>
  <si>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</si>
  <si>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</si>
  <si>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</si>
  <si>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</si>
  <si>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</si>
  <si>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</si>
  <si>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</si>
  <si>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</si>
  <si>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</si>
  <si>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</si>
  <si>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</si>
  <si>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</si>
  <si>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</si>
  <si>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</si>
  <si>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</si>
  <si>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</si>
  <si>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</si>
  <si>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</si>
  <si>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</si>
  <si>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</si>
  <si>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</si>
  <si>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</si>
  <si>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</si>
  <si>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</si>
  <si>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</si>
  <si>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</si>
  <si>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</si>
  <si>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</si>
  <si>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</si>
  <si>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</si>
  <si>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</si>
  <si>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</si>
  <si>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</si>
  <si>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</si>
  <si>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</si>
  <si>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</si>
  <si>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</si>
  <si>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</si>
  <si>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</si>
  <si>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</si>
  <si>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</si>
  <si>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</si>
  <si>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</si>
  <si>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</si>
  <si>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</si>
  <si>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</si>
  <si>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</si>
  <si>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</si>
  <si>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</si>
  <si>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</si>
  <si>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</si>
  <si>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</si>
  <si>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</si>
  <si>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</si>
  <si>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</si>
  <si>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</si>
  <si>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</si>
  <si>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</si>
  <si>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</si>
  <si>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</si>
  <si>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</si>
  <si>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</si>
  <si>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</si>
  <si>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</si>
  <si>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</si>
  <si>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</si>
  <si>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</si>
  <si>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</si>
  <si>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</si>
  <si>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</si>
  <si>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</si>
  <si>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</si>
  <si>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</si>
  <si>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</si>
  <si>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</si>
  <si>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</si>
  <si>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</si>
  <si>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</si>
  <si>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</si>
  <si>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</si>
  <si>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</si>
  <si>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</si>
  <si>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</si>
  <si>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</si>
  <si>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</si>
  <si>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</si>
  <si>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</si>
  <si>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</si>
  <si>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</si>
  <si>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</si>
  <si>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</si>
  <si>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</si>
  <si>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</si>
  <si>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</si>
  <si>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</si>
  <si>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</si>
  <si>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</si>
  <si>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</si>
  <si>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</si>
  <si>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</si>
  <si>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</si>
  <si>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</si>
  <si>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</si>
  <si>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</si>
  <si>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</si>
  <si>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</si>
  <si>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</si>
  <si>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</si>
  <si>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</si>
  <si>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</si>
  <si>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</si>
  <si>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</si>
  <si>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</si>
  <si>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</si>
  <si>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</si>
  <si>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</si>
  <si>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</si>
  <si>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</si>
  <si>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</si>
  <si>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</si>
  <si>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</si>
  <si>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</si>
  <si>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</si>
  <si>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</si>
  <si>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</si>
  <si>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</si>
  <si>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</si>
  <si>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</si>
  <si>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</si>
  <si>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</si>
  <si>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</si>
  <si>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</si>
  <si>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</si>
  <si>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</si>
  <si>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</si>
  <si>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</si>
  <si>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</si>
  <si>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</si>
  <si>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</si>
  <si>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</si>
  <si>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</si>
  <si>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</si>
  <si>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</si>
  <si>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</si>
  <si>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</si>
  <si>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</si>
  <si>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</si>
  <si>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</si>
  <si>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</si>
  <si>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</si>
  <si>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</si>
  <si>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</si>
  <si>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</si>
  <si>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</si>
  <si>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</si>
  <si>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</si>
  <si>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</si>
  <si>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</si>
  <si>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</si>
  <si>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</si>
  <si>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</si>
  <si>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</si>
  <si>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</si>
  <si>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</si>
  <si>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</si>
  <si>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</si>
  <si>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</si>
  <si>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</si>
  <si>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</si>
  <si>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</si>
  <si>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</si>
  <si>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</si>
  <si>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</si>
  <si>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</si>
  <si>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</si>
  <si>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</si>
  <si>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</si>
  <si>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</si>
  <si>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</si>
  <si>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</si>
  <si>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</si>
  <si>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</si>
  <si>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</si>
  <si>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</si>
  <si>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</si>
  <si>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</si>
  <si>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</si>
  <si>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</si>
  <si>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</si>
  <si>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</si>
  <si>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</si>
  <si>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</si>
  <si>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</si>
  <si>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</si>
  <si>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</si>
  <si>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</si>
  <si>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</si>
  <si>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</si>
  <si>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</si>
  <si>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</si>
  <si>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</si>
  <si>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</si>
  <si>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</si>
  <si>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</si>
  <si>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</si>
  <si>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</si>
  <si>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</si>
  <si>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</si>
  <si>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</si>
  <si>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</si>
  <si>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</si>
  <si>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</si>
  <si>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</si>
  <si>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</si>
  <si>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</si>
  <si>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</si>
  <si>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</si>
  <si>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</si>
  <si>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</si>
  <si>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</si>
  <si>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</si>
  <si>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</si>
  <si>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</si>
  <si>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</si>
  <si>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</si>
  <si>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</si>
  <si>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</si>
  <si>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</si>
  <si>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</si>
  <si>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</si>
  <si>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</si>
  <si>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</si>
  <si>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</si>
  <si>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</si>
  <si>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</si>
  <si>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</si>
  <si>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</si>
  <si>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</si>
  <si>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</si>
  <si>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</si>
  <si>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</si>
  <si>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</si>
  <si>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</si>
  <si>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</si>
  <si>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</si>
  <si>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</si>
  <si>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</si>
  <si>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</si>
  <si>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</si>
  <si>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</si>
  <si>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</si>
  <si>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</si>
  <si>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</si>
  <si>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</si>
  <si>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</si>
  <si>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</si>
  <si>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</si>
  <si>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</si>
  <si>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</si>
  <si>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</si>
  <si>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</si>
  <si>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</si>
  <si>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</si>
  <si>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</si>
  <si>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</si>
  <si>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</si>
  <si>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</si>
  <si>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</si>
  <si>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</si>
  <si>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</si>
  <si>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</si>
  <si>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</si>
  <si>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</si>
  <si>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</si>
  <si>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</si>
  <si>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</si>
  <si>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</si>
  <si>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</si>
  <si>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</si>
  <si>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</si>
  <si>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</si>
  <si>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</si>
  <si>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</si>
  <si>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</si>
  <si>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</si>
  <si>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</si>
  <si>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</si>
  <si>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</si>
  <si>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</si>
  <si>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</si>
  <si>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</si>
  <si>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</si>
  <si>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</si>
  <si>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</si>
  <si>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</si>
  <si>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</si>
  <si>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</si>
  <si>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</si>
  <si>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</si>
  <si>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</si>
  <si>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</si>
  <si>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</si>
  <si>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</si>
  <si>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</si>
  <si>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</si>
  <si>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</si>
  <si>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</si>
  <si>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</si>
  <si>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</si>
  <si>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</si>
  <si>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</si>
  <si>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</si>
  <si>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</si>
  <si>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</si>
  <si>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</si>
  <si>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</si>
  <si>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</si>
  <si>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</si>
  <si>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</si>
  <si>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</si>
  <si>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</si>
  <si>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</si>
  <si>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</si>
  <si>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</si>
  <si>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</si>
  <si>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</si>
  <si>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</si>
  <si>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</si>
  <si>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</si>
  <si>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</si>
  <si>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</si>
  <si>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</si>
  <si>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</si>
  <si>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</si>
  <si>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</si>
  <si>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</si>
  <si>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</si>
  <si>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</si>
  <si>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</si>
  <si>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</si>
  <si>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</si>
  <si>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</si>
  <si>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</si>
  <si>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</si>
  <si>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</si>
  <si>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</si>
  <si>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</si>
  <si>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</si>
  <si>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</si>
  <si>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</si>
  <si>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</si>
  <si>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</si>
  <si>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</si>
  <si>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</si>
  <si>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</si>
  <si>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</si>
  <si>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</si>
  <si>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</si>
  <si>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</si>
  <si>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</si>
  <si>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</si>
  <si>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</si>
  <si>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</si>
  <si>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</si>
  <si>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</si>
  <si>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</si>
  <si>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</si>
  <si>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</si>
  <si>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</si>
  <si>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</si>
  <si>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</si>
  <si>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</si>
  <si>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</si>
  <si>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</si>
  <si>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</si>
  <si>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</si>
  <si>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</si>
  <si>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</si>
  <si>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</si>
  <si>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</si>
  <si>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</si>
  <si>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</si>
  <si>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</si>
  <si>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</si>
  <si>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</si>
  <si>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</si>
  <si>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</si>
  <si>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</si>
  <si>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</si>
  <si>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</si>
  <si>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</si>
  <si>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</si>
  <si>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</si>
  <si>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</si>
  <si>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</si>
  <si>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</si>
  <si>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</si>
  <si>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</si>
  <si>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</si>
  <si>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</si>
  <si>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</si>
  <si>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</si>
  <si>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</si>
  <si>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</si>
  <si>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</si>
  <si>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</si>
  <si>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</si>
  <si>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</si>
  <si>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</si>
  <si>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</si>
  <si>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</si>
  <si>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</si>
  <si>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</si>
  <si>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</si>
  <si>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</si>
  <si>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</si>
  <si>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</si>
  <si>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</si>
  <si>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</si>
  <si>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</si>
  <si>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</si>
  <si>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</si>
  <si>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</si>
  <si>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</si>
  <si>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</si>
  <si>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</si>
  <si>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</si>
  <si>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</si>
  <si>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</si>
  <si>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</si>
  <si>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</si>
  <si>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</si>
  <si>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</si>
  <si>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</si>
  <si>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</si>
  <si>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</si>
  <si>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</si>
  <si>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</si>
  <si>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</si>
  <si>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</si>
  <si>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</si>
  <si>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</si>
  <si>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</si>
  <si>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</si>
  <si>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</si>
  <si>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</si>
  <si>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</si>
  <si>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</si>
  <si>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</si>
  <si>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</si>
  <si>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</si>
  <si>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</si>
  <si>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</si>
  <si>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</si>
  <si>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</si>
  <si>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</si>
  <si>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</si>
  <si>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</si>
  <si>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</si>
  <si>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</si>
  <si>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</si>
  <si>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</si>
  <si>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</si>
  <si>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</si>
  <si>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</si>
  <si>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</si>
  <si>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</si>
  <si>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</si>
  <si>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</si>
  <si>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</si>
  <si>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</si>
  <si>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</si>
  <si>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</si>
  <si>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</si>
  <si>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</si>
  <si>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</si>
  <si>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</si>
  <si>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</si>
  <si>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</si>
  <si>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</si>
  <si>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</si>
  <si>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</si>
  <si>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</si>
  <si>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</si>
  <si>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</si>
  <si>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</si>
  <si>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</si>
  <si>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</si>
  <si>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</si>
  <si>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</si>
  <si>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</si>
  <si>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</si>
  <si>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</si>
  <si>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</si>
  <si>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</si>
  <si>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</si>
  <si>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</si>
  <si>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</si>
  <si>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</si>
  <si>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</si>
  <si>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</si>
  <si>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</si>
  <si>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</si>
  <si>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</si>
  <si>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</si>
  <si>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</si>
  <si>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</si>
  <si>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</si>
  <si>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</si>
  <si>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</si>
  <si>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</si>
  <si>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</si>
  <si>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</si>
  <si>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</si>
  <si>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</si>
  <si>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</si>
  <si>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</si>
  <si>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</si>
  <si>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</si>
  <si>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</si>
  <si>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</si>
  <si>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</si>
  <si>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</si>
  <si>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</si>
  <si>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</si>
  <si>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</si>
  <si>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</si>
  <si>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</si>
  <si>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</si>
  <si>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</si>
  <si>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</si>
  <si>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</si>
  <si>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</si>
  <si>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</si>
  <si>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</si>
  <si>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</si>
  <si>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</si>
  <si>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</si>
  <si>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</si>
  <si>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</si>
  <si>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</si>
  <si>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</si>
  <si>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</si>
  <si>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</si>
  <si>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</si>
  <si>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</si>
  <si>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</si>
  <si>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</si>
  <si>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</si>
  <si>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</si>
  <si>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</si>
  <si>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</si>
  <si>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</si>
  <si>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</si>
  <si>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</si>
  <si>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</si>
  <si>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</si>
  <si>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</si>
  <si>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</si>
  <si>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</si>
  <si>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</si>
  <si>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</si>
  <si>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</si>
  <si>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</si>
  <si>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</si>
  <si>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</si>
  <si>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</si>
  <si>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</si>
  <si>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</si>
  <si>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</si>
  <si>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</si>
  <si>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</si>
  <si>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</si>
  <si>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</si>
  <si>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</si>
  <si>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</si>
  <si>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</si>
  <si>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</si>
  <si>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</si>
  <si>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</si>
  <si>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</si>
  <si>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</si>
  <si>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</si>
  <si>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</si>
  <si>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</si>
  <si>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</si>
  <si>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</si>
  <si>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</si>
  <si>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</si>
  <si>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</si>
  <si>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</si>
  <si>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</si>
  <si>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</si>
  <si>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</si>
  <si>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</si>
  <si>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</si>
  <si>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</si>
  <si>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</si>
  <si>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</si>
  <si>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</si>
  <si>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</si>
  <si>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</si>
  <si>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</si>
  <si>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</si>
  <si>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</si>
  <si>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</si>
  <si>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</si>
  <si>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</si>
  <si>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</si>
  <si>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</si>
  <si>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</si>
  <si>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</si>
  <si>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</si>
  <si>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</si>
  <si>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</si>
  <si>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</si>
  <si>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</si>
  <si>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</si>
  <si>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</si>
  <si>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</si>
  <si>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</si>
  <si>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</si>
  <si>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</si>
  <si>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</si>
  <si>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</si>
  <si>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</si>
  <si>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</si>
  <si>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</si>
  <si>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</si>
  <si>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</si>
  <si>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</si>
  <si>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</si>
  <si>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</si>
  <si>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</si>
  <si>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</si>
  <si>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</si>
  <si>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</si>
  <si>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</si>
  <si>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</si>
  <si>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</si>
  <si>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</si>
  <si>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</si>
  <si>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</si>
  <si>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</si>
  <si>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</si>
  <si>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</si>
  <si>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</si>
  <si>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</si>
  <si>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</si>
  <si>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</si>
  <si>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</si>
  <si>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</si>
  <si>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</si>
  <si>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</si>
  <si>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</si>
  <si>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</si>
  <si>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</si>
  <si>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</si>
  <si>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</si>
  <si>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</si>
  <si>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</si>
  <si>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</si>
  <si>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</si>
  <si>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</si>
  <si>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</si>
  <si>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</si>
  <si>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</si>
  <si>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</si>
  <si>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</si>
  <si>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</si>
  <si>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</si>
  <si>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</si>
  <si>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</si>
  <si>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</si>
  <si>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</si>
  <si>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</si>
  <si>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</si>
  <si>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</si>
  <si>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</si>
  <si>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</si>
  <si>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</si>
  <si>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</si>
  <si>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</si>
  <si>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</si>
  <si>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</si>
  <si>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</si>
  <si>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</si>
  <si>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</si>
  <si>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</si>
  <si>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</si>
  <si>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</si>
  <si>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</si>
  <si>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</si>
  <si>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</si>
  <si>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</si>
  <si>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</si>
  <si>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</si>
  <si>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</si>
  <si>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</si>
  <si>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</si>
  <si>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</si>
  <si>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</si>
  <si>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</si>
  <si>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</si>
  <si>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</si>
  <si>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</si>
  <si>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</si>
  <si>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</si>
  <si>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</si>
  <si>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</si>
  <si>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</si>
  <si>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</si>
  <si>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</si>
  <si>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</si>
  <si>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</si>
  <si>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</si>
  <si>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</si>
  <si>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</si>
  <si>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</si>
  <si>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</si>
  <si>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</si>
  <si>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</si>
  <si>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</si>
  <si>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</si>
  <si>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</si>
  <si>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</si>
  <si>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</si>
  <si>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</si>
  <si>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</si>
  <si>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</si>
  <si>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</si>
  <si>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</si>
  <si>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</si>
  <si>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</si>
  <si>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</si>
  <si>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</si>
  <si>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</si>
  <si>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</si>
  <si>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</si>
  <si>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</si>
  <si>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</si>
  <si>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</si>
  <si>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</si>
  <si>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</si>
  <si>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</si>
  <si>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</si>
  <si>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</si>
  <si>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</si>
  <si>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</si>
  <si>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</si>
  <si>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</si>
  <si>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</si>
  <si>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</si>
  <si>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</si>
  <si>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</si>
  <si>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</si>
  <si>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</si>
  <si>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</si>
  <si>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</si>
  <si>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</si>
  <si>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</si>
  <si>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</si>
  <si>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</si>
  <si>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</si>
  <si>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</si>
  <si>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</si>
  <si>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</si>
  <si>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</si>
  <si>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</si>
  <si>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</si>
  <si>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</si>
  <si>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</si>
  <si>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</si>
  <si>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</si>
  <si>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</si>
  <si>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</si>
  <si>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</si>
  <si>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</si>
  <si>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</si>
  <si>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</si>
  <si>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</si>
  <si>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</si>
  <si>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</si>
  <si>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</si>
  <si>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</si>
  <si>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</si>
  <si>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</si>
  <si>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</si>
  <si>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</si>
  <si>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</si>
  <si>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</si>
  <si>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</si>
  <si>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</si>
  <si>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</si>
  <si>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</si>
  <si>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</si>
  <si>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</si>
  <si>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</si>
  <si>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</si>
  <si>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</si>
  <si>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</si>
  <si>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</si>
  <si>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</si>
  <si>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</si>
  <si>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</si>
  <si>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</si>
  <si>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</si>
  <si>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</si>
  <si>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</si>
  <si>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</si>
  <si>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</si>
  <si>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</si>
  <si>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</si>
  <si>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</si>
  <si>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</si>
  <si>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</si>
  <si>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</si>
  <si>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</si>
  <si>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</si>
  <si>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</si>
  <si>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</si>
  <si>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</si>
  <si>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</si>
  <si>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</si>
  <si>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</si>
  <si>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</si>
  <si>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</si>
  <si>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</si>
  <si>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</si>
  <si>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</si>
  <si>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</si>
  <si>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</si>
  <si>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</si>
  <si>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</si>
  <si>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</si>
  <si>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</si>
  <si>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</si>
  <si>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</si>
  <si>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</si>
  <si>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</si>
  <si>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</si>
  <si>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</si>
  <si>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</si>
  <si>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</si>
  <si>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</si>
  <si>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</si>
  <si>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</si>
  <si>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</si>
  <si>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</si>
  <si>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</si>
  <si>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</si>
  <si>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</si>
  <si>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</si>
  <si>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</si>
  <si>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</si>
  <si>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</si>
  <si>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</si>
  <si>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</si>
  <si>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</si>
  <si>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</si>
  <si>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</si>
  <si>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</si>
  <si>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</si>
  <si>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</si>
  <si>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</si>
  <si>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</si>
  <si>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</si>
  <si>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</si>
  <si>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</si>
  <si>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</si>
  <si>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</si>
  <si>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</si>
  <si>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</si>
  <si>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</si>
  <si>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</si>
  <si>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</si>
  <si>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</si>
  <si>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</si>
  <si>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</si>
  <si>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</si>
  <si>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</si>
  <si>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</si>
  <si>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</si>
  <si>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</si>
  <si>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</si>
  <si>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</si>
  <si>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</si>
  <si>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</si>
  <si>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</si>
  <si>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</si>
  <si>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</si>
  <si>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</si>
  <si>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</si>
  <si>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</si>
  <si>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</si>
  <si>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</si>
  <si>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</si>
  <si>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</si>
  <si>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</si>
  <si>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</si>
  <si>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</si>
  <si>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</si>
  <si>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</si>
  <si>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</si>
  <si>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</si>
  <si>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</si>
  <si>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</si>
  <si>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</si>
  <si>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</si>
  <si>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</si>
  <si>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</si>
  <si>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</si>
  <si>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</si>
  <si>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</si>
  <si>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</si>
  <si>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</si>
  <si>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</si>
  <si>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</si>
  <si>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</si>
  <si>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</si>
  <si>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</si>
  <si>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</si>
  <si>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</si>
  <si>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</si>
  <si>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</si>
  <si>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</si>
  <si>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</si>
  <si>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</si>
  <si>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</si>
  <si>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</si>
  <si>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</si>
  <si>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</si>
  <si>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</si>
  <si>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</si>
  <si>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</si>
  <si>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</si>
  <si>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</si>
  <si>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</si>
  <si>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</si>
  <si>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</si>
  <si>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</si>
  <si>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</si>
  <si>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</si>
  <si>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</si>
  <si>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</si>
  <si>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</si>
  <si>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</si>
  <si>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</si>
  <si>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</si>
  <si>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</si>
  <si>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</si>
  <si>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</si>
  <si>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</si>
  <si>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</si>
  <si>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</si>
  <si>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</si>
  <si>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</si>
  <si>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</si>
  <si>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</si>
  <si>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</si>
  <si>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</si>
  <si>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</si>
  <si>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</si>
  <si>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</si>
  <si>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</si>
  <si>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</si>
  <si>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</si>
  <si>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</si>
  <si>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</si>
  <si>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</si>
  <si>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</si>
  <si>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</si>
  <si>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</si>
  <si>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</si>
  <si>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</si>
  <si>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</si>
  <si>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</si>
  <si>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</si>
  <si>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</si>
  <si>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</si>
  <si>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</si>
  <si>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</si>
  <si>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</si>
  <si>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</si>
  <si>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</si>
  <si>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</si>
  <si>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</si>
  <si>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</si>
  <si>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</si>
  <si>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</si>
  <si>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</si>
  <si>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</si>
  <si>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</si>
  <si>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</si>
  <si>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</si>
  <si>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</si>
  <si>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</si>
  <si>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</si>
  <si>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</si>
  <si>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</si>
  <si>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</si>
  <si>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</si>
  <si>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</si>
  <si>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</si>
  <si>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</si>
  <si>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</si>
  <si>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</si>
  <si>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</si>
  <si>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</si>
  <si>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</si>
  <si>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</si>
  <si>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</si>
  <si>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</si>
  <si>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</si>
  <si>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</si>
  <si>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</si>
  <si>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</si>
  <si>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</si>
  <si>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</si>
  <si>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</si>
  <si>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</si>
  <si>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</si>
  <si>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</si>
  <si>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</si>
  <si>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</si>
  <si>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</si>
  <si>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</si>
  <si>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</si>
  <si>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</si>
  <si>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</si>
  <si>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</si>
  <si>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</si>
  <si>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</si>
  <si>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</si>
  <si>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</si>
  <si>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</si>
  <si>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</si>
  <si>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</si>
  <si>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</si>
  <si>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</si>
  <si>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</si>
  <si>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</si>
  <si>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</si>
  <si>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</si>
  <si>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</si>
  <si>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</si>
  <si>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</si>
  <si>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</si>
  <si>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</si>
  <si>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</si>
  <si>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</si>
  <si>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</si>
  <si>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</si>
  <si>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</si>
  <si>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</si>
  <si>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</si>
  <si>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</si>
  <si>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</si>
  <si>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</si>
  <si>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</si>
  <si>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</si>
  <si>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</si>
  <si>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</si>
  <si>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</si>
  <si>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</si>
  <si>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</si>
  <si>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</si>
  <si>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</si>
  <si>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</si>
  <si>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</si>
  <si>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</si>
  <si>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</si>
  <si>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</si>
  <si>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</si>
  <si>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</si>
  <si>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</si>
  <si>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</si>
  <si>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</si>
  <si>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</si>
  <si>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</si>
  <si>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</si>
  <si>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</si>
  <si>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</si>
  <si>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</si>
  <si>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</si>
  <si>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</si>
  <si>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</si>
  <si>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</si>
  <si>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</si>
  <si>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</si>
  <si>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</si>
  <si>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</si>
  <si>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</si>
  <si>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</si>
  <si>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</si>
  <si>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</si>
  <si>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</si>
  <si>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</si>
  <si>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</si>
  <si>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</si>
  <si>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</si>
  <si>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</si>
  <si>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</si>
  <si>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</si>
  <si>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</si>
  <si>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</si>
  <si>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</si>
  <si>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</si>
  <si>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</si>
  <si>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</si>
  <si>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</si>
  <si>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</si>
  <si>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</si>
  <si>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</si>
  <si>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</si>
  <si>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</si>
  <si>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</si>
  <si>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</si>
  <si>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</si>
  <si>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</si>
  <si>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</si>
  <si>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</si>
  <si>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</si>
  <si>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</si>
  <si>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</si>
  <si>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</si>
  <si>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</si>
  <si>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</si>
  <si>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</si>
  <si>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</si>
  <si>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</si>
  <si>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</si>
  <si>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</si>
  <si>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</si>
  <si>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</si>
  <si>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</si>
  <si>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</si>
  <si>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</si>
  <si>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</si>
  <si>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</si>
  <si>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</si>
  <si>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</si>
  <si>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</si>
  <si>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</si>
  <si>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</si>
  <si>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</si>
  <si>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</si>
  <si>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</si>
  <si>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</si>
  <si>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</si>
  <si>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</si>
  <si>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</si>
  <si>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</si>
  <si>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</si>
  <si>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</si>
  <si>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</si>
  <si>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</si>
  <si>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</si>
  <si>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</si>
  <si>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</si>
  <si>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</si>
  <si>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</si>
  <si>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</si>
  <si>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</si>
  <si>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</si>
  <si>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</si>
  <si>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</si>
  <si>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</si>
  <si>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</si>
  <si>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</si>
  <si>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</si>
  <si>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</si>
  <si>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</si>
  <si>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</si>
  <si>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</si>
  <si>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</si>
  <si>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</si>
  <si>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</si>
  <si>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</si>
  <si>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</si>
  <si>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</si>
  <si>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</si>
  <si>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</si>
  <si>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</si>
  <si>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</si>
  <si>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</si>
  <si>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</si>
  <si>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</si>
  <si>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</si>
  <si>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</si>
  <si>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</si>
  <si>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</si>
  <si>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</si>
  <si>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</si>
  <si>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</si>
  <si>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</si>
  <si>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</si>
  <si>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</si>
  <si>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</si>
  <si>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</si>
  <si>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</si>
  <si>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</si>
  <si>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</si>
  <si>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</si>
  <si>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</si>
  <si>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</si>
  <si>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</si>
  <si>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</si>
  <si>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</si>
  <si>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</si>
  <si>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</si>
  <si>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</si>
  <si>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</si>
  <si>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</si>
  <si>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</si>
  <si>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</si>
  <si>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</si>
  <si>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</si>
  <si>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</si>
  <si>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</si>
  <si>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</si>
  <si>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</si>
  <si>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</si>
  <si>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</si>
  <si>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</si>
  <si>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</si>
  <si>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</si>
  <si>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</si>
  <si>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</si>
  <si>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</si>
  <si>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</si>
  <si>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</si>
  <si>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</si>
  <si>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</si>
  <si>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</si>
  <si>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</si>
  <si>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</si>
  <si>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</si>
  <si>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</si>
  <si>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</si>
  <si>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</si>
  <si>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</si>
  <si>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</si>
  <si>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</si>
  <si>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</si>
  <si>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</si>
  <si>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</si>
  <si>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</si>
  <si>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</si>
  <si>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</si>
  <si>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</si>
  <si>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</si>
  <si>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</si>
  <si>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</si>
  <si>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</si>
  <si>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</si>
  <si>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</si>
  <si>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</si>
  <si>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</si>
  <si>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</si>
  <si>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</si>
  <si>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</si>
  <si>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</si>
  <si>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</si>
  <si>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</si>
  <si>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</si>
  <si>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</si>
  <si>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</si>
  <si>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</si>
  <si>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</si>
  <si>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</si>
  <si>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</si>
  <si>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</si>
  <si>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</si>
  <si>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</si>
  <si>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</si>
  <si>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</si>
  <si>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</si>
  <si>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</si>
  <si>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</si>
  <si>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</si>
  <si>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</si>
  <si>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</si>
  <si>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</si>
  <si>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</si>
  <si>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</si>
  <si>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</si>
  <si>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</si>
  <si>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</si>
  <si>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</si>
  <si>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</si>
  <si>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</si>
  <si>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</si>
  <si>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</si>
  <si>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</si>
  <si>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</si>
  <si>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</si>
  <si>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</si>
  <si>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</si>
  <si>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</si>
  <si>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</si>
  <si>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</si>
  <si>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</si>
  <si>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</si>
  <si>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</si>
  <si>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</si>
  <si>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</si>
  <si>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</si>
  <si>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</si>
  <si>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</si>
  <si>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</si>
  <si>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</si>
  <si>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</si>
  <si>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</si>
  <si>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</si>
  <si>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</si>
  <si>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</si>
  <si>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</si>
  <si>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</si>
  <si>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</si>
  <si>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</si>
  <si>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</si>
  <si>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</si>
  <si>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</si>
  <si>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</si>
  <si>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</si>
  <si>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</si>
  <si>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</si>
  <si>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</si>
  <si>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</si>
  <si>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</si>
  <si>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</si>
  <si>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</si>
  <si>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</si>
  <si>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</si>
  <si>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</si>
  <si>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</si>
  <si>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</si>
  <si>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</si>
  <si>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</si>
  <si>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</si>
  <si>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</si>
  <si>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</si>
  <si>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</si>
  <si>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</si>
  <si>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</si>
  <si>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</si>
  <si>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</si>
  <si>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</si>
  <si>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</si>
  <si>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</si>
  <si>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</si>
  <si>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</si>
  <si>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</si>
  <si>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</si>
  <si>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</si>
  <si>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</si>
  <si>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</si>
  <si>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</si>
  <si>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</si>
  <si>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</si>
  <si>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</si>
  <si>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</si>
  <si>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</si>
  <si>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</si>
  <si>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</si>
  <si>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</si>
  <si>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</si>
  <si>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</si>
  <si>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</si>
  <si>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</si>
  <si>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</si>
  <si>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</si>
  <si>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</si>
  <si>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</si>
  <si>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</si>
  <si>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</si>
  <si>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</si>
  <si>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</si>
  <si>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</si>
  <si>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</si>
  <si>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</si>
  <si>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</si>
  <si>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</si>
  <si>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</si>
  <si>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</si>
  <si>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</si>
  <si>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</si>
  <si>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</si>
  <si>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</si>
  <si>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</si>
  <si>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</si>
  <si>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</si>
  <si>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</si>
  <si>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</si>
  <si>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</si>
  <si>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</si>
  <si>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</si>
  <si>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</si>
  <si>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</si>
  <si>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</si>
  <si>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</si>
  <si>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</si>
  <si>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</si>
  <si>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</si>
  <si>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</si>
  <si>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</si>
  <si>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</si>
  <si>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</si>
  <si>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</si>
  <si>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</si>
  <si>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</si>
  <si>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</si>
  <si>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</si>
  <si>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</si>
  <si>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</si>
  <si>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</si>
  <si>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</si>
  <si>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</si>
  <si>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</si>
  <si>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</si>
  <si>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</si>
  <si>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</si>
  <si>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</si>
  <si>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</si>
  <si>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</si>
  <si>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</si>
  <si>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</si>
  <si>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</si>
  <si>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</si>
  <si>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</si>
  <si>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</si>
  <si>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</si>
  <si>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</si>
  <si>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</si>
  <si>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</si>
  <si>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</si>
  <si>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</si>
  <si>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</si>
  <si>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</si>
  <si>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</si>
  <si>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</si>
  <si>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</si>
  <si>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</si>
  <si>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</si>
  <si>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</si>
  <si>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</si>
  <si>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</si>
  <si>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</si>
  <si>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</si>
  <si>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</si>
  <si>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</si>
  <si>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</si>
  <si>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</si>
  <si>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</si>
  <si>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</si>
  <si>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</si>
  <si>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</si>
  <si>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</si>
  <si>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</si>
  <si>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</si>
  <si>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</si>
  <si>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</si>
  <si>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</si>
  <si>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</si>
  <si>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</si>
  <si>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</si>
  <si>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</si>
  <si>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</si>
  <si>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</si>
  <si>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</si>
  <si>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</si>
  <si>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</si>
  <si>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</si>
  <si>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</si>
  <si>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</si>
  <si>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</si>
  <si>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</si>
  <si>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</si>
  <si>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</si>
  <si>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</si>
  <si>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</si>
  <si>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</si>
  <si>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</si>
  <si>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</si>
  <si>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</si>
  <si>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</si>
  <si>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</si>
  <si>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</si>
  <si>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</si>
  <si>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</si>
  <si>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</si>
  <si>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</si>
  <si>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</si>
  <si>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</si>
  <si>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</si>
  <si>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</si>
  <si>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</si>
  <si>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</si>
  <si>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</si>
  <si>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</si>
  <si>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</si>
  <si>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</si>
  <si>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</si>
  <si>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</si>
  <si>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</si>
  <si>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</si>
  <si>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</si>
  <si>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</si>
  <si>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</si>
  <si>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</si>
  <si>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</si>
  <si>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</si>
  <si>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</si>
  <si>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</si>
  <si>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</si>
  <si>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</si>
  <si>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</si>
  <si>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</si>
  <si>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</si>
  <si>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</si>
  <si>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</si>
  <si>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</si>
  <si>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</si>
  <si>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</si>
  <si>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</si>
  <si>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</si>
  <si>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</si>
  <si>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</si>
  <si>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</si>
  <si>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</si>
  <si>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</si>
  <si>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</si>
  <si>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</si>
  <si>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</si>
  <si>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</si>
  <si>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</si>
  <si>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</si>
  <si>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</si>
  <si>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</si>
  <si>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</si>
  <si>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</si>
  <si>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</si>
  <si>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</si>
  <si>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</si>
  <si>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</si>
  <si>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</si>
  <si>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</si>
  <si>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</si>
  <si>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</si>
  <si>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</si>
  <si>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</si>
  <si>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</si>
  <si>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</si>
  <si>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</si>
  <si>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</si>
  <si>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</si>
  <si>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</si>
  <si>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</si>
  <si>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</si>
  <si>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</si>
  <si>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</si>
  <si>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</si>
  <si>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</si>
  <si>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</si>
  <si>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</si>
  <si>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</si>
  <si>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</si>
  <si>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</si>
  <si>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</si>
  <si>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</si>
  <si>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</si>
  <si>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</si>
  <si>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</si>
  <si>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</si>
  <si>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</si>
  <si>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</si>
  <si>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</si>
  <si>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</si>
  <si>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</si>
  <si>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</si>
  <si>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</si>
  <si>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</si>
  <si>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</si>
  <si>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</si>
  <si>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</si>
  <si>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</si>
  <si>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</si>
  <si>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</si>
  <si>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</si>
  <si>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</si>
  <si>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</si>
  <si>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</si>
  <si>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</si>
  <si>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</si>
  <si>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</si>
  <si>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</si>
  <si>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</si>
  <si>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</si>
  <si>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</si>
  <si>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</si>
  <si>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</si>
  <si>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</si>
  <si>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</si>
  <si>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</si>
  <si>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</si>
  <si>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</si>
  <si>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</si>
  <si>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</si>
  <si>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</si>
  <si>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</si>
  <si>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</si>
  <si>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</si>
  <si>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</si>
  <si>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</si>
  <si>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</si>
  <si>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</si>
  <si>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</si>
  <si>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</si>
  <si>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</si>
  <si>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</si>
  <si>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</si>
  <si>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</si>
  <si>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</si>
  <si>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</si>
  <si>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</si>
  <si>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</si>
  <si>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</si>
  <si>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</si>
  <si>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</si>
  <si>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</si>
  <si>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</si>
  <si>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</si>
  <si>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</si>
  <si>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</si>
  <si>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</si>
  <si>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</si>
  <si>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</si>
  <si>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</si>
  <si>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</si>
  <si>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</si>
  <si>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</si>
  <si>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</si>
  <si>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</si>
  <si>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</si>
  <si>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</si>
  <si>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</si>
  <si>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</si>
  <si>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</si>
  <si>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</si>
  <si>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</si>
  <si>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</si>
  <si>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</si>
  <si>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</si>
  <si>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</si>
  <si>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</si>
  <si>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</si>
  <si>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</si>
  <si>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</si>
  <si>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</si>
  <si>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</si>
  <si>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</si>
  <si>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</si>
  <si>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</si>
  <si>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</si>
  <si>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</si>
  <si>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</si>
  <si>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</si>
  <si>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</si>
  <si>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</si>
  <si>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</si>
  <si>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</si>
  <si>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</si>
  <si>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</si>
  <si>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</si>
  <si>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</si>
  <si>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</si>
  <si>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</si>
  <si>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</si>
  <si>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</si>
  <si>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</si>
  <si>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</si>
  <si>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</si>
  <si>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</si>
  <si>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</si>
  <si>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</si>
  <si>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</si>
  <si>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</si>
  <si>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</si>
  <si>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</si>
  <si>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</si>
  <si>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</si>
  <si>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</si>
  <si>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</si>
  <si>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</si>
  <si>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</si>
  <si>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</si>
  <si>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</si>
  <si>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</si>
  <si>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</si>
  <si>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</si>
  <si>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</si>
  <si>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</si>
  <si>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</si>
  <si>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</si>
  <si>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</si>
  <si>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</si>
  <si>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</si>
  <si>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</si>
  <si>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</si>
  <si>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</si>
  <si>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</si>
  <si>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</si>
  <si>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</si>
  <si>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</si>
  <si>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</si>
  <si>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</si>
  <si>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</si>
  <si>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</si>
  <si>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</si>
  <si>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</si>
  <si>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</si>
  <si>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</si>
  <si>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</si>
  <si>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</si>
  <si>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</si>
  <si>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</si>
  <si>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</si>
  <si>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</si>
  <si>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</si>
  <si>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</si>
  <si>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</si>
  <si>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</si>
  <si>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</si>
  <si>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</si>
  <si>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</si>
  <si>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</si>
  <si>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</si>
  <si>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</si>
  <si>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</si>
  <si>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</si>
  <si>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</si>
  <si>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</si>
  <si>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</si>
  <si>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</si>
  <si>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</si>
  <si>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</si>
  <si>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</si>
  <si>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</si>
  <si>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</si>
  <si>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</si>
  <si>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</si>
  <si>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</si>
  <si>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</si>
  <si>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</si>
  <si>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</si>
  <si>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</si>
  <si>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</si>
  <si>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</si>
  <si>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</si>
  <si>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</si>
  <si>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</si>
  <si>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</si>
  <si>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</si>
  <si>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</si>
  <si>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</si>
  <si>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</si>
  <si>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</si>
  <si>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</si>
  <si>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</si>
  <si>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</si>
  <si>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</si>
  <si>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</si>
  <si>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</si>
  <si>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</si>
  <si>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</si>
  <si>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</si>
  <si>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</si>
  <si>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</si>
  <si>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</si>
  <si>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</si>
  <si>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</si>
  <si>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</si>
  <si>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</si>
  <si>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</si>
  <si>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</si>
  <si>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</si>
  <si>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</si>
  <si>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</si>
  <si>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</si>
  <si>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</si>
  <si>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</si>
  <si>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</si>
  <si>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</si>
  <si>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</si>
  <si>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</si>
  <si>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</si>
  <si>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</si>
  <si>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</si>
  <si>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</si>
  <si>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</si>
  <si>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</si>
  <si>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</si>
  <si>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</si>
  <si>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</si>
  <si>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</si>
  <si>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</si>
  <si>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</si>
  <si>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</si>
  <si>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</si>
  <si>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</si>
  <si>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</si>
  <si>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</si>
  <si>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</si>
  <si>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</si>
  <si>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</si>
  <si>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</si>
  <si>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</si>
  <si>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</si>
  <si>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</si>
  <si>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</si>
  <si>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</si>
  <si>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</si>
  <si>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</si>
  <si>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</si>
  <si>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</si>
  <si>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</si>
  <si>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</si>
  <si>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</si>
  <si>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</si>
  <si>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</si>
  <si>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</si>
  <si>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</si>
  <si>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</si>
  <si>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</si>
  <si>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</si>
  <si>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</si>
  <si>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</si>
  <si>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</si>
  <si>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</si>
  <si>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</si>
  <si>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</si>
  <si>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</si>
  <si>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</si>
  <si>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</si>
  <si>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</si>
  <si>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</si>
  <si>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</si>
  <si>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</si>
  <si>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</si>
  <si>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</si>
  <si>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</si>
  <si>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</si>
  <si>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</si>
  <si>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</si>
  <si>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</si>
  <si>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</si>
  <si>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</si>
  <si>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</si>
  <si>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</si>
  <si>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</si>
  <si>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</si>
  <si>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</si>
  <si>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</si>
  <si>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</si>
  <si>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</si>
  <si>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</si>
  <si>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</si>
  <si>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</si>
  <si>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</si>
  <si>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</si>
  <si>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</si>
  <si>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</si>
  <si>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</si>
  <si>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</si>
  <si>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</si>
  <si>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</si>
  <si>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</si>
  <si>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</si>
  <si>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</si>
  <si>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</si>
  <si>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</si>
  <si>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</si>
  <si>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</si>
  <si>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</si>
  <si>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</si>
  <si>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</si>
  <si>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</si>
  <si>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</si>
  <si>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</si>
  <si>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</si>
  <si>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</si>
  <si>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</si>
  <si>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</si>
  <si>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</si>
  <si>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</si>
  <si>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</si>
  <si>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</si>
  <si>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</si>
  <si>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</si>
  <si>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</si>
  <si>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</si>
  <si>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</si>
  <si>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</si>
  <si>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</si>
  <si>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</si>
  <si>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</si>
  <si>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</si>
  <si>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</si>
  <si>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</si>
  <si>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</si>
  <si>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</si>
  <si>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</si>
  <si>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</si>
  <si>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</si>
  <si>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</si>
  <si>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</si>
  <si>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</si>
  <si>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</si>
  <si>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</si>
  <si>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</si>
  <si>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</si>
  <si>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</si>
  <si>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</si>
  <si>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</si>
  <si>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</si>
  <si>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</si>
  <si>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</si>
  <si>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</si>
  <si>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</si>
  <si>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</si>
  <si>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</si>
  <si>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</si>
  <si>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</si>
  <si>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</si>
  <si>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</si>
  <si>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</si>
  <si>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</si>
  <si>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</si>
  <si>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</si>
  <si>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</si>
  <si>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</si>
  <si>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</si>
  <si>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</si>
  <si>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</si>
  <si>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</si>
  <si>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</si>
  <si>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</si>
  <si>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</si>
  <si>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</si>
  <si>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</si>
  <si>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</si>
  <si>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</si>
  <si>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</si>
  <si>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</si>
  <si>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</si>
  <si>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</si>
  <si>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</si>
  <si>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</si>
  <si>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</si>
  <si>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</si>
  <si>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</si>
  <si>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</si>
  <si>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</si>
  <si>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</si>
  <si>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</si>
  <si>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</si>
  <si>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</si>
  <si>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</si>
  <si>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</si>
  <si>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</si>
  <si>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</si>
  <si>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</si>
  <si>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</si>
  <si>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</si>
  <si>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</si>
  <si>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</si>
  <si>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</si>
  <si>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</si>
  <si>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</si>
  <si>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</si>
  <si>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</si>
  <si>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</si>
  <si>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</si>
  <si>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</si>
  <si>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</si>
  <si>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</si>
  <si>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</si>
  <si>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</si>
  <si>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</si>
  <si>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</si>
  <si>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</si>
  <si>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</si>
  <si>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</si>
  <si>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</si>
  <si>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</si>
  <si>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</si>
  <si>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</si>
  <si>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</si>
  <si>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</si>
  <si>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</si>
  <si>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</si>
  <si>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</si>
  <si>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</si>
  <si>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</si>
  <si>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</si>
  <si>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</si>
  <si>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</si>
  <si>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</si>
  <si>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</si>
  <si>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</si>
  <si>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</si>
  <si>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</si>
  <si>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</si>
  <si>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</si>
  <si>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</si>
  <si>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</si>
  <si>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</si>
  <si>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</si>
  <si>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</si>
  <si>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</si>
  <si>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</si>
  <si>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</si>
  <si>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</si>
  <si>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</si>
  <si>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</si>
  <si>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</si>
  <si>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</si>
  <si>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</si>
  <si>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</si>
  <si>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</si>
  <si>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</si>
  <si>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</si>
  <si>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</si>
  <si>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</si>
  <si>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</si>
  <si>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</si>
  <si>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</si>
  <si>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</si>
  <si>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</si>
  <si>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</si>
  <si>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</si>
  <si>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</si>
  <si>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</si>
  <si>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</si>
  <si>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</si>
  <si>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</si>
  <si>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</si>
  <si>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</si>
  <si>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</si>
  <si>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</si>
  <si>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</si>
  <si>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</si>
  <si>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</si>
  <si>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</si>
  <si>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</si>
  <si>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</si>
  <si>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</si>
  <si>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</si>
  <si>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</si>
  <si>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</si>
  <si>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</si>
  <si>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</si>
  <si>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</si>
  <si>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</si>
  <si>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</si>
  <si>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</si>
  <si>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</si>
  <si>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</si>
  <si>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</si>
  <si>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</si>
  <si>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</si>
  <si>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</si>
  <si>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</si>
  <si>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</si>
  <si>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</si>
  <si>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</si>
  <si>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</si>
  <si>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</si>
  <si>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</si>
  <si>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</si>
  <si>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</si>
  <si>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</si>
  <si>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</si>
  <si>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</si>
  <si>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</si>
  <si>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</si>
  <si>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</si>
  <si>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</si>
  <si>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</si>
  <si>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</si>
  <si>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</si>
  <si>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</si>
  <si>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</si>
  <si>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</si>
  <si>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</si>
  <si>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</si>
  <si>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</si>
  <si>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</si>
  <si>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</si>
  <si>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</si>
  <si>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</si>
  <si>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</si>
  <si>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</si>
  <si>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</si>
  <si>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</si>
  <si>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</si>
  <si>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</si>
  <si>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</si>
  <si>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</si>
  <si>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</si>
  <si>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</si>
  <si>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</si>
  <si>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</si>
  <si>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</si>
  <si>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</si>
  <si>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</si>
  <si>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</si>
  <si>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</si>
  <si>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</si>
  <si>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</si>
  <si>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</si>
  <si>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</si>
  <si>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</si>
  <si>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</si>
  <si>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</si>
  <si>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</si>
  <si>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</si>
  <si>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</si>
  <si>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</si>
  <si>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</si>
  <si>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</si>
  <si>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</si>
  <si>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</si>
  <si>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</si>
  <si>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</si>
  <si>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</si>
  <si>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</si>
  <si>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</si>
  <si>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</si>
  <si>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</si>
  <si>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</si>
  <si>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</si>
  <si>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</si>
  <si>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</si>
  <si>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</si>
  <si>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</si>
  <si>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</si>
  <si>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</si>
  <si>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</si>
  <si>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</si>
  <si>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</si>
  <si>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</si>
  <si>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</si>
  <si>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</si>
  <si>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</si>
  <si>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</si>
  <si>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</si>
  <si>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</si>
  <si>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</si>
  <si>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</si>
  <si>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</si>
  <si>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</si>
  <si>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</si>
  <si>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</si>
  <si>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</si>
  <si>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</si>
  <si>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</si>
  <si>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</si>
  <si>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</si>
  <si>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</si>
  <si>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</si>
  <si>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</si>
  <si>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</si>
  <si>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</si>
  <si>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</si>
  <si>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</si>
  <si>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</si>
  <si>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</si>
  <si>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</si>
  <si>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</si>
  <si>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</si>
  <si>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</si>
  <si>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</si>
  <si>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</si>
  <si>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</si>
  <si>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</si>
  <si>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</si>
  <si>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</si>
  <si>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</si>
  <si>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</si>
  <si>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</si>
  <si>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</si>
  <si>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</si>
  <si>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</si>
  <si>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</si>
  <si>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</si>
  <si>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</si>
  <si>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</si>
  <si>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</si>
  <si>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</si>
  <si>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</si>
  <si>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</si>
  <si>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</si>
  <si>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</si>
  <si>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</si>
  <si>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</si>
  <si>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</si>
  <si>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</si>
  <si>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</si>
  <si>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</si>
  <si>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</si>
  <si>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</si>
  <si>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</si>
  <si>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</si>
  <si>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</si>
  <si>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</si>
  <si>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</si>
  <si>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</si>
  <si>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</si>
  <si>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</si>
  <si>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</si>
  <si>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</si>
  <si>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</si>
  <si>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</si>
  <si>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</si>
  <si>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</si>
  <si>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</si>
  <si>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</si>
  <si>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</si>
  <si>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</si>
  <si>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</si>
  <si>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</si>
  <si>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</si>
  <si>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</si>
  <si>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</si>
  <si>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</si>
  <si>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</si>
  <si>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</si>
  <si>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</si>
  <si>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</si>
  <si>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</si>
  <si>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</si>
  <si>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</si>
  <si>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</si>
  <si>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</si>
  <si>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</si>
  <si>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</si>
  <si>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</si>
  <si>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</si>
  <si>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</si>
  <si>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</si>
  <si>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</si>
  <si>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</si>
  <si>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</si>
  <si>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</si>
  <si>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</si>
  <si>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</si>
  <si>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</si>
  <si>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</si>
  <si>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</si>
  <si>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</si>
  <si>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</si>
  <si>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</si>
  <si>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</si>
  <si>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</si>
  <si>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</si>
  <si>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</si>
  <si>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</si>
  <si>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</si>
  <si>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</si>
  <si>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</si>
  <si>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</si>
  <si>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</si>
  <si>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</si>
  <si>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</si>
  <si>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</si>
  <si>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</si>
  <si>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</si>
  <si>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</si>
  <si>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</si>
  <si>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</si>
  <si>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</si>
  <si>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</si>
  <si>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</si>
  <si>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</si>
  <si>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</si>
  <si>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</si>
  <si>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</si>
  <si>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</si>
  <si>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</si>
  <si>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</si>
  <si>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</si>
  <si>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</si>
  <si>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</si>
  <si>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</si>
  <si>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</si>
  <si>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</si>
  <si>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</si>
  <si>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</si>
  <si>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</si>
  <si>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</si>
  <si>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</si>
  <si>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</si>
  <si>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</si>
  <si>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</si>
  <si>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</si>
  <si>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</si>
  <si>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</si>
  <si>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</si>
  <si>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</si>
  <si>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</si>
  <si>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</si>
  <si>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</si>
  <si>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</si>
  <si>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</si>
  <si>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</si>
  <si>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</si>
  <si>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</si>
  <si>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</si>
  <si>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</si>
  <si>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</si>
  <si>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</si>
  <si>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</si>
  <si>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</si>
  <si>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</si>
  <si>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</si>
  <si>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</si>
  <si>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</si>
  <si>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</si>
  <si>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</si>
  <si>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</si>
  <si>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</si>
  <si>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</si>
  <si>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</si>
  <si>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</si>
  <si>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</si>
  <si>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</si>
  <si>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</si>
  <si>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</si>
  <si>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</si>
  <si>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</si>
  <si>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</si>
  <si>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</si>
  <si>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</si>
  <si>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</si>
  <si>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</si>
  <si>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</si>
  <si>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</si>
  <si>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</si>
  <si>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</si>
  <si>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</si>
  <si>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</si>
  <si>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</si>
  <si>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</si>
  <si>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</si>
  <si>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</si>
  <si>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</si>
  <si>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</si>
  <si>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</si>
  <si>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</si>
  <si>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</si>
  <si>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</si>
  <si>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</si>
  <si>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</si>
  <si>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</si>
  <si>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</si>
  <si>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</si>
  <si>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</si>
  <si>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</si>
  <si>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</si>
  <si>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</si>
  <si>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</si>
  <si>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</si>
  <si>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</si>
  <si>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</si>
  <si>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</si>
  <si>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</si>
  <si>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</si>
  <si>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</si>
  <si>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</si>
  <si>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</si>
  <si>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</si>
  <si>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</si>
  <si>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</si>
  <si>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</si>
  <si>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</si>
  <si>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</si>
  <si>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</si>
  <si>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</si>
  <si>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</si>
  <si>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</si>
  <si>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</si>
  <si>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</si>
  <si>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</si>
  <si>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</si>
  <si>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</si>
  <si>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</si>
  <si>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</si>
  <si>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</si>
  <si>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</si>
  <si>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</si>
  <si>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</si>
  <si>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</si>
  <si>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</si>
  <si>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</si>
  <si>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</si>
  <si>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</si>
  <si>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</si>
  <si>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</si>
  <si>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</si>
  <si>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</si>
  <si>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</si>
  <si>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</si>
  <si>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</si>
  <si>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</si>
  <si>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</si>
  <si>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</si>
  <si>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</si>
  <si>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</si>
  <si>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</si>
  <si>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</si>
  <si>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</si>
  <si>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</si>
  <si>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</si>
  <si>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</si>
  <si>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</si>
  <si>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</si>
  <si>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</si>
  <si>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</si>
  <si>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</si>
  <si>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</si>
  <si>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</si>
  <si>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</si>
  <si>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</si>
  <si>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</si>
  <si>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</si>
  <si>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</si>
  <si>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</si>
  <si>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</si>
  <si>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</si>
  <si>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</si>
  <si>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</si>
  <si>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</si>
  <si>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</si>
  <si>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</si>
  <si>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</si>
  <si>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</si>
  <si>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</si>
  <si>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</si>
  <si>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</si>
  <si>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</si>
  <si>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</si>
  <si>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</si>
  <si>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</si>
  <si>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</si>
  <si>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</si>
  <si>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</si>
  <si>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</si>
  <si>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</si>
  <si>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</si>
  <si>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</si>
  <si>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</si>
  <si>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</si>
  <si>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</si>
  <si>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</si>
  <si>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</si>
  <si>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</si>
  <si>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</si>
  <si>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</si>
  <si>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</si>
  <si>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</si>
  <si>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</si>
  <si>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</si>
  <si>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</si>
  <si>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</si>
  <si>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</si>
  <si>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</si>
  <si>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</si>
  <si>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</si>
  <si>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</si>
  <si>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</si>
  <si>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</si>
  <si>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</si>
  <si>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</si>
  <si>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</si>
  <si>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</si>
  <si>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</si>
  <si>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</si>
  <si>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</si>
  <si>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</si>
  <si>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</si>
  <si>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</si>
  <si>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</si>
  <si>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</si>
  <si>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</si>
  <si>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</si>
  <si>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</si>
  <si>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</si>
  <si>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</si>
  <si>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</si>
  <si>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</si>
  <si>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</si>
  <si>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</si>
  <si>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</si>
  <si>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</si>
  <si>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</si>
  <si>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</si>
  <si>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</si>
  <si>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</si>
  <si>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</si>
  <si>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</si>
  <si>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</si>
  <si>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</si>
  <si>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</si>
  <si>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</si>
  <si>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</si>
  <si>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</si>
  <si>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</si>
  <si>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</si>
  <si>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</si>
  <si>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</si>
  <si>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</si>
  <si>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</si>
  <si>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</si>
  <si>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</si>
  <si>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</si>
  <si>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</si>
  <si>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</si>
  <si>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</si>
  <si>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</si>
  <si>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</si>
  <si>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</si>
  <si>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</si>
  <si>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</si>
  <si>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</si>
  <si>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</si>
  <si>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</si>
  <si>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</si>
  <si>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</si>
  <si>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</si>
  <si>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</si>
  <si>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</si>
  <si>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</si>
  <si>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</si>
  <si>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</si>
  <si>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</si>
  <si>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</si>
  <si>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</si>
  <si>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</si>
  <si>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</si>
  <si>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</si>
  <si>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</si>
  <si>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</si>
  <si>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</si>
  <si>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</si>
  <si>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</si>
  <si>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</si>
  <si>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</si>
  <si>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</si>
  <si>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</si>
  <si>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</si>
  <si>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</si>
  <si>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</si>
  <si>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</si>
  <si>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</si>
  <si>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</si>
  <si>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</si>
  <si>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</si>
  <si>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</si>
  <si>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</si>
  <si>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</si>
  <si>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</si>
  <si>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</si>
  <si>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</si>
  <si>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</si>
  <si>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</si>
  <si>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</si>
  <si>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</si>
  <si>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</si>
  <si>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</si>
  <si>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</si>
  <si>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</si>
  <si>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</si>
  <si>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</si>
  <si>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</si>
  <si>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</si>
  <si>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</si>
  <si>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</si>
  <si>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</si>
  <si>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</si>
  <si>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</si>
  <si>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</si>
  <si>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</si>
  <si>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</si>
  <si>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</si>
  <si>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</si>
  <si>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</si>
  <si>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</si>
  <si>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</si>
  <si>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</si>
  <si>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</si>
  <si>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</si>
  <si>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</si>
  <si>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</si>
  <si>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</si>
  <si>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</si>
  <si>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</si>
  <si>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</si>
  <si>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</si>
  <si>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</si>
  <si>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</si>
  <si>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</si>
  <si>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</si>
  <si>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</si>
  <si>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</si>
  <si>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</si>
  <si>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</si>
  <si>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</si>
  <si>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</si>
  <si>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</si>
  <si>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</si>
  <si>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</si>
  <si>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</si>
  <si>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</si>
  <si>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</si>
  <si>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</si>
  <si>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</si>
  <si>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</si>
  <si>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</si>
  <si>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</si>
  <si>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</si>
  <si>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</si>
  <si>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</si>
  <si>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</si>
  <si>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</si>
  <si>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</si>
  <si>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</si>
  <si>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</si>
  <si>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</si>
  <si>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</si>
  <si>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</si>
  <si>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</si>
  <si>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</si>
  <si>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</si>
  <si>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</si>
  <si>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</si>
  <si>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</si>
  <si>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</si>
  <si>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</si>
  <si>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</si>
  <si>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</si>
  <si>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</si>
  <si>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</si>
  <si>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</si>
  <si>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</si>
  <si>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</si>
  <si>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</si>
  <si>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</si>
  <si>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</si>
  <si>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</si>
  <si>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</si>
  <si>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</si>
  <si>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</si>
  <si>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</si>
  <si>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</si>
  <si>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</si>
  <si>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</si>
  <si>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</si>
  <si>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</si>
  <si>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</si>
  <si>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</si>
  <si>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</si>
  <si>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</si>
  <si>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</si>
  <si>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</si>
  <si>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</si>
  <si>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</si>
  <si>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</si>
  <si>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</si>
  <si>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</si>
  <si>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</si>
  <si>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</si>
  <si>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</si>
  <si>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</si>
  <si>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</si>
  <si>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</si>
  <si>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</si>
  <si>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</si>
  <si>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</si>
  <si>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</si>
  <si>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</si>
  <si>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</si>
  <si>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</si>
  <si>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</si>
  <si>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</si>
  <si>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</si>
  <si>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</si>
  <si>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</si>
  <si>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</si>
  <si>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</si>
  <si>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</si>
  <si>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</si>
  <si>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</si>
  <si>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</si>
  <si>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</si>
  <si>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</si>
  <si>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</si>
  <si>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</si>
  <si>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</si>
  <si>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</si>
  <si>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</si>
  <si>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</si>
  <si>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</si>
  <si>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</si>
  <si>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</si>
  <si>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</si>
  <si>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</si>
  <si>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</si>
  <si>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</si>
  <si>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</si>
  <si>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</si>
  <si>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</si>
  <si>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</si>
  <si>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</si>
  <si>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</si>
  <si>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</si>
  <si>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</si>
  <si>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</si>
  <si>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</si>
  <si>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</si>
  <si>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</si>
  <si>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</si>
  <si>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</si>
  <si>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</si>
  <si>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</si>
  <si>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</si>
  <si>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</si>
  <si>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</si>
  <si>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</si>
  <si>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</si>
  <si>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</si>
  <si>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</si>
  <si>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</si>
  <si>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</si>
  <si>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</si>
  <si>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</si>
  <si>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</si>
  <si>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</si>
  <si>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</si>
  <si>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</si>
  <si>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</si>
  <si>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</si>
  <si>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</si>
  <si>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</si>
  <si>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</si>
  <si>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</si>
  <si>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</si>
  <si>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</si>
  <si>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</si>
  <si>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</si>
  <si>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</si>
  <si>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</si>
  <si>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</si>
  <si>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</si>
  <si>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</si>
  <si>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</si>
  <si>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</si>
  <si>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</si>
  <si>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</si>
  <si>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</si>
  <si>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</si>
  <si>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</si>
  <si>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</si>
  <si>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</si>
  <si>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</si>
  <si>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</si>
  <si>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</si>
  <si>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</si>
  <si>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</si>
  <si>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</si>
  <si>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</si>
  <si>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</si>
  <si>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</si>
  <si>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</si>
  <si>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</si>
  <si>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</si>
  <si>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</si>
  <si>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</si>
  <si>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</si>
  <si>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</si>
  <si>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</si>
  <si>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</si>
  <si>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</si>
  <si>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</si>
  <si>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</si>
  <si>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</si>
  <si>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</si>
  <si>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</si>
  <si>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</si>
  <si>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</si>
  <si>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</si>
  <si>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</si>
  <si>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</si>
  <si>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</si>
  <si>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</si>
  <si>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</si>
  <si>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</si>
  <si>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</si>
  <si>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</si>
  <si>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</si>
  <si>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</si>
  <si>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</si>
  <si>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</si>
  <si>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</si>
  <si>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</si>
  <si>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</si>
  <si>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</si>
  <si>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</si>
  <si>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</si>
  <si>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</si>
  <si>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</si>
  <si>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</si>
  <si>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</si>
  <si>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</si>
  <si>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</si>
  <si>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</si>
  <si>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</si>
  <si>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</si>
  <si>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</si>
  <si>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</si>
  <si>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</si>
  <si>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</si>
  <si>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</si>
  <si>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</si>
  <si>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</si>
  <si>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</si>
  <si>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</si>
  <si>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</si>
  <si>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</si>
  <si>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</si>
  <si>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</si>
  <si>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</si>
  <si>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</si>
  <si>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</si>
  <si>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</si>
  <si>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</si>
  <si>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</si>
  <si>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</si>
  <si>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</si>
  <si>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</si>
  <si>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</si>
  <si>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</si>
  <si>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</si>
  <si>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</si>
  <si>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</si>
  <si>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</si>
  <si>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</si>
  <si>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</si>
  <si>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</si>
  <si>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</si>
  <si>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</si>
  <si>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</si>
  <si>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</si>
  <si>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</si>
  <si>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</si>
  <si>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</si>
  <si>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</si>
  <si>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</si>
  <si>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</si>
  <si>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</si>
  <si>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</si>
  <si>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</si>
  <si>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</si>
  <si>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</si>
  <si>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</si>
  <si>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</si>
  <si>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</si>
  <si>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</si>
  <si>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</si>
  <si>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</si>
  <si>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</si>
  <si>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</si>
  <si>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</si>
  <si>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</si>
  <si>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</si>
  <si>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</si>
  <si>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</si>
  <si>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</si>
  <si>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</si>
  <si>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</si>
  <si>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</si>
  <si>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</si>
  <si>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</si>
  <si>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</si>
  <si>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</si>
  <si>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</si>
  <si>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</si>
  <si>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</si>
  <si>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</si>
  <si>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</si>
  <si>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</si>
  <si>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</si>
  <si>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</si>
  <si>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</si>
  <si>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</si>
  <si>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</si>
  <si>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</si>
  <si>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</si>
  <si>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</si>
  <si>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</si>
  <si>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</si>
  <si>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</si>
  <si>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</si>
  <si>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</si>
  <si>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</si>
  <si>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</si>
  <si>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</si>
  <si>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</si>
  <si>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</si>
  <si>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</si>
  <si>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</si>
  <si>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</si>
  <si>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</si>
  <si>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</si>
  <si>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</si>
  <si>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</si>
  <si>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</si>
  <si>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</si>
  <si>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</si>
  <si>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</si>
  <si>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</si>
  <si>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</si>
  <si>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</si>
  <si>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</si>
  <si>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</si>
  <si>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</si>
  <si>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</si>
  <si>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</si>
  <si>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</si>
  <si>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</si>
  <si>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</si>
  <si>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</si>
  <si>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</si>
  <si>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</si>
  <si>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</si>
  <si>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</si>
  <si>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</si>
  <si>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</si>
  <si>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</si>
  <si>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</si>
  <si>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</si>
  <si>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</si>
  <si>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</si>
  <si>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</si>
  <si>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</si>
  <si>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</si>
  <si>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</si>
  <si>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</si>
  <si>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</si>
  <si>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</si>
  <si>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</si>
  <si>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</si>
  <si>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</si>
  <si>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</si>
  <si>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</si>
  <si>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</si>
  <si>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</si>
  <si>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</si>
  <si>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</si>
  <si>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</si>
  <si>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</si>
  <si>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</si>
  <si>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</si>
  <si>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</si>
  <si>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</si>
  <si>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</si>
  <si>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</si>
  <si>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</si>
  <si>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</si>
  <si>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</si>
  <si>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</si>
  <si>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</si>
  <si>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</si>
  <si>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</si>
  <si>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</si>
  <si>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</si>
  <si>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</si>
  <si>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</si>
  <si>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</si>
  <si>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</si>
  <si>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</si>
  <si>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</si>
  <si>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</si>
  <si>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</si>
  <si>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</si>
  <si>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</si>
  <si>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</si>
  <si>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</si>
  <si>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</si>
  <si>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</si>
  <si>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</si>
  <si>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</si>
  <si>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</si>
  <si>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</si>
  <si>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</si>
  <si>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</si>
  <si>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</si>
  <si>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</si>
  <si>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</si>
  <si>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</si>
  <si>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</si>
  <si>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</si>
  <si>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</si>
  <si>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</si>
  <si>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</si>
  <si>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</si>
  <si>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</si>
  <si>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</si>
  <si>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</si>
  <si>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</si>
  <si>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</si>
  <si>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</si>
  <si>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</si>
  <si>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</si>
  <si>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</si>
  <si>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</si>
  <si>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</si>
  <si>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</si>
  <si>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</si>
  <si>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</si>
  <si>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</si>
  <si>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</si>
  <si>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</si>
  <si>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</si>
  <si>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</si>
  <si>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</si>
  <si>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</si>
  <si>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</si>
  <si>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</si>
  <si>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</si>
  <si>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</si>
  <si>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</si>
  <si>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</si>
  <si>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</si>
  <si>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</si>
  <si>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</si>
  <si>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</si>
  <si>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</si>
  <si>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</si>
  <si>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</si>
  <si>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</si>
  <si>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</si>
  <si>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</si>
  <si>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</si>
  <si>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</si>
  <si>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</si>
  <si>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</si>
  <si>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</si>
  <si>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</si>
  <si>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</si>
  <si>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</si>
  <si>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</si>
  <si>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</si>
  <si>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</si>
  <si>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</si>
  <si>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</si>
  <si>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</si>
  <si>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</si>
  <si>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</si>
  <si>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</si>
  <si>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</si>
  <si>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</si>
  <si>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</si>
  <si>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</si>
  <si>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</si>
  <si>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</si>
  <si>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</si>
  <si>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</si>
  <si>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</si>
  <si>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</si>
  <si>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</si>
  <si>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</si>
  <si>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</si>
  <si>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</si>
  <si>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</si>
  <si>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</si>
  <si>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</si>
  <si>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</si>
  <si>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</si>
  <si>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</si>
  <si>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</si>
  <si>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</si>
  <si>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</si>
  <si>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</si>
  <si>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</si>
  <si>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</si>
  <si>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</si>
  <si>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</si>
  <si>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</si>
  <si>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</si>
  <si>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</si>
  <si>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</si>
  <si>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</si>
  <si>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</si>
  <si>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</si>
  <si>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</si>
  <si>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</si>
  <si>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</si>
  <si>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</si>
  <si>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</si>
  <si>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</si>
  <si>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</si>
  <si>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</si>
  <si>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</si>
  <si>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</si>
  <si>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</si>
  <si>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</si>
  <si>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</si>
  <si>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</si>
  <si>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</si>
  <si>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</si>
  <si>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</si>
  <si>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</si>
  <si>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</si>
  <si>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</si>
  <si>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</si>
  <si>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</si>
  <si>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</si>
  <si>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</si>
  <si>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</si>
  <si>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</si>
  <si>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</si>
  <si>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</si>
  <si>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</si>
  <si>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</si>
  <si>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</si>
  <si>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</si>
  <si>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</si>
  <si>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</si>
  <si>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</si>
  <si>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</si>
  <si>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</si>
  <si>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</si>
  <si>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</si>
  <si>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</si>
  <si>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</si>
  <si>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</si>
  <si>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</si>
  <si>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</si>
  <si>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</si>
  <si>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</si>
  <si>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</si>
  <si>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</si>
  <si>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</si>
  <si>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</si>
  <si>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</si>
  <si>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</si>
  <si>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</si>
  <si>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</si>
  <si>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</si>
  <si>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</si>
  <si>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</si>
  <si>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</si>
  <si>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</si>
  <si>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</si>
  <si>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</si>
  <si>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</si>
  <si>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</si>
  <si>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</si>
  <si>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</si>
  <si>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</si>
  <si>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</si>
  <si>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</si>
  <si>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</si>
  <si>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</si>
  <si>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</si>
  <si>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</si>
  <si>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</si>
  <si>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</si>
  <si>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</si>
  <si>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</si>
  <si>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</si>
  <si>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</si>
  <si>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</si>
  <si>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</si>
  <si>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</si>
  <si>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</si>
  <si>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</si>
  <si>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</si>
  <si>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</si>
  <si>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</si>
  <si>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</si>
  <si>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</si>
  <si>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</si>
  <si>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</si>
  <si>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</si>
  <si>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</si>
  <si>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</si>
  <si>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</si>
  <si>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</si>
  <si>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</si>
  <si>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</si>
  <si>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</si>
  <si>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</si>
  <si>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</si>
  <si>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</si>
  <si>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</si>
  <si>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</si>
  <si>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</si>
  <si>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</si>
  <si>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</si>
  <si>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</si>
  <si>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</si>
  <si>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</si>
  <si>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</si>
  <si>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</si>
  <si>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</si>
  <si>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</si>
  <si>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</si>
  <si>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</si>
  <si>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</si>
  <si>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</si>
  <si>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</si>
  <si>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</si>
  <si>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</si>
  <si>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</si>
  <si>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</si>
  <si>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</si>
  <si>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</si>
  <si>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</si>
  <si>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</si>
  <si>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</si>
  <si>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</si>
  <si>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</si>
  <si>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</si>
  <si>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</si>
  <si>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</si>
  <si>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</si>
  <si>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</si>
  <si>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</si>
  <si>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</si>
  <si>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</si>
  <si>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</si>
  <si>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</si>
  <si>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</si>
  <si>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</si>
  <si>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</si>
  <si>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</si>
  <si>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</si>
  <si>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</si>
  <si>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</si>
  <si>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</si>
  <si>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</si>
  <si>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</si>
  <si>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</si>
  <si>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</si>
  <si>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</si>
  <si>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</si>
  <si>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</si>
  <si>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</si>
  <si>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</si>
  <si>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</si>
  <si>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</si>
  <si>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</si>
  <si>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</si>
  <si>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</si>
  <si>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</si>
  <si>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</si>
  <si>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</si>
  <si>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</si>
  <si>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</si>
  <si>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</si>
  <si>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</si>
  <si>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</si>
  <si>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</si>
  <si>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</si>
  <si>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</si>
  <si>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</si>
  <si>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</si>
  <si>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</si>
  <si>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</si>
  <si>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</si>
  <si>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</si>
  <si>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</si>
  <si>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</si>
  <si>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</si>
  <si>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</si>
  <si>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</si>
  <si>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</si>
  <si>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</si>
  <si>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</si>
  <si>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</si>
  <si>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</si>
  <si>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</si>
  <si>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</si>
  <si>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</si>
  <si>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</si>
  <si>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</si>
  <si>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</si>
  <si>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</si>
  <si>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</si>
  <si>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</si>
  <si>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</si>
  <si>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</si>
  <si>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</si>
  <si>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</si>
  <si>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</si>
  <si>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</si>
  <si>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</si>
  <si>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</si>
  <si>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</si>
  <si>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</si>
  <si>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</si>
  <si>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</si>
  <si>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</si>
  <si>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</si>
  <si>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</si>
  <si>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</si>
  <si>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</si>
  <si>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</si>
  <si>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</si>
  <si>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</si>
  <si>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</si>
  <si>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</si>
  <si>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</si>
  <si>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</si>
  <si>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</si>
  <si>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</si>
  <si>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</si>
  <si>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</si>
  <si>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</si>
  <si>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</si>
  <si>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</si>
  <si>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</si>
  <si>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</si>
  <si>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</si>
  <si>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</si>
  <si>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</si>
  <si>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</si>
  <si>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</si>
  <si>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</si>
  <si>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</si>
  <si>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</si>
  <si>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</si>
  <si>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</si>
  <si>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</si>
  <si>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</si>
  <si>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</si>
  <si>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</si>
  <si>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</si>
  <si>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</si>
  <si>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</si>
  <si>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</si>
  <si>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</si>
  <si>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</si>
  <si>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</si>
  <si>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</si>
  <si>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</si>
  <si>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</si>
  <si>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</si>
  <si>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</si>
  <si>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</si>
  <si>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</si>
  <si>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</si>
  <si>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</si>
  <si>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</si>
  <si>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</si>
  <si>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</si>
  <si>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</si>
  <si>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</si>
  <si>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</si>
  <si>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</si>
  <si>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</si>
  <si>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</si>
  <si>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</si>
  <si>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</si>
  <si>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</si>
  <si>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</si>
  <si>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</si>
  <si>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</si>
  <si>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</si>
  <si>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</si>
  <si>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</si>
  <si>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</si>
  <si>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</si>
  <si>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</si>
  <si>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</si>
  <si>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</si>
  <si>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</si>
  <si>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</si>
  <si>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</si>
  <si>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</si>
  <si>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</si>
  <si>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</si>
  <si>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</si>
  <si>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</si>
  <si>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</si>
  <si>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</si>
  <si>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</si>
  <si>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</si>
  <si>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</si>
  <si>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</si>
  <si>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</si>
  <si>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</si>
  <si>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</si>
  <si>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</si>
  <si>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</si>
  <si>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</si>
  <si>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</si>
  <si>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</si>
  <si>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</si>
  <si>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</si>
  <si>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</si>
  <si>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</si>
  <si>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</si>
  <si>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</si>
  <si>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</si>
  <si>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</si>
  <si>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</si>
  <si>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</si>
  <si>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</si>
  <si>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</si>
  <si>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</si>
  <si>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</si>
  <si>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</si>
  <si>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</si>
  <si>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</si>
  <si>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</si>
  <si>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</si>
  <si>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</si>
  <si>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</si>
  <si>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</si>
  <si>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</si>
  <si>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</si>
  <si>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</si>
  <si>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</si>
  <si>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</si>
  <si>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</si>
  <si>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</si>
  <si>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</si>
  <si>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</si>
  <si>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</si>
  <si>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</si>
  <si>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</si>
  <si>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</si>
  <si>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</si>
  <si>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</si>
  <si>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</si>
  <si>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</si>
  <si>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</si>
  <si>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</si>
  <si>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</si>
  <si>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</si>
  <si>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</si>
  <si>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</si>
  <si>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</si>
  <si>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</si>
  <si>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</si>
  <si>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</si>
  <si>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</si>
  <si>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</si>
  <si>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</si>
  <si>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</si>
  <si>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</si>
  <si>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</si>
  <si>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</si>
  <si>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</si>
  <si>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</si>
  <si>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</si>
  <si>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</si>
  <si>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</si>
  <si>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</si>
  <si>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</si>
  <si>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</si>
  <si>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</si>
  <si>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</si>
  <si>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</si>
  <si>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</si>
  <si>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</si>
  <si>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</si>
  <si>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</si>
  <si>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</si>
  <si>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</si>
  <si>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</si>
  <si>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</si>
  <si>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</si>
  <si>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</si>
  <si>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</si>
  <si>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</si>
  <si>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</si>
  <si>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</si>
  <si>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</si>
  <si>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</si>
  <si>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</si>
  <si>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</si>
  <si>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</si>
  <si>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</si>
  <si>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</si>
  <si>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</si>
  <si>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</si>
  <si>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</si>
  <si>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</si>
  <si>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</si>
  <si>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</si>
  <si>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</si>
  <si>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</si>
  <si>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</si>
  <si>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</si>
  <si>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</si>
  <si>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</si>
  <si>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</si>
  <si>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</si>
  <si>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</si>
  <si>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</si>
  <si>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</si>
  <si>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</si>
  <si>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</si>
  <si>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</si>
  <si>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</si>
  <si>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</si>
  <si>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</si>
  <si>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</si>
  <si>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</si>
  <si>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</si>
  <si>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</si>
  <si>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</si>
  <si>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</si>
  <si>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</si>
  <si>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</si>
  <si>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</si>
  <si>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</si>
  <si>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</si>
  <si>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</si>
  <si>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</si>
  <si>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</si>
  <si>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</si>
  <si>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</si>
  <si>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</si>
  <si>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</si>
  <si>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</si>
  <si>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</si>
  <si>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</si>
  <si>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</si>
  <si>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</si>
  <si>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</si>
  <si>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</si>
  <si>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</si>
  <si>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</si>
  <si>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</si>
  <si>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</si>
  <si>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</si>
  <si>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</si>
  <si>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</si>
  <si>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</si>
  <si>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</si>
  <si>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</si>
  <si>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</si>
  <si>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</si>
  <si>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</si>
  <si>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</si>
  <si>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</si>
  <si>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</si>
  <si>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</si>
  <si>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</si>
  <si>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</si>
  <si>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</si>
  <si>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</si>
  <si>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</si>
  <si>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</si>
  <si>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</si>
  <si>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</si>
  <si>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</si>
  <si>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</si>
  <si>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</si>
  <si>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</si>
  <si>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</si>
  <si>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</si>
  <si>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</si>
  <si>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</si>
  <si>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</si>
  <si>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</si>
  <si>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</si>
  <si>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</si>
  <si>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</si>
  <si>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</si>
  <si>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</si>
  <si>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</si>
  <si>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</si>
  <si>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</si>
  <si>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</si>
  <si>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</si>
  <si>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</si>
  <si>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</si>
  <si>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</si>
  <si>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</si>
  <si>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</si>
  <si>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</si>
  <si>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</si>
  <si>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</si>
  <si>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</si>
  <si>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</si>
  <si>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</si>
  <si>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</si>
  <si>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</si>
  <si>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</si>
  <si>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</si>
  <si>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</si>
  <si>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</si>
  <si>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</si>
  <si>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</si>
  <si>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</si>
  <si>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</si>
  <si>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</si>
  <si>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</si>
  <si>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</si>
  <si>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</si>
  <si>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</si>
  <si>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</si>
  <si>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</si>
  <si>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</si>
  <si>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</si>
  <si>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</si>
  <si>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</si>
  <si>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</si>
  <si>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</si>
  <si>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</si>
  <si>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</si>
  <si>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</si>
  <si>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</si>
  <si>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</si>
  <si>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</si>
  <si>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</si>
  <si>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</si>
  <si>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</si>
  <si>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</si>
  <si>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</si>
  <si>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</si>
  <si>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</si>
  <si>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</si>
  <si>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</si>
  <si>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</si>
  <si>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</si>
  <si>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</si>
  <si>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</si>
  <si>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</si>
  <si>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</si>
  <si>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</si>
  <si>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</si>
  <si>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</si>
  <si>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</si>
  <si>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</si>
  <si>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</si>
  <si>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</si>
  <si>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</si>
  <si>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</si>
  <si>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</si>
  <si>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</si>
  <si>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</si>
  <si>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</si>
  <si>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</si>
  <si>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</si>
  <si>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</si>
  <si>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</si>
  <si>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</si>
  <si>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</si>
  <si>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</si>
  <si>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</si>
  <si>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</si>
  <si>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</si>
  <si>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</si>
  <si>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</si>
  <si>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</si>
  <si>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</si>
  <si>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</si>
  <si>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</si>
  <si>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</si>
  <si>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</si>
  <si>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</si>
  <si>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</si>
  <si>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</si>
  <si>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</si>
  <si>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</si>
  <si>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</si>
  <si>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</si>
  <si>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</si>
  <si>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</si>
  <si>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</si>
  <si>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</si>
  <si>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</si>
  <si>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</si>
  <si>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</si>
  <si>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</si>
  <si>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</si>
  <si>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</si>
  <si>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</si>
  <si>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</si>
  <si>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</si>
  <si>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</si>
  <si>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</si>
  <si>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</si>
  <si>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</si>
  <si>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</si>
  <si>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</si>
  <si>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</si>
  <si>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</si>
  <si>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</si>
  <si>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</si>
  <si>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</si>
  <si>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</si>
  <si>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</si>
  <si>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</si>
  <si>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</si>
  <si>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</si>
  <si>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</si>
  <si>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</si>
  <si>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</si>
  <si>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</si>
  <si>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</si>
  <si>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</si>
  <si>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</si>
  <si>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</si>
  <si>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</si>
  <si>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</si>
  <si>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</si>
  <si>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</si>
  <si>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</si>
  <si>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</si>
  <si>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</si>
  <si>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</si>
  <si>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</si>
  <si>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</si>
  <si>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</si>
  <si>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</si>
  <si>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</si>
  <si>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</si>
  <si>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</si>
  <si>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</si>
  <si>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</si>
  <si>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</si>
  <si>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</si>
  <si>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</si>
  <si>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</si>
  <si>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</si>
  <si>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</si>
  <si>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</si>
  <si>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</si>
  <si>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</si>
  <si>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</si>
  <si>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</si>
  <si>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</si>
  <si>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</si>
  <si>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</si>
  <si>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</si>
  <si>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</si>
  <si>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</si>
  <si>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</si>
  <si>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</si>
  <si>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</si>
  <si>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</si>
  <si>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</si>
  <si>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</si>
  <si>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</si>
  <si>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</si>
  <si>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</si>
  <si>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</si>
  <si>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</si>
  <si>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</si>
  <si>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</si>
  <si>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</si>
  <si>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</si>
  <si>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</si>
  <si>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</si>
  <si>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</si>
  <si>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</si>
  <si>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</si>
  <si>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</si>
  <si>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</si>
  <si>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</si>
  <si>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</si>
  <si>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</si>
  <si>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</si>
  <si>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</si>
  <si>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</si>
  <si>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</si>
  <si>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</si>
  <si>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</si>
  <si>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</si>
  <si>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</si>
  <si>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</si>
  <si>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</si>
  <si>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</si>
  <si>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</si>
  <si>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</si>
  <si>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</si>
  <si>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</si>
  <si>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</si>
  <si>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</si>
  <si>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</si>
  <si>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</si>
  <si>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</si>
  <si>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</si>
  <si>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</si>
  <si>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</si>
  <si>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</si>
  <si>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</si>
  <si>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</si>
  <si>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</si>
  <si>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</si>
  <si>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</si>
  <si>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</si>
  <si>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</si>
  <si>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</si>
  <si>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</si>
  <si>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</si>
  <si>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</si>
  <si>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</si>
  <si>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</si>
  <si>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</si>
  <si>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</si>
  <si>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</si>
  <si>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</si>
  <si>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</si>
  <si>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</si>
  <si>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</si>
  <si>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</si>
  <si>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</si>
  <si>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</si>
  <si>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</si>
  <si>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</si>
  <si>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</si>
  <si>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</si>
  <si>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</si>
  <si>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</si>
  <si>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</si>
  <si>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</si>
  <si>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</si>
  <si>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</si>
  <si>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</si>
  <si>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</si>
  <si>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</si>
  <si>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</si>
  <si>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</si>
  <si>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</si>
  <si>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</si>
  <si>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</si>
  <si>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</si>
  <si>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</si>
  <si>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</si>
  <si>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</si>
  <si>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</si>
  <si>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</si>
  <si>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</si>
  <si>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</si>
  <si>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</si>
  <si>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</si>
  <si>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</si>
  <si>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</si>
  <si>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</si>
  <si>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</si>
  <si>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</si>
  <si>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</si>
  <si>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</si>
  <si>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</si>
  <si>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</si>
  <si>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</si>
  <si>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</si>
  <si>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</si>
  <si>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</si>
  <si>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</si>
  <si>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</si>
  <si>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</si>
  <si>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</si>
  <si>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</si>
  <si>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</si>
  <si>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</si>
  <si>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</si>
  <si>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</si>
  <si>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</si>
  <si>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</si>
  <si>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</si>
  <si>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</si>
  <si>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</si>
  <si>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</si>
  <si>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</si>
  <si>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</si>
  <si>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</si>
  <si>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</si>
  <si>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</si>
  <si>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</si>
  <si>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</si>
  <si>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</si>
  <si>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</si>
  <si>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</si>
  <si>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</si>
  <si>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</si>
  <si>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</si>
  <si>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</si>
  <si>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</si>
  <si>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</si>
  <si>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</si>
  <si>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</si>
  <si>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</si>
  <si>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</si>
  <si>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</si>
  <si>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</si>
  <si>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</si>
  <si>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</si>
  <si>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</si>
  <si>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</si>
  <si>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</si>
  <si>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</si>
  <si>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</si>
  <si>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</si>
  <si>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</si>
  <si>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</si>
  <si>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</si>
  <si>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</si>
  <si>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</si>
  <si>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</si>
  <si>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</si>
  <si>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</si>
  <si>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</si>
  <si>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</si>
  <si>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</si>
  <si>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</si>
  <si>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</si>
  <si>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</si>
  <si>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</si>
  <si>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</si>
  <si>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</si>
  <si>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</si>
  <si>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</si>
  <si>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</si>
  <si>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</si>
  <si>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</si>
  <si>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</si>
  <si>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</si>
  <si>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</si>
  <si>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</si>
  <si>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</si>
  <si>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</si>
  <si>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</si>
  <si>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</si>
  <si>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</si>
  <si>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</si>
  <si>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</si>
  <si>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</si>
  <si>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</si>
  <si>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</si>
  <si>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</si>
  <si>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</si>
  <si>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</si>
  <si>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</si>
  <si>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</si>
  <si>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</si>
  <si>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</si>
  <si>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</si>
  <si>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</si>
  <si>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</si>
  <si>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</si>
  <si>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</si>
  <si>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</si>
  <si>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</si>
  <si>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</si>
  <si>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</si>
  <si>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</si>
  <si>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</si>
  <si>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</si>
  <si>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</si>
  <si>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</si>
  <si>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</si>
  <si>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</si>
  <si>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</si>
  <si>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</si>
  <si>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</si>
  <si>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</si>
  <si>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</si>
  <si>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</si>
  <si>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</si>
  <si>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</si>
  <si>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</si>
  <si>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</si>
  <si>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</si>
  <si>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</si>
  <si>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</si>
  <si>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</si>
  <si>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</si>
  <si>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</si>
  <si>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</si>
  <si>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</si>
  <si>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</si>
  <si>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</si>
  <si>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</si>
  <si>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</si>
  <si>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</si>
  <si>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</si>
  <si>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</si>
  <si>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</si>
  <si>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</si>
  <si>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</si>
  <si>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</si>
  <si>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</si>
  <si>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</si>
  <si>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</si>
  <si>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</si>
  <si>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</si>
  <si>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</si>
  <si>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</si>
  <si>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</si>
  <si>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</si>
  <si>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</si>
  <si>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</si>
  <si>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</si>
  <si>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</si>
  <si>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</si>
  <si>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</si>
  <si>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</si>
  <si>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</si>
  <si>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</si>
  <si>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</si>
  <si>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</si>
  <si>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</si>
  <si>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</si>
  <si>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</si>
  <si>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</si>
  <si>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</si>
  <si>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</si>
  <si>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</si>
  <si>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</si>
  <si>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</si>
  <si>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</si>
  <si>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</si>
  <si>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</si>
  <si>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</si>
  <si>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</si>
  <si>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</si>
  <si>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</si>
  <si>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</si>
  <si>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</si>
  <si>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</si>
  <si>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</si>
  <si>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</si>
  <si>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</si>
  <si>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</si>
  <si>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</si>
  <si>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</si>
  <si>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</si>
  <si>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</si>
  <si>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</si>
  <si>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</si>
  <si>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</si>
  <si>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</si>
  <si>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</si>
  <si>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</si>
  <si>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</si>
  <si>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</si>
  <si>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</si>
  <si>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</si>
  <si>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</si>
  <si>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</si>
  <si>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</si>
  <si>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</si>
  <si>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</si>
  <si>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</si>
  <si>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</si>
  <si>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</si>
  <si>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</si>
  <si>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</si>
  <si>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</si>
  <si>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</si>
  <si>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</si>
  <si>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</si>
  <si>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</si>
  <si>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</si>
  <si>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</si>
  <si>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</si>
  <si>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</si>
  <si>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</si>
  <si>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</si>
  <si>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</si>
  <si>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</si>
  <si>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</si>
  <si>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</si>
  <si>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</si>
  <si>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</si>
  <si>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</si>
  <si>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</si>
  <si>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</si>
  <si>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</si>
  <si>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</si>
  <si>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</si>
  <si>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</si>
  <si>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</si>
  <si>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</si>
  <si>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</si>
  <si>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</si>
  <si>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</si>
  <si>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</si>
  <si>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</si>
  <si>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</si>
  <si>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</si>
  <si>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</si>
  <si>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</si>
  <si>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</si>
  <si>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</si>
  <si>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</si>
  <si>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</si>
  <si>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</si>
  <si>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</si>
  <si>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</si>
  <si>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</si>
  <si>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</si>
  <si>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</si>
  <si>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</si>
  <si>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</si>
  <si>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</si>
  <si>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</si>
  <si>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</si>
  <si>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</si>
  <si>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</si>
  <si>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</si>
  <si>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</si>
  <si>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</si>
  <si>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</si>
  <si>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</si>
  <si>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</si>
  <si>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</si>
  <si>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</si>
  <si>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</si>
  <si>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</si>
  <si>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</si>
  <si>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</si>
  <si>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</si>
  <si>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</si>
  <si>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</si>
  <si>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</si>
  <si>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</si>
  <si>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</si>
  <si>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</si>
  <si>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</si>
  <si>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</si>
  <si>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</si>
  <si>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</si>
  <si>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</si>
  <si>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</si>
  <si>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</si>
  <si>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</si>
  <si>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</si>
  <si>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</si>
  <si>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</si>
  <si>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</si>
  <si>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</si>
  <si>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</si>
  <si>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</si>
  <si>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</si>
  <si>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</si>
  <si>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</si>
  <si>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</si>
  <si>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</si>
  <si>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</si>
  <si>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</si>
  <si>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</si>
  <si>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</si>
  <si>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</si>
  <si>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</si>
  <si>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</si>
  <si>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</si>
  <si>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</si>
  <si>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</si>
  <si>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</si>
  <si>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</si>
  <si>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</si>
  <si>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</si>
  <si>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</si>
  <si>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</si>
  <si>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</si>
  <si>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</si>
  <si>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</si>
  <si>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</si>
  <si>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</si>
  <si>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</si>
  <si>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</si>
  <si>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</si>
  <si>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</si>
  <si>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</si>
  <si>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</si>
  <si>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</si>
  <si>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</si>
  <si>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</si>
  <si>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</si>
  <si>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</si>
  <si>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</si>
  <si>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</si>
  <si>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</si>
  <si>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</si>
  <si>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</si>
  <si>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</si>
  <si>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</si>
  <si>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</si>
  <si>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</si>
  <si>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</si>
  <si>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</si>
  <si>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</si>
  <si>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</si>
  <si>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</si>
  <si>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</si>
  <si>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</si>
  <si>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</si>
  <si>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</si>
  <si>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</si>
  <si>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</si>
  <si>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</si>
  <si>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</si>
  <si>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</si>
  <si>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</si>
  <si>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</si>
  <si>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</si>
  <si>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</si>
  <si>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</si>
  <si>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</si>
  <si>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</si>
  <si>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</si>
  <si>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</si>
  <si>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</si>
  <si>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</si>
  <si>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</si>
  <si>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</si>
  <si>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</si>
  <si>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</si>
  <si>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</si>
  <si>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</si>
  <si>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</si>
  <si>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</si>
  <si>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</si>
  <si>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</si>
  <si>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</si>
  <si>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</si>
  <si>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</si>
  <si>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</si>
  <si>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</si>
  <si>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</si>
  <si>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</si>
  <si>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</si>
  <si>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</si>
  <si>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</si>
  <si>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</si>
  <si>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</si>
  <si>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</si>
  <si>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</si>
  <si>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</si>
  <si>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</si>
  <si>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</si>
  <si>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</si>
  <si>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</si>
  <si>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</si>
  <si>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</si>
  <si>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</si>
  <si>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</si>
  <si>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</si>
  <si>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</si>
  <si>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</si>
  <si>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</si>
  <si>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</si>
  <si>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</si>
  <si>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</si>
  <si>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</si>
  <si>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</si>
  <si>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</si>
  <si>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</si>
  <si>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</si>
  <si>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</si>
  <si>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</si>
  <si>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</si>
  <si>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</si>
  <si>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</si>
  <si>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</si>
  <si>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</si>
  <si>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</si>
  <si>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</si>
  <si>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</si>
  <si>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</si>
  <si>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</si>
  <si>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</si>
  <si>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</si>
  <si>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</si>
  <si>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</si>
  <si>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</si>
  <si>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</si>
  <si>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</si>
  <si>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</si>
  <si>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</si>
  <si>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</si>
  <si>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</si>
  <si>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</si>
  <si>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</si>
  <si>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</si>
  <si>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</si>
  <si>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</si>
  <si>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</si>
  <si>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</si>
  <si>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</si>
  <si>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</si>
  <si>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</si>
  <si>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</si>
  <si>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</si>
  <si>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</si>
  <si>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</si>
  <si>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</si>
  <si>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</si>
  <si>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</si>
  <si>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</si>
  <si>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</si>
  <si>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</si>
  <si>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</si>
  <si>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</si>
  <si>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</si>
  <si>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</si>
  <si>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</si>
  <si>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</si>
  <si>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</si>
  <si>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</si>
  <si>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</si>
  <si>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</si>
  <si>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</si>
  <si>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</si>
  <si>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</si>
  <si>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</si>
  <si>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</si>
  <si>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</si>
  <si>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</si>
  <si>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</si>
  <si>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</si>
  <si>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</si>
  <si>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</si>
  <si>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</si>
  <si>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</si>
  <si>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</si>
  <si>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</si>
  <si>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</si>
  <si>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</si>
  <si>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</si>
  <si>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</si>
  <si>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</si>
  <si>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</si>
  <si>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</si>
  <si>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</si>
  <si>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</si>
  <si>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</si>
  <si>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</si>
  <si>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</si>
  <si>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</si>
  <si>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</si>
  <si>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</si>
  <si>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</si>
  <si>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</si>
  <si>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</si>
  <si>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</si>
  <si>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</si>
  <si>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</si>
  <si>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</si>
  <si>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</si>
  <si>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</si>
  <si>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</si>
  <si>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</si>
  <si>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</si>
  <si>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</si>
  <si>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</si>
  <si>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</si>
  <si>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</si>
  <si>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</si>
  <si>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</si>
  <si>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</si>
  <si>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</si>
  <si>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</si>
  <si>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</si>
  <si>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</si>
  <si>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</si>
  <si>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</si>
  <si>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</si>
  <si>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</si>
  <si>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</si>
  <si>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</si>
  <si>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</si>
  <si>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</si>
  <si>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</si>
  <si>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</si>
  <si>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</si>
  <si>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</si>
  <si>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</si>
  <si>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</si>
  <si>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</si>
  <si>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</si>
  <si>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</si>
  <si>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</si>
  <si>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</si>
  <si>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</si>
  <si>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</si>
  <si>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</si>
  <si>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</si>
  <si>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</si>
  <si>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</si>
  <si>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</si>
  <si>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</si>
  <si>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</si>
  <si>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</si>
  <si>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</si>
  <si>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</si>
  <si>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</si>
  <si>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</si>
  <si>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</si>
  <si>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</si>
  <si>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</si>
  <si>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</si>
  <si>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</si>
  <si>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</si>
  <si>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</si>
  <si>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</si>
  <si>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</si>
  <si>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</si>
  <si>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</si>
  <si>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</si>
  <si>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</si>
  <si>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</si>
  <si>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</si>
  <si>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</si>
  <si>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</si>
  <si>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</si>
  <si>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</si>
  <si>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</si>
  <si>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</si>
  <si>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</si>
  <si>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</si>
  <si>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</si>
  <si>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</si>
  <si>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</si>
  <si>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</si>
  <si>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</si>
  <si>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</si>
  <si>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</si>
  <si>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</si>
  <si>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</si>
  <si>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</si>
  <si>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</si>
  <si>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</si>
  <si>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</si>
  <si>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</si>
  <si>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</si>
  <si>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</si>
  <si>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</si>
  <si>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</si>
  <si>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</si>
  <si>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</si>
  <si>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</si>
  <si>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</si>
  <si>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</si>
  <si>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</si>
  <si>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</si>
  <si>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</si>
  <si>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</si>
  <si>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</si>
  <si>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</si>
  <si>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</si>
  <si>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</si>
  <si>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</si>
  <si>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</si>
  <si>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</si>
  <si>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</si>
  <si>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</si>
  <si>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</si>
  <si>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</si>
  <si>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</si>
  <si>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</si>
  <si>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</si>
  <si>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</si>
  <si>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</si>
  <si>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</si>
  <si>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</si>
  <si>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</si>
  <si>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</si>
  <si>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</si>
  <si>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</si>
  <si>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</si>
  <si>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</si>
  <si>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</si>
  <si>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</si>
  <si>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</si>
  <si>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</si>
  <si>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</si>
  <si>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</si>
  <si>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</si>
  <si>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</si>
  <si>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</si>
  <si>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</si>
  <si>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</si>
  <si>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</si>
  <si>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</si>
  <si>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</si>
  <si>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</si>
  <si>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</si>
  <si>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</si>
  <si>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</si>
  <si>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</si>
  <si>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</si>
  <si>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</si>
  <si>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</si>
  <si>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</si>
  <si>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</si>
  <si>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</si>
  <si>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</si>
  <si>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</si>
  <si>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</si>
  <si>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</si>
  <si>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</si>
  <si>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</si>
  <si>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</si>
  <si>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</si>
  <si>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</si>
  <si>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</si>
  <si>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</si>
  <si>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</si>
  <si>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</si>
  <si>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</si>
  <si>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</si>
  <si>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</si>
  <si>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</si>
  <si>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</si>
  <si>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</si>
  <si>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</si>
  <si>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</si>
  <si>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</si>
  <si>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</si>
  <si>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</si>
  <si>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</si>
  <si>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</si>
  <si>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</si>
  <si>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</si>
  <si>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</si>
  <si>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</si>
  <si>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</si>
  <si>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</si>
  <si>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</si>
  <si>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</si>
  <si>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</si>
  <si>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</si>
  <si>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</si>
  <si>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</si>
  <si>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</si>
  <si>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</si>
  <si>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</si>
  <si>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</si>
  <si>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</si>
  <si>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</si>
  <si>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</si>
  <si>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</si>
  <si>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</si>
  <si>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</si>
  <si>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</si>
  <si>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</si>
  <si>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</si>
  <si>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</si>
  <si>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</si>
  <si>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</si>
  <si>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</si>
  <si>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</si>
  <si>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</si>
  <si>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</si>
  <si>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</si>
  <si>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</si>
  <si>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</si>
  <si>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</si>
  <si>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</si>
  <si>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</si>
  <si>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</si>
  <si>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</si>
  <si>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</si>
  <si>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</si>
  <si>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</si>
  <si>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</si>
  <si>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</si>
  <si>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</si>
  <si>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</si>
  <si>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</si>
  <si>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</si>
  <si>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</si>
  <si>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</si>
  <si>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</si>
  <si>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</si>
  <si>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</si>
  <si>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</si>
  <si>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</si>
  <si>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</si>
  <si>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</si>
  <si>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</si>
  <si>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</si>
  <si>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</si>
  <si>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</si>
  <si>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</si>
  <si>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</si>
  <si>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</si>
  <si>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</si>
  <si>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</si>
  <si>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</si>
  <si>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</si>
  <si>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</si>
  <si>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</si>
  <si>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</si>
  <si>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</si>
  <si>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</si>
  <si>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</si>
  <si>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</si>
  <si>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</si>
  <si>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</si>
  <si>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</si>
  <si>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</si>
  <si>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</si>
  <si>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</si>
  <si>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</si>
  <si>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</si>
  <si>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</si>
  <si>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</si>
  <si>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</si>
  <si>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</si>
  <si>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</si>
  <si>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</si>
  <si>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</si>
  <si>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</si>
  <si>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</si>
  <si>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</si>
  <si>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</si>
  <si>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</si>
  <si>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</si>
  <si>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</si>
  <si>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</si>
  <si>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</si>
  <si>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</si>
  <si>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</si>
  <si>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</si>
  <si>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</si>
  <si>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</si>
  <si>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</si>
  <si>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</si>
  <si>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</si>
  <si>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</si>
  <si>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</si>
  <si>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</si>
  <si>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</si>
  <si>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</si>
  <si>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</si>
  <si>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</si>
  <si>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</si>
  <si>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</si>
  <si>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</si>
  <si>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</si>
  <si>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</si>
  <si>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</si>
  <si>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</si>
  <si>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</si>
  <si>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</si>
  <si>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</si>
  <si>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</si>
  <si>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</si>
  <si>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</si>
  <si>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</si>
  <si>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</si>
  <si>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</si>
  <si>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</si>
  <si>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</si>
  <si>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</si>
  <si>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</si>
  <si>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</si>
  <si>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</si>
  <si>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</si>
  <si>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</si>
  <si>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</si>
  <si>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</si>
  <si>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</si>
  <si>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</si>
  <si>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</si>
  <si>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</si>
  <si>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</si>
  <si>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</si>
  <si>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</si>
  <si>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</si>
  <si>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</si>
  <si>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</si>
  <si>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</si>
  <si>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</si>
  <si>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</si>
  <si>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</si>
  <si>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</si>
  <si>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</si>
  <si>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</si>
  <si>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</si>
  <si>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</si>
  <si>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</si>
  <si>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</si>
  <si>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</si>
  <si>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</si>
  <si>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</si>
  <si>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</si>
  <si>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</si>
  <si>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</si>
  <si>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</si>
  <si>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</si>
  <si>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</si>
  <si>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</si>
  <si>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</si>
  <si>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</si>
  <si>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</si>
  <si>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</si>
  <si>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</si>
  <si>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</si>
  <si>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</si>
  <si>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</si>
  <si>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</si>
  <si>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</si>
  <si>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</si>
  <si>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</si>
  <si>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</si>
  <si>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</si>
  <si>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</si>
  <si>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</si>
  <si>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</si>
  <si>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</si>
  <si>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</si>
  <si>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</si>
  <si>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</si>
  <si>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</si>
  <si>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</si>
  <si>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</si>
  <si>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</si>
  <si>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</si>
  <si>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</si>
  <si>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</si>
  <si>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</si>
  <si>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</si>
  <si>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</si>
  <si>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</si>
  <si>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</si>
  <si>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</si>
  <si>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</si>
  <si>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</si>
  <si>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</si>
  <si>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</si>
  <si>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</si>
  <si>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</si>
  <si>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</si>
  <si>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</si>
  <si>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</si>
  <si>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</si>
  <si>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</si>
  <si>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</si>
  <si>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</si>
  <si>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</si>
  <si>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</si>
  <si>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</si>
  <si>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</si>
  <si>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</si>
  <si>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</si>
  <si>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</si>
  <si>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</si>
  <si>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</si>
  <si>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</si>
  <si>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</si>
  <si>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</si>
  <si>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</si>
  <si>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</si>
  <si>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</si>
  <si>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</si>
  <si>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</si>
  <si>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</si>
  <si>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</si>
  <si>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</si>
  <si>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</si>
  <si>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</si>
  <si>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</si>
  <si>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</si>
  <si>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</si>
  <si>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</si>
  <si>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</si>
  <si>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</si>
  <si>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</si>
  <si>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</si>
  <si>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</si>
  <si>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</si>
  <si>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</si>
  <si>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</si>
  <si>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</si>
  <si>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</si>
  <si>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</si>
  <si>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</si>
  <si>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</si>
  <si>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</si>
  <si>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</si>
  <si>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</si>
  <si>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</si>
  <si>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</si>
  <si>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</si>
  <si>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</si>
  <si>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</si>
  <si>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</si>
  <si>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</si>
  <si>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</si>
  <si>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</si>
  <si>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</si>
  <si>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</si>
  <si>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</si>
  <si>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</si>
  <si>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</si>
  <si>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</si>
  <si>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</si>
  <si>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</si>
  <si>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</si>
  <si>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</si>
  <si>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</si>
  <si>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</si>
  <si>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</si>
  <si>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</si>
  <si>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</si>
  <si>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</si>
  <si>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</si>
  <si>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</si>
  <si>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</si>
  <si>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</si>
  <si>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</si>
  <si>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</si>
  <si>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</si>
  <si>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</si>
  <si>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</si>
  <si>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</si>
  <si>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</si>
  <si>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</si>
  <si>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</si>
  <si>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</si>
  <si>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</si>
  <si>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</si>
  <si>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</si>
  <si>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</si>
  <si>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</si>
  <si>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</si>
  <si>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</si>
  <si>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</si>
  <si>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</si>
  <si>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</si>
  <si>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</si>
  <si>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</si>
  <si>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</si>
  <si>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</si>
  <si>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</si>
  <si>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</si>
  <si>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</si>
  <si>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</si>
  <si>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</si>
  <si>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</si>
  <si>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</si>
  <si>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</si>
  <si>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</si>
  <si>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</si>
  <si>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</si>
  <si>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</si>
  <si>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</si>
  <si>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</si>
  <si>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</si>
  <si>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</si>
  <si>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</si>
  <si>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</si>
  <si>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</si>
  <si>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</si>
  <si>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</si>
  <si>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</si>
  <si>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</si>
  <si>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</si>
  <si>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</si>
  <si>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</si>
  <si>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</si>
  <si>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</si>
  <si>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</si>
  <si>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</si>
  <si>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</si>
  <si>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</si>
  <si>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</si>
  <si>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</si>
  <si>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</si>
  <si>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</si>
  <si>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</si>
  <si>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</si>
  <si>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</si>
  <si>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</si>
  <si>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</si>
  <si>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</si>
  <si>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</si>
  <si>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</si>
  <si>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</si>
  <si>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</si>
  <si>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</si>
  <si>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</si>
  <si>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</si>
  <si>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</si>
  <si>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</si>
  <si>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</si>
  <si>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</si>
  <si>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</si>
  <si>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</si>
  <si>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</si>
  <si>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</si>
  <si>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</si>
  <si>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</si>
  <si>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</si>
  <si>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</si>
  <si>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</si>
  <si>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</si>
  <si>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</si>
  <si>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</si>
  <si>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</si>
  <si>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</si>
  <si>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</si>
  <si>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</si>
  <si>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</si>
  <si>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</si>
  <si>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</si>
  <si>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</si>
  <si>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</si>
  <si>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</si>
  <si>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</si>
  <si>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</si>
  <si>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</si>
  <si>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</si>
  <si>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</si>
  <si>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</si>
  <si>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</si>
  <si>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</si>
  <si>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</si>
  <si>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</si>
  <si>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</si>
  <si>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</si>
  <si>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</si>
  <si>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</si>
  <si>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</si>
  <si>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</si>
  <si>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</si>
  <si>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</si>
  <si>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</si>
  <si>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</si>
  <si>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</si>
  <si>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</si>
  <si>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</si>
  <si>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</si>
  <si>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</si>
  <si>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</si>
  <si>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</si>
  <si>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</si>
  <si>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</si>
  <si>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</si>
  <si>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</si>
  <si>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</si>
  <si>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</si>
  <si>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</si>
  <si>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</si>
  <si>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</si>
  <si>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</si>
  <si>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</si>
  <si>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</si>
  <si>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</si>
  <si>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</si>
  <si>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</si>
  <si>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</si>
  <si>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</si>
  <si>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</si>
  <si>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</si>
  <si>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</si>
  <si>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</si>
  <si>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</si>
  <si>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</si>
  <si>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</si>
  <si>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</si>
  <si>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</si>
  <si>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</si>
  <si>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</si>
  <si>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</si>
  <si>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</si>
  <si>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</si>
  <si>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</si>
  <si>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</si>
  <si>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</si>
  <si>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</si>
  <si>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</si>
  <si>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</si>
  <si>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</si>
  <si>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</si>
  <si>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</si>
  <si>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</si>
  <si>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</si>
  <si>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</si>
  <si>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</si>
  <si>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</si>
  <si>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</si>
  <si>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</si>
  <si>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</si>
  <si>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</si>
  <si>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</si>
  <si>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</si>
  <si>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</si>
  <si>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</si>
  <si>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</si>
  <si>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</si>
  <si>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</si>
  <si>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</si>
  <si>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</si>
  <si>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</si>
  <si>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</si>
  <si>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</si>
  <si>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</si>
  <si>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</si>
  <si>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</si>
  <si>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</si>
  <si>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</si>
  <si>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</si>
  <si>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</si>
  <si>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</si>
  <si>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</si>
  <si>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</si>
  <si>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</si>
  <si>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</si>
  <si>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</si>
  <si>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</si>
  <si>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</si>
  <si>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</si>
  <si>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</si>
  <si>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</si>
  <si>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</si>
  <si>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</si>
  <si>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</si>
  <si>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</si>
  <si>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</si>
  <si>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</si>
  <si>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</si>
  <si>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</si>
  <si>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</si>
  <si>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</si>
  <si>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</si>
  <si>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</si>
  <si>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</si>
  <si>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</si>
  <si>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</si>
  <si>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</si>
  <si>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</si>
  <si>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</si>
  <si>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</si>
  <si>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</si>
  <si>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</si>
  <si>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</si>
  <si>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</si>
  <si>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</si>
  <si>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</si>
  <si>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</si>
  <si>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</si>
  <si>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</si>
  <si>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</si>
  <si>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</si>
  <si>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</si>
  <si>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</si>
  <si>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</si>
  <si>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</si>
  <si>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</si>
  <si>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</si>
  <si>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</si>
  <si>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</si>
  <si>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</si>
  <si>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</si>
  <si>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</si>
  <si>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</si>
  <si>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</si>
  <si>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</si>
  <si>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</si>
  <si>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</si>
  <si>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</si>
  <si>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</si>
  <si>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</si>
  <si>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</si>
  <si>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</si>
  <si>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</si>
  <si>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</si>
  <si>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</si>
  <si>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</si>
  <si>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</si>
  <si>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</si>
  <si>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</si>
  <si>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</si>
  <si>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</si>
  <si>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</si>
  <si>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</si>
  <si>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</si>
  <si>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</si>
  <si>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</si>
  <si>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</si>
  <si>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</si>
  <si>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</si>
  <si>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</si>
  <si>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</si>
  <si>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</si>
  <si>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</si>
  <si>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</si>
  <si>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</si>
  <si>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</si>
  <si>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</si>
  <si>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</si>
  <si>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</si>
  <si>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</si>
  <si>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</si>
  <si>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</si>
  <si>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</si>
  <si>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</si>
  <si>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</si>
  <si>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</si>
  <si>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</si>
  <si>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</si>
  <si>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</si>
  <si>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</si>
  <si>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</si>
  <si>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</si>
  <si>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</si>
  <si>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</si>
  <si>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</si>
  <si>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</si>
  <si>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</si>
  <si>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</si>
  <si>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</si>
  <si>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</si>
  <si>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</si>
  <si>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</si>
  <si>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</si>
  <si>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</si>
  <si>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</si>
  <si>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</si>
  <si>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</si>
  <si>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</si>
  <si>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</si>
  <si>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</si>
  <si>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</si>
  <si>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</si>
  <si>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</si>
  <si>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</si>
  <si>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</si>
  <si>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</si>
  <si>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</si>
  <si>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</si>
  <si>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</si>
  <si>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</si>
  <si>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</si>
  <si>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</si>
  <si>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</si>
  <si>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</si>
  <si>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</si>
  <si>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</si>
  <si>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</si>
  <si>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</si>
  <si>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</si>
  <si>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</si>
  <si>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</si>
  <si>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</si>
  <si>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</si>
  <si>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</si>
  <si>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</si>
  <si>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</si>
  <si>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</si>
  <si>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</si>
  <si>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</si>
  <si>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</si>
  <si>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</si>
  <si>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</si>
  <si>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</si>
  <si>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</si>
  <si>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</si>
  <si>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</si>
  <si>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</si>
  <si>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</si>
  <si>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</si>
  <si>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</si>
  <si>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</si>
  <si>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</si>
  <si>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</si>
  <si>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</si>
  <si>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</si>
  <si>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</si>
  <si>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</si>
  <si>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</si>
  <si>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</si>
  <si>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</si>
  <si>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</si>
  <si>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</si>
  <si>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</si>
  <si>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</si>
  <si>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</si>
  <si>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</si>
  <si>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</si>
  <si>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</si>
  <si>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</si>
  <si>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</si>
  <si>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</si>
  <si>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</si>
  <si>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</si>
  <si>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</si>
  <si>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</si>
  <si>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</si>
  <si>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</si>
  <si>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</si>
  <si>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</si>
  <si>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</si>
  <si>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</si>
  <si>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</si>
  <si>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</si>
  <si>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</si>
  <si>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</si>
  <si>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</si>
  <si>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</si>
  <si>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</si>
  <si>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</si>
  <si>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</si>
  <si>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</si>
  <si>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</si>
  <si>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</si>
  <si>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</si>
  <si>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</si>
  <si>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</si>
  <si>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</si>
  <si>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</si>
  <si>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</si>
  <si>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</si>
  <si>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</si>
  <si>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</si>
  <si>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</si>
  <si>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</si>
  <si>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</si>
  <si>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</si>
  <si>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</si>
  <si>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</si>
  <si>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</si>
  <si>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</si>
  <si>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</si>
  <si>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</si>
  <si>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</si>
  <si>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</si>
  <si>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</si>
  <si>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</si>
  <si>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</si>
  <si>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</si>
  <si>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</si>
  <si>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</si>
  <si>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</si>
  <si>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</si>
  <si>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</si>
  <si>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</si>
  <si>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</si>
  <si>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</si>
  <si>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</si>
  <si>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</si>
  <si>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</si>
  <si>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</si>
  <si>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</si>
  <si>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</si>
  <si>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</si>
  <si>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</si>
  <si>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</si>
  <si>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</si>
  <si>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</si>
  <si>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</si>
  <si>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</si>
  <si>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</si>
  <si>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</si>
  <si>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</si>
  <si>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</si>
  <si>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</si>
  <si>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</si>
  <si>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</si>
  <si>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</si>
  <si>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</si>
  <si>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</si>
  <si>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</si>
  <si>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</si>
  <si>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</si>
  <si>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</si>
  <si>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</si>
  <si>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</si>
  <si>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</si>
  <si>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</si>
  <si>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</si>
  <si>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</si>
  <si>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</si>
  <si>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</si>
  <si>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</si>
  <si>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</si>
  <si>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</si>
  <si>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</si>
  <si>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</si>
  <si>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</si>
  <si>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</si>
  <si>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</si>
  <si>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</si>
  <si>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</si>
  <si>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</si>
  <si>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</si>
  <si>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</si>
  <si>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</si>
  <si>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</si>
  <si>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</si>
  <si>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</si>
  <si>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</si>
  <si>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</si>
  <si>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</si>
  <si>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</si>
  <si>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</si>
  <si>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</si>
  <si>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</si>
  <si>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</si>
  <si>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</si>
  <si>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</si>
  <si>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</si>
  <si>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</si>
  <si>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</si>
  <si>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</si>
  <si>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</si>
  <si>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</si>
  <si>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</si>
  <si>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</si>
  <si>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</si>
  <si>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</si>
  <si>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</si>
  <si>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</si>
  <si>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</si>
  <si>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</si>
  <si>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</si>
  <si>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</si>
  <si>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</si>
  <si>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</si>
  <si>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</si>
  <si>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</si>
  <si>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</si>
  <si>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</si>
  <si>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</si>
  <si>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</si>
  <si>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</si>
  <si>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</si>
  <si>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</si>
  <si>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</si>
  <si>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</si>
  <si>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</si>
  <si>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</si>
  <si>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</si>
  <si>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</si>
  <si>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</si>
  <si>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</si>
  <si>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</si>
  <si>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</si>
  <si>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</si>
  <si>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</si>
  <si>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</si>
  <si>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</si>
  <si>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</si>
  <si>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</si>
  <si>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</si>
  <si>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</si>
  <si>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</si>
  <si>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</si>
  <si>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</si>
  <si>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</si>
  <si>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</si>
  <si>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</si>
  <si>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</si>
  <si>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</si>
  <si>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</si>
  <si>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</si>
  <si>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</si>
  <si>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</si>
  <si>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</si>
  <si>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</si>
  <si>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</si>
  <si>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</si>
  <si>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</si>
  <si>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</si>
  <si>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</si>
  <si>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</si>
  <si>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</si>
  <si>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</si>
  <si>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</si>
  <si>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</si>
  <si>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</si>
  <si>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</si>
  <si>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</si>
  <si>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</si>
  <si>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</si>
  <si>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</si>
  <si>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</si>
  <si>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</si>
  <si>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</si>
  <si>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</si>
  <si>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</si>
  <si>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</si>
  <si>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</si>
  <si>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</si>
  <si>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</si>
  <si>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</si>
  <si>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</si>
  <si>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</si>
  <si>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</si>
  <si>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</si>
  <si>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</si>
  <si>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</si>
  <si>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</si>
  <si>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</si>
  <si>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</si>
  <si>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</si>
  <si>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</si>
  <si>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</si>
  <si>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</si>
  <si>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</si>
  <si>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</si>
  <si>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</si>
  <si>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</si>
  <si>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</si>
  <si>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</si>
  <si>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</si>
  <si>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</si>
  <si>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</si>
  <si>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</si>
  <si>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</si>
  <si>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</si>
  <si>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</si>
  <si>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</si>
  <si>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</si>
  <si>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</si>
  <si>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</si>
  <si>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</si>
  <si>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</si>
  <si>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</si>
  <si>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</si>
  <si>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</si>
  <si>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</si>
  <si>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</si>
  <si>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</si>
  <si>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</si>
  <si>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</si>
  <si>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</si>
  <si>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</si>
  <si>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</si>
  <si>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</si>
  <si>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</si>
  <si>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</si>
  <si>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</si>
  <si>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</si>
  <si>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</si>
  <si>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</si>
  <si>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</si>
  <si>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</si>
  <si>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</si>
  <si>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</si>
  <si>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</si>
  <si>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</si>
  <si>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</si>
  <si>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</si>
  <si>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</si>
  <si>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</si>
  <si>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</si>
  <si>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</si>
  <si>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</si>
  <si>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</si>
  <si>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</si>
  <si>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</si>
  <si>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</si>
  <si>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</si>
  <si>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</si>
  <si>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</si>
  <si>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</si>
  <si>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</si>
  <si>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</si>
  <si>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</si>
  <si>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</si>
  <si>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</si>
  <si>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</si>
  <si>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</si>
  <si>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</si>
  <si>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</si>
  <si>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</si>
  <si>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</si>
  <si>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</si>
  <si>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</si>
  <si>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</si>
  <si>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</si>
  <si>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</si>
  <si>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</si>
  <si>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</si>
  <si>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</si>
  <si>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</si>
  <si>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</si>
  <si>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</si>
  <si>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</si>
  <si>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</si>
  <si>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</si>
  <si>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</si>
  <si>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</si>
  <si>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</si>
  <si>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</si>
  <si>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</si>
  <si>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</si>
  <si>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</si>
  <si>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</si>
  <si>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</si>
  <si>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</si>
  <si>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</si>
  <si>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</si>
  <si>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</si>
  <si>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</si>
  <si>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</si>
  <si>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</si>
  <si>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</si>
  <si>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</si>
  <si>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</si>
  <si>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</si>
  <si>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</si>
  <si>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</si>
  <si>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</si>
  <si>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</si>
  <si>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</si>
  <si>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</si>
  <si>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</si>
  <si>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</si>
  <si>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</si>
  <si>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</si>
  <si>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</si>
  <si>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</si>
  <si>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</si>
  <si>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</si>
  <si>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</si>
  <si>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</si>
  <si>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</si>
  <si>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</si>
  <si>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</si>
  <si>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</si>
  <si>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</si>
  <si>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</si>
  <si>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</si>
  <si>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</si>
  <si>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</si>
  <si>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</si>
  <si>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</si>
  <si>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</si>
  <si>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</si>
  <si>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</si>
  <si>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</si>
  <si>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</si>
  <si>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</si>
  <si>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</si>
  <si>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</si>
  <si>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</si>
  <si>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</si>
  <si>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</si>
  <si>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</si>
  <si>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</si>
  <si>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</si>
  <si>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</si>
  <si>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</si>
  <si>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</si>
  <si>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</si>
  <si>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</si>
  <si>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</si>
  <si>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</si>
  <si>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</si>
  <si>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</si>
  <si>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</si>
  <si>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</si>
  <si>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</si>
  <si>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</si>
  <si>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</si>
  <si>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</si>
  <si>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</si>
  <si>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</si>
  <si>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</si>
  <si>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</si>
  <si>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</si>
  <si>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</si>
  <si>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</si>
  <si>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</si>
  <si>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</si>
  <si>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</si>
  <si>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</si>
  <si>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</si>
  <si>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</si>
  <si>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</si>
  <si>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</si>
  <si>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</si>
  <si>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</si>
  <si>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</si>
  <si>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</si>
  <si>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</si>
  <si>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</si>
  <si>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</si>
  <si>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</si>
  <si>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</si>
  <si>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</si>
  <si>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</si>
  <si>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</si>
  <si>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</si>
  <si>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</si>
  <si>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</si>
  <si>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</si>
  <si>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</si>
  <si>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</si>
  <si>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</si>
  <si>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</si>
  <si>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</si>
  <si>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</si>
  <si>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</si>
  <si>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</si>
  <si>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</si>
  <si>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</si>
  <si>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</si>
  <si>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</si>
  <si>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</si>
  <si>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</si>
  <si>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</si>
  <si>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</si>
  <si>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</si>
  <si>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</si>
  <si>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</si>
  <si>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</si>
  <si>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</si>
  <si>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</si>
  <si>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</si>
  <si>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</si>
  <si>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</si>
  <si>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</si>
  <si>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</si>
  <si>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</si>
  <si>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</si>
  <si>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</si>
  <si>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</si>
  <si>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</si>
  <si>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</si>
  <si>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</si>
  <si>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</si>
  <si>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</si>
  <si>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</si>
  <si>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</si>
  <si>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</si>
  <si>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</si>
  <si>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</si>
  <si>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</si>
  <si>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</si>
  <si>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</si>
  <si>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</si>
  <si>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</si>
  <si>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</si>
  <si>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</si>
  <si>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</si>
  <si>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</si>
  <si>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</si>
  <si>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</si>
  <si>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</si>
  <si>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</si>
  <si>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</si>
  <si>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</si>
  <si>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</si>
  <si>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</si>
  <si>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</si>
  <si>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</si>
  <si>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</si>
  <si>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</si>
  <si>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</si>
  <si>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</si>
  <si>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</si>
  <si>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</si>
  <si>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</si>
  <si>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</si>
  <si>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</si>
  <si>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</si>
  <si>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</si>
  <si>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</si>
  <si>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</si>
  <si>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</si>
  <si>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</si>
  <si>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</si>
  <si>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</si>
  <si>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</si>
  <si>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</si>
  <si>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</si>
  <si>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</si>
  <si>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</si>
  <si>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</si>
  <si>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</si>
  <si>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</si>
  <si>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</si>
  <si>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</si>
  <si>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</si>
  <si>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</si>
  <si>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</si>
  <si>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</si>
  <si>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</si>
  <si>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</si>
  <si>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</si>
  <si>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</si>
  <si>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</si>
  <si>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</si>
  <si>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</si>
  <si>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</si>
  <si>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</si>
  <si>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</si>
  <si>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</si>
  <si>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</si>
  <si>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</si>
  <si>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</si>
  <si>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</si>
  <si>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</si>
  <si>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</si>
  <si>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</si>
  <si>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</si>
  <si>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</si>
  <si>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</si>
  <si>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</si>
  <si>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</si>
  <si>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</si>
  <si>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</si>
  <si>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</si>
  <si>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</si>
  <si>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</si>
  <si>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</si>
  <si>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</si>
  <si>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</si>
  <si>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</si>
  <si>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</si>
  <si>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</si>
  <si>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</si>
  <si>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</si>
  <si>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</si>
  <si>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</si>
  <si>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</si>
  <si>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</si>
  <si>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</si>
  <si>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</si>
  <si>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</si>
  <si>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</si>
  <si>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</si>
  <si>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</si>
  <si>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</si>
  <si>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</si>
  <si>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</si>
  <si>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</si>
  <si>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</si>
  <si>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</si>
  <si>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</si>
  <si>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</si>
  <si>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</si>
  <si>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</si>
  <si>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</si>
  <si>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</si>
  <si>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</si>
  <si>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</si>
  <si>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</si>
  <si>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</si>
  <si>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</si>
  <si>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</si>
  <si>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</si>
  <si>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</si>
  <si>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</si>
  <si>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</si>
  <si>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</si>
  <si>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</si>
  <si>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</si>
  <si>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</si>
  <si>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</si>
  <si>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</si>
  <si>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</si>
  <si>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</si>
  <si>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</si>
  <si>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</si>
  <si>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</si>
  <si>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</si>
  <si>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</si>
  <si>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</si>
  <si>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</si>
  <si>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</si>
  <si>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</si>
  <si>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</si>
  <si>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</si>
  <si>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</si>
  <si>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</si>
  <si>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</si>
  <si>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</si>
  <si>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</si>
  <si>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</si>
  <si>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</si>
  <si>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</si>
  <si>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</si>
  <si>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</si>
  <si>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</si>
  <si>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</si>
  <si>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</si>
  <si>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</si>
  <si>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</si>
  <si>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</si>
  <si>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</si>
  <si>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</si>
  <si>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</si>
  <si>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</si>
  <si>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</si>
  <si>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</si>
  <si>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</si>
  <si>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</si>
  <si>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</si>
  <si>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</si>
  <si>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</si>
  <si>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</si>
  <si>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</si>
  <si>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</si>
  <si>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</si>
  <si>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</si>
  <si>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</si>
  <si>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</si>
  <si>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</si>
  <si>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</si>
  <si>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</si>
  <si>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</si>
  <si>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</si>
  <si>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</si>
  <si>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</si>
  <si>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</si>
  <si>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</si>
  <si>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</si>
  <si>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</si>
  <si>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</si>
  <si>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</si>
  <si>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</si>
  <si>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</si>
  <si>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</si>
  <si>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</si>
  <si>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</si>
  <si>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</si>
  <si>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</si>
  <si>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</si>
  <si>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</si>
  <si>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</si>
  <si>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</si>
  <si>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</si>
  <si>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</si>
  <si>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</si>
  <si>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</si>
  <si>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</si>
  <si>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</si>
  <si>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</si>
  <si>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</si>
  <si>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</si>
  <si>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</si>
  <si>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</si>
  <si>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</si>
  <si>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</si>
  <si>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</si>
  <si>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</si>
  <si>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</si>
  <si>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</si>
  <si>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</si>
  <si>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</si>
  <si>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</si>
  <si>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</si>
  <si>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</si>
  <si>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</si>
  <si>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</si>
  <si>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</si>
  <si>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</si>
  <si>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</si>
  <si>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</si>
  <si>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</si>
  <si>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</si>
  <si>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</si>
  <si>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</si>
  <si>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</si>
  <si>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</si>
  <si>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</si>
  <si>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</si>
  <si>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</si>
  <si>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</si>
  <si>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</si>
  <si>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</si>
  <si>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</si>
  <si>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</si>
  <si>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</si>
  <si>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</si>
  <si>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</si>
  <si>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</si>
  <si>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</si>
  <si>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</si>
  <si>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</si>
  <si>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</si>
  <si>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</si>
  <si>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</si>
  <si>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</si>
  <si>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</si>
  <si>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</si>
  <si>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</si>
  <si>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</si>
  <si>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</si>
  <si>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</si>
  <si>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</si>
  <si>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</si>
  <si>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</si>
  <si>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</si>
  <si>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</si>
  <si>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</si>
  <si>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</si>
  <si>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</si>
  <si>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</si>
  <si>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</si>
  <si>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</si>
  <si>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</si>
  <si>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</si>
  <si>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</si>
  <si>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</si>
  <si>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</si>
  <si>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</si>
  <si>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</si>
  <si>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</si>
  <si>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</si>
  <si>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</si>
  <si>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</si>
  <si>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</si>
  <si>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</si>
  <si>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</si>
  <si>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</si>
  <si>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</si>
  <si>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</si>
  <si>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</si>
  <si>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</si>
  <si>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</si>
  <si>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</si>
  <si>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</si>
  <si>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</si>
  <si>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</si>
  <si>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</si>
  <si>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</si>
  <si>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</si>
  <si>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</si>
  <si>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</si>
  <si>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</si>
  <si>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</si>
  <si>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</si>
  <si>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</si>
  <si>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</si>
  <si>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</si>
  <si>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</si>
  <si>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</si>
  <si>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</si>
  <si>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</si>
  <si>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</si>
  <si>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</si>
  <si>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</si>
  <si>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</si>
  <si>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</si>
  <si>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</si>
  <si>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</si>
  <si>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</si>
  <si>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</si>
  <si>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</si>
  <si>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</si>
  <si>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</si>
  <si>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</si>
  <si>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</si>
  <si>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</si>
  <si>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</si>
  <si>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</si>
  <si>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</si>
  <si>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</si>
  <si>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</si>
  <si>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</si>
  <si>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</si>
  <si>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</si>
  <si>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</si>
  <si>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</si>
  <si>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</si>
  <si>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</si>
  <si>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</si>
  <si>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</si>
  <si>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</si>
  <si>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</si>
  <si>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</si>
  <si>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</si>
  <si>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</si>
  <si>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</si>
  <si>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</si>
  <si>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</si>
  <si>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</si>
  <si>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</si>
  <si>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</si>
  <si>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</si>
  <si>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</si>
  <si>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</si>
  <si>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</si>
  <si>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</si>
  <si>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</si>
  <si>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</si>
  <si>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</si>
  <si>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</si>
  <si>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</si>
  <si>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</si>
  <si>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</si>
  <si>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</si>
  <si>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</si>
  <si>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</si>
  <si>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</si>
  <si>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</si>
  <si>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</si>
  <si>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</si>
  <si>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</si>
  <si>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</si>
  <si>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</si>
  <si>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</si>
  <si>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</si>
  <si>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</si>
  <si>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</si>
  <si>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</si>
  <si>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</si>
  <si>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</si>
  <si>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</si>
  <si>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</si>
  <si>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</si>
  <si>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</si>
  <si>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</si>
  <si>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</si>
  <si>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</si>
  <si>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</si>
  <si>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</si>
  <si>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</si>
  <si>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</si>
  <si>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</si>
  <si>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</si>
  <si>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</si>
  <si>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</si>
  <si>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</si>
  <si>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</si>
  <si>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</si>
  <si>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</si>
  <si>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</si>
  <si>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</si>
  <si>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</si>
  <si>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</si>
  <si>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</si>
  <si>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</si>
  <si>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</si>
  <si>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</si>
  <si>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</si>
  <si>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</si>
  <si>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</si>
  <si>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</si>
  <si>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</si>
  <si>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</si>
  <si>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</si>
  <si>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</si>
  <si>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</si>
  <si>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</si>
  <si>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</si>
  <si>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</si>
  <si>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</si>
  <si>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</si>
  <si>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</si>
  <si>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</si>
  <si>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</si>
  <si>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</si>
  <si>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</si>
  <si>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</si>
  <si>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</si>
  <si>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</si>
  <si>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</si>
  <si>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</si>
  <si>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</si>
  <si>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</si>
  <si>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</si>
  <si>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</si>
  <si>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</si>
  <si>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</si>
  <si>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</si>
  <si>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</si>
  <si>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</si>
  <si>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</si>
  <si>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</si>
  <si>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</si>
  <si>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</si>
  <si>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</si>
  <si>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</si>
  <si>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</si>
  <si>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</si>
  <si>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</si>
  <si>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</si>
  <si>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</si>
  <si>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</si>
  <si>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</si>
  <si>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</si>
  <si>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</si>
  <si>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</si>
  <si>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</si>
  <si>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</si>
  <si>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</si>
  <si>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</si>
  <si>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</si>
  <si>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</si>
  <si>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</si>
  <si>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</si>
  <si>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</si>
  <si>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</si>
  <si>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</si>
  <si>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</si>
  <si>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</si>
  <si>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</si>
  <si>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</si>
  <si>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</si>
  <si>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</si>
  <si>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</si>
  <si>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</si>
  <si>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</si>
  <si>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</si>
  <si>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</si>
  <si>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</si>
  <si>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</si>
  <si>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</si>
  <si>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</si>
  <si>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</si>
  <si>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</si>
  <si>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</si>
  <si>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</si>
  <si>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</si>
  <si>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</si>
  <si>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</si>
  <si>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</si>
  <si>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</si>
  <si>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</si>
  <si>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</si>
  <si>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</si>
  <si>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</si>
  <si>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</si>
  <si>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</si>
  <si>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</si>
  <si>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</si>
  <si>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</si>
  <si>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</si>
  <si>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</si>
  <si>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</si>
  <si>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</si>
  <si>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</si>
  <si>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</si>
  <si>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</si>
  <si>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</si>
  <si>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</si>
  <si>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</si>
  <si>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</si>
  <si>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</si>
  <si>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</si>
  <si>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</si>
  <si>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</si>
  <si>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</si>
  <si>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</si>
  <si>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</si>
  <si>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</si>
  <si>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</si>
  <si>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</si>
  <si>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</si>
  <si>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</si>
  <si>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</si>
  <si>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</si>
  <si>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</si>
  <si>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</si>
  <si>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</si>
  <si>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</si>
  <si>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</si>
  <si>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</si>
  <si>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</si>
  <si>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</si>
  <si>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</si>
  <si>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</si>
  <si>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</si>
  <si>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</si>
  <si>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</si>
  <si>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</si>
  <si>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</si>
  <si>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</si>
  <si>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</si>
  <si>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</si>
  <si>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</si>
  <si>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</si>
  <si>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</si>
  <si>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</si>
  <si>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</si>
  <si>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</si>
  <si>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</si>
  <si>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</si>
  <si>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</si>
  <si>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</si>
  <si>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</si>
  <si>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</si>
  <si>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</si>
  <si>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</si>
  <si>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</si>
  <si>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</si>
  <si>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</si>
  <si>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</si>
  <si>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</si>
  <si>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</si>
  <si>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</si>
  <si>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</si>
  <si>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</si>
  <si>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</si>
  <si>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</si>
  <si>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</si>
  <si>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</si>
  <si>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</si>
  <si>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</si>
  <si>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</si>
  <si>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</si>
  <si>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</si>
  <si>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</si>
  <si>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</si>
  <si>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</si>
  <si>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</si>
  <si>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</si>
  <si>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</si>
  <si>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</si>
  <si>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</si>
  <si>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</si>
  <si>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</si>
  <si>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</si>
  <si>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</si>
  <si>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</si>
  <si>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</si>
  <si>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</si>
  <si>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</si>
  <si>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</si>
  <si>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</si>
  <si>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</si>
  <si>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</si>
  <si>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</si>
  <si>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</si>
  <si>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</si>
  <si>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</si>
  <si>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</si>
  <si>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</si>
  <si>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</si>
  <si>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</si>
  <si>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</si>
  <si>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</si>
  <si>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</si>
  <si>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</si>
  <si>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</si>
  <si>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</si>
  <si>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</si>
  <si>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</si>
  <si>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</si>
  <si>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</si>
  <si>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</si>
  <si>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</si>
  <si>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</si>
  <si>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</si>
  <si>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</si>
  <si>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</si>
  <si>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</si>
  <si>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</si>
  <si>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</si>
  <si>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</si>
  <si>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</si>
  <si>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</si>
  <si>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</si>
  <si>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</si>
  <si>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</si>
  <si>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</si>
  <si>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</si>
  <si>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</si>
  <si>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</si>
  <si>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</si>
  <si>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</si>
  <si>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</si>
  <si>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</si>
  <si>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</si>
  <si>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</si>
  <si>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</si>
  <si>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</si>
  <si>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</si>
  <si>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</si>
  <si>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</si>
  <si>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</si>
  <si>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</si>
  <si>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</si>
  <si>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</si>
  <si>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</si>
  <si>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</si>
  <si>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</si>
  <si>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</si>
  <si>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</si>
  <si>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</si>
  <si>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</si>
  <si>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</si>
  <si>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</si>
  <si>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</si>
  <si>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</si>
  <si>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</si>
  <si>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</si>
  <si>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</si>
  <si>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</si>
  <si>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</si>
  <si>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</si>
  <si>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</si>
  <si>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</si>
  <si>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</si>
  <si>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</si>
  <si>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</si>
  <si>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</si>
  <si>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</si>
  <si>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</si>
  <si>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</si>
  <si>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</si>
  <si>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</si>
  <si>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</si>
  <si>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</si>
  <si>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</si>
  <si>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</si>
  <si>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</si>
  <si>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</si>
  <si>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</si>
  <si>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</si>
  <si>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</si>
  <si>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</si>
  <si>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</si>
  <si>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</si>
  <si>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</si>
  <si>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</si>
  <si>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</si>
  <si>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</si>
  <si>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</si>
  <si>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</si>
  <si>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</si>
  <si>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</si>
  <si>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</si>
  <si>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</si>
  <si>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</si>
  <si>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</si>
  <si>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</si>
  <si>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</si>
  <si>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</si>
  <si>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</si>
  <si>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</si>
  <si>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</si>
  <si>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</si>
  <si>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</si>
  <si>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</si>
  <si>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</si>
  <si>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</si>
  <si>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</si>
  <si>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</si>
  <si>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</si>
  <si>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</si>
  <si>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</si>
  <si>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</si>
  <si>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</si>
  <si>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</si>
  <si>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</si>
  <si>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</si>
  <si>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</si>
  <si>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</si>
  <si>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</si>
  <si>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</si>
  <si>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</si>
  <si>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</si>
  <si>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</si>
  <si>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</si>
  <si>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</si>
  <si>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</si>
  <si>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</si>
  <si>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</si>
  <si>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</si>
  <si>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</si>
  <si>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</si>
  <si>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</si>
  <si>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</si>
  <si>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</si>
  <si>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</si>
  <si>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</si>
  <si>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</si>
  <si>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</si>
  <si>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</si>
  <si>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</si>
  <si>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</si>
  <si>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</si>
  <si>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</si>
  <si>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</si>
  <si>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</si>
  <si>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</si>
  <si>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</si>
  <si>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</si>
  <si>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</si>
  <si>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</si>
  <si>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</si>
  <si>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</si>
  <si>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</si>
  <si>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</si>
  <si>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</si>
  <si>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</si>
  <si>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</si>
  <si>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</si>
  <si>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</si>
  <si>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</si>
  <si>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</si>
  <si>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</si>
  <si>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</si>
  <si>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</si>
  <si>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</si>
  <si>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</si>
  <si>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</si>
  <si>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</si>
  <si>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</si>
  <si>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</si>
  <si>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</si>
  <si>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</si>
  <si>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</si>
  <si>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</si>
  <si>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</si>
  <si>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</si>
  <si>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</si>
  <si>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</si>
  <si>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</si>
  <si>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</si>
  <si>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</si>
  <si>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</si>
  <si>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</si>
  <si>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</si>
  <si>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</si>
  <si>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</si>
  <si>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</si>
  <si>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</si>
  <si>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</si>
  <si>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</si>
  <si>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</si>
  <si>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</si>
  <si>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</si>
  <si>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</si>
  <si>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</si>
  <si>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</si>
  <si>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</si>
  <si>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</si>
  <si>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</si>
  <si>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</si>
  <si>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</si>
  <si>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</si>
  <si>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</si>
  <si>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</si>
  <si>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</si>
  <si>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</si>
  <si>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</si>
  <si>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</si>
  <si>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</si>
  <si>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</si>
  <si>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</si>
  <si>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</si>
  <si>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</si>
  <si>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</si>
  <si>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</si>
  <si>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</si>
  <si>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</si>
  <si>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</si>
  <si>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</si>
  <si>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</si>
  <si>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</si>
  <si>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</si>
  <si>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</si>
  <si>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</si>
  <si>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</si>
  <si>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</si>
  <si>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</si>
  <si>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</si>
  <si>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</si>
  <si>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</si>
  <si>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</si>
  <si>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</si>
  <si>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</si>
  <si>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</si>
  <si>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</si>
  <si>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</si>
  <si>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</si>
  <si>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</si>
  <si>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</si>
  <si>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</si>
  <si>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</si>
  <si>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</si>
  <si>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</si>
  <si>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</si>
  <si>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</si>
  <si>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</si>
  <si>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</si>
  <si>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</si>
  <si>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</si>
  <si>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</si>
  <si>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</si>
  <si>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</si>
  <si>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</si>
  <si>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</si>
  <si>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</si>
  <si>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</si>
  <si>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</si>
  <si>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</si>
  <si>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</si>
  <si>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</si>
  <si>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</si>
  <si>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</si>
  <si>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</si>
  <si>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</si>
  <si>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</si>
  <si>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</si>
  <si>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</si>
  <si>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</si>
  <si>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</si>
  <si>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</si>
  <si>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</si>
  <si>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</si>
  <si>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</si>
  <si>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</si>
  <si>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</si>
  <si>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</si>
  <si>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</si>
  <si>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</si>
  <si>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</si>
  <si>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</si>
  <si>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</si>
  <si>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</si>
  <si>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</si>
  <si>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</si>
  <si>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</si>
  <si>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</si>
  <si>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</si>
  <si>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</si>
  <si>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</si>
  <si>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</si>
  <si>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</si>
  <si>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</si>
  <si>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</si>
  <si>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</si>
  <si>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</si>
  <si>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</si>
  <si>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</si>
  <si>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</si>
  <si>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</si>
  <si>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</si>
  <si>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</si>
  <si>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</si>
  <si>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</si>
  <si>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</si>
  <si>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</si>
  <si>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</si>
  <si>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</si>
  <si>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</si>
  <si>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</si>
  <si>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</si>
  <si>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</si>
  <si>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</si>
  <si>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</si>
  <si>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</si>
  <si>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</si>
  <si>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</si>
  <si>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</si>
  <si>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</si>
  <si>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</si>
  <si>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</si>
  <si>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</si>
  <si>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</si>
  <si>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</si>
  <si>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</si>
  <si>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</si>
  <si>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</si>
  <si>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</si>
  <si>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</si>
  <si>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</si>
  <si>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</si>
  <si>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</si>
  <si>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</si>
  <si>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</si>
  <si>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</si>
  <si>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</si>
  <si>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</si>
  <si>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</si>
  <si>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</si>
  <si>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</si>
  <si>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</si>
  <si>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</si>
  <si>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</si>
  <si>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</si>
  <si>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</si>
  <si>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</si>
  <si>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</si>
  <si>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</si>
  <si>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</si>
  <si>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</si>
  <si>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</si>
  <si>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</si>
  <si>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</si>
  <si>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</si>
  <si>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</si>
  <si>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</si>
  <si>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</si>
  <si>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</si>
  <si>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</si>
  <si>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</si>
  <si>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</si>
  <si>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</si>
  <si>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</si>
  <si>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</si>
  <si>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</si>
  <si>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</si>
  <si>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</si>
  <si>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</si>
  <si>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</si>
  <si>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</si>
  <si>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</si>
  <si>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</si>
  <si>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</si>
  <si>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</si>
  <si>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</si>
  <si>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</si>
  <si>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</si>
  <si>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</si>
  <si>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</si>
  <si>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</si>
  <si>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</si>
  <si>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</si>
  <si>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</si>
  <si>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</si>
  <si>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</si>
  <si>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</si>
  <si>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</si>
  <si>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</si>
  <si>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</si>
  <si>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</si>
  <si>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</si>
  <si>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</si>
  <si>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</si>
  <si>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</si>
  <si>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</si>
  <si>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</si>
  <si>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</si>
  <si>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</si>
  <si>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</si>
  <si>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</si>
  <si>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</si>
  <si>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</si>
  <si>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</si>
  <si>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</si>
  <si>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</si>
  <si>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</si>
  <si>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</si>
  <si>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</si>
  <si>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</si>
  <si>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</si>
  <si>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</si>
  <si>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</si>
  <si>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</si>
  <si>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</si>
  <si>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</si>
  <si>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</si>
  <si>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</si>
  <si>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</si>
  <si>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</si>
  <si>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</si>
  <si>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</si>
  <si>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</si>
  <si>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</si>
  <si>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</si>
  <si>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</si>
  <si>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</si>
  <si>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</si>
  <si>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</si>
  <si>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</si>
  <si>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</si>
  <si>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</si>
  <si>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</si>
  <si>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</si>
  <si>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</si>
  <si>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</si>
  <si>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</si>
  <si>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</si>
  <si>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</si>
  <si>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</si>
  <si>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</si>
  <si>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</si>
  <si>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</si>
  <si>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</si>
  <si>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</si>
  <si>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</si>
  <si>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</si>
  <si>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</si>
  <si>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</si>
  <si>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</si>
  <si>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</si>
  <si>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</si>
  <si>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</si>
  <si>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</si>
  <si>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</si>
  <si>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</si>
  <si>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</si>
  <si>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</si>
  <si>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</si>
  <si>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</si>
  <si>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</si>
  <si>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</si>
  <si>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</si>
  <si>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</si>
  <si>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</si>
  <si>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</si>
  <si>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</si>
  <si>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</si>
  <si>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</si>
  <si>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</si>
  <si>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</si>
  <si>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</si>
  <si>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</si>
  <si>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</si>
  <si>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</si>
  <si>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</si>
  <si>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</si>
  <si>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</si>
  <si>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</si>
  <si>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</si>
  <si>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</si>
  <si>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</si>
  <si>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</si>
  <si>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</si>
  <si>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</si>
  <si>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</si>
  <si>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</si>
  <si>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</si>
  <si>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</si>
  <si>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</si>
  <si>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</si>
  <si>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</si>
  <si>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</si>
  <si>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</si>
  <si>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</si>
  <si>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</si>
  <si>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</si>
  <si>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</si>
  <si>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</si>
  <si>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</si>
  <si>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</si>
  <si>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</si>
  <si>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</si>
  <si>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</si>
  <si>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</si>
  <si>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</si>
  <si>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</si>
  <si>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</si>
  <si>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</si>
  <si>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</si>
  <si>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</si>
  <si>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</si>
  <si>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</si>
  <si>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</si>
  <si>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</si>
  <si>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</si>
  <si>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</si>
  <si>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</si>
  <si>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</si>
  <si>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</si>
  <si>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</si>
  <si>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</si>
  <si>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</si>
  <si>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</si>
  <si>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</si>
  <si>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</si>
  <si>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</si>
  <si>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</si>
  <si>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</si>
  <si>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</si>
  <si>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</si>
  <si>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</si>
  <si>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</si>
  <si>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</si>
  <si>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</si>
  <si>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</si>
  <si>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</si>
  <si>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</si>
  <si>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</si>
  <si>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</si>
  <si>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</si>
  <si>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</si>
  <si>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</si>
  <si>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</si>
  <si>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</si>
  <si>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</si>
  <si>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</si>
  <si>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</si>
  <si>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</si>
  <si>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</si>
  <si>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</si>
  <si>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</si>
  <si>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</si>
  <si>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</si>
  <si>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</si>
  <si>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</si>
  <si>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</si>
  <si>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</si>
  <si>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</si>
  <si>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</si>
  <si>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</si>
  <si>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</si>
  <si>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</si>
  <si>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</si>
  <si>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</si>
  <si>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</si>
  <si>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</si>
  <si>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</si>
  <si>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</si>
  <si>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</si>
  <si>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</si>
  <si>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</si>
  <si>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</si>
  <si>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</si>
  <si>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</si>
  <si>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</si>
  <si>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</si>
  <si>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</si>
  <si>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</si>
  <si>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</si>
  <si>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</si>
  <si>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</si>
  <si>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</si>
  <si>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</si>
  <si>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</si>
  <si>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</si>
  <si>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</si>
  <si>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</si>
  <si>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</si>
  <si>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</si>
  <si>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</si>
  <si>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</si>
  <si>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</si>
  <si>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</si>
  <si>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</si>
  <si>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</si>
  <si>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</si>
  <si>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</si>
  <si>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</si>
  <si>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</si>
  <si>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</si>
  <si>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</si>
  <si>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</si>
  <si>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</si>
  <si>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</si>
  <si>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</si>
  <si>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</si>
  <si>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</si>
  <si>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</si>
  <si>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</si>
  <si>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</si>
  <si>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</si>
  <si>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</si>
  <si>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</si>
  <si>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</si>
  <si>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</si>
  <si>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</si>
  <si>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</si>
  <si>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</si>
  <si>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</si>
  <si>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</si>
  <si>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</si>
  <si>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</si>
  <si>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</si>
  <si>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</si>
  <si>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</si>
  <si>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</si>
  <si>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</si>
  <si>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</si>
  <si>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</si>
  <si>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</si>
  <si>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</si>
  <si>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</si>
  <si>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</si>
  <si>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</si>
  <si>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</si>
  <si>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</si>
  <si>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</si>
  <si>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</si>
  <si>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</si>
  <si>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</si>
  <si>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</si>
  <si>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</si>
  <si>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</si>
  <si>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</si>
  <si>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</si>
  <si>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</si>
  <si>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</si>
  <si>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</si>
  <si>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</si>
  <si>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</si>
  <si>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</si>
  <si>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</si>
  <si>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</si>
  <si>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</si>
  <si>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</si>
  <si>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</si>
  <si>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</si>
  <si>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</si>
  <si>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</si>
  <si>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</si>
  <si>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</si>
  <si>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</si>
  <si>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</si>
  <si>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</si>
  <si>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</si>
  <si>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</si>
  <si>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</si>
  <si>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</si>
  <si>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</si>
  <si>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</si>
  <si>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</si>
  <si>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</si>
  <si>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</si>
  <si>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</si>
  <si>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</si>
  <si>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</si>
  <si>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</si>
  <si>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</si>
  <si>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</si>
  <si>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</si>
  <si>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</si>
  <si>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</si>
  <si>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</si>
  <si>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</si>
  <si>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</si>
  <si>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</si>
  <si>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</si>
  <si>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</si>
  <si>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</si>
  <si>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</si>
  <si>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</si>
  <si>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</si>
  <si>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</si>
  <si>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</si>
  <si>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</si>
  <si>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</si>
  <si>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</si>
  <si>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</si>
  <si>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</si>
  <si>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</si>
  <si>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</si>
  <si>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</si>
  <si>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</si>
  <si>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</si>
  <si>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</si>
  <si>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</si>
  <si>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</si>
  <si>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</si>
  <si>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</si>
  <si>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</si>
  <si>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</si>
  <si>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</si>
  <si>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</si>
  <si>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</si>
  <si>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</si>
  <si>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</si>
  <si>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</si>
  <si>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</si>
  <si>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</si>
  <si>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</si>
  <si>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</si>
  <si>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</si>
  <si>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</si>
  <si>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</si>
  <si>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</si>
  <si>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</si>
  <si>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</si>
  <si>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</si>
  <si>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</si>
  <si>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</si>
  <si>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</si>
  <si>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</si>
  <si>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</si>
  <si>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</si>
  <si>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</si>
  <si>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</si>
  <si>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</si>
  <si>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</si>
  <si>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</si>
  <si>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</si>
  <si>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</si>
  <si>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</si>
  <si>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</si>
  <si>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</si>
  <si>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</si>
  <si>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</si>
  <si>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</si>
  <si>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</si>
  <si>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</si>
  <si>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</si>
  <si>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</si>
  <si>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</si>
  <si>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</si>
  <si>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</si>
  <si>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</si>
  <si>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</si>
  <si>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</si>
  <si>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</si>
  <si>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</si>
  <si>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</si>
  <si>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</si>
  <si>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</si>
  <si>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</si>
  <si>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</si>
  <si>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</si>
  <si>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</si>
  <si>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</si>
  <si>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</si>
  <si>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</si>
  <si>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</si>
  <si>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</si>
  <si>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</si>
  <si>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</si>
  <si>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</si>
  <si>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</si>
  <si>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</si>
  <si>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</si>
  <si>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</si>
  <si>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</si>
  <si>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</si>
  <si>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</si>
  <si>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</si>
  <si>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</si>
  <si>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</si>
  <si>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</si>
  <si>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</si>
  <si>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</si>
  <si>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</si>
  <si>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</si>
  <si>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</si>
  <si>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</si>
  <si>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</si>
  <si>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</si>
  <si>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</si>
  <si>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</si>
  <si>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</si>
  <si>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</si>
  <si>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</si>
  <si>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</si>
  <si>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</si>
  <si>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</si>
  <si>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</si>
  <si>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</si>
  <si>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</si>
  <si>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</si>
  <si>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</si>
  <si>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</si>
  <si>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</si>
  <si>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</si>
  <si>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</si>
  <si>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</si>
  <si>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</si>
  <si>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</si>
  <si>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</si>
  <si>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</si>
  <si>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</si>
  <si>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</si>
  <si>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</si>
  <si>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</si>
  <si>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</si>
  <si>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</si>
  <si>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</si>
  <si>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</si>
  <si>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</si>
  <si>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</si>
  <si>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</si>
  <si>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</si>
  <si>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</si>
  <si>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</si>
  <si>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</si>
  <si>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</si>
  <si>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</si>
  <si>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</si>
  <si>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</si>
  <si>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</si>
  <si>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</si>
  <si>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</si>
  <si>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</si>
  <si>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</si>
  <si>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</si>
  <si>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</si>
  <si>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</si>
  <si>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</si>
  <si>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</si>
  <si>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</si>
  <si>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</si>
  <si>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</si>
  <si>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</si>
  <si>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</si>
  <si>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</si>
  <si>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</si>
  <si>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</si>
  <si>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</si>
  <si>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</si>
  <si>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</si>
  <si>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</si>
  <si>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</si>
  <si>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</si>
  <si>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</si>
  <si>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</si>
  <si>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</si>
  <si>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</si>
  <si>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</si>
  <si>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</si>
  <si>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</si>
  <si>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</si>
  <si>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</si>
  <si>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</si>
  <si>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</si>
  <si>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</si>
  <si>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</si>
  <si>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</si>
  <si>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</si>
  <si>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</si>
  <si>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</si>
  <si>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</si>
  <si>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</si>
  <si>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</si>
  <si>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</si>
  <si>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</si>
  <si>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</si>
  <si>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</si>
  <si>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</si>
  <si>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</si>
  <si>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this map chart is dynamic</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</si>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</sst>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0" applyNumberFormat="1"/>
    <xf numFmtId="14"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10" xfId="0" applyNumberFormat="1" applyBorder="1"/>
  </cellXfs>
  <cellStyles count="2">
    <cellStyle name="Normal" xfId="0" builtinId="0"/>
    <cellStyle name="Percent" xfId="1" builtinId="5"/>
  </cellStyles>
  <dxfs count="9">
    <dxf>
      <numFmt numFmtId="165" formatCode="\$\ 0.00,&quot;K&quot;"/>
    </dxf>
    <dxf>
      <numFmt numFmtId="165" formatCode="\$\ 0.00,&quot;K&quot;"/>
    </dxf>
    <dxf>
      <numFmt numFmtId="19" formatCode="dd/mm/yyyy"/>
    </dxf>
    <dxf>
      <numFmt numFmtId="19" formatCode="dd/mm/yyyy"/>
    </dxf>
    <dxf>
      <numFmt numFmtId="165" formatCode="\$\ 0.00,&quot;K&quot;"/>
    </dxf>
    <dxf>
      <font>
        <color theme="0"/>
      </font>
      <fill>
        <patternFill>
          <bgColor theme="2" tint="-0.49998474074526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Slicer Style 1" pivot="0" table="0" count="1" xr9:uid="{0D257E53-D0C3-4E91-A148-53FBA671EE8D}">
      <tableStyleElement type="wholeTable" dxfId="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D794-43C5-8085-04037EBCE621}"/>
            </c:ext>
          </c:extLst>
        </c:ser>
        <c:dLbls>
          <c:showLegendKey val="0"/>
          <c:showVal val="0"/>
          <c:showCatName val="0"/>
          <c:showSerName val="0"/>
          <c:showPercent val="0"/>
          <c:showBubbleSize val="0"/>
        </c:dLbls>
        <c:axId val="556448704"/>
        <c:axId val="4470506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D794-43C5-8085-04037EBCE621}"/>
            </c:ext>
          </c:extLst>
        </c:ser>
        <c:dLbls>
          <c:showLegendKey val="0"/>
          <c:showVal val="0"/>
          <c:showCatName val="0"/>
          <c:showSerName val="0"/>
          <c:showPercent val="0"/>
          <c:showBubbleSize val="0"/>
        </c:dLbls>
        <c:gapWidth val="219"/>
        <c:overlap val="-27"/>
        <c:axId val="553174472"/>
        <c:axId val="553123624"/>
      </c:barChart>
      <c:catAx>
        <c:axId val="553174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23624"/>
        <c:crosses val="autoZero"/>
        <c:auto val="1"/>
        <c:lblAlgn val="ctr"/>
        <c:lblOffset val="100"/>
        <c:noMultiLvlLbl val="0"/>
      </c:catAx>
      <c:valAx>
        <c:axId val="55312362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74472"/>
        <c:crosses val="autoZero"/>
        <c:crossBetween val="between"/>
      </c:valAx>
      <c:valAx>
        <c:axId val="44705062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48704"/>
        <c:crosses val="max"/>
        <c:crossBetween val="between"/>
      </c:valAx>
      <c:catAx>
        <c:axId val="556448704"/>
        <c:scaling>
          <c:orientation val="minMax"/>
        </c:scaling>
        <c:delete val="1"/>
        <c:axPos val="b"/>
        <c:numFmt formatCode="General" sourceLinked="1"/>
        <c:majorTickMark val="out"/>
        <c:minorTickMark val="none"/>
        <c:tickLblPos val="nextTo"/>
        <c:crossAx val="4470506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5E-4EEE-A976-06E21411A8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5E-4EEE-A976-06E21411A8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5E-4EEE-A976-06E21411A8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3E60-40EF-99EC-779370B806F7}"/>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E414-4023-BD4D-09E350B0508A}"/>
            </c:ext>
          </c:extLst>
        </c:ser>
        <c:dLbls>
          <c:showLegendKey val="0"/>
          <c:showVal val="0"/>
          <c:showCatName val="0"/>
          <c:showSerName val="0"/>
          <c:showPercent val="0"/>
          <c:showBubbleSize val="0"/>
        </c:dLbls>
        <c:gapWidth val="182"/>
        <c:axId val="716077848"/>
        <c:axId val="716075328"/>
      </c:barChart>
      <c:catAx>
        <c:axId val="716077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75328"/>
        <c:crosses val="autoZero"/>
        <c:auto val="1"/>
        <c:lblAlgn val="ctr"/>
        <c:lblOffset val="100"/>
        <c:noMultiLvlLbl val="0"/>
      </c:catAx>
      <c:valAx>
        <c:axId val="716075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07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65542937786041E-2"/>
          <c:y val="0.16994438195225597"/>
          <c:w val="0.93888888888888888"/>
          <c:h val="0.8253968253968253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5A77-47EC-AFB1-11D641CEFA82}"/>
            </c:ext>
          </c:extLst>
        </c:ser>
        <c:dLbls>
          <c:showLegendKey val="0"/>
          <c:showVal val="0"/>
          <c:showCatName val="0"/>
          <c:showSerName val="0"/>
          <c:showPercent val="0"/>
          <c:showBubbleSize val="0"/>
        </c:dLbls>
        <c:smooth val="0"/>
        <c:axId val="716071728"/>
        <c:axId val="716078208"/>
      </c:lineChart>
      <c:catAx>
        <c:axId val="716071728"/>
        <c:scaling>
          <c:orientation val="minMax"/>
        </c:scaling>
        <c:delete val="1"/>
        <c:axPos val="b"/>
        <c:numFmt formatCode="General" sourceLinked="1"/>
        <c:majorTickMark val="none"/>
        <c:minorTickMark val="none"/>
        <c:tickLblPos val="nextTo"/>
        <c:crossAx val="716078208"/>
        <c:crosses val="autoZero"/>
        <c:auto val="1"/>
        <c:lblAlgn val="ctr"/>
        <c:lblOffset val="100"/>
        <c:noMultiLvlLbl val="0"/>
      </c:catAx>
      <c:valAx>
        <c:axId val="716078208"/>
        <c:scaling>
          <c:orientation val="minMax"/>
        </c:scaling>
        <c:delete val="1"/>
        <c:axPos val="l"/>
        <c:numFmt formatCode="General" sourceLinked="1"/>
        <c:majorTickMark val="none"/>
        <c:minorTickMark val="none"/>
        <c:tickLblPos val="nextTo"/>
        <c:crossAx val="71607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603773584905662E-2"/>
          <c:y val="0.21008403361344538"/>
          <c:w val="0.86163522012578619"/>
          <c:h val="0.691876750700280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ADE4-44BF-A452-6B7D391FC4B5}"/>
            </c:ext>
          </c:extLst>
        </c:ser>
        <c:dLbls>
          <c:showLegendKey val="0"/>
          <c:showVal val="0"/>
          <c:showCatName val="0"/>
          <c:showSerName val="0"/>
          <c:showPercent val="0"/>
          <c:showBubbleSize val="0"/>
        </c:dLbls>
        <c:smooth val="0"/>
        <c:axId val="602168592"/>
        <c:axId val="602166792"/>
      </c:lineChart>
      <c:catAx>
        <c:axId val="602168592"/>
        <c:scaling>
          <c:orientation val="minMax"/>
        </c:scaling>
        <c:delete val="1"/>
        <c:axPos val="b"/>
        <c:numFmt formatCode="General" sourceLinked="1"/>
        <c:majorTickMark val="none"/>
        <c:minorTickMark val="none"/>
        <c:tickLblPos val="nextTo"/>
        <c:crossAx val="602166792"/>
        <c:crosses val="autoZero"/>
        <c:auto val="1"/>
        <c:lblAlgn val="ctr"/>
        <c:lblOffset val="100"/>
        <c:noMultiLvlLbl val="0"/>
      </c:catAx>
      <c:valAx>
        <c:axId val="602166792"/>
        <c:scaling>
          <c:orientation val="minMax"/>
        </c:scaling>
        <c:delete val="1"/>
        <c:axPos val="l"/>
        <c:numFmt formatCode="General" sourceLinked="1"/>
        <c:majorTickMark val="none"/>
        <c:minorTickMark val="none"/>
        <c:tickLblPos val="nextTo"/>
        <c:crossAx val="6021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BC5E-4980-AC30-8714ED122A40}"/>
            </c:ext>
          </c:extLst>
        </c:ser>
        <c:dLbls>
          <c:showLegendKey val="0"/>
          <c:showVal val="0"/>
          <c:showCatName val="0"/>
          <c:showSerName val="0"/>
          <c:showPercent val="0"/>
          <c:showBubbleSize val="0"/>
        </c:dLbls>
        <c:smooth val="0"/>
        <c:axId val="672364400"/>
        <c:axId val="672365480"/>
      </c:lineChart>
      <c:catAx>
        <c:axId val="672364400"/>
        <c:scaling>
          <c:orientation val="minMax"/>
        </c:scaling>
        <c:delete val="1"/>
        <c:axPos val="b"/>
        <c:numFmt formatCode="General" sourceLinked="1"/>
        <c:majorTickMark val="none"/>
        <c:minorTickMark val="none"/>
        <c:tickLblPos val="nextTo"/>
        <c:crossAx val="672365480"/>
        <c:crosses val="autoZero"/>
        <c:auto val="1"/>
        <c:lblAlgn val="ctr"/>
        <c:lblOffset val="100"/>
        <c:noMultiLvlLbl val="0"/>
      </c:catAx>
      <c:valAx>
        <c:axId val="672365480"/>
        <c:scaling>
          <c:orientation val="minMax"/>
        </c:scaling>
        <c:delete val="1"/>
        <c:axPos val="l"/>
        <c:numFmt formatCode="General" sourceLinked="1"/>
        <c:majorTickMark val="none"/>
        <c:minorTickMark val="none"/>
        <c:tickLblPos val="nextTo"/>
        <c:crossAx val="67236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ECC6-4D57-A950-CD7E3DACC623}"/>
            </c:ext>
          </c:extLst>
        </c:ser>
        <c:dLbls>
          <c:showLegendKey val="0"/>
          <c:showVal val="0"/>
          <c:showCatName val="0"/>
          <c:showSerName val="0"/>
          <c:showPercent val="0"/>
          <c:showBubbleSize val="0"/>
        </c:dLbls>
        <c:smooth val="0"/>
        <c:axId val="716085048"/>
        <c:axId val="716090088"/>
      </c:lineChart>
      <c:catAx>
        <c:axId val="716085048"/>
        <c:scaling>
          <c:orientation val="minMax"/>
        </c:scaling>
        <c:delete val="1"/>
        <c:axPos val="b"/>
        <c:numFmt formatCode="General" sourceLinked="1"/>
        <c:majorTickMark val="none"/>
        <c:minorTickMark val="none"/>
        <c:tickLblPos val="nextTo"/>
        <c:crossAx val="716090088"/>
        <c:crosses val="autoZero"/>
        <c:auto val="1"/>
        <c:lblAlgn val="ctr"/>
        <c:lblOffset val="100"/>
        <c:noMultiLvlLbl val="0"/>
      </c:catAx>
      <c:valAx>
        <c:axId val="716090088"/>
        <c:scaling>
          <c:orientation val="minMax"/>
        </c:scaling>
        <c:delete val="1"/>
        <c:axPos val="l"/>
        <c:numFmt formatCode="General" sourceLinked="1"/>
        <c:majorTickMark val="none"/>
        <c:minorTickMark val="none"/>
        <c:tickLblPos val="nextTo"/>
        <c:crossAx val="716085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EE62-46BD-AAE7-225A1D1A50BE}"/>
            </c:ext>
          </c:extLst>
        </c:ser>
        <c:dLbls>
          <c:showLegendKey val="0"/>
          <c:showVal val="0"/>
          <c:showCatName val="0"/>
          <c:showSerName val="0"/>
          <c:showPercent val="0"/>
          <c:showBubbleSize val="0"/>
        </c:dLbls>
        <c:smooth val="0"/>
        <c:axId val="716086848"/>
        <c:axId val="716088648"/>
      </c:lineChart>
      <c:catAx>
        <c:axId val="716086848"/>
        <c:scaling>
          <c:orientation val="minMax"/>
        </c:scaling>
        <c:delete val="1"/>
        <c:axPos val="b"/>
        <c:numFmt formatCode="General" sourceLinked="1"/>
        <c:majorTickMark val="none"/>
        <c:minorTickMark val="none"/>
        <c:tickLblPos val="nextTo"/>
        <c:crossAx val="716088648"/>
        <c:crosses val="autoZero"/>
        <c:auto val="1"/>
        <c:lblAlgn val="ctr"/>
        <c:lblOffset val="100"/>
        <c:noMultiLvlLbl val="0"/>
      </c:catAx>
      <c:valAx>
        <c:axId val="716088648"/>
        <c:scaling>
          <c:orientation val="minMax"/>
        </c:scaling>
        <c:delete val="1"/>
        <c:axPos val="l"/>
        <c:numFmt formatCode="General" sourceLinked="1"/>
        <c:majorTickMark val="none"/>
        <c:minorTickMark val="none"/>
        <c:tickLblPos val="nextTo"/>
        <c:crossAx val="71608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939936761912151E-3"/>
          <c:y val="0.11530054644808742"/>
          <c:w val="0.93888888888888888"/>
          <c:h val="0.82539682539682535"/>
        </c:manualLayout>
      </c:layout>
      <c:lineChart>
        <c:grouping val="standard"/>
        <c:varyColors val="0"/>
        <c:ser>
          <c:idx val="0"/>
          <c:order val="0"/>
          <c:tx>
            <c:strRef>
              <c:f>KPI!$B$3</c:f>
              <c:strCache>
                <c:ptCount val="1"/>
                <c:pt idx="0">
                  <c:v>Total</c:v>
                </c:pt>
              </c:strCache>
            </c:strRef>
          </c:tx>
          <c:spPr>
            <a:ln w="28575" cap="rnd">
              <a:solidFill>
                <a:schemeClr val="accent4"/>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2905-4CE2-9DD8-C731FBF9F0FD}"/>
            </c:ext>
          </c:extLst>
        </c:ser>
        <c:dLbls>
          <c:showLegendKey val="0"/>
          <c:showVal val="0"/>
          <c:showCatName val="0"/>
          <c:showSerName val="0"/>
          <c:showPercent val="0"/>
          <c:showBubbleSize val="0"/>
        </c:dLbls>
        <c:smooth val="0"/>
        <c:axId val="716071728"/>
        <c:axId val="716078208"/>
      </c:lineChart>
      <c:catAx>
        <c:axId val="716071728"/>
        <c:scaling>
          <c:orientation val="minMax"/>
        </c:scaling>
        <c:delete val="1"/>
        <c:axPos val="b"/>
        <c:numFmt formatCode="General" sourceLinked="1"/>
        <c:majorTickMark val="none"/>
        <c:minorTickMark val="none"/>
        <c:tickLblPos val="nextTo"/>
        <c:crossAx val="716078208"/>
        <c:crosses val="autoZero"/>
        <c:auto val="1"/>
        <c:lblAlgn val="ctr"/>
        <c:lblOffset val="100"/>
        <c:noMultiLvlLbl val="0"/>
      </c:catAx>
      <c:valAx>
        <c:axId val="716078208"/>
        <c:scaling>
          <c:orientation val="minMax"/>
        </c:scaling>
        <c:delete val="1"/>
        <c:axPos val="l"/>
        <c:numFmt formatCode="General" sourceLinked="1"/>
        <c:majorTickMark val="none"/>
        <c:minorTickMark val="none"/>
        <c:tickLblPos val="nextTo"/>
        <c:crossAx val="71607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603773584905662E-2"/>
          <c:y val="0.21008403361344538"/>
          <c:w val="0.86163522012578619"/>
          <c:h val="0.6918767507002801"/>
        </c:manualLayout>
      </c:layout>
      <c:lineChart>
        <c:grouping val="standard"/>
        <c:varyColors val="0"/>
        <c:ser>
          <c:idx val="0"/>
          <c:order val="0"/>
          <c:tx>
            <c:strRef>
              <c:f>KPI!$E$3</c:f>
              <c:strCache>
                <c:ptCount val="1"/>
                <c:pt idx="0">
                  <c:v>Total</c:v>
                </c:pt>
              </c:strCache>
            </c:strRef>
          </c:tx>
          <c:spPr>
            <a:ln w="28575" cap="rnd">
              <a:solidFill>
                <a:schemeClr val="accent4"/>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A5AA-4D6A-9124-571AFF196FAB}"/>
            </c:ext>
          </c:extLst>
        </c:ser>
        <c:dLbls>
          <c:showLegendKey val="0"/>
          <c:showVal val="0"/>
          <c:showCatName val="0"/>
          <c:showSerName val="0"/>
          <c:showPercent val="0"/>
          <c:showBubbleSize val="0"/>
        </c:dLbls>
        <c:smooth val="0"/>
        <c:axId val="602168592"/>
        <c:axId val="602166792"/>
      </c:lineChart>
      <c:catAx>
        <c:axId val="602168592"/>
        <c:scaling>
          <c:orientation val="minMax"/>
        </c:scaling>
        <c:delete val="1"/>
        <c:axPos val="b"/>
        <c:numFmt formatCode="General" sourceLinked="1"/>
        <c:majorTickMark val="none"/>
        <c:minorTickMark val="none"/>
        <c:tickLblPos val="nextTo"/>
        <c:crossAx val="602166792"/>
        <c:crosses val="autoZero"/>
        <c:auto val="1"/>
        <c:lblAlgn val="ctr"/>
        <c:lblOffset val="100"/>
        <c:noMultiLvlLbl val="0"/>
      </c:catAx>
      <c:valAx>
        <c:axId val="602166792"/>
        <c:scaling>
          <c:orientation val="minMax"/>
        </c:scaling>
        <c:delete val="1"/>
        <c:axPos val="l"/>
        <c:numFmt formatCode="General" sourceLinked="1"/>
        <c:majorTickMark val="none"/>
        <c:minorTickMark val="none"/>
        <c:tickLblPos val="nextTo"/>
        <c:crossAx val="6021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4"/>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E854-4D33-9EE5-B6B132106EAA}"/>
            </c:ext>
          </c:extLst>
        </c:ser>
        <c:dLbls>
          <c:showLegendKey val="0"/>
          <c:showVal val="0"/>
          <c:showCatName val="0"/>
          <c:showSerName val="0"/>
          <c:showPercent val="0"/>
          <c:showBubbleSize val="0"/>
        </c:dLbls>
        <c:smooth val="0"/>
        <c:axId val="672364400"/>
        <c:axId val="672365480"/>
      </c:lineChart>
      <c:catAx>
        <c:axId val="672364400"/>
        <c:scaling>
          <c:orientation val="minMax"/>
        </c:scaling>
        <c:delete val="1"/>
        <c:axPos val="b"/>
        <c:numFmt formatCode="General" sourceLinked="1"/>
        <c:majorTickMark val="none"/>
        <c:minorTickMark val="none"/>
        <c:tickLblPos val="nextTo"/>
        <c:crossAx val="672365480"/>
        <c:crosses val="autoZero"/>
        <c:auto val="1"/>
        <c:lblAlgn val="ctr"/>
        <c:lblOffset val="100"/>
        <c:noMultiLvlLbl val="0"/>
      </c:catAx>
      <c:valAx>
        <c:axId val="672365480"/>
        <c:scaling>
          <c:orientation val="minMax"/>
        </c:scaling>
        <c:delete val="1"/>
        <c:axPos val="l"/>
        <c:numFmt formatCode="General" sourceLinked="1"/>
        <c:majorTickMark val="none"/>
        <c:minorTickMark val="none"/>
        <c:tickLblPos val="nextTo"/>
        <c:crossAx val="67236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4"/>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FE6D-4546-AD2A-50651B468A97}"/>
            </c:ext>
          </c:extLst>
        </c:ser>
        <c:dLbls>
          <c:showLegendKey val="0"/>
          <c:showVal val="0"/>
          <c:showCatName val="0"/>
          <c:showSerName val="0"/>
          <c:showPercent val="0"/>
          <c:showBubbleSize val="0"/>
        </c:dLbls>
        <c:smooth val="0"/>
        <c:axId val="716085048"/>
        <c:axId val="716090088"/>
      </c:lineChart>
      <c:catAx>
        <c:axId val="716085048"/>
        <c:scaling>
          <c:orientation val="minMax"/>
        </c:scaling>
        <c:delete val="1"/>
        <c:axPos val="b"/>
        <c:numFmt formatCode="General" sourceLinked="1"/>
        <c:majorTickMark val="none"/>
        <c:minorTickMark val="none"/>
        <c:tickLblPos val="nextTo"/>
        <c:crossAx val="716090088"/>
        <c:crosses val="autoZero"/>
        <c:auto val="1"/>
        <c:lblAlgn val="ctr"/>
        <c:lblOffset val="100"/>
        <c:noMultiLvlLbl val="0"/>
      </c:catAx>
      <c:valAx>
        <c:axId val="716090088"/>
        <c:scaling>
          <c:orientation val="minMax"/>
        </c:scaling>
        <c:delete val="1"/>
        <c:axPos val="l"/>
        <c:numFmt formatCode="General" sourceLinked="1"/>
        <c:majorTickMark val="none"/>
        <c:minorTickMark val="none"/>
        <c:tickLblPos val="nextTo"/>
        <c:crossAx val="716085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19379844961239E-2"/>
          <c:y val="0.2247191011235955"/>
          <c:w val="0.8294573643410853"/>
          <c:h val="0.58801498127340823"/>
        </c:manualLayout>
      </c:layout>
      <c:lineChart>
        <c:grouping val="standard"/>
        <c:varyColors val="0"/>
        <c:ser>
          <c:idx val="0"/>
          <c:order val="0"/>
          <c:tx>
            <c:strRef>
              <c:f>KPI!$N$3</c:f>
              <c:strCache>
                <c:ptCount val="1"/>
                <c:pt idx="0">
                  <c:v>Total</c:v>
                </c:pt>
              </c:strCache>
            </c:strRef>
          </c:tx>
          <c:spPr>
            <a:ln w="28575" cap="rnd">
              <a:solidFill>
                <a:schemeClr val="accent4"/>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9766-4B26-8B26-0F0538AC4BE2}"/>
            </c:ext>
          </c:extLst>
        </c:ser>
        <c:dLbls>
          <c:showLegendKey val="0"/>
          <c:showVal val="0"/>
          <c:showCatName val="0"/>
          <c:showSerName val="0"/>
          <c:showPercent val="0"/>
          <c:showBubbleSize val="0"/>
        </c:dLbls>
        <c:smooth val="0"/>
        <c:axId val="716086848"/>
        <c:axId val="716088648"/>
      </c:lineChart>
      <c:catAx>
        <c:axId val="716086848"/>
        <c:scaling>
          <c:orientation val="minMax"/>
        </c:scaling>
        <c:delete val="1"/>
        <c:axPos val="b"/>
        <c:numFmt formatCode="General" sourceLinked="1"/>
        <c:majorTickMark val="none"/>
        <c:minorTickMark val="none"/>
        <c:tickLblPos val="nextTo"/>
        <c:crossAx val="716088648"/>
        <c:crosses val="autoZero"/>
        <c:auto val="1"/>
        <c:lblAlgn val="ctr"/>
        <c:lblOffset val="100"/>
        <c:noMultiLvlLbl val="0"/>
      </c:catAx>
      <c:valAx>
        <c:axId val="716088648"/>
        <c:scaling>
          <c:orientation val="minMax"/>
        </c:scaling>
        <c:delete val="1"/>
        <c:axPos val="l"/>
        <c:numFmt formatCode="General" sourceLinked="1"/>
        <c:majorTickMark val="none"/>
        <c:minorTickMark val="none"/>
        <c:tickLblPos val="nextTo"/>
        <c:crossAx val="71608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0-0387-40D8-9BFF-91BAC98CD672}"/>
            </c:ext>
          </c:extLst>
        </c:ser>
        <c:dLbls>
          <c:showLegendKey val="0"/>
          <c:showVal val="0"/>
          <c:showCatName val="0"/>
          <c:showSerName val="0"/>
          <c:showPercent val="0"/>
          <c:showBubbleSize val="0"/>
        </c:dLbls>
        <c:axId val="556448704"/>
        <c:axId val="44705062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1-0387-40D8-9BFF-91BAC98CD672}"/>
            </c:ext>
          </c:extLst>
        </c:ser>
        <c:dLbls>
          <c:showLegendKey val="0"/>
          <c:showVal val="0"/>
          <c:showCatName val="0"/>
          <c:showSerName val="0"/>
          <c:showPercent val="0"/>
          <c:showBubbleSize val="0"/>
        </c:dLbls>
        <c:gapWidth val="219"/>
        <c:overlap val="-27"/>
        <c:axId val="553174472"/>
        <c:axId val="553123624"/>
      </c:barChart>
      <c:catAx>
        <c:axId val="553174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3123624"/>
        <c:crosses val="autoZero"/>
        <c:auto val="1"/>
        <c:lblAlgn val="ctr"/>
        <c:lblOffset val="100"/>
        <c:noMultiLvlLbl val="0"/>
      </c:catAx>
      <c:valAx>
        <c:axId val="553123624"/>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3174472"/>
        <c:crosses val="autoZero"/>
        <c:crossBetween val="between"/>
      </c:valAx>
      <c:valAx>
        <c:axId val="447050624"/>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6448704"/>
        <c:crosses val="max"/>
        <c:crossBetween val="between"/>
      </c:valAx>
      <c:catAx>
        <c:axId val="556448704"/>
        <c:scaling>
          <c:orientation val="minMax"/>
        </c:scaling>
        <c:delete val="1"/>
        <c:axPos val="b"/>
        <c:numFmt formatCode="General" sourceLinked="1"/>
        <c:majorTickMark val="out"/>
        <c:minorTickMark val="none"/>
        <c:tickLblPos val="nextTo"/>
        <c:crossAx val="4470506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5.2576213775713185E-2"/>
              <c:y val="-0.2017936032192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4.8194305883002945E-17"/>
              <c:y val="0.14200290596912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3.6803349642999236E-2"/>
              <c:y val="-0.25411046331316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3E3D-4957-BD8A-9CAF660C03AC}"/>
              </c:ext>
            </c:extLst>
          </c:dPt>
          <c:dPt>
            <c:idx val="1"/>
            <c:bubble3D val="0"/>
            <c:spPr>
              <a:solidFill>
                <a:schemeClr val="accent2"/>
              </a:solidFill>
              <a:ln w="19050">
                <a:noFill/>
              </a:ln>
              <a:effectLst/>
            </c:spPr>
            <c:extLst>
              <c:ext xmlns:c16="http://schemas.microsoft.com/office/drawing/2014/chart" uri="{C3380CC4-5D6E-409C-BE32-E72D297353CC}">
                <c16:uniqueId val="{00000003-3E3D-4957-BD8A-9CAF660C03AC}"/>
              </c:ext>
            </c:extLst>
          </c:dPt>
          <c:dPt>
            <c:idx val="2"/>
            <c:bubble3D val="0"/>
            <c:spPr>
              <a:solidFill>
                <a:schemeClr val="accent3"/>
              </a:solidFill>
              <a:ln w="19050">
                <a:noFill/>
              </a:ln>
              <a:effectLst/>
            </c:spPr>
            <c:extLst>
              <c:ext xmlns:c16="http://schemas.microsoft.com/office/drawing/2014/chart" uri="{C3380CC4-5D6E-409C-BE32-E72D297353CC}">
                <c16:uniqueId val="{00000005-3E3D-4957-BD8A-9CAF660C03AC}"/>
              </c:ext>
            </c:extLst>
          </c:dPt>
          <c:dLbls>
            <c:dLbl>
              <c:idx val="0"/>
              <c:layout>
                <c:manualLayout>
                  <c:x val="5.2576213775713185E-2"/>
                  <c:y val="-0.2017936032192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3D-4957-BD8A-9CAF660C03AC}"/>
                </c:ext>
              </c:extLst>
            </c:dLbl>
            <c:dLbl>
              <c:idx val="1"/>
              <c:layout>
                <c:manualLayout>
                  <c:x val="-4.8194305883002945E-17"/>
                  <c:y val="0.142002905969124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3D-4957-BD8A-9CAF660C03AC}"/>
                </c:ext>
              </c:extLst>
            </c:dLbl>
            <c:dLbl>
              <c:idx val="2"/>
              <c:layout>
                <c:manualLayout>
                  <c:x val="-3.6803349642999236E-2"/>
                  <c:y val="-0.25411046331316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3D-4957-BD8A-9CAF660C03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3E3D-4957-BD8A-9CAF660C03AC}"/>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A088-42D2-885C-5DDEF75CA587}"/>
            </c:ext>
          </c:extLst>
        </c:ser>
        <c:dLbls>
          <c:showLegendKey val="0"/>
          <c:showVal val="0"/>
          <c:showCatName val="0"/>
          <c:showSerName val="0"/>
          <c:showPercent val="0"/>
          <c:showBubbleSize val="0"/>
        </c:dLbls>
        <c:gapWidth val="182"/>
        <c:axId val="716077848"/>
        <c:axId val="716075328"/>
      </c:barChart>
      <c:catAx>
        <c:axId val="716077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6075328"/>
        <c:crosses val="autoZero"/>
        <c:auto val="1"/>
        <c:lblAlgn val="ctr"/>
        <c:lblOffset val="100"/>
        <c:noMultiLvlLbl val="0"/>
      </c:catAx>
      <c:valAx>
        <c:axId val="71607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6077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C62941B-3D0F-4E59-AB04-06AF0B742F3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4D483D7-D42B-45FB-BF07-06ECEB666B29}">
          <cx:tx>
            <cx:txData>
              <cx:f>_xlchart.v5.5</cx:f>
              <cx:v>state</cx:v>
            </cx:txData>
          </cx:tx>
          <cx:dataId val="0"/>
          <cx:layoutPr>
            <cx:geography cultureLanguage="en-US" cultureRegion="IN" attribution="Powered by Bing">
              <cx:geoCache provider="{E9337A44-BEBE-4D9F-B70C-5C5E7DAFC167}">
                <cx:binary>1F1Zc9u4sv4rqTxfeggCIIhTZ07VoXZr8RYnjl9YGttDghu4b7/+NiHZkjnK2LfG98GqFIJuNCiI
HwH0BvrfD82/HsKnbfalicI4/9dD8/tXryiSf/32W/7gPUXb/CwSD5nM5Z/F2YOMfpN//ikenn57
zLa1iN3fDB2R3x68bVY8NV//82+4mvskV/JhWwgZX5VPWXv9lJdhkf9N28mmL9vHSMRjkReZeCjQ
719XshS52Mbbr1+e4kIU7bc2efr96yuxr19+G17sL1/8JYSxFeUj9MX6GbeQrlsUf/0Sytjd8zWO
ziyOLMOwdK4+5PlLN9sIOr5rLGok28fH7CnP4deo/191fTV0aPnv1y8PsoyL/p65cPt+/3obi+Lp
8ctNsS2e8q9fRC5HO4GR7Md/e6N+8G+v7/p//j1gwC0YcI6AGd6vt5r+gst/s2Ab51sY3ofBQuDu
c0vHiO7uvjVAxzgjmCNKqaWrD33+7h067xnRaXAOPQfY/Pf6c2ITbv/YRh85Y4wzZprEMHW+u/WD
iWOZZxbRMTZ0YwcdH0Dz9oB+gcxzxyEwq88JTCY6+aFLGTkzOIYFC5HdjWev5wxC6AyAo9ykpkIO
DYB5e0C/AOa54xCY+08JzI9t7sG+Vsj4+f78822GsDOCEKbMYqexMfQzSk1i6QQ2I/gMsHnfmE7D
c9x3gNCPz7nfjGQcPz0U4qEsPhAidEYZRRRjqhDoIThWCBise9iC2WUM9pp3juY0OK86D9AZffuU
82e0DcWfMovF9uPAwezMoMQ0OdpvOgNwEOJnJmIGQwTtJtjzd+/0gfeN6RcQHf2eIUKfdf6EMts+
yud79M/XN2ydgbpGqU6Mk5MH6fSMEmZhE7SFnZK4B0a+PZRfwPLScwjKxaecNhee+EBAiA4bDqWY
cLYDZKilwWqmc0wtYz9fBlraW6M5jcmu1wCPi/mnxGMKD6Z4/MA1zLDOKKcUGRju9fHOYoExYzFM
DAu/YHU8R94xktNwvHQcIDL9nBrz5VMc521YbT90a4GZYnHYWfaGpFK9jtFh7MzClsUZzBf1AVP0
GJ33juo0RK97D3C6/Jzby/gp3Nbb7On5Pn3A9sLPwEXDTAPv3QGDGcToGTEtk2AEXoP+M1DR3jOi
0/gceg6wGU8+5ao2e5KZ+6GamXEGZothWWxv7g+sTgufEUIwI/p+gg0UgHcM6DQyLx0HwMw+56RZ
PG69j9z/yRm2uM6MZ3144EBDiJyZlGMGGtvzPN1pZG8O5DQc+24DMBbjTzlLrj1wrn5Z5OE2fny+
O/98FSPgfzEsg9P9IsUHmDCwQJFl6b2PRn0GU+W9ozoN0OveA5yuF58Sp0UYiliK/AMx0s8QzBkC
pswOgwFGFj9DxDJBcT7sRMfawHtGdBqfQ88BNovPqa0t4scPDtXwMzD/OeN7ZPhACQDHM3hnYPrw
vQOHPD8W+4Xt7QH9ApnnjkNgNp9y0qxlXHxoDA2cm+Dvp4jDJq8+A1sT6eCcIWD4mHgAyTuGchqS
l44DSNbfPiUkC1l/oKFJjDOdEZMychoPjs/6GWIifd9uDibKG6M5DcnuNwzwWHxOZWz50eFMCyx8
AhoyGJHqg157ALgF2poOa9ezfQNK9PGu8vZ4TmPy3G+AyvLmU86SJdyS8iFon+/NP9fIwK1MDYYN
MB5fA2JR2EsALELMnRowWLjeM5RfQPLyI4ag/PyUoKy3Iv5AS5/QMwx+fkKPZsKxN8bkZwYyEYEF
7iQwbw7nNCr7bgNI1p/Txt/IrPC+jLaZBO34A/cVDD58DCYjxXsNbGDqM9CNLUoQg4VMfQaW5fvH
dRqkYf8BWpvRJ51AWfuxdmYfjOmXNTpQkJkJPn8EOQJ8P3dATzveZdbbt0dyGplDzwEm6/EnxSTP
tw9emT8VRf58k/75dgOKGcQowRfG9o7+gRoADgBTp6BLW4P9f71953h+Bc+r7kOMPqeOdiPL/59V
Dp9xHaaIgXaZGDrMkuMdyOrjBeDNhHSa3Q400J7fP67TYA37D9C6+aSrnHjwhLv9yJQaSBGEmcSZ
tcfhryocTDNwF/ROg/4zwGn9jhGdRujQc4DNevE5VzsB6TS5LD5QVSAmqHEcQY7mXhUYrHScnCEO
4U5IV3teXndOmvV7xvIrWF5+xhCXT+qoEXne/0sS8XyT/vkehCHwb0As7cV/OVASwMEJ+YEGhAX2
mRx/mTbvGtSvIDrqPATp5lNOnm9PzYcmPiOIZGKLwPZy2lPAzzDk1oIjYR9ug1XvWId7czingdl3
G0Dy7e5TQrKGSSPL7CMnDfhnTAa55vvsTB1WrWOdgEMGB2OQ3PQc2jkxad4a0WlgDr9lgM36c2Y5
bZ7+yLZ58JFbDUTNIO8PM7bLav4LNvwMDnj002W/FQ1yA94zotPYHHoOsNl8Ur/BU7X9yIQnDGsV
5DSDHnDa3EHIhL0GXAqQFPXsFT1eyzZvjudXuOx+xxCV759yNds81V/m2yiBpPSPTKkh+My0qIkg
B3C30QzMnD4YDVPKgGjbrn2gqL17WL/C6NWvGkI1/7RQnT9l+VP7vCn/c30N0tMQBhAo3isEg62H
QR4HKHNwCG9n5fCBp7rH6e0x/Rqk575DhM4/LULrp0Y8fGCqDSZn4CzAkHq+34AGMwnp5hnSLQDR
Aivo9QJXf3l7NL/G5rnvEJv1p8Xmp8yC53v0AXPHOANnp0H6w2jqM0AG0gbB0tFhFdw7RAdqWz93
3hrRr9HZ9Rxi8/NTYnMRhJCe9qHHCCGYYGGIr+23n+FxGw6hOZg0us72J6bATj2eO+8Z0WlsDj0H
2FwsPyc22ZP7oWfVwAGKLUinxfvYJ9z5Y2MHqbNqYKDiwXJ28eZAfgHIvt8QjutPCcc3yFKH495P
HxgUhcCbRcCA0SE5UH0GOgBkPmGC4YDUL3S1dw3pNDZHXQfwfPucTrXbYus9ryT/fIfpTRwI6AAs
+3TAQUhUnbll8BYBwxzsLW+N4zQcu14DJG4/Z9LTdwGZ6B96lKNP54D4pt7HZ07u99aZCZ4zizyf
Uhu4At4zotO4HHoOsPn+30+5iP0Q+YOMc/Gx8RoTw8kMDC8O2H1ebyvgeIZMHPAF8NOnoN41pNPo
HHUdwPNj8Sngefjbd4Ls1KLdYvZK8v/6LhQOKhecUQeF+DU0HI7fIFDW4BTnDrlBeHrwjpJfj+c0
PIPur37C53gByiyDgwJfvkEILXxrb/l/fA2L/k+++9fjenl9znhbbCfqvTtHb4j5+1YFOLwOaNB1
r8mffGR3T8/i8fevBgFfxsvbfPpLvLIABo/NoN/TNi9+/6qZ5hmcgMUQBibcQBaDFb9+6lsgEeOM
cIgfg1/f4AY3QcuN+8Sp37+C6wvDYWVw5+9P+0M0oecjyKsBLQscLQgczhxOm7+87uhShi0o4S83
Y09/icvoUoq4yOFNQwh+TbKT638d5BzCuwR0biJsMBM0bgNCOcnD9hrePQHi6H9C5GcxqgP6lGK5
prGOb5s0NMaJ1/EZqkzjtiapMY66jM9Uq25paNdqZDHetYZhsG891VddSgmf6ov4VrjSG7tVki5V
YYVhmtgHmjdtumR9MeD5bpc8C2r5yoyLZu6SLlsdijDhx6QgkbaUwZynHP9wkzBagfnhjrSeTNtY
n9S1x2aGmZIfBiseg7ioL9yms5HnTSTL/GnQ1e09TdJRXCD+o3KbKeV+UTi2zjoyDp3OWbZt6ixV
zUy4s4wd18zsAx04CJ9XlW8Hre5OCHNau8iw746tukPLJkQsncLhD7RUtGeWF5p09D+SQPjz1ifx
yu88uQr7wnMaNgr1hIwGDYpUhSkyuQqSQMttVU3m3K2DlWoLm0abuF7jT1y3raYN7qyNn2fV1E0c
a+P1ta5pGjvjVI4TNJM5zr9zPdUui1AGs0DzpN0kldxUfeFoARQsbW2axLVdFLVbJjaJzGicpC6f
4aLYILfoNm6ikRsE52kmRuW406zJ6I3nJvXaTfLbNIqcse7ptLoOAj8/b7wRM2l+XephcQ2/o5rH
QogdTzX0c8XmwncXijQ7w73+u07qQiGt5jiTclE3WKY2FWW7rK3guFC8xGDNUYPiVSS53WNu4U3r
V3OC6vAiw8K7cRyNznJiolFGTO+myVtkV3XejH2jLmZpUOAlQkZ5nrC6mlsoFRva+OYktjp5bTQW
HlEt8H4EIYvtuuHVMolTfSyNJhz5de5/V7XwpZbXmtjxDjVQboy5H3rmBIWZGCEW0xn3nNIbKbqO
KzpzI+7OK9SW46rzUlvLa++GNUE877IqnbuNbl0neZXZlRb5j15TT4rUi+4Lp0Vjj2hiTQvDWbk4
IGOnaJ2pLAm1o8RxkQ06FbXhoZfTJDTkxms9udFZJjdtX6SspnbDs2SqGjKr9RDMG2jRvILaVpo8
sLJZp054b/hR7Y0SnmrnPRnHVeWNJOu0c1zKe5ie8INeyCwm2VXeLRDuomVHC5zaJCBo6cdh4I6L
QBYTXHfZjrlr93P0h5lE3pxFVEykp5mjstJ8a0a1B62ImnXAHLyJGj6yfBZ236uwDm09Fa4V25Zb
hDaiSWu7NGgveUebXRGTMfQQxxy3sWyZZt3MISDahM2oIUY7C5krrqQjDdtos+hB1O688cvmB82z
DYvTWdCvI6qAVc9Z0n4dUWSkFpMDDQBeOF0sbJYhf1VUKFp7GWFj2G66O9fRV2ZumI+e6G5IR8WP
yOL1RKeOv5JdFq0FnHPaiVZxt/JJJH8cbYUndhfwxgx2F4gZGIRD/K0/3A4bTb/7HO0uDEWi9EzP
egpMES4ED/zQNrhIzrXElOdFYACtqkN6KHpE/6U67Ju3XTDSioZMCO702zJ1r1PaNheREP6trEdO
lEcjR7bOJOxhVgUyOwJrWBSs4rDY8SNDethWrVbfo9EyZ6LkDt1eehz41OhcbKseb39HGmfrNK7j
m9bKAjuvZH0ljCxbOabnj6lZJFs3qM7dBrvfI66JBbGcaOpmVrKtloVwg20eyXwK70C05mYY5N81
LVpEfmDXXXHTuF18qZkFvY68cu22rLxrKfXmHWS+TxAryru4SiM7ynLvIqK5O89chkYoQ5HNs9a7
r5y8HUW63qyq2GpvoiC9ZD0/txpvokeds0gFjX90pT5S/JL7bNoWvjFzosC7R8VF3TbszmljbV6V
GZkotluRReEn4tblVrEsSBeMndoV99jwx288fRZ4pF7pNmBm4/5gBYa4Bxw04n370dPX+djKTd0U
jz4KcCBGsHX5etDdE70zR3VrgM6QOPi67CzYymV7r4fcHGluka+6vMXXnqv9aGHCTlEt/XEbOsEq
w3qwipJsX1M8zYoug7hz5wO+km1Ks8ltJXdo9s30MsMZ3PETl1M8PfdniVdeMUrkpCnLeqUXEV0F
meVPItm5d4XpX7B+clOHXqYm0X8oUcMje9GqM45EJQvZo9TwpZ9E6IfptHKCEuSNM69wiWdrROuS
+NIq6wVMyWntE9+1+5oeksC13dLb1163DuW0RkybQEKP13LSytG5kZVkZMVcX2ltd1zwBC18bGaL
Af8gGziJvlKkSeWqaCJnLoK2Le2DyKGv4lEZXxh12MxVV9Wo+MNuEdevtcCox40Mpk4Xtt9g8/RH
yELZndkWwhaFVf/hJsW6C1zPtf2gsIXQSmFHIrELyrNrJKJspNH4FvmNf2F4unH7QnXcxbdCpLdG
FfkXqKf6NkUZsFMdJN/Vr+u/4eUqh+9z4RsU9dJ2+L6+7UC9jIzGIVsEiShtHwlvbSUuGTXUkOOI
EXeteKp2KALV4IZkZKJmL3dK2GscByLrLybViX2kN/2PJzLYTpDICUfXDArvc7QwG0zkpGwlg6fX
etTcEFHNpig1JsqkkGgWlob2TRFBMK9pon1LhClvRLutIrZ0ct9dm2YG+sQLmTg66BN+7exauWDZ
FXfbsQ4rFe1SY4VJ6M7zRDdWtK/hnqdqindolYmjzQ5yqlaL+hrFnVjVjIP2SoxmWqRZfhF07r5Q
DbLkDZgTzzwl0sHyPFINCQ0bamd9P3jB0v4ySloJ8qDl9t/fYwbuk+E9xnConOM+ENkblq8Xy8YT
muFlWHsUvn5TdJl1ZTHfX+eBU43Uqglq10MZY+sK1EuxTl/4FvDzF37ViXokU6Pt1bSHhgl+JK/4
2GUPobMVGb/mRdiVNiygaOW8rAy7Ws/Tuzyd+MIkNvdyHQT7hUM1q0LNaFVTgqCBEBtO/8IVFXN3
cQs58SjtPH2sSTA80jBI7Lji8TLtDY9IYn3m6ViMFanHVnhVIH9HyV4CO25iiyaSS0HvuyIcWU5L
l2Fa5Be1USejQgTRQwoQ+Y7Z3EdgikwOEiZ9dOh5XlnmgmEc2AUy4cE70Al+Q+My/4oiA+MQ3oXC
CbxWC2z61yi6tBKa3nj4kcaFO8qFQKvypTBzAXdR0UVBQDtM3AkuRH5+YKUxTK9QVHjSCUo2mgjI
JshD28deviZtSTZGXyi+8Ek44S0io0GDam14CJatISZFybViITvBwo0uK38sjOgubQRaUEnzi7wp
8wvc13q+JGY738kGPgkuSBksK1IZt50h+SVjYpnVCb7FQWtd9m2pbh215T1FSP1NyrCdSENLF3md
+EtV8+t2XwtfaofWQ82tmb8MjDyb/f0Ms/6yilED3lIDbwvuc5sNigczrDCF7rdB7MDp0niMEDOl
XXYp2Cw6GC4msqKlIlPqIJtmfjeWHWjJtmoeCPqWx9hoJ66Emv4aSvIgri6pSHVJK6EXoYGjqfCL
diMITgy7cMJykywVp6txuwkUmyW+M3VrvbFDmIKGfWgHP1ZpMxYGsw6JdrNr3l8FgV1tZ1lEJ9Kd
JJlVFmBDltkK+TKNxqqqilwLnWXkThSh1yRbHQkfxNq+xYM4y1ILJ5CfDpdTrF3VKQUsrAw7UycP
5TqP43aagBZjM/BGrBVPFRRsrcZWVatmq0Rvs4XpFd6edxD0eLG/guLxhHJIP/q7bQzhvzwBcKgK
3hBlQhKvOt4DztJjhdRjnhP6rZ49BkXc5WTCEj7NvFZbh1Z6mWhNtVDUjsWQ09lZXLZjF96yMwp3
dC+t2v1AtOc1yxZtbGlrHHm0mrVcHl1GNShZYRpkXMi6sJ0k80e+7LSf1IivZZIh1wYPWVsw+N/F
l40Rp/e1k7ijsIj1G93rmkksNWedJrq/MEScLizTw+sAtKYJqv3sBkexP2pzz73vr+gFTO+vSBw3
uLawl82IlmC7qNPoAeJls7Sp2ztRRc6k01h9jkLTuVQSYWbWm9D3fbtQ61W/PjWk1FdMLVp12iY2
xW44LV9aDoLSKMMxdqt4FNc4v+KNtMO08W5Iyr0boy6NseBWPlW8F4miSYMxapzrtHcg0M6Lp4bj
iHHek4onQhZNUw7KP1MuB/eFjsFUv1KCiqdx3x93yM+vVMPhWpHyXMQGsVGuFeck9SZpYcWb0m3A
IdLXmBHJTUJjukSpOxnwlYRq7Hsq0UMn2vfM+p4vl1USiq/EDNHsLqtYg+6vL5tz+YbSBudshhoF
5TpkBPT2Pzyg8G6B10+7yzuf8qTQ/gjyYFKA7wLbWmalYyTLZqz2iMNeYlW82Vj3iiHiBETVntJG
OB0HXbeXVzzVsxNds6ke4EHqr9rvUrtrvb7+7kuFz/5ksOQFTZRfRX1RsWtPJ+nlTvPr1T8wwQ8c
14qCy8RfkdIYNbAKXQVFSG+4VrnjnEgycx1Ob+LO9JdmaqS2am1QQ2/6DsSBx0CxwOMKHerODvM8
nikNVeNBOYYdQs4V6UZpOTZCJOd670z3nOdW5Xk/tCrPu2rVe+FBXxTo8a2M6mjRJc2fTmtEl57u
xbtCc6vHLgnQQrFUY2mF1cI3sj8jlMeXoW5044YbGH5JJONy6mN3XPVajV/lwag1WnqRtnq5ZDlN
JjR33PucaaPM8fBd1zlj103lzGlKbwxri3dTpdi7QUEz4W6hXShWIxoJSlbijWvqwxJX1saEF2U8
9TRRjSiS/CIl3LpgfS2hrmuDNyVcHBqagJN1qnUjJXbgq4uURVwdNYCvsLOxroGyIRzSLassBe9G
ADq5n8hLXTMfipY1d20l4ylDtJ2ZSdLeOaW8MEurvg487415wCCG80qxBq8YvMJBh3fPwJudQb0e
+MDK2rEyPe2aP5oMPP26HTdabJukoWvQ064kjZxkxAryJ648vux8vboBt20+D1hUjxSpiir5ZsZd
eq0IQ8BzA4dBnKkiPRTTtevTK0WVTlzdVML5MwjTcmlUWrIB3yrZ+bnaVpvIutaWyoe181WFFvem
XhUGo4McVl4sXjqTlNOxFp4rJSziYO8ESaiPld4lX5O85dG4YMkUwl50jUN5o5z7qkiC6NKtsmSj
KAcgmISYmZNdNMDPzIO8RC0eVaCgnhO/wWNVi8zG+pa22aru/TSKT9qAnPPCsb4VVjLk41qH3dAX
2ahGuuu8ockh2kfFQGWE6JqKmjE4NQAvt8HwmieLYAL+zddLm5UaedHmpvwjb2trHDtOtiiicuM3
bdDaTew1a1dmzVrVZBDnCzPLN2Br5PRcCfdkVDt+a3N8HeohW3MponnCuXdeaHW0Zn5nTlgcNTeg
R3E7EyLasqhZBmWSw/4aWjarAuORta1vxzrdGOATXIMTPwYPl9VCXAk2pLSDXC7bDNv4MmaBzVk3
KyPHsL3KCMSTAX/zYxy3XjTqekXrUJieyFdWXxx4VZzYOmpcG464oAmH3b24lpW5iJ1sHhkN/oF9
T47bhNAFDTX8ozCtlWPw5LoM2/raL5wlLIHB94RdMNYFKxhKsFI1VVhd1ua2XxVLmYdorngZryBC
ZLj6bGfSQeDpW5jkzuxgBCq78UAqo0/ZhC+yiqUkTC2ZOLQqFnnitstD0VVJu4zCaB5FhTHH2E1S
+9C6o5kHASvT6RbUr8lFZ9bjMo7SNe4pxSpg11nqRbNWFKwxe34ldTFtfb0eHXhKBGI496hs81kN
Pt7sDx/r8aQuGnOBYxPMr6R1f0Y4xiPwXbZL2UbxD5T5O750HLloPd+fgGfO+4llDr4oOGFxQaLY
vEKkuDV7PgXjfRrwxpnFGoshiNR6XW07aYPaZdXU5k2Mpbgt5FQ5nkiOFKH8R8SzvL5FEWEv5lZH
Yq6Ypj734PTR3+nGWIcg+GBKwdrIDDhHYPTJH/3LcI514wbXccLjDv8ReTBf+ld5rlShWZ0/Tduw
sA884hVtZRvgCN/JxGGor2Dm0ZdeSnZAKnmqt7EdRvCTWFrceFrXnvsVB8doX7RUH8FRomZzYJki
1+02NeJ5akiyE/OwGUxNPbdGiofrAI1pytOpzq1mlDR5tEBNyr+lpqZPTJxARLcnk45k86CwPNA6
gfTbGOKBMilsRZYWRReVTtaKCrxOfnPprqPiRGY1d3yfXbpcPPh6FC8jE5zOJWkcW4XA2l7/HPD0
nhe8ljvwNAqR612sbdCvxFa7pLUR2J3m/iyDKPieV5U2QYYHW0rrOmuz06txSAP9p965Cx2V5uNr
0YDB7kN6UZpW1Vg0TT2zMo9B5KXyNlZfpDq4c3XdG3ki9DYmTSPdVq2Krq1mA7o+WWiZEeq24vGK
eptMC4oR9tp4ctQv1Qw2Cy3IA0g9L7zAXXHfwVv8vvsmqGkkAseNIrOkJjMWePFEkbkRigm2ame2
Ew4db2SEVbZUpKuld4x65YXpZui7F+QjC9On0ikhmAjvDrppaSrWiYnu1C6mWBCbW4J5Iy6Y5Gzl
BuSatBLinEofR1Gn2wkCj+BBUT9o5arVSMEtOFDXNUeXiwYJ65x3Dqw+Rdn656kgC6/RI9s3LAi5
t/kS94ULZ7ggYAi1TgYSVjs+PrBUTYkpCUWqQi9YvnQclM8g6i5s3y2tmeEwPJFSiDtTytYWXdut
g9p1vvP2wmOVuNMd6iw7J45HijR4RMZwPDJaKFIW8bKKkXPtZ/5PJze3AWrZ2DWd5pxDkv9t4YXL
LKzae8UXPd8g+kk+A5/6udBwZ6twaGPyYKJIFRNV0VDVcAibHnhlV8yTTl9ouY7Xju7JKWx+OgS9
gTwU/IV0dBrZNCViplpdMH3bnXSWGv66EwsnSfHa5346cRsST3CHrXUDVpjt1nX6E+zGbiQ801lW
4F++TUoHJrtIf5JAIzPfCItp3unJz9QgawE7+41FPL7r3vVig+5RqY0VH1QlMqHCX4nU0o7SH7BM
fNuPGD5X6Q+gCaCLvEOAAyRNtDErRrQDLdEq3eCClbeicZhlgw8KjAMINo4boWWTyocAluLBGRWI
YLBbXspXYjG9C2qwfGwv0fgVaa87cO7JEeKxNg4MLKYUl96NzlOnb0z73AenMuHs8N/tEIj2/rFj
pcsAhxWkSJk6/A0beG2wihIchfNYpMVpFVfJfeKQahSB/rXUKxFnNhYIyl3ddChdVizRR4ZnkhFV
TTsB1bQrMprM/FqENgQ/01kVxeEunAAHINOZBc/mRJlcjjSTmdTycKIMMrOS+1a/iuQVh6mq8hdU
PoOqlXl5m7FSLA78QypE/dyo5FVOxEGM6/Wt3+XX0ojtLg7EbeA3E1ZF3Z2BQphTItLAw5G1d7zu
GpuDj3cT8HonpnWsWkeNZoyUwgPahT51KBK7+JjiHTShgbf9IDxQpwbk4cqwT4mdh/1wUaOpVgX2
rQveFBsVl4xEfYW0oP5BMppOiB8WK64FfKW5rTfRND+6y3G2gb+0125L5SCGP4bkXjuwl9ooKdIL
QkH3rQ39HHbt9g7nNJrnbQZRn55UYgakMq0SVMW2dNoU3NpNdHl4lt02uq2SRj/fPczYTJo5jsDG
VSKqKPoH3zPlbVlL/fzAP8iqa+4mjUbl7nq+bMUo77xsBEZqcA2eaDRucsonCaf+tSqMSNx3EWmX
inJqZF06wZ0iVB+POcYCFzyHZBnoc+o6TRzob6hYtP8bQYMJBLnNkD4LSUZwtuYvVkvQBHnkeDK5
LzwjOgcvtLcOCXfXTd5GowCMjzHNaZyPFfNUs2ooEvozz0myVIZmwS9K062uFRFkWT42HMubKVJr
SrTWneZ6Z+QGgf6USuauqsyi8xZRMXKahtZjn5fuGKeJHNdZa85Tv/whwPSZSOFBAk/X8QtKasTA
W45/WDHxzxXP7N0FfqtBnMhJZ4rqWlL2uXaQ21RXCayAUubEjh1Oriyvm6hBRQZ4HvTA9CbKWnZk
6V1BIHtkSre+URIZCSEMF4dyociUmdZ53Tt6FIlwSOw0EPUsJF28SkgzLkBb2phJ2266tACvOvL0
euKWWjHyrDI2x6op1/R7nlhk3nK3G7mu681lG1djt2nQtcfyatyBc+faDdpq3PQ1v+dJxzLWmlLb
WYA47JECQumhd0k9A8ImfZH3UULFB6PvUlGd0CcQx+ZLywzYZadVP9XSkUu3m1aJFs1QVrvLsvDN
hRc7V0XY5GuVslYYcbDweOZAIA2WdFVokXMVBCxfK+ogoVLeVK+XaygJ4TatjWHG24d1US12Bsq9
deE8DtiKZJXhrcFVpYjDkqnWR9XmlI+HxVLVUrKuciszN/1mlVh+sMIQcT0HuxGSYXxar3UkIVnG
Chvw93kCbir1v5ceqf6Xsi9bkhRXtv0imSFG8UoMxJyZkWPVC1ZDFwIkxCDGrz8LRXZHnTpte9/7
IsMHSWQGgST3tTwiqWv1rZb6MRRu8svX3/ty8oGCoNVGAUH4s9X0a+mH5Ze08NNViXj3obJxoLaJ
E5wnOw/OeaCDc+a1al/S4okVpTOv+aIzhpI9+xx7wN4iywF8TPNV2dtpfA/NjaXYqrA/4yl4Yil3
f/xzIdL8psn/vlhMmgYPhPfF0bcEOxPednM0NAgtdh5pcBSBMqRAcK5rnVTbcgiypyz3vENljVnE
O22JVet66ZpYRbg1mwO8fZqnfHoQhMU1QGyn+/svwH9ji/2eXN1efX171ZyRTUABsxyyQrzA/4Mm
bve9y3wZ9RSxfs8N20NgVc6mbpBCCGQbGQ/V0Wytm6Y4y64LLn7iVquiDuw9YQqLLgu9Y4WT67FZ
GiPem6a24sERfH9XdX4xxM6EHwN8o03bxUjvbBB84xcb2cjHEVnWR0ZyH0eqOYj7wCVJpFjeb3nt
WytjdhfHbOQ5Th4pEpl1HrNMhJHTO2Gci2Y+UFmWJ1Fouu1og4cHPy2xar0keK8D78c4e+VfVeFE
QQgYXzSn047Uzfi9IMBS2F2brCcExSPWq+ZZER6FYGU9iZbVzyrvso3VFcXWGJ1MBw8JCbfGaFQp
LUmkEZDcG5FYYjh6qYcD/lDoCnEa8SpyR5znuirXlQc87rZuLbnJJJJ/XCCVaKGsKbZpy6VRmqZY
zLcry/ZUVJVINd59jIjXrR8zdySHIuF2EI1ukx14ln+MagwfklqGD/1yVdsZWVlFNW2MYSjUuEua
lEQ4vQSrIsnwWmHj9GHbSJyMwXvV28kxHat2VSLEU0s3n9/m0rLw4Nr51TQpee2SOnkkCDpftVeO
Rzo1X+92p3HZZqhGe210ttV+Y2rMsVEIADCLxZQhL5hW37Qn/XXo2+qUDVZwoXQaVnhS5I9/8ahS
i26Hyv1wcDy7poh/OjhkvBop99LfpMWGnQZSzounomRzlxbb5PvFXxJB3KNQXf7YATN3+77VAkH/
EZHQ23bdAI/Ltj8mLgB7SSUvk6bkzWPtqmnm/iUhbX+1aIkK/Yq8uaU3nmpH0GhYvPJqCOK85tXG
WEXO2zVvK6CLKwBBzNC2EuKR6u63w0E/9CpukvzzDvLUkbFOizxqC+acxtm+djKYBT6ZTGx6H5k+
OrD2ahqkyy5jpbyNTtoHz4Aqmhb5YJ5pBO8XrMZNKSZPxb2NTFqS5ljCfIKzmV2Uj5XTl4DCkuEh
53ujuavvrpx68tEYhKTj4moFJIz7CtyIXaYse4MYeRsBXSr+agEuoyr5K5AsQ4ZA61dPhIDs024+
jRWlx4BEY7fCJpGsb0ATkR1Cf+5frTRoDn3KftO7o5Of1ay+y1Q6Vyw+K0s44YuJtCiWrMJsqK5G
ypPgg/ZJcovL2AiCrvquVgdj7FMdrpF2FrERM8fXcZ4F9tqM5k/NdAhsEkQeS9ptT1WOkGaIVGHS
eCfLRWalCagfDYnm3/Hde+ppkb66DhawypbO1spUfZ6WDBdO03HbkOxnIBwZ4RXcPSdzSuKOT9MO
CJn+KmbWRcYlLxBtAQrkqxgIPpGeA7xmy/6/xMDdf9lMBuDFL5QsLBgO/QNp4gDXmdKwEl+zrIj8
vu4eqUPaa6Ht4lC1RR0BUaOvRlcFLcVLX3SxEY1hdoI/e42E7iYVavLs+X1Uzis2hrKI3O5+gdS6
fHKs1N4gGoWMcODo9miaRHr1VnnWt5mQ9limwVhFdmC3R1Rl+nQxoltq9DOX986/9THjjFPz5b+c
Xt0l26l+SxnYSyV8sH+Ag0Y97//z/2obq+WDdIYvdl/KrUxpHjnLfoIujbmquMCynln62mRBvje6
bNlUDLUHA/IAbRwQJ4+MsisydpbgBZ+KPsARSKU4jPr04Y+r3hb2TTf+c/X/7zfYzVZ76RybPKUH
QHDEXQTWzLHYiKmbF0eTmDRi4Y75b6Kx3p3vfbXqWfSH811M2wYTCZKsrJEGJ6aUemBTsZNLct80
iNc7Kxk6TowALH8Wc1g++IGzAvm2/t4UE4mAUdZP4GnYu6rAIZIzt8C5wHGifOz9n0UStfi0f/pF
RyIpxvxQUbyS/aqtIjaK8iOd8MonfKSxEcsxeCEqKJ9KG8k4IMcuKFYtPzKh2h0nHagGRsznOfKH
ZDoPeT+9OeVfuZzLj0GU5dFx2fJkY2gwDbK1YlZ7MNbJJauQlw0Ao9aI4wTuwAxmySzdmju4iW74
oliPH70Py/ra9t5FptzbeF6e7TvAI9fNGHhIaVTJY5YvGNmizr7jy/ElY8p5dqzc2fsZ5dvWy5uv
LPhOdMC//9Ex6ej7f3n+UQvgf78x8GM2qGaPAgKog4LqwwzFHf53hN+y6lIFGW+B2ETqrhulvZJD
Rg7W4KUfmQyBPUcimwUNYF8u9q1Gn+ZdsEVoh25JVvKP0FIiAq7AvwA6Mr3KRqyMW6m88pjycLyJ
eBF06zYfrL3PsnylR10dZmv4rmSX/5LVJfTcJo1KAF6CLmFfpGyrlY1k/NVNEKKTVl2ftOiDA23r
IdaNOz+qmqZre6L2+zJOr5Ps1zx/jmMT7Cj9iKRVBY4T97Euq7y/JM58ZmmhcGhDNfmoZm4HuEfa
nWfy2gxddzFeRm3Eqavnndtb34zeqIzRNFNfI5SoPX91m8Eo22XIlo591JVlGhvdb5OxQMeIFbfH
33QSb5+Ttuq1N9TB502Zqbyys2JbNPJ2ozed8SFeo9a9J/q1Uf5x183QI2IMwFNctmm9T6320RFj
UG5zl2argQlknwrsO095ZffHuqBJFdUd6Y9GVkylK53SbMOcaSMQKFZAaxbTaghZtgt8LZ+Djgfn
2U0efJdDWlSdAESu1Za3z0JPPltj6h6JK3/dPQbP+lWXebABPQnL09LT9mWw12DKRGaMcBlIIGbU
+Z13Nh6uqItdjU0lNlEwGh14Tpu2JPzxNpMMp62cphkRVniEWb1P8hlQ/CbO2mK8Gq3dsnJDQxps
biOopH5ygOW6DxrQGd/8zK1iM6o7V8klE+mBeciIrHSg81VYJdMOiXbTSaeJexq1fDfuRjXO+D9q
1i+RX9xJgvfagVAsekY0TZ2C5Ch8+2R6pSwlu6bCZ2LuyugcuzyUgcUuxj9zsyYG+JBjF40hpzH5
uqQXTwwEhIemXpKALvIZS+PMIyLTqBm20b7HS3BjsBvPAvlkXNo5cLBSLZFw21YbO3d1HPbbycNv
nYFJJbbj7ILLQuzqTczJjoKd8M1tknbta2UfnaEfr6Tvv9M6Kb6l5QAsGuiWF5aGxYOdzDjcLYbS
H3/1dUCeskQVIGxosTYT9J48Ak30Mal+ugSCdPsAa8fGTCKSF1WFzpdRjyIW1RDGLcBnH0DBrYDK
S7a2aPMt4mDulejjkNdzverGHDtk5eV7CmjbM5nwL6uGEnmcMbNqcIkQdKVp+WSs1M/6tZ+RNDYi
J6F7apX4ehuqwTNcA0J2YWFnPdvWlG0Te1YbI4IJZD3kmbe7+eqRi6imswK80flhRguqgMShO3gr
LML02Saje5XIIC63ddMgy7+SNS9ut8qILg+IzFuRs7g4YsZrIsT51sFubMzav++5crt1nsw8NvfR
KcsF/r38vOfBZw+6E+XtnpfHAew9D+yRZUjh1fPDHAQ7I5lZzH279jDc7us/3bPpNLbk/9xzWjQW
uBWKP+hy3A6k8OKuCfdVATD5hnSVfyAE8J3IXE4C1KJVp0FZzgJvB5AWLIwohYdG0NVNJhrJi9xj
ANjNKbovYwyWLrdJxt4Lh1efg1llq/nJmG9aHF+tCFnQpCTFGjEke3KK57ytERpo6nHdWLl4BjBS
PNfyneF5ejIOHervbyymmo0RK6uwr+hsHE0XKSa2HvhQbo2uBaQS8esVGCHTXvVi9dkN47ZcF2u/
q2Wc2b14tlJPP0zUj+8esp46/Jmd2pmxkPAKEctDwGlVVxVytbhh07VJxyACNrzdG105WsNpcvMv
cz13e+bUYk0tlseuHr2DVZTynI5Nu0rHdVIiHlGo5nW2ShkJXk1/8XkryqD9NYn5x2BJ+42pIVjn
TVJeQAdje2Bbg5jaOn0aEz4twS/5FVvjY7l0QhgkxhvB/pZ7DrCoepZXM/M4Ke+Q50BBgI4dV8xv
4sKeg6PO+V/OYNcb7hFr16Og5BlbmXTrVindkDLx1lNRhysrYeyVtJvadVsg2Af6jaXWRclKp9Fo
PXI24p+cj/WWZ7b6Sbr0R231/oc/WsXKHabkuU1TgmhzYT0wZ/6cOy3t6vDHvFmXsqfEm8NVwPnw
1mUIbNg0+WO+oc4CHqm22oZTRbc+Dm7bRiPYnYhEgIFAg7U39fQb6WiU9Hb7JWzLYMubadxZhVJv
oesfarmM2oR0BYZwd3bGnj6UWeFFt54Lbo3X03MS0uoQuEW/MR1kGYP7xb66Nhdbqod2v0DQXubQ
fzR24BbLVUPr4cIRHrwEBIG+W8cwfZqpG7zga6f3o8WLbW03ydek2d46Oqzf2N2Ms6/Vzc8Dbz5u
NyJnLyJIWDwU09Cf7aCmK7XcejaQg8q68m1mfNrZDGFFqbvuC8JHkXEgTsPAy6ByobfW15CBdmam
ar1WRy12DY9pOnQnv7fE2hiI125DvDXfO5xLY1Y1U8yLkbwrF5/8MmdVq3o9cyZOaTrnTz7pQfBe
/tHY8iNQhG3f1SesOya0cW5DNrnEF67lX/Tsp/E4V83OH9j0Nit7b3oW0vGwU5USoAcSPpRFbkcz
lqRXT5av9TSUUcZquVNpoW9sBkNp8LQuo4T7cnenOdA0eCYjs/fLatqQ3LtWS8ME9na1kyO2tCyu
GVAO14r94KAO3hbUSmZzjFSvszKdjFcv+POE7eTZSP7YhYeRLUExpewY21x6CEQfBaLir8Il5KlI
qyNN+vR9DBT+OYX0o8zO0vemoWPcWUi3GKsvU7Em7tQjaANrP7i/RMWsi5GWEe2Bpa/lMmI/oyTD
4uTVmHeWjYccCZAcxcZlPTshE8VOnddjd9rXo70bgu7BXgxNwki9/s1MxmqHl74P/GoOXA8tJNBj
nv335cQRu9Xz+DOlXwc3zXdJ18uVp0KnAPSAa1ByWieugcIE7TcVsd2Dmd96Sl7nxuKAxlsPn84l
Abhi7OT6JtulM0Z2Xes90BoYrC2fU9/Kn0QWiuvgeenR4+FfnS9gszsmN7Zu8ZiZiZAO/9FVmiIc
CJBP1mXALCo/fxcp8TeShIiKLWI9JB6egqI6GXF07F0G/s7VVckCIUbCYSqL95QjPu5UVr9spIt3
5jEWN1byac3FWICblkx7Y+2t4JurePNgupJ0MzvW+NagaMYjgCOvZh5ZuvXB3JRcxgeV599vylhl
Q283RUgxYrNQ1MhULEyrhYNlYn1GLIdsihKcZG7xP6NjfOFlMUPjMp4pScCsWJzwW/MLE+ufgW5O
ZsxscfKkXNIV6Waax1Unw/w59eT8ChjYBsHu7moka1DYomXek5EYdfZgdBc3CTC5k5Oq4dHYEiQi
xaTYg5GAG3wGXFTdpMRx3rsxoBdjK1P5nXIvuwTzPL9aCfDGrXBRf2KZnlmNiPDdSE7GSmXaRGU4
6dNtkk6NUUYFOxpriXUegW+3Od6svpfgOyWCA/AW1quPDAH402ftN8UenDD1MvtBjroZFl0bMRWW
PrMm+QiA88NTXBdROiXW1RgtjamU04aHsiXqZSx6tS3zsV3YZeplSBx5AkcZzH/TV6+DgokX44rs
RREhSI2N++LKu6HfOOB7bo01bBG7BC5WNEN7EY7L16KQdA0qcXvxaoWKFd1ymXPWRwDQJtubsuYg
ekV1Sx9zCQa3nZYT6p0sY1h1GkmEQMCw3CPpMsdlkZTPNBzkpc74xSKUqFUjZhzYUL92b6xe1upj
MiGOm8haPRsdAthfPSRnT0aVhUOyMwchJHgxwETbXWurFm9fjD7Syt8mfO7WRjQ9bNSVKHrrajSU
Y683eQKk3mUCPhXDY9dPN3fjMYwBHrvKK3ZGZFz351z11zkYv5ZJr09GrRHSifCA9gcjpm3tHhKs
MJERTTM09oujhTibmcJZtDskBvXq7mF563GQazwo4nFwR2vjWF2/wZum3pZaBWvTsUdq4Tr8dftr
W2Tk1hMQT1szCojsNgqK5rEN0NuzcffKuVzZ1mx/3j5LXZyBvHfwC1JkimZ/C5b4yuS6TNarABYO
AAx2uKvMVTGCs2+j4oWRbqqhJ1FYjWPM6+4zp9YWmQPk0tSvxhQJ4moMNsJNuxuU6J45TFp2tbIy
+QRdyBZEh3EsP/2csBu2XRB0m5BX2XooUnqmntBnr+ByXYyC/0j2hil0t1tu/x/tpj+WZonDn1Bb
2QNkVmfKRXLbnSMDbr2Lho59Fw3AVS3O2rfgvBCy71bTt+2YWjdA2+zZWIUPrUN/1dyZPnzG+ZY0
jR97FbZh2LWdp0aEV41dqPFK8uB1GihQYXIIt4Ayoo9NX/su00+oElU/CUe8cVFMH1Wesm1QgQnW
Yen84PhnIXIY8cBSAIwhk1IvmRRBGnniOLYURYY00N0lWzIoxcjr9cj7cTMNCjjYICwfE2Lnew95
vfNNV5dsOPujBkAjbHi3r8bG2thAyMS9bzH803IQUGbXilnZs7VOeufVWIsAZVAqZkcC6L/tiOox
q4oMKomorawzL8INbfT06CzNJLPpEYjC75PdFAcjGT3r7M+uRmcayycjEONZgPRS0YNiC07uBMjD
i1d07VJzpt0Oi+gSGuz9PM1WxqrcHFnIxgX1DUajqgAvRT0/+mSkpOJ9FE4g7OZt+vtoyPhlaeM/
mfQDKc6dXQKitOQsBpS32oeJtn7LWfgpKVfgMiMg9E8eIyzOuulspMrl5d7Rn0YrMqJp7h2d0kPe
HZ2GZaYsmT9nMh1yWSY7ZTMmLiX2CeWABBZx02BHSGmjatTg/58r7PBBrUjeZksjeoRIGqIUrnX1
wVIe6t47GakbiXfk1PlmJNMELp1WuVU6sSMHeu17ll57xFOXzmaYJNNk+XZnazB+ZrlaRtTc804g
ivCrz7ceEeUJGeQ32/xJ+WT7a5f7bGMt/z7T5E1zFI5DzkYCK0KexoG+GalBvaNTo9gcCxBgTlnK
6a0BUv3zysvCLtZF/cV4CFp/6o04CbHy3Co/g/WsI1ODawbIPgoFCS5DLcIHazHIpTiXchM3QqnU
4MLVgKT1SD975Hn4a67sXZ94Yt/rTF8dOrtPbhEns91eZdnpa4BXO3j/CKMYB6MbxhoMM7f67NSC
Rf4UhNsyOPveuPILOzt5unQvphnCEeToOU+3PX7mEAd6GDgrUEdmWixuTzejg5Ca8TNWMrQvfZng
0/aK8VyGPsoK+ew4+CiFFFJUGIqMwciLlSTpD+al/RPnoFyV4WA/369SMvF1tehICqtbhL9b736j
8k5ItH3nC2QVwdkxGvDxX0Ka2de6Cp+MvgFhHmGzttoBRFJ/4TgmybHy3/oOGx7k6XDkXvT37mXV
p6BnB8WjtpG3mcHNe8dBgmGLhKtm0ZkrozNW4zf0Df/TikJFn31VkzSrcOB2TGYnPQObCdAab8bD
BAyCUd315kr5Oj13zG3j0CvmF1ckZ1LV48/logB82lzw+lMTNA6LwjztyXOCT6LLO34gDX0UCc4Q
mfnkzGUbzjVARtOAAAk+U39pjMGZbWCO/u7B8JdefClBeEe5vWbHAmBybDXqeGA1fcFHSeJBpOXa
iKL19MlD2CYyYjsWOKZhp5A2md2tHGJvhyHPn4wxJKqJanzzjkQ79MUM3OQ1AquLyH0MHJaItSeI
8L7YM+jxHuh6FbfHi2E5GvKjBQhQ70ZEVKjd5TrvVp7Px7aQFbC8wn0nfoloLVC2O53UzntTtV8m
zxGPKeKfL//SidDJWpfK9s9ltyYAdRbYK4EQ2OOCuOvMXAzzGiuWv0Olb28riV3Gk0wk4uPAVBjR
aV2crJbF14hah/Vqlrx+mibhAusWkpUBfVpWp5B69yQqGkz9O6Xn0nWnD+PFKyTPmiocP0I2IYK+
eDk9MV6m8795OaSm65L6HNGQon93QaxeRqh09zmtEf+YFl6tGNS2JgNdT7YNHMc/Te7ECjEVQMT+
VkuKdTwC5w0gD686GQNoEuWl7VR3sqoeRZgkvstYZ14zLfydnGpvW7iW99EDSinaJvueB0BQoQQN
O+VBYD+MvRtEqNOXfV96Jk1evKIaxWdPivS16WkcQBn/7Fnb0rn1VJTx77VASlTpXZbk9bcFpuIl
/BegfIi+VL3/6rVhu1H9kJ2bmhTHhoz2FnBs9YxIC3JbQY9CIDjbmV6Fmr50fM7eNYLx69Ib+IW7
SXWgHuJ3SQBkWN6CVJFKUX/PwJVD7D77VSRABpCq/ZizsF7nHipQqS7o96xRX7Dpl+t6dBGLApFx
leqJfcWGc5dNXfaLevRU5I39pZR0YZJ4GTAvib1jrPB3yqFIEmWIBXr2MH5xfXXGDzLm75QkXzos
CB31wktSU/XSB1myqqZC7Gio1IuFVNUOq8W8qlxevQzTYD1ogO3wlVUvxsMb2S6dJ/FoVH4Ttquc
Mb43/nOKqnq1pGJtrAjio9ThGDyZqYyK8XGNsnndk5E0d8KoyKz0YMbOsoZsfZV7ayP6KQpx9mn1
1fiOSjYXmXlWxEB5ALYqky8IXV16UaqvTga4mQsS76FhrH6jc7ltW6q+Tglqm+EpxkNRldZHZX03
7oSyLB4ZNvZGZHQbKD18UU5X71BQEgCVZdCpF2vt5vK9bKS9VzavN2bQnngHhS8jaKg63OSOu68a
VVwL5QarzC2xgQj6vlipPsFSWGOtRjT5WmklHvjUbxCVH4oVeDTdjvUDQYJ0kf8fO9+GWmb71wFo
2uso12qPgAdConpY5XYfvua0bM8drbzI6EtAAtdVOjg3t6Ycf3PTTPzu5mOztEcpouY8ZQ72GxGS
iD+zQodRG9Du1OnZfQcCH5GBNnuzrJA/+H7No3l5iWJ/0MdhXqLCwSL6tedFBQIFJyMmzmuf+vqN
A9V2GWWKom/LYL3vRQHI30WV95Evp+5H2zZryy4RnMD2/5ijHuxX1wnypU6hda38AAU7C02OSQiW
VYOY3NbJKgJAJ22APyvyr17fXWzTfy5Y1A1Z87MqAf4bAz28jk6TbaokRPmBaur2JMuAIkpa/SAn
0q2rgidvSBD9JfOe/0qtnWc7uI+a2q9MsPEjWL57pFLOY57XNHZcvztoPvNz25feJkMx0xdreVEg
jTl+J367JTViYm4a9rvCsZLdRMCL163tLMV12a6qEYQw4uTgDYjKEvlNJHbi7OywLW7ikOJbKksi
1pbK3VdhjciWO2WJ9RWi9vIRoq9uzgHS1bvaz+ub1W9SvUNxUvxPF2euAuzzBNc3a+Uje4Jind2t
r5OMcpe4AE+ZkaWni13HLOC8l3sOwyrbpZRMN6tYONBpT62bdRZ5EiPFDgTYMlGDH4+Ns9pxblbw
w70YVba8m8gzy4kt7fs3EWsbjeeuZbe+5TjMse0l4c1Ke3tE7c7ajcTU7ltW6R0gWK9Uj6jRWvey
PZsGH+/nVe6gQtw8nv70MG6co7gZEnkiNmJbtdaq5J5YqzEJH6RrA1A865Xoq+QBjAuAtTiSm9s6
5fNNafxMk6r8e5B5dG8k08MnCUK/ctjmS/+7ay4QiwJ6EceXZZp7o23rxS7FcDDdjb6dM3JkHOWT
wOMHwGnpkORluK6bBBVVl4GpxMsHAB91kV7aHu+TJUpnx5qoxwIH8t+mGQosqkDt5xvje58ssIs9
oJjV6a7vUiIPfkLezMz3sbPSZisExuhtjOA5CWiFmHbR3RqSud2JhxxVditUSfhbLQT3dGRku7Lu
lx5SaQoLLwpoELm2AAs53S6Nq64Eibhuw5vlPwynRQbKXorUwjLltIzjpx1ORUZ2J8JWaRmiZkvO
sDcrZvCIaLivUzzlRvS9IsC5iaszCCTpWwOyo9FT1KXd142FbewwzR+01Siy1bLuzKvOfZWIBhh9
IcNxP3Pw9W+Do3Y1ciTZECEGgg0tGPYn01Q6D0/N0hhRa6D2rARle4xuqGskqZHjB9scxUQRmfob
a1+Idt2FznzEIuwiNrYY/CToNwh8YV0xAHyDvTcWCmq78b5j8u9DhQn97GY63Po2qXdAaY9RYG/U
xtNkkxMgDYK5ErV50ExuVp6HpTFXRpchYbROAwtFBv63gWNJ/q1bTlCLwKrU4Q+9GcR0RZo82TbY
Lt9m/LfJTF/ahMCJWktkDqFfAYDZ1lrI+6Yu0r1y0q2ckvBZuPdTa9OYUkx3n8FJrZUVkiG22yCP
PBBxnondpPugkiIeeCresqR4ckCh+jG3SY7HQv/uEXL9XzwSUuv1NGvU/AxteQo7jeCVTsuTbQUo
ypq7+7sqELkPhO8/LvcejV10OxRoPrNlEKO/OQeTFax7WVsrr+v041RhhQb4ErFGxE5CpPuaYKdQ
BiqqJ08/3pRVCba9DQqn0anF0DYg/+KMba3NMDcDDYBLBXd5c6+jNZLJWgmRdKu77laAy8h/Vun6
s7LXb3bj37aomPrHcH8OZOT/XNPLFP8yJb7wrcPCbrqwsh5X/RaloQDiQcZljFDuAIUhJiqR2VG1
daxzFCt3OERj6ZLW7tapbkCex6e8NUq/8R2ERSYnXxdNFlXO0F5r4FIjlHML9iwsEC4ZmuLJZh/G
ZjR1mOQo3RCWq7vO9zI3ykqxgGe85sqBFbiqq3E3DSDX2Lbjh6Jvcxidy618VQS83dmKDTsqLWBg
pATrIRvEuUXsY8e76b1OFB3w7DK0xmJ8wDLXq5b2zpou3sYQgIKyVb0zISkt7IPyir59SWQuN15t
gTHA0mdUgR6/UFngmOZJjTx03WxHAXrhVLbTYaoLP8bGMX1EwcwGhcxc+lbg6BwN4Pj9dHKUbwm9
IY0EyqcGoxMCs+TSqBBZ90ISJPF6pxGXIbDE3hJFvifLvstStdo44zS+VC1qwmQ+QJiUFfvbSKgh
ieBKon/2Hb5+QpaXZJZr5ejq6Hg28rjBJCpkh/6WzZVp8Fveaue2zsWt0/Ts/9MgtJaewaEgJ5kx
O7ZY++V/KDuP5daRaMt+ESLgzRSgBSWSsle3JojrCt4lfH59L0D1WhUVrwc9QTATIEWRRJpz9l5n
O/nV/59r5dwmq7btf32Nr6cmuTuGfanvt9f+6t8effXJxk0fUvflq+fr0q++7c3k8lFXXIx165vd
rsLylx5bu3JIPljdo5t4ta84sXGY3bLbA8qrd7J88pzeelHq3n1tKv3eOEt+U0mkvnaDJn3p9MVl
nErvVUZDtyPu4vAZcNbsJvtgsPzHikTTWxbvjF+uCLZXykahPXpJ8mM7aeEie464XVhzP4jcas7l
EmO3ybdjlJa4avIRLcPW3h6W/IhCFK39xZpn762MnL+4KSe477T0QXspK3W6fbYSk8CWO98/W7Zz
KmWtPm0tLydCYhfmc2U431S9lvty6uVtO2APBiEfGSoSBfqq1vznhEBRCfLYdfe9ag22X2xnNJH4
MezB09crtHmG9CxOjhXgx4ev/mFqvH1loL70prbaoT809z1MnHuP6OZu1g4VCUxHB1vdIC1ZDwZR
kceyJFEVsRthVUrfYMRHQ0jA7mtruzZLTd0Xdpqf7CEb78OwszNlflDTZdqVRLZ+Zjv2zvZPMfTD
Ts1LgKxK41yXkbTadqK1GJmMTv0+TpZBArn/45X42Jaur8MyGink8K+HmYUEl7RuJ4Ms1qGOa3az
Z4MSnVdkRI+X4m5bonmFgFSTMatA+VRm81qywDmKzu5329nSma1HMZXvBKOLPhjw3rlD2oHKJzs7
pYn0LWeCVhR75bEeIe761VCpYQfE7/OQV9O/mz8VaZdBpSnxhahQfNkeRbJO/tXcTvynr1if0bhV
VvvbUzTZ7xlbrJMgDzUnCRmPpYQVl6jiMsZp9qRZYvSTtmt/dqP96s2q8ZoPswlfyowORTNG36Ce
ExZoxM9WlgNiraW/whcxHmeynQHetuo2p4naHfGsLvsKldfdnqborHWAns1Oj+76emDX1F4nw9y1
GeH+PRpYFunddN1ObpcxRf8hfJ2F22tsB0iyiMDjA2kqdGmJKd+FbA+xaSx/GU0z7QcS6efZGbJj
OqIIj1b8R2Zk6bVukzgARmYTiaD5dSJZm6XZI30yFqQX//cZCnyRRwXhptNWgDyqzvkw4mhi1yOc
C5675ts0/LTXboiv9nlYg4NkCVofBXN80tRSeXD7SXloQPQ8dCiv91MMr2Q7sfVtZy2NbS4OO65B
DtsGHuQSBWvczetRiLuOmf5Ul+K5a1swxUi7Tp0EMF60lfIBeTXYLoA2k++GNjcftmdGFVKdeGCC
UNTqudRU8rufWhuvt/B1wja/Zbal34hIToe4VMp/9W1nRZa0wRrOOCzeMub7nJ3RuMwuP0yeux0s
UehXr37dGkbNAOGXiP7Oc+38dsQy5HvW3cXe7N1y9/Wsdn1+bDSj3y2Rc9xObG8lQvvgk4FO/Q0H
BUQFtWaXvC9Nn9/GBugkCX0CzkIuR6ftnP12mRuRIqCWAPPuevb/+1nAb9u3Yeh8xdDHO5Vgxjtu
hPEOgufskUl6+Oof0opEsZQu20Eu207khQpuEmvq9qStn/93OS39tIa4HOMGOIMI++Ta31RL/SiL
2vw7844gyZw/StwlSEPc5t3pFHs3eujrjDjpz13ljieUWcbNarp/ns0n+oF6+G8jHv7wcvEjJLts
8t31odOWyWNiCTdIoyKnLAx9Xyf6cb5R10JdqYGIgTv3ccP+bEwfPC7HWMUVtLW2/rVru8qTSXT8
TPzqVY3gb4V0NIsePSnlMyLh5GU7YJ9Rdhlw3sPWRC5KRCBql2Ob4VHEzf7Qaf1ys2Q5vg5k3QMX
JeB5O5lSoucgE8g621nVKeZLWRlr0oKninJInhd0XNvJrQunBVJbc7ltLSsixhB1DxHbm4qCQ1MZ
brSBEUHpDi4/sYgVVfBFJYDWx0e2tef1mq7Fby8js/JVx53PAtLVi+tCjtQV3T2w5JUvigq2y/Xm
t2VtbV2qrr9XbV08btd3/GSPQHqYddYrXGRET2NiEsDnxTzMFELfoRTTg2TW06sNKmcqZ0afpnha
VJvVo5k+kpdSd7yh6UlaVPgAfsq4+TSLsUFcqQNULBdwicr4gdz6IwYhf89Dm8HmyYEoVCwL2dai
dI4m0fWDS+Wog1kXiAQaBZG+rQQJ6ckT6diz4oj0yYsY3ClPMP3lEug2e3UB0WQau5qt7HV7pFjI
jdpG1w66zdeaAZcLhIF/uCCtT/yJWZpQLJEzpuRJjepg6iJz59Y6Udx8VZKfnPlp8dYVkQcELubv
+xVS3dDQhQze9DS6uFlWhNz/uENF/msFlD03qhGfwWh+98b4R5LF3jFKNQ8av0Jsi+0ws2TKr0i+
WelSHO1V8OB28zkTDf+rZ+/c9Iq83fKXsknuWLy8QzLcdezFGLm118HQ/qLaiOurKMJ25hAR7cRk
KSgOE6gLwh9qDwXjxN1DlKBKdrLvMsqMDOqd8qYUciFP6OsSnD/qmn6P6NlRwgZs145MByWgBuZl
tcguM7JFP6n7x4FwPDUN0t+5VWkIBo1+H9dae4BtWvqTicAUZlSgNylCp/S7Zg/yR98Ox8hKz520
bkYj1IsHh95nchr3XioqH3jy39HwQ1RlGrD3/ZPNGp9F972i/EvmVd/GEjGJ3gwHA9exjlrNn0RT
+7ryLa7ywMIZ77PHfhR1Yv7ASmY3+cHgk6k8QV7G6f6oLBN2lvmOG6ANkRyzOxGp6pvY0Q6qokyB
LqsCgZX1l57qEsE3a0ovrcGYj8t32Fb7pmKCXcqxO7dNfk1tlNUyJm9n5d1BzDVWzmj8oUxV9TpE
f7deTiBRdG8K0VHWCfLawBoJMK7BsJsLJg/p7FRNv6LH5D+RbXaC5bsgkZz+FFksrtpiTLuxeB3G
UXsznHBEQRkoUfKq4QvZ1aC1QJTaa8TTPNeiuppyDmuIps8yL68T/Om9hkVmL3O+DBK945HaKCJM
47PX9ntHb8xzVAsD58v0BI9AsPjs22NqJ40/jsMd6cfOFMuECtkMtdpVfBXeIkq74cWRNQnLpZY7
4B8iTLLpLAa0uSqlBoAVB5kyqKdpwmNWmxXCV3RdUe2R7U+dt7jG9p71gxuWozUwnNtX15Hts2Pu
k6G1j/2AP7lKVUAyc5BUrn2SEh+DCZcFdkKlhWzL3WDCmIg+GGo1jjWz7RdUHGqYQcQPWUWk+r5d
WgjuuT0LOK08bPG9Ff6/zkldpaOq7fGIWvNcNwS6UEdy6fYq2nb68wXiSgCy1/1yltMRs0cVTsIU
VPOCcjKDrA4TL9UP1qDeVL1pQ4TkkjssdcWtYH+860DaHQd9+cMkZmOTkd5TR4GxQGFl4DP7xaGt
H3KlioOocfZuUri/n6t5+J65bOAWp039Sv8JIvCFklW+Tk7vHBtAE5xs/NV0fD2JJ++Naaeh2iAt
JQMPpSVANuvdREF9l949oH5NXqtUtvtiQIgshj+lkxPCAKABM6xp9lJJ3dsoonMp3TXn7yfRkl40
Y3irLKCHWdN876sC2EXU8eWVGpqHaHxU7WQkhU+iWuvqly4d/4qF2R8KK7WPuU1CpZmGQzSKKuD9
5peynI9eygdSNqXn66U1PrY1H5ZWJK/lRF5fb9m6RMkxz8qDJKB8spPuoSxrcaCM2tsEvSrJojKU
Lsm1IvYaMpr5oa+jB9GIl4VybntVG+9NpH2kukOophMXlf1GMMhx3ONctEJFBz6RaLl5LhJ12om+
/TvR6to3Qeep4m+dQj1AHrI5aLti50XxU18Z2ikrQxEP1k60fu10L2qRvLemmkIpndn6uuU1dWxq
thkTQOsYbarwyjOW+GKXu/lHLzyAJLm7BE730FAly7UX20+8SvedsnEPNeme64BkUcRdf63wNF9k
2RyimTUUvhvV9xQIWcT0MxCl1odRxziyCDndEtU7TUXQE6EPa2X5Q7FFnSJs362pfM4tYzrDVUCE
n5AuZnKeg8VCzldTSSQgDE0NmIqfv7M60ouyvWRTzxjszubBjmzdH5R52gFaeC+KZka7Crp8cb1d
1oyFP+WYU5Mpu2yHMbGyC9nRS1EKO0QCVSLjHV/cHIMFkSUonIo/9OLvzLDerWn5JfSeHFhqPiDG
vjS4EIG1gpe0IWAbkfjWgRqG8Fq8uulgXeEgRZRLKMSpibvyXi7o8CCKPCUYv82hLPYli7qdjjFr
BzKKsl3ahJa2pG6Z1pX7Vl8RNbWbn0Tpxg9ZQpatm4z0Ir3SOkes1GB55FqYTQYOzbSSlzrLp1M1
Zwt1TWzjSIHD5XFMy5jFLLZW5DHtYZwmHUl1p+2bDIpQ2cfpPqZc1YCtx0xskqnLYD17DUviqjWq
UwoVAvpC4QV9rpI3N5HEW0livdqGNwUTtebeuu40KnYaVFXmvvUk7QPhWMO7yFLFh6qYfDOW0fIz
FPXfZMvOSWvH+kNpyYl6eT+fG8u0dlheO79nuPyYLZw+Kb6WD2zFPeJktA/oVOFpDrCpmcAGv8eq
9THbwwAzIVE/6tQaYDEg4IytEn1zLacP4uls2PJ2/NC8CDYQKqkPz+qILUpXfMQ1Q8QcFe0HFrLZ
10ZT3GPFCNOFFRJlCj0CEk6025pZIvVrpeAimtMP2ecr6IaSJPES94fWnJlkTTNMbfbEUWyO175P
p2vH/3qZXXFAcMZemQlo13glVsvCsR5ZaxNR8u6KFMprn/ORTWYw2rzLJsryYMjnyW8ULQcbb6xR
0AGRZiKQ/cYdv5DZ1AIbyfhBVZXuQFWrH+5YkGLuAOu2KnBmVS6HMYt7gOSNHbSESEH5GMWttSbH
X5Lc2OeEgH2DwgJ6nXtPMHOmg2yuY94up6HLoqvkf4G284Bm8a1Io+ROIBUAF5sIlhuKetPiQXDb
y7ttLkzYtQCOogIVH5N1UR2xk1XHbAgwM/QHw7WCeKCWgKka+c2ehvrsSc0NtVQau6mRf9VDfehF
LY9tN7GiaLx3xMG7QUwZxhfu/0ii+F1aN+FfsdGGuBOmEdTaUKajPI39qCDQSlXLhSEfM1aWYRlK
Iiwr1G+8wy256uvQHRcEruxyECvkd6c0wmLiTjA+EBAIqiGygsErHV8taxKRTA89dV+ep8YjqG6V
h24wGn+qCWrUXuzu8jq2/Y7M8r5LG3tHkbcxhG1oP2YJ+Icml+gWOsJlmsmAWrGEBhuaPVRGi0jX
eFiU3tqPFlVL8Ha01BlyLN7ZTRnn9qQt+TVRuujSc6v6Ttz8Mh05BBZZxtOoGg9pmhFCXhxtT3XS
+ljHSRGY2Vtna+09XmbdJ6L2F6M3GeYpWULwleMyUuimi5Ub6IHhOtuz4lek6x/BVgBFperm4Kle
mPb4+WrCPHkv7kS7ETcMCH9q4Zmnymqio6NpcBgAY/gN9ndVy6/YGw/8JOZr35FtzFElhnHkVkFZ
uo+FyiowVgp/dFWYf120N+xl8bVeCXuvfksS23moeuWPmPmiZkszHs2mrfbdkv/uDPQ7gqoLu3y4
14PIHopxmn0lW8AXedOtZ953sJ4DS7TLsFTNaL9Qh3GXjDilhygKq6kpoXYpf8zZnC5w+43j3KRB
OsxW0CX8ToYGTB7YLSygBoHRZa7P7jJOmHTq9gEi3VUVbKkMpCIGiChdyWD54S7cJ6V9EbM3h9Qg
FL4mxu6IyXafzjBA3TaRp9IqOqSVzWvf1U8K4MzAHUg7Ol33XUsKPTCEZnKHFdx8HsTpYcYlB2XX
jdurvcZEB1BJ+2nVL2GdX4DNjEHjpUmIR0kleyX/6joDrRzLgh03BeU5FkZlOc/Jzh6870VUmX7v
jMQ6+sM0F+IydzZM136+zogMKwbYQ+HG7w6Y5P3s6U2QAcSUc2yzGR75gKjGebApL7lPnOK9Lud5
1xIy2xcCRXmRoiaslfgqS715qOZU7ruIKaq0oWI5kVcclGx0gr7MoONF6ZEYXBHmsjrbqm5fWONT
nNbqTyYoO0PTlGPDjYSL6F4g4JjKLHnq2M/GFolmCk4w5+Mr6duOHasKHNLR2dk1Rjwfy8bWdhkC
Gz9xA8fKbhS6tVjedIBDUUjuLCd/Sr3kQqkWse+9HjSaWaoHioBaJ+moHo7flpIplJz19TEvD6Cn
9nKw60NK5tmPFT65aFH3neMKH7tycaAkBCNJlMT7Puu/aytfsB266UUrCQvBF8VKqSe+6nlR0Bs2
sacom3eFLl74qtwV8/eD8GdBSYRmFy/GzinQyMQE5VDrO2I/FSLbzTrFHw3QZe8p8Rl8roGCNhBR
ey+CkSXFobUgmraQIFCH1/1zW2DhMkgEeuT8xYyCvpjNxVdZSZuDVqzjz08wC9MlyYonJWplMKpa
9Jh0xnfbJA8vxybMhjw5Q4k3fVNBzlWTzWici8MuE+vpZTTUnSYJh7etpjLuRVjnInRKeRf2cEwh
hhU+0v3Wj2xLPapw68KxtcTnwZKoIMy6HHcwBJ4iL5cHPJpzQCHekoWswk59LjOEAF571rJpCOcp
GcPt0dchts0hpOIlEZuBO3N2CLejbz8uVeEe+XKb0CjUJrSJdx16SSXaOZdh0jIxZCWbNg9fUrC9
mtuTDBiK+diSYDRd70L0wvUJ9V8TzRNh3lbvwi0JoFTmJE4ypcoRE/VfulssIbCRJZyModqPVKvx
a1srgQhblc+HYJ5HpRgJLxznRVYhs0jFJmiO9tZQv9spqoCe2pO8PqGWzoLfbNaBktaUoVncKNwO
LF9Zh6b51SLsfogUVYRyoLBOMVlHwXAYCqh+sBZYlvqtqF8pUvir66vh87PaHm0fUyotjZVKJF2f
wGNyjADdsaNln7E9ctfmzI6D73snmmrmTXOw52gK7fgNU1PDQLfXhtpgd0FW1nMy0DZxpQWd2ubn
vpck3OWOauJPmuJl+2rmHyP5ZmnNSoJgBd91URQwSK1voAUo111zheEiyTifLxFkKzUCxV20p6lr
V5pt5PpgbaYeX6LCYg0Z7GyE2zsA5kFe2JFvpO2akIlhpeqsD0HZN2x/I4PajYgoQYVg/36tK4+t
1WQSr+lcLUTooIcJHvOgcfCxtT9dWfwk7uLyyUYzv1zdctkd06700ac2XgI0h++q0ec6FOtha24H
E5gHP/P/1+moodLt19UU/+sOCyWXXZTQWjMF7Wh/Z3MyAGgsdHtvKyaAkSo/UZvVI6nDBXHThxKK
oU8VW194An1m4rRI7jiMKP4Oy+8kghcF4FBT+gdKeqXnQilT374NDVT6IR2fqqh5yBkHwqo0iqBo
yh9LSTkHBdaYD5hRCaV+60qPqiJScfdOLiD62QnphDiTz+D/KsZuWVIJNX5yyIpF5UvqjG9CdY3j
uIYJVMsqwzn2/FkI/bJocoeF35ucl0FwD3uji16yrF+9zQbpEEKMMVKO01mp7ZxbB35qsqRAaRyl
Y9VEnNED3tCORQizWz1RSoZlFWasCx/NGRaMYvmSrLOvzIi0XEP3cy82X2bLr5omD71a/ubLdoIF
0erZnKBVuXrW71JSZPrUe9cpkcaRoHKDayzI2ELsLNHVN7XE1DiyjQqSAq72UMT1zcrIONc19QKH
6ojRXsLQRIQ21mnkG3OiBWpH6ljmH6j+xSWqIMlGsDV2nSLbhxxwhqHB82sYZg/OLNxz0ePd8BR2
ytKS/a85T46O7I8jYpkXx0nqI7dAdYqIo7/XFeXjq0z5MazQTNPVRhSjSXFVVPY9nTfumyJNfsTU
0iWSFNTObH4fYYXaUer8KRPiacwLeqXYtyJi+VLFWesLdTm1Zmf/JDLvEgtgjHLUfjgRLHkmNYjH
ZWgxWhEt2dVxl591hZymU5ryNESePEpSBztUmsZOKn23Z/m4q5spO6rtGu8AANpVRFr7ZLCvCP0B
YybjM1UdnoysTr9H1GnGCU4yQX/JG7VezSsAMQ1bPneT+r3vtI9q6ttLNGKYJNtPHqYusTxnHhyg
qdrFOc7fJMtLzK35wiC175eyuLRlAyVzjd4tSH0nQ7QnbxTKm7pk+8QzCKni2NtFQ7GHwxq/oRT8
mfSufDQFZUMNlXKHywiu1x1KlI1WnR4KMbvfBfFr4blo67touRD4jKEig1MaySCfjIUIdcWGqvMm
I3ByR7uxAzDOokm7Y4f37CU1e1zvZML/CPVkWl72Wyz8YAixGE9eXTQQU0rz5FHy58mgwnnQK0n1
q2j+gBVIyZGmjS+F7b2gNqYOX+pgGG5lxYI6lzdCDL8XvT/LJelfpq53nwbAFmmFnnkZmRaKVDAc
bfnvgjcbbjnvnFxa4X+1P09vV26dW3s7bJd/Pfur7399ie20LaNtnI/0UjlTncLB/ZEyq3w+rCeN
RfTa3h5t882Yqly0tf/18Ov81+Vb33b4T9/2OlvfovXVzlCb2WdvVxQ+kuCGSXV9qDosYQin/k+v
MZosCNbzhYJkd6+v57f251M/j8lCGlCxlEOcJ224HZp1mp1Mykr6W9vslv9pK4nHKnKkpvqix8+W
pnI7uKURICKKn7e+prQZ3TNzOm5920HFm66mU/Tw2VXa+T1mGPt6Uj953tnUkfl8PanqpCC/w4b/
X32ZAmlXG9XzVx87Tspq2catNgttn7pNfLSaGKa10lpXtTHVa0ShUqa+uf8hXO29RIj8oqvKHMoo
Kfd2ldhP9SLZPsWLD+Sw/p6iuDhmRpOfSIzgWsadOIGa03Rv3I2iIJYSVY92PXYPcJ+PLnPsRdgz
SySZF2ecY8ecLf+lEk53BO7yVonCWWt7qHuFbRfDSmw/Tv2cscJXH/O5D4GhlBdvYu3Zsrk5oaKS
kPVAZS5KCT+ulj8Sx4gDPmjvhYD+Y9UL9Tu8tWqXTHa1V6UGiTUZ2GIOTWDX+Uwp1LY6mqIm06MC
ZNJ0jHIsvXf5OKpvrTMhGO3z1U1BJKkoLfTwZmx8ZM1voxs6dsoIGofYepeT2exKvHPPRQqkoJnr
n8TyKSG0dolYH64etP6ttR0wCseHDuv3brt+6+sH/c2zRvGwtca0lmSY5se+Xzx0an2yq8t8eq6S
qMIGm057hcoSz1tfWrPYRRx13Vre0LaXtC3/gKH55wI5Ww44jBENyvoa26HU/04nK3naXsZrZHpW
KWHrf10wDs26vBfFeetruW8feiW6etR9rReqRODevWuypFQ2RMWD48ZreIJhe+uDT/xUVmRQty6r
HiVs4frXNq5vXekkl0BtNP24NbOlq5+h1v7zClV+UHSESpvmdRO5Ige9Z03mnLKO8RVky/+Ibj8v
6Sh6Y2rRt6/+/15HiJ8aCqqhH7bX+7pw1NKXmWwcOxtqq0Fwqh9BBppnY175OS11Qre+7TDWav3Y
r4c4UyjUqi/y8J8TXxdruXRAtqr3r67tEXXf68evPjcr/6ieYPUjUs93RQeCVidlnMzpP4+++myl
R0QgvHC7QiHD9HlZFbfFSdERw/R6BDq/MaOV3tK/xQSC9hFrhsPW1BLg5+xJ8F07VkdpwWgV+ayx
wvXidErKU5aAEd6aUzI05zlFZwKqib1XYr8ZXoG+jXK8n02TpPpJ71Du99Ngv82VmE6U72t328Xw
4/NTL5plF5t45cfedsJIsCixc6JzqqIlQNIK+9UZK7ZgXvK+taxSy1/WPMHWSt3IfqXWGpSkvnza
uuohZjVRNvJha6KYMoN8tr63cB52+kwNJSulKJEypMre8jz3VWNpdFIrFnVbswb1An+NRc52scFw
ccfBcNlORig6Xr/p/KzHYFoM7qumuavri+Y9y93e86qH7cIWoGsQLYPHjWUX/tY3MfPsE3j6B4/9
vZc2IyYaprh5m9i2ucnVnYhw57q96kfsIoFh6/LkFN2B+jgF2s84PVbQQl7j6alpRHnwlDY/FNPK
vZzsF4IEFslfbdjXqLLelHwkOlWo36jkwuy+VOWbpc0L63xGOc+xC9bihnORKXZnZ22OCpU4Bi96
B7tbvCERpl7JYB63VttM4tUxzoyO6d6W7dFBFQSoWPewb+Xaaa6i5K2biWQVLSkpbDT6SQOpGyTk
BNYonxOMKF32aWEOB8JYa2zMZTkPM3AwKtirZXzy9J29ulBtdRRP20EvToap3IxKfBt0JYXM3y43
3jQYjnomXl2wd1EMbJEZyeMgthushjoMQahZ9Y++Gu9R1KqvWQxpEsWNL0wveimJa+Uta3VVafl8
Fg110XrYHiXrGsOuzce4iovPLm2O0lAxxuesK341tmucOsPAKm7Bh1tY4l7Ktvxg7d39cs3kOs6l
9kfAb8i9zmKzdOsW6bMgr8hh9z1yCYuqejr0qXjVX4Nu9WNXs97MrDunCHl/aSVgOOVeeJb1rNv1
RWhqdag14rSVklV7BCwNSe/0G4s+itAApg2S3kv8CGfX3QQgTyDATn+J5IcaS/voddqqzq9cCPPE
CCsq7lGw1iVoq6KMpW4B5R+n6nUastVdWCTh1qQG5COpF+0B5719j4aFPNQwtXg1jPmeCnP1l2Xd
AVVwdupaGCGWUp2MMa+CrLDFiaCf2JurrZydufHM0p8/L8lBkqDYIYLaZwqJfpJalAjX+5Tgje2b
+tOk9M+xZAQyGGoPcaTXkHArVF/UWHjTnb67wft/stitvY3S1Z76Tj9s54CLepeBcrr+bP8eGJzf
zMTxXqhq5du2br2NlrG8SKj+27kZEByxZjXYWiq8xed2JHK/Po9qmvK50qv91oID3zx3Xn5Iosai
ul2rPBHfP27nBs9SnxwqGX62GrN96id5NtVcBWuhn/K2kNdyPfTqRIXOXidcQ6sZuvEwuooNy0i3
r7OuOex5l9InogMzYOuk5Ix9zSzmmGUpL6VOuQp10jgbLb3cmykFUD/b26ntQALT7OrxujU+X6ps
OyDuXU0YtZyS0zSCxWYwrqkzYIkEwxDksK1Zr3+AJIDNs1fZM1kL5EQ0517naumq8gwz/PWzuZ3R
RDOGqZVfy2L8MOusPpdEvK7j2P5zgIDp7JvcboP/nJhUb37UeStf1/aGoxkQlbXWR0AOWmR9lbQn
GDTrGcAACkfejNydD8mImVIr1PjGnYRJwB7l8pAir9r6tuvcpYlvW9NtzTuOO6IM6/O/+mXbgS8S
tgKXMRYs5SJtlyxRguOUQ5X1FQJjLJZT0ZBEXvtSk9ETEFCMnMPuX0uremuiNrluLc9bolVaWbHZ
5eTUZ8pRmeyMjXQ1vKp2pT/ajfMNxUiP6IUrKB2ByNOkagyNRJBjKkUuH7am1iPlwIxXUAqHs81S
Zedo8lAOr00wnuVNTunnH966bGsJUlHEVNLhAqucCLFOMFG2ZjpRDco210D09rdsqwnxYtiUpOHi
Qnesu8CCu7W299fH+qmwS3Hf3nu56rxmK1OoaMP17SosWnTKnWzNJlElP81qLXCzvje7BIOUAYJa
W9urpdF4LxpCvCSWSa1ZWqUGStuJ0CZZQCB5aRmrTRDYqk1mKLa14s2ZGaOzOHZ+ICC+CB4lOEzu
FHKSfxO3eF+IhH5vYFgHJOWTlwqum09J1dof2a9cUXAUp6a2o7A3ZEJpOiU9kYesTjUQz5teZu8F
eLbflPKlvl4yvztu87sqa9uvzXwOtSa1b26G+obYT/r7TCK+I4LPxkCL3exazFWGEieOL6RIj9ks
X21ZGT44TuQbTWE/9nKopV+2Gj9v7tSxKG/bQaEMwY1oqIGg6ocD4TEYcxzo7tSST4vbEcEV0nM8
dCqMzQEXi9fPF8Ty8iy69mfTFQpFjcvl1RpafnbzXYuE/m7L5FclXWog5o/j0kSHxE7+tEOZ31Iq
Cey1wlEO2PTV98bKNBat/UFzdfstsY+kxIpvhpTTwVDSbO8qxSVWvF8s19WQ8h1/zLT+OcyJSXqn
dU4ailGybO4+awCNzSIrIDBhfvASI/9rIklEKQcXKVJLstLhxs7b2dvp/4ex81qSFFnW9RNhhha3
qTMrS1dXixuspwVaa57+fHjOLHrXWbNt32BEEJBVEAQR7r8ISS9VAAFeiuJIRD4m5YfnRZvHr2mL
OjFZAu1zNQfeyfLIfAJ8T/dViDym6QBWGsDCN03vX61vLqzvhyHXXgzkziGiV9g05SjWF0TELOQu
CbyMxHtV5ua1YzyO4ze9ZZL0XLS2e5qyDvnDEYByvSXOqJw0hbwanKbqAHdeRx7ENy4/gHqoDykR
sB36SvYut/ONgVrlmc8jEpt28LXK3Pp11vloU6U/OiTuAXc7IRFTNoo5htfRi39MuRLdjwPaufNc
/p6hwZSt7n0LuqDZWrgpPJO81ZCbt8JLYOVE5aPS3QW5aryD/PwLi+vyt4kKJrmgX1HXYQ/uhATr
ixJxiKHtNioidfjmBsOLWmjRUwVKRUqyqSxcZyDOExxbWsjGL3WQLqO3OIcML8ioaMD+4hPYiH1s
D0x4NFN9nUit7j2dXLcULYQUH7LYu5dSD7rwdTAgY492f5UqA/bB0Ynsate4ifbq9UYLyhMA0VKS
Kkz4EHxr0+QiJyxfn7PBl5m5S3QqNH9R+yy718kH0mpG5bOUikwL9qnr5wcpjqxsyFe3eI3R1NO1
7jVSUhACTj/d6vTJ0869l9sgeWkiGyYlB16N7ElOCFxl2icVdmhykFk1Lis62YflasqyGQcCfwqk
gbO0INQ9XPwCFaj1krhAXRBfTW5/M950xTbyptcpJtwxWZr+2vgO2nJ1eEmzkC9d0ca/7dZGV5q5
04sT2i/p8LP0ZuONmOZ2Mqzxhe+E8VaO5Y8wQWhCjhGiVbeIU3onEKPmm6214Ll6b9hL29zQg0uF
o+ZWjg4qmR61iayjbz7xvS8Bw9RTdvFCZhBQ0aIX2SCOUuyrxC/2yX/q9CnKNkHlId5t69HLFIyg
vHwP7W/zmIaR8eoWnfGazAqDPpiWsxRjxevO2gw8RJpog2288gGbnCy6tc8b0sgjKq0nezm9CuoD
cHcfQXS4bZXSOS+ySeKG0a4ZxrMTxM5Lizb6wxgr0MwxVgMFGcCOzmbiPMsZRATDZ7TkWNP4bb4F
9dvsuUHjHmDz39eru99Fpvh7mP0Ao/RJeYFLpx8UreluRalrzXpXa3zPpKQGTXGcKwB2t6Luc9ac
HX2AG49ShRcW6bwuVrf42gevUjfN/kXLeTGkVLdKf2qtuqAFPyqb3p4eS8Ah97cqWJDngfn/xnDy
6Mlxec1btLPsSTc35HbJFBtD8CIbTw2PamHMD1Iafexzoto9FnoaJdu5WaLAdeVs5GgR8ZVPLZ3Q
WZPEh7XO8JJfnqry0evL5lmL4Jb9crqDNTbqi2zoRyh49GSr1zrfHD7VOEZcUfRRX/rAj6+1Zn9Z
GySsU1DeaJrjWufuCPuPt4s2/YBgBTJCW2u0pytGWk8txisPfAMzHM2zSw8J4iIlG3sprJuWA14a
vmit2Z7/qJPTrKb4q279YKeVVQbIJ3eeZePWRAkdCAEw1KkrVQWQLrmYetglcFRf69gvX/2kJLzm
xdFR6rIoJ1YZAzEP86LcTpWPF3OU+WdpbBrut6BApdgwgf+Uqt3uU4ZZnPei+rWey5eWQOE9eq84
cSWI3JrhYiQCHRSvh+HO6cyeG8DBEPjUjkQqSCnNrl/VqY4fm9g9y0GpwgRHI3jfeGdtGsqHyRzv
7DrEdmUejE+NOZQXb6w7UEFTkN3XQbnPy72iDuWuaZx6p2GcAvAIByBz8XrpF+OWuPeTa2aqe8uu
PjeGX8CH769+2d9bfYBie0hOCl7CX34XH6wQwYPEYqVTMAPwSq06jRF2y24Ogq0+q30Ac0IJwXSr
vb5rmYNsG2YfufetifVsM4MS3uL0CpHU52su2T7wMbDrTTDoqjJcQEx80monOgZ8EAhwq0DSASn3
vX6nzmjNYUFlkFyAneQqx3TU31l3MdiAXtiVhvqQdel5UhzlWnUl9Nh+cM9ZDwHOMD7FzRCz/HNZ
J4P2zPrQfZ0zS7tMZLSJd7QEE41ik+VTC2dqo45GhyYN0XroRM3OK/tk0858I1kM36v9sxY23tMi
wjdBYrCnyoT3GBhXs8HvVBmQCy6idzRd38gI7aJWKw+F3bp3fYYLGIEAdtfNNKAAbxvVHaJln0FY
jGdfbftD6YT+BqSG/9DnP7lMeEFuxdig+zxsHYyZDlOhaNeMuWpmjeqzkXLlocpmbNrUV2xY9H2m
zPsi0eHk4VPTaEN9qTu/3qumO+waB/PL1K3nndrqn4MR/wAQU90+wLG3Uufy2QL+8Vzp5icljqpT
hlrjFZlEcCV8U/Zp47TXsiiIkugD/K3Z3wbV1F8BEpy6GkHGtk62eV0evWz0zrkxVfhzA4iyezPE
IhduRN13J6taEIFBp+3NARdzAMJ/IdX0nVEuO5lkybfcrX4LHK7bos5GBI9+YzcKcL2kbe80tugk
ANdCS4IVe2fwtTds2DbqX1WiT/DqzPpuAGhwVpaAh9E8y4xaW6bVTFHoRh15ELwpK7RYkYyIhlb9
pGffe1t5SFN4voijbNP4GfTy79k1qgv5N5UvYVKjuaZepqLSXkwYHibdnnSvXQ8J+Bun2hp5GF27
vAouwcgMI9N4f6ew2ELvLJHbG5beW2KVx9QDTQon+jThD7A3EmKodlXXx9Ce/nIX+/jRxV2cUGAb
Egq9gR0aCG51bzvnoA9xhAgg02jocmpFvURKPkMEyLdDHP1ssvJCGNk88S3vExAryFvVB27o7zrF
ImYkDE/2AVOOtrKeCIzomxh02c6Pm1f81uCYuY3BS2wU57BmHIwVE8+/vtmWHTGBOn9C01S99lGk
Xdtl45iTRaoeake+CfXA35sdSL1Q01mhKE7H2Gs1+yBJ3C2grENUBD8VMg8oMUQoChHK+NFbQ/ne
ImvOR/vU5T6+Jy6cJj0gB6KO0FM9psf3QQOQZ35mRdJuyXtWpflQj2m2UYlBprEa8vOOtUCodxPk
4sfRI8Be691EVjh4QViFz2dbgVDyUYouUZa6jiAvsZIGm0UwFsC4CofHbAlez2lwsL1Ffbbqfwau
nyFQZgBvdPUUEIOZAzz0j+HsoLcPYX7TaVCZ2l8DpMEI2O++8YDz1bZD1NnZ4POlbhGaLvZq0YFQ
7hQMWDRVQT4SvZgg8EkslO7rVE0vY2g3V0KN2XbuJkTRsvYR9vILkeZmY6Enf/YmXPwi3bfOixWs
4vfeRUl892ItOB3car83rnctI4ZZs1EYxtKqOs0oLLVa+G0AiHqsuu4b3gcGnGA72CtlMt0PeBVd
HYLHxUIgDlL9NXXcO/APE7Ps0ecODt9GVu1ENwLgSzHOcUaHWVUBiSKLKwIVbWCSdSutU+VWxcZK
sJ4Dul4AivMsQDd8DA6QmS9OTlJKL9DcQjr2tbQ6lyhPoe2SOD6WU2se+7ryvqTeG1ymTm39H7Nd
7+C88y31FoiM8iMy+m1uZcFFH4Nxq1dqs2Ol7p16gGdHCxwouBNSUorP4q2DcO9gCdj5qrljBnjv
YfD7lA5oFDmUEJNJ9q0ZvOWZYt+tm2oonFvRZuZ/tmsoYvVsPVg+c0dvsMAxuhlAz8rzDn7ge9vQ
Q31NY+jbsmTe6GrAq+ibxt1cx6RNmX38THN9n+Ome1Fn5JsQinrGvvSXtThEQdW5YoEunZHVGR/i
ZbOI55j5iJ2wWbfPQ99OD228jNyUvDJon+uIqW5Vp8cycNRwmzo8RjBhZ6Vl/dH1KTMPK3pPUh2d
Q7N4sozRPox5xPp72fju/ex18NBaLd433XPqNMklZHlwSX0n2hkFBADY2NGdZZvPemDA3vBGehQW
7gOIK+J78X5Q6udZ9wmuEYOh/yNwpmUnwYDZS0YaqjCwRNNavK5AYP5no3TkizAvPxUedhlGiKSW
X4LUGDOvJcyCX4OD7PmSCFBmLLb9i1JhuAVHotsnHhzroAeNNQXDxIrT51xCI1cEpc901OKuMacn
NZxHqB2+vRtRpdlOSxGZgmnbmzwsM3UBmjlhCq+kQ3py1kAXeWZxByLjNEwwUoArPXRm96y0+D/h
8Jzs9K7CAVAwc+FC4LfAn+2dYcrhFMzuw5hqGlPBLnv0SM1d4qZ6n4EbfcJrA7Rh8T3E3P2TmuMF
47U/3cKnc0uUwFlCBfWss9JJ6VCO52r3spn4hAGw8pSdL63RAA+YVMpWAezpgxSY6ty8yGWKWXuL
6iA/Z3HJkD12zq62YuAhpBQAwRXztkAxLXIK3IkVe4sZnnk/aFB6a4ACSgewKmn4PSRH/PuYAOsp
mcP3ECk4xEcPU+CXO8fBaHJBzu0AaO8SjaeL/m+qoL5V/2Zd0961Q3asx5rPJKjAxEn8o4q3LGFH
qIL12Qm/FnlpfEZCHkXO8UVPAuuUDsrLTBBgobeqx8pcjAfib2pnnGJvDMnW77x49jCbtx5iUmnb
VEe+tFVzhP8MEOP2nWvq01VL47dRZZUaVgEyiiGU4cWkqfLRtUkafg8o0PtNASLI6u5gk/AGy1Xa
N+GIdPrdDY72CmzXRRpbmVgImIzT2oKrz9O+2RWp7T3BAnAe1eltBsH3ZABGsPMAv9s4+VwyMUC+
MgJaWZJMleKc6hlzvjIDoKkox6RzQ+ZPRgr8xdrlQWdssRfvT7AjirfOrJvTCFtkK0Udb2vwxrW1
CRulwVy34v9pO3unl8HPyVamYxGn8x3CH0/9DNjbxFT7MUDK5TFotJrMMFKYTu+ke6u2q2MJDdwI
YGcoCRJzGX/ewtRwB6SCnZAkYxFsnHnM9qyiHw3iHIziuyx77ELAYnhavWFa1p6zBTNTLri6EITF
2XQeowU3WhuTegYYES5IUtlMevSuKIa/j/9TJfXSPFteu/pSBtxXr4VOt8mKlK0APRsd5LRWV8HO
P0yqwcQwfIsbkAL+69gE6SGAzmu3BtyiYXxFqBx1QzzvbroaghES3FBmsmBwYwcl70V7Qw50fgpJ
cvxrcpvgAi7LmvdMVvlLZFfeaKuCS3aS3WQmggQLi39vqAvQvm6royBUKsdpgRQylwU41AO3Dhq8
HvxNomhLHIHaACzWnqzKV0fJdwker8/TT7MfQDEvN65Zrih7Kz7R1hJ13gtUUSrHOZuyk7TEUpM7
gywi3uxyrF0uInu4uU8b28nSnfyVCVrTJGARPltc/Y5Box5FYcTxtpDchzMYzh/d8vxGM3JOOWrU
kgOWTSL3X3ZjlsiktDC+k2KWVcewVHT8Z5a/KQf3GeCdcZKflD/DCx7DqBoQJ+mrvVeWP+W8dAzg
mC+P8faEpVLwUrjex6wuIY2udWOpd0ekVvBkAvRxw/5Kb4B2S4Z6nNJxr+r1d8EDy2YARt3V8OuI
pyI5klWDjRlR5aSM8W6zl6T3DecVqsG3Hubi3mtCnqiNhOihTZpXefZ24j4OxH0Oc20wrFu4iJ8J
xy2ZsuKSOiz/WpyFAU3+89DADutAqJtgJ49LnobsYc9JWld2pRdYoe6TV+42XtHnF3wdPdBnsrts
ICLQN5RjpbGKQl8wmQEiAHNOWdHM+z925WwHRwqQyK6RX267c9qDhrKjk/ze2DTEqJtd3Caf51G/
yJ273SWopZvCSqed3Gu5K0lbsP5vNcRXFgyAPBM5Q/ak7tYdpCwbI8UxpOlCIJqIPg7dizz4W9eU
W7P2BjlSE/ncVGDYd3Ir5I/U+5r70waFviWCzizXqv5qF9sQ5C5v99fMnX4GeGUcMmYD9LpXrcpb
mLbhIZ8hOrf69KIvQ4d8trPYdo5zMIMExnVvo0LnRAm3QU/ISvLi//vhP/4G2cX2CrK7Huq3lren
h5pMDtLE0HcyBMj3vUNu/GQDyBpfUri8t5t7g1P88db8Aar4eAcN0nhFBGtybrDvzrV5H7vhN6XL
1P16hxkEL7rjQuleBxe1f8owsTzI39L71WNqz+oBjcZ+3jZZeG0HXQHmsYxDy2stZ8rev9Z5XTkj
HBAmO+kJfZwemMKwdFk6gj4i7WTCsV67z9LArmYamPp2QILtJD147KzhNOUWy5JqnzsDxkfuAq78
19+1i/Tsh2CFvdwArrAAUta+N8f3rr4AGI3Crhd5G4a3ZViWniTFta4g+rOMSJY+O3vfqQYwK+mT
EyiMkdJeNuvb+kcXve3K8bnyhpPXmFvpCbdTsBU4Ku9tQ4JAxkIW7M0Rhe7z+oavfVnqpBgsvVDt
+0MDSO8YOtFBjpnS2aXFev7HLihleWqydztHyrfdD8el+KHu1m3LCq/329CDrRwJ/tQ8B3DlNinw
mCIF5NbbIJyXD4fuQTQNdBaqk37Ah4I8PfMCeeKDrWMM6jzmc/vsMDdgfXjViVjMarFpoU7kgFKG
uruzFqzqPJbP+eB2B9OcmUo0urpTg4LYTY/AzIYE70GYBVO+2EWa81Dvgqh8dLLqjwcvvyr94PY6
rWWpXLvJ2lekSTGk7anHflA6o2zqZbiWPT2BvmTGcJ7k7stFCvCME5gVul3vQ6vfylsCq51a2f2j
dnCNL7mFiJKsWyZcg/eQ6r7awqUIuWFdrKRn4uBQQ+IF3zAm+qeoB+6OjMle7rFs5LHHy/QEoVzW
yFP6Vz7pFy82soM6j3eJWSJQ5nUnGWQ0Ru0Wzm6Jeu4uLILbF8Bof0LKz85yQXnyssdI3y5sGDsa
fs6D94S9nHvDLPuJ/erjeXbIpUesg4Gqqc6Z89a/T29HbddPEO/Xu1hmDiNpsnxmMjezdr4FXUhI
JfACvoBLNpiJe8iPShNya1BODHRRRs3a33TMZLIFXrc6Tq5zngDmkM89Qo9EoziytxmOYbfZ1W0V
FWlBQc5N126DMFzqh9pIjINcX/4u347Gc6s/zkbeHlTTeJanuj5a2cu77kdsTNFmLAqU/qGQ/71A
WwcORb79Ur5N7FieljjSsHwA47/XMjuHnd/mwz2C7OYJaFp1EdbOEHXVhb7wuwyz7PZ85UmsY8z6
YPhA/0qhZ5qTV+8sCNLIYmD5HasFL4HLCL5DIXBfcsvkyUi3DlRijxbwYL/AN+Q/g7k0WEf09Une
OvQy3q83YT0qe9Lkf78Uc7UR9tK9vE8yU5A/Roq3ufhalr1b5Rxh+8GEFmEGmegqnX1S8ViUJvKz
tymX7OKwyat22yWv/Tes/vahlL/zj1nG7dwyd7fAAq4kBLHH4EMv81eSI4Su5TWZC+RgtsFkfkNr
hXhy2CenoglDdS/Nb7v+8gWNAIPgHX6bx0lPlRndulnrpjkj5aChFKkBE1smYfLvrJsbSlLKf8xl
b399OY8wce7HAl23nv0GePrBJks1b9HrLUhC/eXKH2LWF93V1bPcbJnUyd5679c6EkFoXgcQQNbG
8utrcT1X9tbHuB5Yr/fh3Cj/1CHUwRjGmCkDJxJuYIukLG8edzxhGb8cv/3xc6kVm0gZ1D+mkfII
bz1v/h5AtD9Ld4101QE0vTyDsOuQ3JCe8t935ezbUAUopzm5Zbr7SAUJYIqsS7gPnBAheMjR9cC6
BpQDslnbSXHwfwxanZ9vf/3Sk29kj/Wduc1nbp1Zaj0978if/Oe9k71bK9n9WJaTblf9o9XHH/h4
lqKR2GjtN21GalbGlXX2IOf+t7q1iRy9zbNld93I81iLsifn/etV/1jOSGtp+OGn/lvdh6t++KVg
GfAxmqu7EEbf8orj4Uyuoppva1V54WVDKAVyJjQiFu9LmG3drHVzhico9DvaVK3B7q2RDLdy8bXp
H0dk1zcDEEKk4G89Wl6W9Y3/8FKtL9D6okndepqc8a91H077b5e/va5zvpD7ixi037hzcWhjWrvM
heXDtW5uK9m1/Ees4r81/1B3W08sl739glznQ5vbLwyJd9WU4bfaeeFWhgZZg8re+o2WMWQtyt46
IVsbf6j7UJR2fo9gQP9Dq5FESAobIh8vJ7l3prfShW+7UivlmVA2y+qsyg66V7yuwztgKmjja1mZ
Fxq5lGXkZy4UEFGyMsu9hY78wGrnrQwPRP+RZG1QBv6brnYbNGyVGIKMLkU5Q8JE/G0nT1I263Ar
RekKjiz61zZrN1jrPnSh9TJj0KSELFyYXoM6m7vO0dN5K+vfBIAB4aJkfAvaITrc3ni5KevmNqyu
Zbld/1qUA+urK8WAQMrfw7eUP1xB6uYsATuhJbxG62B/m1jfjsvzWc9s8Cph8ZadLQIjxhIh+WPl
uDaTc2UjE4O1KHsf2skgutb98Y/LkQ+nDF6l7GfjHlTgUw2VAtcAaUGk3NBAciwfrhJHvPZVhi4/
S7LsJHemTPo8O82qs2kyxzrJE16f6O3d/yOY+cdUYW0qe/Lwo6InondrdAty5Q6iJ0YcIZOio5U9
zF5JOgY1F216kFf0FqeUHjDOetx8kRf576hWrQZ7rLNJnTQkB/M8OydIBMMSh7Qmm7ohW7lZy74V
KOifhdamXHSHndnCgIwBeY18WLoWHE3dvxPOtkUCIFLRrpG7Ks+lzqAy6VXxVsbwTIRPri8PeG4R
3Wlv8cwPt19u6h+P6LZ0vd11WbPI7u01j0hOzp457eUuy8+uG/kD1qLc2A91t1WdHPlI5lxbyuH1
X9LDUN/aWOttsDHEKi7I/feuiMejgRDgXocxSxHqGQKkxRmfSY5aOrkzw0GmZznqecA89STBu6kO
XiMtO2rLNdSkzu7LoG430mrusvGkzKW5U/sMkN4wFJsm4lWXjZe55tb2AHhqYIquaeIe1Ci08j2S
QRgus7LfE5UENTw550YPmkc4WeSaEY2FeJ45uBfF6jX1x7cF0f4SQEp5gX9T71CNG1HloCh1GYJH
WUJ6oh5RgYjtKn2JPQdlQbO7n2K0EBxgCwed3P7Rs/z5Ka2aH/AdT72ple9jbuKqlfrf8pIpeY0P
/MUPVJDiWfPWe7P13SNaT2bXD0g4aC3qOMOwCZq6/lzPYHpZkpefdDW1tyjqAK+KkO1Si8UWwCSU
POdWhX6TqiJlFJNkakpw3BgxVg/jcoRQEmYCA44CYaIdm8IuH+YpqR5kTzZZUTjonuU5wsIE4a0i
DnZlhfyQPw1fTZJnx1ZdpPwytTKwI0GJY7cEgDeuz8otLmJUr1UIn4aPkaiKguGuzQowQV47sB5u
CvcCUoP0mkewvUX1a+qn6GlYNhBdoidfTb4hq6mcparMMOlGdxFVrgLhM8MiW+METw1q2E8qmdCn
VNG07TSOASsIDsS2B7QqtbmXOZaieMhupmHoHrSk8x7nZVNnwPZs+hbsalqsB0I9S7da6eCKNpCd
MSfM5sZRRxfG/zUl0fxwK4HmQPnXoc+t51eR5T2iMhNtq7DdoHtq7B3NMnfT1ORovAGmLwzNvNgO
UGdgrdpOt/Wk3WAFjwwGDuClF5bXCqrdtVk2a5H+eUwKYqgD0kY23LRSv+SzmRpbzTS0i2yKKfin
sugrZTt5sNy9MCXYjKjBW+8DGHXtsf+aDPkXg1Q6uHDo/rxbJnxmkImgFYoKlZh+/kW683OYJ/rX
qUlAKyCI8xaMGbBrdLAeZ41csjUl1l3l5v1F7+P2lKZx8cAj0KD8t+pLMyp0riw171Wjf6tRDbp3
o+RxsKsG6qtSv8Q9iSMHsce9FOUAqdBPyK/n+3rc9Bh3bKaleaylmPLFYLmW88hgU+Uo0G4ZM3Z/
nGzl35x0Nu/kUnVjag+OF54gh+HUmSGLduCDU+3Wv6ANkt9hOCe369bG3D42XbvPVWRttj4Wy32Q
vWJUOBO0LxrWyrZ5B9GieYF73j8QOj5LCaPd9gXTOshQ2YhY09JC6hyj/HhS4r6pLnpcuAYC1Ib2
Q8Ri2VVg0F3RT+uv9UBYuUxRO5EDDkoWZ2QwE9Bs3ArdVNojYpvaVopye7JUXT5VDpiw5f7Y4wjQ
pVomevHRHn/f/p00yf2jXdRwzpb7h+A0iLxs8vCnp8+Mg4lyiuzKpgpmGO5rWXrb2CIh+UelHJYj
HeSO3fAIcAYEXoDONbH67+iHMijp9Ze6DsJTbw8BGu9h9a0sD3I8HsL6kOqoNlWz4hCwVlzcwokH
npsgCq7dshkSdE9cwz/+caDvU+xk3gPfjvdQGOK7cszwMFw2sid1JqvsAlIAimqxFjX4Df5LQznl
1no9uxsxB/y/nJK6A/gKVTt+vEzbFYjcPo8PpUo0cPvhr5PW8iNTUerNNW0XHgVpR9NqYcCiSHkf
LZscgYl7KU6+j2Jh5A+Q19WY4PpyuFRRLt+sjWQPB707PnwdeWROjl2iKmFZeXhiTIpycd4toPgo
S8nRD6dKUX64RXX05CAEfjtVfu2PMzLd3HclAI2PB5a/aipjyI7Pc2F/SbEnBbk0u+ldO1XpnTtG
AE40lDe7jDyjSrZinxSh9qqW4XB19fqvPNTU18Eu1Fc9rB86BtgHctMwXRAd5OvXG+h/OXWr39lA
S97djEuRzCnvU9QM3qNK+QwfOXiUg2YZ3PtFbD/JMZDC+xRC3Uu+tBzr92TQzDfNj4pPWnKWJnxz
sle1aaBfPoR1Ol37QEvvx2WDuJ8+bMykZtdu5g1jNmi8pShtIJqSyPHdX2oy4F7qEruEuZS+Z16N
jrZmtFspGn0znAxcU3elaaGIv7Gtrn/B9ArpImvU9xGEyvemxxZBha93XPiV70DByp2d+eZpxDLz
qbTHNyA03Ver/D67jfvZUtz2kpUR0km23n1tZoAUqmPlT4jooKUb9r8Dx26/AtnSd3OMi7jd+G8a
4DM0bNsBvCd7cdjuZ6xh4Qv/UwUt8u+DH+p0ywEVm83XcvDqPX5tJQpzTvGWKZZ9adJuQnO7L950
GNMvWL9v5KACjO0NBMZnmLzqvVTZfkN+wR3KoxRH1CTOmjclWynWsWs+zWTppCRX7Ab1XkXrTYcR
fRdMM7iEwgqNuxqtGGjRtY8Km53fE3SPux1YPGQ9kZbdV/7gXORI3/re3tQGi36H28nsM/IgGBO9
92rVb+H4RBcpOpFqA1OI+jsp2hgR4QOp+1cpzsr03eWb/yClqc+eGK/zJyMG3+OPwSmMBuU5zVr1
PvKhEYc+dlVDXj0B9NkjO9E/l177KYlb9Q6wwvCs6y2vSoyqfJW4V2kg9egiHkqlzh6kSjYmKkeR
DYGh7nQMVwvcYzM7eJbmMXS0p9x8bpri4HZuhWFhvUfGvLyzJ6e4izrIcotYcHmnqGyarnKRmVWn
XezhoqXbUfMYag5W4JP1hkJY+lW1Km+PbmZ5kiIcHSD1evFemiOSlEYPlmBppvWTv0HTD1RNPuKu
rLYAxav0Kyjq7Agd3zno5D6+2pZxl7uK9WqGmXNfJhYAi6VZO6m/JtCSZz5t2j3TOg03IvbcZTNr
qb8lgteA3/2nbm0ie5bS/qp6XTv+t/P1FgBMZ8eP9Tg3D6NSAZcuXKTvQHWZfIl+5ar/yRwH+71x
RvSBcr24ZqFho2xcpSDihvlzX7nP0nQ00msdGd6XusnVnVvH1n1aehiw1DVqKejCfoKO9ENB/Gof
F1sX2NBVLXmp3DH+3mkAxCzDbR49swsuiu0kxygN1VdUVeqNXN6Zv6il1/zoyBsBIzJjdBgn40TM
tkR1t7SePRvNcV53B2FLLd8kWV2gjItG1bVkTL3aZbjrfT2+1IiT/33g1kYOl2stPBLAz8j479Q5
UOOdHA/BPV7larHjUmlX0AkrxzzfinJY97RkPPBqR7eWgaY/W2ZiHVV7gLu9XsJyzDsbePnFCS1l
n2qFji3V4Jws8L5nvG6aq2aYzsFOsulpwsdl17dq84m3UQX64zrfmDs/o82j/G68N3dImJKOhXV4
frXbwvwBJxGxSJNxnt7HS5slDiSVYN7XVVU/xHpbn0yjGi6R21q4+/oltgSdgz4WYFUGPpiZeoks
lt/7X+Ng/JREpvJLAWl5+6Es15CKK6yfUzp8DxXF+aLZTYbasTa/hjba4ExRgkco1O4xW0TFVcVP
7/o0to6EA9JHFyoQGOfGIn7GQGb7c/iVAfgb5EPlpx7ggww6iRk2k/AkcM1fGcrIete/BVhzNO1L
34FZRqe4efNa1oRdX2mP4DY64Dk4LMG7cnYE13z/pOsGHlSjs0gaqGl2N2tddid7jlOTAkQC4b5L
kHXBv+ZFcwbvLU+9L9oUK/dm73ncA+R76zCtL1LsDJTncifuznrcI0ylMS87dyVQt6JxvU8BhPRN
NYTqfV+V/qeonr/qVqA/SGleEOCObj1KU09z7iLN8p+kFPbBsU3L9MUsdP+TP5NLLKzmtTQc55N/
HP3M+RrzqTy2o9oenXYIvhX6sR5q+1sJIgvLnKo+DcFQfMHmbttbkfvCOvKKyUPxUPsK4vkB5I2u
D7XNrW45EBVknHHWXZgs4xGxo4mXCOE1IzJ+id2hhZha6ATdp7VBY9TGrrI76zBgKfjQLRs6xrRr
8EbeSVEOkLAtHpoZty0sq+8AO/HLQVeBbsBwdEPsrngwlo2NFO+dqxj3uVPNL0QBvnRlNH2bogXo
0cLnQAcKyb1U/xLPw/RtrCNrOy710VL/P9u7SC6t7X3X5zrA07ZN4CL49s/11/p/u/7/bC+/q1cD
zG3P3Ju5FW8HFuzP5TDVz7pj6kd7qUMuo36WAzmL31udNEEosnkul7oP5/LlRM5K8Y6xzjdRNtbC
tvSqRj3QM7K/61Tso73cPKzN5OAYe96mruEbBOWjkrUWhEk4X6NWD8He4V3f9ejY7LJRKx5lM5o8
r6J/1zdaU+31MFGvQQURj0FKCii0q9d22UjRNhRI97dyVu16lmtoPf5zVOrXopwhdWjb3eURgLa1
6naltZwy6M2j+1hyu7732H+gSOZ9TeAz0anK/Oz5cEn10XmZ7N77biBAR7TQGx4t18VwNEFvpUjV
iOwrbGKIx+emVA6G7s2fUWQYjh1XFcHTd2hZZ/mNMAPO11etdY8TtvfgdxqJruXamFc86ty1T+BG
LFwHDOOgN+140esQze7/OOzczHWssICcy+JLDsimR6t77wKygoneO2czNUvEdVr/OXMS5RmB6G6n
nzxsxJJ5RtPFQDsGEXLH3DAFgRcTj/VRqbL+yOIPWXzjd2W235AYGT5H8f9j7DyWY4W2LftFRGA2
rgukN5KOvDqEzBHee76+BujW1akXr1EdIpMkjRBm77XmHJMk+KRr+5uo6ZW9HLfZwR9TcQ0DlUwM
qZyf0jD9RnSYffPmkDj4oyQEdCyif+/Ik9lpYxdcq6Jp7oplockMD8MCXOKygaYuVqQGyYbellcl
xRcPMlneDHbRXdft180IeNoQGjkRgAacJlky2ZHMkyXbJ3cBsI4NuZTpLdAhAiJ0gtG0Th635KDV
Vz3okl2FteaSZJgqtFHMZ9NCWYw73jiZ2RAdClDGJ1tE+oGyR3G0p3k4ZtU4HiQ5Kk+ZVhDs4/fR
OWl8EE+DaZ2TciLrtaZIEnWJv43bViaBQa63ll2MGF2BLgOA6m/pT5SbNDa7Ox/aE9xgtINccVAD
VX1/P3dE/RDuPD5EOnjkTjh9F1KUCgr5saEH7YajrD2NlgXLG+7pM9kzvVNF03jxyaECQZ2nXjWF
ESQs+HHcmzB8+On8kTTWxieP7IXudQPXJlq89nN0j5b0OzLk+UNKtA8Kv9jL9YBCeWCp26zl5uwP
Ytcvn2DF5HegAyuJeBiZUBkTkE4kJh8FukS1E+82WgOmgNlwgo063taJqS40/hnoWn2x9akDhcwZ
wMyo3GeNAkgGeN94jaG1MCgf97mQogdfss2rqeCmXYPgQ9FjudP9Yd+nw/QiDOZOihI8WAVnijLl
BdgAeXyJEABugnLo9+u71Dg51NqgHHNTGTxqicURR1DMVHVRBus2gRx+6/ysEhNAxHWT9dE/K43l
lXXl/3zld/MxW/mEfMHv56zrqsrCh0YDz81IDLzqZUuUYyt1Tx0BlsfRlzPwFeySDN42dcsBp8fy
FKKdvZnagpzL5akqJkxLQi8O61M/rRUHd2LsEPKASc4wmRQsCzUPyXsqxVSeRjupSLDg0br43WZ9
tK4jaZytGxWJ0pCjxvr/eN8MMKrEoP7/fPb69J+vNskRODAScv5Z9/uW9fvHqJyPWfrSTGH4wDXX
d4rY1A+qj7eiz7V72Tb9nTaEkjvn/JtNu4hvjarYr8/WNwnNvm+7zL7ourQHXTRf7a7BUtjm7XM/
mpWjDWbw3gbSA4Yi+0soyja3uBzAAXcDJVcjNgDK22XxN8WMG+gg8UcV1TG3naZ9WeLu3UTvygt1
7pMMxP2CUaC65EoVbsGZzk4i5Ory+8L6KgOs/2wniOQpWtOVuyckMiQ3L5+wvmXd8Pdpb4ymYw41
Pcv/fsn/+GhpTPALqf5TikYVYObyJb8fsD5NB3lP8ys+etYgmeduDAggIjqUxBepD7GQqOatgOR4
mxrL1VcpUBiI0PpZh9OXSKXU2puUCi6mTHBJLIP6/3m6rCOpe7hEy2JdhwRT2ZCLRhdkefX3hXW7
dV1Vy9lWDKQCrE9bQ8s3EVgYr4snyvtV/RFhXLALuX5Vggn7W19OT2bJpL2eGv8+n/PeQyrW36ld
DA3THLMbSwOqEgNxu0x6P+wLVLUQHCM0+8RWHfTUhgmyXMUHU46ueSpX24y57q0Ma5eKAdXrVK8l
CutF9sivC11q3tZzYkBA0Wch3sgUffGb1Pgsdf8oU8gMIOHga0rqhKH0Y1G2Bvg+igw0NLrvcbLP
fp4Xn1oTv0uCKjVXSwT0qIZ0vScNS4Ba0EF6ZnM2PPr10MA0ZwKxvjqaYXkKM6yA66s5EZ5nv58b
Z301TsOMzEuYcuurU2uk11oSb8nySXQ88pu0ru7X12JhUXMCtMSYPLopW1m6xiQJ8TjQ5+hmfbQu
5Cx4nVW5OvyuWh+Rhhp6MTk+P+/6fVU2M3MX04hy1nVmE4KbtBp8p8BB3d/tfr9HHrJLIwrj6M8q
284xqVQ4ke7HxC5pEfk0T5RUOdlWp5xkfFR41iNll86gYtYX1sVoQQ1ypWWbWpKmavv7HsWXPsu5
hGz334/5ZxPdjPGQrR/++2k9MR1ub06l9/O568t+GvMV/2w5G5LkEoclPM2wMYItHy8NNRZBHKz/
vHF94ecr1x8YZrK/tYV4+lmnrb/g98snO+EQ9M1OPjRh6/2vf9Pv1v/5XOUrC+A2/PyGZS+sj/75
scuP+/lN6ys/X9qV2U0M2BWr+E5vLflULJutG/iipsyzPlxfWRfTuvvXh8LqQDcMHzYdoYvUDVtG
G8Spjc2lSaLKrQmwCCKsZkGTv+tFM8HQQ9PYywcj9OedaXd/keVOXgpYUY4+ezUhOlIY5FHY8MHs
oTuEaftVZ769Zcx0skCYRpUaeYoxLShb+9OQiMiOO0equZADmhXg8C2bGmNDupVVJ0/MM/eY8B5F
09tOz2kH12N6qP0KcXH3qAQjH4bNDyJ2cu3l5mzG+C8rVE8UdDYp1a1CqO9hMZwlup5TQSTiBIKh
XBp+hUTTIcHvu8dHzDTVTk6RpNzVbSLdyjFT3pI8o9vKPwnGIsTLLauGsccmlSaXn3UKIS7OXAzZ
4fddAZU8L6tBLpGbKt2uL+BBe29nHFdV22PlnO+b6r5JxXA7MBBqzRoWes6UfJiRjAAvi/khwaNU
ErJCQg6xB1VnQnZoR2fEaips9IZ6eu2VkQSwZTGl/l094OPPipMZDDqqfxYF1WIXj9m4VQtYY+u6
HALDbiZljYLp/13XzQwkQJqqu4oUvcLS/ZtsWYCjsEuzum0NcE1pCxdnZAxzOy+LKNXKvTWZk7M+
5Qqi3cbQKDAMNT+rftc3hniO9FY7rqssqVLhko0zcaFNsVnXrQtN9VXaRDAb103+eQFinjY1P1+8
rtbVgv7uVOSH9YvXdX44OIbdal471XSslx+5vhglcn7SDQCEyyqdsvrVNCVvCML4rig3BYbg21ZR
ojt65t9jVPmHQdEugMjT80hY1e26sGZY/2Ct9O3vunTqc0LcIPMnshRLWBp9jczr7pjoiX5LsV//
eW8XGZu58Ek/CtvGzXOLSZufkjE066W1+3lOQlK1rYtUuOh8eT0sdfW0DJ7jxrqZbUYH/VzRK6o6
cWvbiXSjR6dgeaJF8X8Wo16/dlQtj5NIl2khfh/S/xBm/G43JlCO0plL7/pBplwYZFdEtwTeddey
mLyfI2ouowCtcetARW5uijoL7gRFsjs1Lu5LPxhP62brgiGZ6hALVO7Xp+u2CpR1T69Qjq/vWtfh
qEixJCQX5nCja8uBfZvmmn0Ll3s+alr3Fvg1lJBlvWpmPUlSsePHFs7/dTMImAc69+Fl3YKR360c
Kdopmjn+iilq91JgG7eYRc1bEsSqjRJaZBmMs3m7vqC0wD3lkubM+nR9AWCKuFYpA0aSNyTIsWFL
K1nT3D7i+pv0+vl325DaKWFmjblL1SreWhOKCXCW4V2JG8IjniXZaCZkNNdsK3+r2RrkcPgtd6Ce
ozvRNnhDtYT6wUg91NJSQoWWLJN1wdhlJi2LNE91HhltlAFxeBJhIf5C6vMBD//n0fIUvt5z3pLl
R7aGjf5uiVbxCYc+ro+Ia87oXx/bxSXULRLG9dG6GFah5LJgUotwcl0Jurbb2Sod7zEG+FJMD+GP
8GrRecsMu+sXWZ0ps7TMYhfjw++CMTJWh/V5troeepE9i8V41C1Omnr5CWQT4TwyVv+RXgF2gwZJ
UQDu7nFdqFU7zgQc1Qt/478P1dT+jBIVBkaTg31cX+77GYfo+jAGOwPyP4lpcwDOp2kHZe9nj1kT
ESQJnJHYMmghrnvx52VgL6elKrODfULcAQ4z7AtiI02ahMWu+zt14suHFpEW1W4k/svTlfuAXMdj
0fUvJrv1FBEHtm0V8RZOwt6Mi6o24WMK+8QVJ9usf+/v3l4frf8BeljhRgTsK4mUtJPcqV6dBGLf
EtR2NLSiPBhMEpIqrh1J7naDMB5T/mpdH3HoY+qQ+Q9zCCg1Y3ILIP0s6V5cY2JeTGn5org2l3/W
+igD2rCpwIJw3+2VYwPZIqgMGl1aCYkvScfzPzsGizL7zbAbEIqm4kpS5lPvp+BWhfqnyEJpo+nn
YqjHYxMaw89CE9F49NVlz2XTW6ao1RHLb3W08wro+Powt+xe2awP1+jV9dG6SEy/Qu1kQ8NYtPPF
EsdSahUGHQYd/+uBVdpmfogyQACLR3T5M9fF+gf/Pu0yDbKMQm6mv3iY5kWjuO6OYvWcrg/bmYJX
npmT9/ufWY/T36frI1sZiLfCwMvFu4ATyEJbZH+/C70T4a4T+ilZtPfrcbAuouXpQItjO0fNeV1V
+jrhDoHFaGSNNejXRAND6vn/9kXxJ1WamvRRLccDtrjGfh6anTocEiBfmOTZpwsfohLEGKyL9Wkc
QSFWIum7Zkg5nAiGbJ25MXtSUaR4PJlW4WnEdLXFODlBRrRuSD61J1sVsxhV9nfUfr7sdHxQygWs
y3iE3NiCwDms9BOt842a9fhGk0tWVKEDo4xG6VyGZwMtzCXwO5d+e+MMU3bNFG4RuV3png1l9SRX
rcslo6SFTmWxrLoDuIFlajvLd7jv1f08kCBkWGTSms9t3eZbQRMGFXvXk8XSBNuoJYiSJHCpz+iP
IBP0uOFy0YhvhKoY7qRM0saXWmJhenUL+x883fyoifSQlyX1OyKJoka8VkNFZuGUbsEvRRsdo1/R
ducwqGWHmyPO5LAovAZDRtidAb+iJ4lp6UoyrdcgpqiCl8oFyhZth2rJiG41VLiUKGhOu3OpDuQb
W41XgqhoLGqN/fjdmOwYq7eJSuH9c2+fgymJ3YiALT+PZbimRJRGCuXqXgZ8q5F/PhGaWfXfsY8j
W0ZJ5Y6zbu18WDdS2e5bNWQnwKGLhMGeFiFe8WYQ6GKGJ9taSpcEQTIea75Mbt3LtUVRYMeYxiFP
dpo0YQSW0Pt3g7RjRDG79B/fGDyHG2vCv19KRgKbCJmONTP2FHhzLPBoyDf5w4PcnvaJdTeCQNrT
8ZTPiGlJz7BIYJBz/tElLl08810AMNgKLJmsrU7AnML1FErfrU+2TD1eliNIjY32kobzX50X3bzh
RlkxyZZM/1qo3WeVQUdSOUVdZegJa5oG+o2hSWKOHAuPgui5SBoScA18Yji4vZRygiYwhc+JnLpG
uyBFYC07o9o++9wvPCivDrnM5INmtHAsvsuo7AgmxNy7qHImiF76paukbRY0/t0EcX2urI8yJVUv
kIP3qZe2rcVEcFB6bxkA9oYWntDKbXU7/JLgsDrFSDaxMs4vdkXBggKkIv01iUiEa6RFB02hkmfH
8h3EBcvVptTzw/5hUqwtQbjIR0KkWJKQ6bYyQ5KSz6RSuu1cjZ03hWm5laynUMpzR48zf1OnOfWZ
Pt/qhlSc55APHFoqg5Gi3ARj3IKmnA6d/M7MP3Ttyew3XX3fJES11uR1Uc/fGHb5qrQ9eBYASZZG
6HHbP6HI1YAdxaFLimfmMBpU3Bn+qmMTmOq005g5sRnudSHJTg+yy4jFEyCxSiCSBPOVMj6qZC+P
SV+xIIbKSrdXtEDntek5sPt3P6hqoE7FVzy/zGoCfC0NPxHnZl6jPhKh+Nijl6TrAi11ONkgU5fe
Rjt2lketbZw6k5IZImDDV78p34AwMV7jQb8WI0371D4Llc0yZbhoMqN/runxpid1uC2bsz93BMjm
0454XoN02TzcTx8kZ1Ovfkjy7k3pCJSX2+lWxIz8u3nB9RYUAolGp9EnuELnQCY7NMOADQOOCbcu
OoBg8XvPTnLqklBgSZMO5cggKxRK5bY79r3spSYFfyIFTlq5rTPdvyPbsN3Q2ondsTIfjTHztLzj
QiCBoU3TFzLuU0+xaXg3dRs5TZM9oxfF5Ngyhx6TiLwk1JtGTZDwkhOLMnrcNFL6BMz/DnSa5TTP
vQGBrooSfPfDwYrUr0JKvrJI/WwqjbDAGjK/zByKCvcuH7ppa2U0CyIFLbuVoiMKp+BFoQo6ZsD+
hqm4l+PqWi2FqnxaGrF/tcYkemHgB4dIZZteOHDv6s0oGYvdubzpw9iJCoNqySLUrYLxUCjcFDI0
QgbwPlgvXDWNwI2VQ51FNyZCDKdMi2uWFN+ZZh6qynhvIiZeo7gNrTTzhJzuEapQD/Jb8loGH1+9
NRxb0swCUNVehQJ902kxRJ6hTzxDIo1eldrJkfR89HxN+rQgG4V+jxA90jaCUCm1NY3dNNYPxLzR
hs7EjirATp+pZIb5Yz7KW0Gq99YKDfTDaFYincNMKl5suYiPvRuE1sIQ+9NrIbTx9Gma29SDPwMu
fP4sRuNZLaa73nDVzKi2RjBeZtCciQF5riF/UjGMSwHG2ioaOIOFSkdNNIfE95FpG7shkjwrIuv+
dYrKNztIH4yyO48GmkZ5eArbdN+gwUlGjom4bbYg2UDT9OcQcCCCNsBodap7SckMXKo9reb8hCqv
p/uqKQaKuBPMOPjQQAPIrgj0t6kd38imzhwzlR4bC5BNG6mvTZZ8DuD0tGp8xV/2F9kuulhtN/fR
oRPZw4SN3E3l4k/ZAS+P4DD1CYpq9se9IERsV9AGQPOnUTtq5h0NSGBqzSHoujsyjcgQtKiPD635
txENaArusGRsE/WeC5C/AJQdSQxEXso52Kb0rLb5XQKax1HmQd8I296Nhn14zRoAfdCGDsWot/D2
E8TyE/KIkBxN0thPhGIUV3zDSPhMsOkqZ2TpU9mhKtzqn3LWnhN5eOn4UUz9niNEGJA+0ye7lk5c
+e4Rl5VO15ns+uCqkExf6OqujYf9WPjbZt8M+bZht3CRYOZP73B06O1FjP8HUMBmeY2oUu1b8tTk
hmCx0T4nBazPTkvop+TbIeLsHSz/b5oSoZygT8vH+tno2rNqt7edlbrkOdyVbfCmZ8wbsZAR3TCk
ryaeevikRe/SmiHlQRD9OXNs0BEAG58zbKiVgRHNuLE0GYFxtxPMMw42s+UiuxI9WjMOiGRqVZwu
3bPRUlSeU2t04PDcpPHYOJUJEVAWCI60LHgojPRv2Y61k7Xp4FV2R2IkpsM6lA+9bP8xNQaRUwg5
Ow/6k9Ywyi47/61rOe/mTt0awLzNpr9oVO8gpyQeiDtDSumGVj4oUbRTIHefYRAidAoooWnUDute
Yyeb7EYiT2Yu6ErmdappY/i3LKePh8zL7psMRlSfSPJW1WA2NHX0hwD41odtzw2OkeSd/SWPXXdW
AJExG9P3lt8+SGICu2l3b6KFND5JEbqX7q1u7G3QgxRtIjKK7cT2UkoENQ2OFGG8l8sSJw+DsErE
bhVQEehkOaNineyzubcOhEw+mxHwHu7gXV9+KS1j42ng9Czg68TRWUgFCXMDDMWYw6WK/ihcfjzc
SaiayO+Zo+ocRMU3IaOhI5SOtpL26DcWQSX5hwK5zpprXBIKiWB+ZJHPmV+6oDoZDBaDNr/2Nk1D
8kVAXV0wED0x1n6yaFq4erBkRajj56QzA0isfrxaNrcaY/ISq1sSBrmbGwRIxQ0c1eo5USvOjsE1
6lm+0ftsZDCeJo6wGIMZKbqNIPruqWe3J71YCFn6CO9tHB71Ytgoqj4ysCI0IzJhOxjdrTSM5SGS
klstYEBOJm2u6vlOozJVVfPAgDbsd5i0tcbIPApCj0YYfMC3gp2aoNkLlYozgING+qbo9x4VycE3
tJFk4JZu5TUrwZiBuBdOitp2P+tB7TUQMe0hduNZv9SdjTa1+6tLR6KWzxHBrDlFaICPaO+ScoOV
8TbuhdjKefUKZOHY5TPE52JBNL9VguDq0VYw6xfhYylMRkJooCyKBE4lB4w7iwjMJBL03NohWtKJ
hjQHNzYw9xgTrhD9Pe5AQPbDRGa7oW6FNj2osnGuYs7AkD2cCEIl6Er+1U2/99IW4nC2CRVjFxnj
2zweUc48pihSHXJBqk2msJ+IEr/ixEA2MjNfN/AqtdNSgtefJch8i7bNhR7yojYnSdkaBB45ti7d
i0JsewC3y0WqcOCgYoWaEFDvFroc6R8JFzZJO4EOfO1D7UM1pGnrqz2wZCykEA2ZnqYpeDtGhLrN
0V9IeAcYmBCbGOJfYYzfRiGMpET71ow2d4yRcr8ONYnrJiVEHbygKt9FlqxClTO9hJRTR7I5Skxd
fafg8pcM5fLUJ3StVRr3E1FFiar8AdiXeUhlMFBqiicnhb68YRNRI/ZUlca+leyEDpdWGce9qfQW
44C4dEHNNdBT2pdYqcBRtycp4mgrauE0afkYpzl2JOMIGNObC8bPQ2uT6kuRwjHScDeQOA61c74a
SNhL8TUp9meZzbGHkK3kMO3uzHx4NZvhE5Lofp4m11CVt2KMdGjJA4hezBf+WOvwSYbcpQ8il+K+
T8y7rrGwZcTZpbc6GiiVTCPbfo31lkT7THvw2z+dkEF1wxAlQYzEHdn0vTHML6kuzkIxOHWDljwn
+hi1bN6UzDr6Ih+8MJJvCRx5VHtSMe0u3wbh9Cf09R4toHlHQ4UAl9iH2Ty/WPYfy5AQiagLiy9r
R7dtYwbYDDDB1wVerBbeBMWWmHOnrzv6DeFOKvNLnj6CzbNpdvp7jkm3LkNtM8YKM7FeYVM1yjeS
amiudWwCgJ0U/dAukA1ud2hOcnMzVPKLlKa0Wjp1548w90afMLwUDFpldm7Qt59hhfRe1w6ML5o8
ZYAxmI7OqJLZ13AjJwdG0jrU4ZSUqsh2laI3+BryEFJbcn20uXmlKa5lxV+TGb6E9CmnqctcqYcN
GNvqdDCn50JE6cZXd6mgIZ3jQ8WDGmwMcmAK0b0kebBUqJn5+zH/NduoXW4I9EpqhUoreXXSLsZE
OhnJ4zhy99ZJ9d6WA0OO3mhpEza0h0NCom3ThqH8VfpkZCRheW2DcKsRJLK1p/FUJupHKmHYDWPI
7wtvqGo/USQ90hAvthIaFafijN/Yksnc0OZUGobmmk9bGwrwNFFuR89VeX4SQGcrsAVWOBFSulpx
g/cv9amFRNFX4adn2ZSAmsclyUK+TuspavYhgA0H0ZLp1IX6NWhgp9JHxTBzEreUN1OR9uY8Uj+x
UfNo5VdRgDqF1/0Fb+adEfWwrdTwOoMchuybJC5psFAI5ps6JML1duRuyqmI4TB/RxKD9Lv/Jt/y
6ttELEdcoxSCzrPefLKV8TTVwEjgzJElr9U3fS3ec/5ZIFHuosRWd9ISuRyW0znVZajvUd5to4h5
mszYvyyHJ85RZCCI6pfLobGpg2nH++iCdwHg2/BArNBjoqiSRwLW7gkjqe8MlY966MsenytLe6a2
/WBmHaNNhKn6jOKM6GqsE6c0sZmmconyNQa8nJuIbKn1VjXymlfZUN8qBS1VhmaCgu2fgp3n5IN2
J6UJJUOhvfT0LZVg6D3Sfxaeih2cQ108BLOxV1IG6CIglI+rEyMASHvMYS0VdmvVaQiNIQlTsLq1
w+Cu/MuF16fzM+CsHMP+LhXM1IwaP008EIsi5JewJqhhUgvyoIYHAKTpFg3XbWz2Z9oKGP2k9CrS
oPWYBJ6Hhdw6affKe5Bb72bXPDUyB2aiP5F9ca8auScCcgqJAIYCTpDsdGxqzhZsXSjE940mv3St
/iGZPXVllG6NRnZdLFOMibn/m3Ok4ZjoD1V3TSo44FwAkMEt8Gbl1V8mr5YUnGdIhSC1z4lqzBTu
ms+yGreVKT2lRBI7ZqgN7lAw8JZ11Aw+RwujmC4vbKziQnZ0kR4Lv/3IBRaKsJuBUiJ/qrt7MxUn
LTMaV5U6xlQ58nsZQPUYS5InlnzezlY2WMGJoo+LzzAL94ArjnUUbuVE/wqtmjpVTReQJFWiFKOd
OpXXxCBQtK7SQ9kTmdrJ5QZV+HuiNMhFVRK69WgTJzSe4xb9m58DDtY3/IRTF96YUY5IeDjnkgLf
yVBCB9OjP2h//BYLhe9/z7n0oBIlNBpF+CAlbzATc31WXSmQUWMN6nWCPeZprfJpdu1BtaP7YqCz
jgPwq/WXnR2mb5PSPyc5vmrSFqBfFfzN0XCdkuFSxMjz/OCdIcQ7waqhYxb9Vi+nt65cfHkyN3Ip
s1EEzgXscRW1HWPzpVI57ujihZ42UZqVI5UAeJVqQvhm6yRSJE1+zlLilAr9T2YNgg669DoHw1mu
QEjb+UXlEi5Ma9cWheVmA5C7vN1EQ/QSpbVwvyu9/NS19MMvS7SWanGXQWtszYyLi1GTtqS34PFO
cz5sfPLjUTnh1VbKEz6je1XqEafj/MVlsZ8GsIQh2aBxLFPU6/KeoxHN+Sw0T6anCoMrwAuSD67s
tvMYk5QYJds5ME84KN8NUb2l83zTw/mirWZcOEOejQRam9R5dl6gwbSCnVrHrjl0CI4l0qLi+Yp5
6Qi1dt5VurbRwRtw/1HIo0xdS+Xs6me535PpAEUfGfhodUDW+aNKzf4zmhRvTOopjsaIjqM4v2jp
UycSjwDV2zpsX8KeFvhyCM4TEVMIS+RtYHCg4J+4zqm/oyL+4pvtlcrtjQ8on1kCPrS0UjakEJ1S
kd23ofqajYZgohcyrMVPZdlQnkTLjTGP7lepQCBTlKF4XO6Zjd0Tqv1StvEns98HXKDtAWw+mcqz
7+F7edHLc136rwwP0GOEDFF8CvVniUZOrRC20k16srEydY/KiLJePGkMGaqAfEjpXJildGWu+Txm
1HbnztySl517hW4MzOlHe5vNoGhmkSb7vL7khUSDgA/YWIn0ybzXmfBCiMi39uMs4ZvMQFYSkhWM
VnDso4FJI+QEevuSW8Y6scWTvpuaTDlKKR2sCicCnQiTiZoVytgzlN002dUBe1zk1BMZTKOiZX+k
qQEabybNbn36sw4Mfcx52aS+Z2LhAMRfqtyrWsLGzawgy2BJfxpfLBEB4ybAwjDHya3s6VCYWNIx
Ob0Z1JEVgf7U1Dppz9+znRUGqp3wqfQBsWdq8zSndbPrGaHXA/ewvqYAGbX35Au/d226OLu4+8zS
cBBKb+9M/9sks9OdUuUdHRn3mga5WyyLgJzj9FXqAKoWGkN7Y1D++rnFScMIO/P9Dy0WnUuJyPLA
BghbA+Is5/xNBpclqzpGwzJkC6VTaKLh883P0FY/+wb59sRF2O/8AyRmAOlUrFpbfbYToN/6tpyk
S7V8XbR0YDQD+dQA+d62nuDngT3MSZaYc7ef4vMsG3+y8qaMRe/E6XCfB3SfU8s61KWgpGneJCpu
ctP6qkcdiH9Q3U56ehcvrQNbyigbjvVJyMHgNrXGGWGTAo+r7Eg+Ru5VQTXSw289BtcDp7V2yHtB
oI7O7G2vBaEANoGyQzYgEihmCRM10UwIjUG9ifXypo77lzFbghbHuN/5WvY9RHNzaSFtBJS3ZZ2Z
shbY3GAnjf6Apm3sUH6JJvNiB99qo9GTrclDs5hwlpGVc3mM77Phydci6EIWc7Qw0AIHi7UztrAc
xmJ0LTtm7mzqg0NPdRdHsvKc2FytYccyu6XEMmbkQynRSXRUX4xeXJljPxhy9txkVrqRahEhtAhe
YIxgYbfUHW4m2UXowWVwER2axA5ROaRI1blL2XPTq5jVVf7H6tJtnSWCIfUk2RFkyrvUk0YvbCtb
xvuMkz8bKFX6Pc0VECpY3Om4D+3IHE4id8nKU8tNDEPB0dQ/KClAQFkD+dIXJbIqClZ6+ZXEFeyX
fNinE3VmJdXtgyoObdZ2zhTQmGpmik+mmbx3FPm42xSSkyN6aNIiPARxvwyg1Vcdi4tDtTIAdzLW
t3KW0VhR9Y9iaT35bxUVFldJJMau7bmhZolMtj4GWAM7BiN3vsFRmRcUOzsZ30l/7fHXuWhUyo2d
61DSJ9oexpJY01VU/KK5G+iXccBARkh2dQilguGdM9ZJd1eRme41xBstQP4TdflLoFdu2lG3GSFq
KANlTcZS5SHuK4gf3BHCSvhu1UXypR3kbcaY0plMnNPRTGK5kG/sUmg7IXfVFkLkYa5i0zGSfBOq
BLbMATeHIBDNaaDenlgI3ONkfDJyRKZy+0jXjP9/PiP9oSLrR018TAvK6sxb4dTGBtEr/RYWAxSJ
Ko/OrUn/tKop2pfaKGGKhQeZ2tlmbjVuxkPzAqJnk+vL+LPAGjf3Bz3hSppGxVNuzNreVAvUzKKY
jqJZekI1chriN9DwmUnNuDYlTxzvxkaEHBbSIDBgNxQCOdGYZhn6U5bWmWsque+CXMnRcuJ6LWOX
yLYcANRySt6kI1+RTJzCWlrrrhBiyVOozrqIn1uDfesrrbGPowQBE6c9Np+n2uAvrnS+Ej8RlZjA
4LJGS8aw+mfd1hEWJ9kZ1Od4Coo7mRIKR1Tu+PxXNmHSgPtuaqZ7fLdSTluCRnq6zoyyTHo9G8Mq
CzcO+r1g4k68cEbEaifyHc1iDUbM1u4vRUh4C17Zd9kQ7Z9M9Td9PD1rA67L3uwfGx+vJzKgepcT
RMMlur0Zo5mN/g9f57Ekt5Kl6Vcpq/XABlq0dc0idGTI1CQ3sExmElo4NPD0/cGTl8nL6qkNDC7g
oRAO93N+ofwwcQkirBO8lobdrhy3vQnIoRI49HSEUYKRsLldvqHfzFc0xtdObRXMp10YMJ2L7UYO
MUGU4Gl1InQ6ZiMtDps5d7LlI7fGHwnWf3kyx4bpZsj1PUIlxcSywuKeM0vtbQisF1X/0Q3TG9Iz
mFsgFG6J61TbKso4PnFo/wXxLa42dXujpjAoSBmiXlNDMiHuofTduSfHbOPiE4fdug6Vr15luutW
qzBci5LiRObPWaeTizueSU6HtNdS1VjpsM+B3MuKlX3tFmEfc4kmRrLisb2PDX+8sX2V3AZbHzMH
kuMExbBR0IIHh3zfKKm6qdwrGhcsDNXxqRu03VSrRIWH6rHpyIjYfbPUg7xeDr2nsVBMJ959cArr
5mtqkyIzfuhddHXZ7bMJ5qnYdQNQI7YD7UACOvQU1uy7Ct74JcCPRCkws8bcadXXyltVdF+NAF+v
1D8lLdhKs33rXQL6ZUwIHnTlQ0NQAL83D93f3Cb4YTx2PtvDGPWGNQSdF2Vmr4XOeBgcrAuyOL5V
zBL1fGvklpvKYlEARVlpHXs+Z9bEr8v8XTX616ZTWbHY/U5j7tnOott9kb6C3cC9EvVT8r3sjHWn
uuMTxdxVYUz4xUq3IRK4gA1XiRLvMhVD58o3rqL24pui5t42xCrgS16MpQc8kCS4JjxrHTZ9fy7d
tQF6duUOJm4b7cs4FheesDGrYGNhltDnqiIHB1Juxngm7DbsOzBtAyA/lW8xJCu2CvG9rnr+MhSE
XsPCijgjcJIGRXvJbZi5yndi7f03JdiRfVWRdjLPXU2abRry744za7OYbI2qGmBdx6+iqdM28Kb6
Es0Hi+hbBpL2RlbZqcDKiMhDmdh82nq2oPGHXQb8EUyuzlyKsbqreKj4V924KgXzsF9qD3EbxdwH
6nONvMRK03VnGRg717atlTl5z0EUmrDciGkXddavK5+NTNbDg4gX1VCIvRjqh84pp60eG9G6q9Lz
AGSM3DHZOaNKxZY/D8bGbpugIzyQqyUTxxKOORaWPjIVRIfXRlW3565079KcLzSf0kVWatW58ZoS
D++Ny0PfLdFkaUhvoDp2qfyRID9hxiYcXvtWQ0XcIS0ft9qTYYMsLOtvpUDJBUYXS6Fs7VXOJSMj
tions16yaF37UAc7Uqxo5sxGG/17XI0r3+4a7AtvkqodNgh/g1z0z94UnAKbvQrbsk2il+GyVxLi
MVp/o+E/wCJneGfKRTzKca+aUd2KNiEMYwdP6Uj+0+S5FKAgXSnjjwH/4Ng3tHNkGd2qybNgo6Q4
IwjN/eFYYDSz5mloOn9hIoO8dEZ16dQj87MxvZmDu6sMbLLjH47NDTpl6XcxwK1VnYa1n4KJUT4G
h94oH6sEMEXDzaXXD/A4Dl4Fwifww7UfVah4tPrC8czvM+OEhTjqJLWnG0tfd446yOuU/Mu6C+y9
B+TnBqLiozbbjAelQra94AtwzLc6hWwJj6gg+LoZfBdRmzjFL5k8te7gUYQWyI1djJfOIHtgmf7X
8AoChVll6ffTutWB7nfVaWyTdAssYz92/gW7EKgvxCISbQCq4zBmMI7PWW69V9NwMs32wioV2eLw
kPj04O5UAATVm8Rsubvn1Rl5lIsdhybL2TojcmLshNXstQEf9Gy4V8ZJO7VggXRwwJsi2mUVS9zG
M971xGgXuV0/K0UzEedKeBjwvekwMwWgp8oNDw25NGJuL7rZNEcNs9g4dMeN0jTeqp6KpWeG3C3R
bYoywzJgri+qLbJKezCTPMoTVYffX35LbezE/MHAcVp5D6z2JTGT16YKJ+5+fdsLfhczwrwQv/WN
PdXfAoMgZBzPdPqYDJqBx5NeuMHSRKKMCAMZW4uvuau6DcAnZtibuIkf+f3vnNeqrLxVQLyAMC1B
/9pTF0rPtsoK3od6uKt1571Mm2d3rO/JQvhLPVbQyXcwzvJQlBI+2wFTm9E75FEVXINtE0g2lgfu
os0mwZZfJevs+MYBobRXze/dpcjBic3ZrLyBns9OLV1hu7PvBhvxh5vRGLcO/6A8KLYZE7dvK1+M
NvqBuFlO5FkM20IF1gb9Pazec6d+xmeKaHReXIS50XyenMzpqCt7u8zsUD/OX/XEBZs+rFs3AlKn
miW+DPBOy9l+RhkB2Pnam6O/k9B01+HknQYgaatcQxoB6HUkVDC9XngzWJO2iKPwVBYKrpVGdrRh
qyW5yLbNaKlrYHMWq4t+2eb2VuuHALWxUmDBIu50BkZhjb9/Yt5UbEoDGJ24O4YQrz3RMMNvxzJ+
Dwsxi041eyNX+Ny4cpo2URyWt2zCZg+0sX/SptA7ENlYDjXe464VaevByR/CsroaLUYQyFTzNqJV
n4F1dYmWw/e2TnbCVkiQLl9Go4pxlZEc0dS7Bf6N6N9QkrEaSGIMmDuBnNqKRinXfXlpJlU75Fm3
6XMlWImERVlZ74pcY91KTDjKI369IV+74XSKMiYgPxT5Wi2bm8DFuD1QsV0AcaR5Sr32UgW6cvcl
Hap11dUsAZrgqmgs+vu8eAtI6IkYM0ovUKKVMuovdiMuptrsMi8d143GejdtEpt4kAFZKEWRxe+v
TWC8luYhMJg18Ql0SIf98MA4FKYFzb3z3vFIeSH4ZQr3iQzKdsAGDk7LwWBTGgYsI4ZAv0BYuYS9
eon6FrSHti+DNNtohAfszL4OujdDeViOlgIjxRGsa1npz/UQPYCwZDmKDpXVdBA1cvucT8a9b8R3
JnPKxnXabVJNW6/Ubnye5JBFl21BggxrynUcE43EsTOOqoUuBmMFjJKSG7DYKcHF1BlRc7jcURFu
x07bOE3DqoRgo4dnwaJU0qM5VG9+3L0lNbmKeFpo4i4VbcufBsqfX3zRQ/stGqz3tivQ69dXhpqW
W8TvyZeNCCsIdu12+EpIloR9mVcEz5SLUUwPoeU8xc6wU3VjL0KWqkqjH5Hfge5hgtFpeSBatdsu
jj80U1kLteSBgTRE55kbS/CEVfvXKkc2MHk1DRMftmRPUPfWdojEpU3xPPneqhoncxs22qOHD6sQ
3tewnRHxUXhUeoAUAO1wgciGo5Xhe1roBLgz91FFxa31iwuCRx3Iq+5edMRimgAybOHYJ4hjGNr5
5V0GkWHhTeMxb71VNFm4KNGFjMnRQCeFNKu7sdzqzrCyl6rGq0xRHbT2AaSp3YNnEl42PGgFlnvf
NxoLNmvFlEsGGo0EYLjmY4JBJ3QT5MUso3rJ1XalgFIVuIYOkX6xNQfPUHQDY2Lubenv5kceeYHn
KU+shRnmcNOh+vjCuhVGfbaqwV2Sa2TbjWndQhHGNW3tep2D6eldkI9Dc9BbssEB6ZRK+Y6SA1aP
xFYXfYWCJLhU3eGn7cmXp6nGvtTZE4Jnboy0kufatG219ilTCYGhijQz0rcKxO7as1mUsFDsYavM
aUD0pCJkJ9RgJDjA6tevvwlX27SVeWwdBz2UEmfIhDkbQQunIKDZNqe+NJuTVkTtiQDERFqvV3bA
R/pFrZTDPqvN8i42leSObfV8LiuKGv4jOkU8Nm0fLUg/DLRlZan19mczHZWhW2NrKC6yCjgAeQjL
/Po5SNwHMfO4O6ytqS7viMOIO+Bi96WKeIesMrB3PQtP3X10mHulGJhueLfh6nMgAumw9Htd2ct+
gK2H20FgXz+PKg9wS3YhhErS1rwzWVfbdbMEYWch4/JXXRq5Sw1Rn4vsgXbXCNolJqBtJf3FHLqf
B/Z2t66Z9zd/1JusDZDS6Ulo/dVfEzYqFuaRPKl+/qxOsVY7ByCM5KCyPi1GrKdC68peZFPqwr/G
eHo+CB/gVFH2zY0s2l6RzB5w0zoa4vbBq4L0oAtiiXnQtzw5GvcWD4RlCv2mWebOcOpVJl956Vh5
9TIArLeXxTj14i3EBnP1MXDg90e8CgmazS9bpajOJdpHV/lSrlc+k3UxT/KV+gjLxsl3AwISdO9b
ke3YTitLWYxgnp56T3/MhML7UNWLIbT6Xo6jcSWhjEoc5UBWDqhP5J6/ka1NbC1HML2watLiVh6s
VFSbpOKvhVRWGC5bu0Dros/qpWwG0Vzc8oLRrsKDmVl87pNFUwjqiqTW5zhJPQ7sB/ItQQp90zRG
dCHEHm6KfkivpOBn5EBZ3iJR56yKIOruEiQ1VzWqCvdjJeylD/vmgbVXtQx6O31qiL7xv7P653BC
z85JLedLPlj5IlXa4ptZle+YykKXrPJnt4uz70OZQxuMjbd8AsieusWPZmBFkZFTIcNRLDu1ZOKY
1Ks/sKJZVEeiVUByM1RoTDsGfoA1Mcudjt5TsQ3JhbyTiDgYzSTe0sq5dUD4v0Z9/NXNw+pFZU/A
6q32vurkbhdJnI6bqAywRvE0cYuZPLqaqcMUNBsuy7ogKaFUTgqLn06IW9mgBZrDJOGXa1mUDVVE
cCgOUoXlDkN99CuDYW0DMVvJYjMPUDi6u+4GF0W9X6+B13MBfJo8mtWLIlxOlaNuFENDhXjuI8f3
yAluB2F1H29VNuS1327zmpyW7CLHHxQVnH8Xku8vBHg2GOm7qUuwiyQFesEtKNu1woqxBC3DE38z
Zd0oQ3yPiEG0rDSr+Zalylm3yj4gR3w7uX74Q2TWCwBv77m3dRcL5AbabO+kRFU8cVDywjg4eu9u
2Lx2/P8znby40X3p/e6LVSDlElpr2AP8QFMy3eZOaX8dbL1YBkE/3XlaVGw8O0NuJ6u7G9D97hbX
Zv+CrWm9MkSiPoEojBFMCq9CTe7ySdfPRpkhtGDYPakJcoFtEoozNw6JoqBIzglbp62B1sIpScx0
2wpUUtKcBFeW9OMpsYxma+SgCnKT5H9ratlJa0d9i7JNcNI83d7yR3GOSQIRoGDC5V92kwM62ZZQ
+3eGFYe3rEZY0mmO/T1Ib9CVsN8a9uGLugnGO9k1siaFqMxfXYeu/qOrAc35TsXje9s1FrNvm9yD
noqPeJ9tex9tU9SWCWfIOgKe206UfbjusQtdlZVK1s/vbzO9xlk59qe1Hk39rTxgL+ssDeQkNrKo
zf20DiZuYJTWtmRqw7g7JpaNqk+w1yMxfFwXxgSVXd2vbkiCv024+SFURaQfrP+1KT1kb+ApsRt0
dwUuKmAse8jA8BJuDVSFV4B2hrWs6wvXv2V1D0YfxU1yQvSTdU5vrPoReSZZ6kM/OyNRtpMlORD8
NG8X454HnJkx5MEyLR/jZv5Dn3XgOStSuba+b3/1I/+x0pG2u8iq0nNzJN2qXVFhoT6kabNS9R50
BQGUZqPEJr8ddpDhGjYifExlSohl6fXF4bEAEGCuJDaZLD/KtagQ4COO+9FTFhHOJ9Q0Hz6HkA2F
FTQXm5Q6mtMuMjB9fdH8Ud3JwH2upLwJbsz/T2Vg2epO0QjxywtlR3mQDfBQSQfPF09TCXw88ex9
MG9ARVgZ5474zyXIBLAWVAO/ETWsSfJYxVUvEaqwJvg4RUvC0XDy91wvvNsogHjjCeLpsj5zvHvk
PtR7b17uCgEtRglb+ufFoShRhbJG3Kb9MRdrWd+G7Ij6tnwmi+MgTjRgrxqTuswsLGe1sFcOtcPd
tJCnzYhzaT50SJlbykFWVXFCqyx/nMraz/bOg7iWZsqPP+pl8Y86S3e1fSaSde8SQ8X3ajyE+vjz
oKr1bdTyWScTvHgWOtYXLYZ8oJZJ+Y2k3ZtllvaL4uRPjaY1e9M2zK2rxeHaywxUP9CAfzILjfQZ
DI9cd5lPAw1dpiqNnnG8xNSYCRNUhrKujfHgorLlj7GxAhXO/JcP51GI7H0sEfVsa/1LYNUqCNLC
ZcfeKzf9807XOmRFVVL3C7U3gp2f5WytG6hdrp69lJ72FX9y5Q7B7OKQ68gMRs4EIGFoNyIr0+dO
JYk2Kqm2UaBwfbP9JQNk6/a5q4LyRhNVulEhiO2LNsie3HHcE4zMX7TeKGA9+f4hC7v4zjeDH/Ll
Jt3lFxRDcXGKrDv7AVmGYb5gfh8gKMlpxWADczswt8hJvsZIkp7kwciH9iTMFnit5SJxoLBLFwAk
T4YemcNC9oHLOZ8C04YDZx5+Fn8NIbtnZfmcZWmx+xw6NYAFm0rXrFsBNWAYpj26Ld5ZlvIEAprT
IXsvi3EFigV46r5367NDQrDZ10RAQIep0bIQSvU8duRV49wUX52JvHU0pPVLkWbPwDz671g0n1rW
o+91Z0PJygMc7ItpUbjQBBYKG/k5HO0F8FuyAYSMG5gz3T6DJ97AU57F5QpHoDCna+Uiwlp6K4uf
DUmqZPggg7PsCHdfoielw0bcQJD66Nqh8DZ1CcS3H+x6HxrtjSzJg+xizf1kUczsIrMPiJc1zm00
qMo+d+F1ZbDU2aV3iCjokK9W0dws+1SKry7TlJhoZVn04bH6nS29cvNxia6ly0oPrMtHZ36ns4az
hFVZzi2EIQb59Rof1/d+VnFn8Ro1kILDUDb9ZtmAw74Lkiy/8+ctR6RWYHV+1bl126wSQmBAd5CE
g7miXyvVdY9Cj6sjXJZn9sTWgwqtCr0x+1rWDpKyMXhyhxvxKBstVO1X4EDKnVqCE2w6o9zmDnjX
tDGCx8gvnHXZIY6gxwM8KuidmOd0UN2GzH6YUlA2XhEo7xvya/573rEkNarGesgYaw1ANjkOlhGu
yjiFQARS4J5o5npgrKthGdb9VPkETh2dHSYkO/bmiLobZhMvZKtjkOkcG8c/kp5HYDSK0nNZ29XZ
AbFGCr2KXoWT3VR5bD1VRunAqQiQA5my6LlUCCDMHZy/X0kutSao7oav4EU+rrSZsZblWOtXcktE
3B2RPvQpDCUEPKPb2PfRjdKaghRJ6mz70dYPMc8I4DBZS0Y7Lo7Mb812zFTnbPL9rJ0kMW6LFPu7
SFWch2GWLEKPdyGE6W7r1p/GRTZ7MLTOqJ1IdaYELlHdmqtyEPyncj589Gsqs8DbQvl5hWxpxhGH
5N70sSCE3E6Oew0isb2zjTa8L200KyKE3tayKA90MB27vWNlP7OAEB767CDr6KCZhAOJgPR732tN
nGm74GDnaXXqwz5bJ1naPOlR/F3+1JrxI7L68C3mXiWYPmJ0MV/jIlV0MOdrUoeYQhWb9dNkzOmD
3n83849rci/VFrqb/bxG2OBSkjQ/QKnyDlozegdSnuS3ep2EhIjzYJPwbKhww6Ypl01/nrIINlZK
G23SQWQtJgUmPD5cdRc1nx6VZ3zUxwARhoWluhzzueLz0KQRBsCgXh8miLTrdsBxvY4G41jkerKO
rFh5hiR/6bkL36you5p1bzzDW8hJi9f/1tXP2otcuprhcC296GfXP0Y1JxWP9UIkhBFf9Co3HlW/
Kh+C7rdC1L1ona1/tGjeby1/XlN6Zb+tKx8QyiQ6nMVrdeAZC+OfhKhqruVpoiEIEM2H0otRmHQv
KrpdhyqZ92vyNEeDVsFT9e+1sowyfHUzGYSsvVG5ya3gAGXE3Kakim/Iyis3sh7iO8FTWallg4su
8tybpJ+XL2Sv1tZaayc71LJWnsqDcC1yZU4bL0qUM372ly2jFnxrvSo8jMzz14C/xi4dCMxpmciv
fq7lV3nGKvSpIZl681k/+IG2cw0S9/LSv/cFbfqzb4N27wKNgxbZYTc4yYOF0Cf3UWauHZGhXdK0
cL/l6WefeiTd8Wcf2WyrFmItHcYyETDD4EFB/P2Q541KfHo+1RUQX/JMHuqAZxfwpHDxWdfp7ihO
n+XEnpJNnKFjJi+G4ohS0x/jEK4kSVPXNtOVS47stzFYODnLfBxU8DUlXC3k+jovuiJkkF8DNcyv
Ih0dOOK+sfJGPfu9Ydd0CPh91paG4azItBoreaE8IK2cX+tdNfeUFXUPPsxmybGFp5HhNPM8kW48
YYYgFrIIlanY1gZKS7Kom1BGFbiaR1mM7GjFA1J/KD1dvyaZ+SCr+wjt1sbEQy4e8/G51kj1soVw
9rJVsdQLTprTLUbZ5n2dTx9De6nZHvq4LdFT4iIyHuMaXSH2o/Pb0lLUBAtLMc49vkrPuo8zyb+/
W3N+tyzDwg2ZpOH5893KIRPebVYj0Cxg6W+lEnrG42LTFAG46Fks/UMdfdZT/yyKOoSJ5gGhka2y
YRpSZnZZTtX8a6ql+U6WxkwcmCqh+KTa2otZ60ILjKIr2m7DqiaevR5qZwTKFGZLH6GCc8FSCOsk
3yL9UCGfJXt/XOgYIdhp4c6+HtHVUuroCt4sYGvR3yb4XxwRkD+0yuA+qzovP3oDrCPPu4oueazn
6tyDZ1MlpNObNnGfh8aIlwTio6NsbewYT4wxeQo00NONicXO0CvucwVpbJNX8bCRV+l6TziyjeOz
p6Te0xQf5Uu6SqceUXolAzi/lB/HJHKrXNnK4piMXyd8Z9GwqsuHOvDX8iW9htyYNuF83Xap/mTC
Gksi99SkBhkPVYVcjJHVCads59QLi9xLrNk+uFDzfhxTE7mhX82DAobh85JpmkYmUST2LR6thgXr
JOzug7Dt7jFaInSYAg71A4pI3mAg048vnz201n/sYyM9yf64ntRbo4NoKYvVPOCcxZ3Hktf0VWYt
0RTxtp5hbZt2rC5DDt+eBQBQ+0rh36oiktkadvAW3rZhV7zh4ZSBEwxmrwETtu3UuBD9+/jRsutX
z1Dyt8TXgb/Y4ouhW2LdoEx4JBppn8pJE3ggec63WBEr2VW45Pn0XnXvphRvuFGNeJJYVX83lV63
kK9nQ1JMO1u8+CVQRUUMLMaUxDrUkCrXRWS7zwAHTrJrE+tfO1eFg6jbGm+KiI78DIXfi6XDPuqv
z5Cwh/r4DEXGmkp+hgrW0GOUi1fgu93GF4m5SdVk2gEOyFY6wh6PsthVSb7SQ1V/NJv6Z+vkBcZv
RTXRxY6kUbaB7UyexFDiJxWf9JU6qtUZMHy/F1pS75BNRkdUidKVg27el3HsnoFAmz/c+lCnyvTe
CKYJRMhjCOVcPXl+da6JZxYtggu9kb/0mQi36GVlyN+lfXkkModl1Hz2R7FF5BmbYbNZsg+gtxD9
CDsCG2i/yexzqhlrf1CiI2kjd5kSd13LeuHqYIEgOudHwyrWRdNjGRG0XGF4EcYv3uB+DNDvDcfE
VUub7fUcRz2aJljQuSTiABRPUY0fjV0Vauuq6lAkmBtkF9nqdXpxIIGAin5MggolsE1aBdbJJL55
sueDLIZpbx8mzCVlSdbLHlpG/oikj4MydR5DfZ+v7Qs8jkIr24S43iylADtM18cSof/7KAAwWWvg
LKQQujPVj7bnJvek08OP+jJ1lq2m199Q24Bt3r2hNs4zDPjLbVCa/i5AOmjrhml+n/QkORpF7d6M
Xl0iAN2+qKg2rZBx1M5Ip+KA1qbRZhBK/VSp2mNQJT2SOhhljbn3bMV4qMSakxzbUvR4gBgjqv1j
cGWPARk7D26hlfdHQ2/sW2s+mDq4Rau4HePInhXF2hMQzAP8P7CWlZlUe31iWfHZv63raKM2bNlk
nbysC0Hhj1GbbWVRNqhR9Y5svXXz2c0BSeXURXaBvGnfpsKvL26nLD87oCzD0iwev38OUxuO2DYT
pD55kWxo22hYJWnoQ7lgIFmnNfmA2XWU7WWxK3x7k0claAgVbxwvsJ5dtnSH3gMEIIv1OIZrlGrU
nSw6SfHYkO66Qqby72Gob+qmtZ7LMYDA5t1pQ2yeSF0gwR+oP4Bhqdu4KtnSyDp5iKK8PsK5grZM
X3UqjI0/VeW+6fKvYIGhnnu+vtJUN77rx9y6mvprS2wB4gx2FXtkzKC8zo1FVSR3qhmpK5Xs0FrW
fTT45Vdj1LWDLCGlaF29/FV2lzWRpal7Fq2/jxOnhQoqolHWldN1EEmb+msAh+pjDDYXwLXF9BXy
i7usPDLTMal/bZ6AIvRe7z9Lvv9RknPVgMrFZ1v3t9Kv6+Qk96unvI6cU3+v9+Sq5wnwV8+P15vb
ZsGd/+U6bwhAPwb9PujH5ASzMTlZiX/XZmO3Q44lOX3Wy7OPOjGQMOtBNtD9szqvmOkXslxP3fc0
AJiPP8PJz6ziJM/koRYjmip62mIg9leDr6nR8FvZdKJdoQbZTdzjQ/kxzOcIXa2May2etfvm8eVB
jsWioFv88x//9//99/fhv4L34lqkY1Dk/4CteC3Q06r/9U9b++c/yo/q/du//umAbvRsz3R1Q1Uh
kVqaTfv3l7soD+it/Z9cbUI/Hkrvuxrrlv1t8Af4CvPWq1tVolEfLXDdjyMENM7lZo24mDdcdDuB
KQ704qs/L5nDeRmdzQtqaGYPHqG/m0SutXO963jAAK+VXeTBzYS7zCvwvmKhRL3HQgWTgHQTxIl5
ribL+Dhkk3Y2mVpvyA3zXaOWZJ5B5ZdbRQvaxWc/2UDODQPNIkIyuYwIilr5TuRuf7LybDjJM+PX
2dwD5ZScZRy405CtycnXtX0TtcVtGQGl9c3xt5KXq3sr9MbNf/7mLe/Pb94xDds2Xc8yXEc3XPfv
33xkjeD4gsh5q7BxPdl6Vpz7Vk3PuFvM57C3a/Ibc41YWyPOZMA2BqRD5sPP6rjykA0UtX9SSG6u
MlO1ELwZ6lsvciokFKgbfNsCTqp2Iay+v8plW30XadXiPhM+CeD6l4hs+JOqP6VJ0z4akKbuErDc
stZtm/ik+VAMZTHVSKoMhoJ4/nyNBfdgHaR1BXm/tZ7AWqTLycnTg2zNi+S38Yfyt/EVQ933bQXR
0tdwPfX9BrGOujsRff7PX7Rn/NsXbWsq97ljuhqUL9P8+xfdurnLgjXI34mI9OjF8P3JbzjIPL5U
CykLiH2o5cnv+LO5L5BFrfP85qNfWLcwhdERvQnNqToS1oEPm3DDZfbYYpo5V3bujB+Wp75vzqeO
/rNXadnvnWDdJYLS26NZZaw7t5lemmYx1sTDJwxiNmqmt/s2M90Hy9eusj1jl0PEXC9hcvr2uULe
eFl37vTi18nDQIz5gTngjwFT4Ad3qmcANFwOKbqlkzVcO8cJj21fnmQJkcDx+rO+u+LzjAJfV+b+
ojNQfgTmYqx887MLlzZm/nGprpjVamJ9sitiUB4h0iFI2EfDneqLh3HQNAzeOmJJbjN/lkD54jjr
sbXUryrq/zvAQvZH0R6jcw6H9d5wMQmKCivDMJWr/7dR58srAy2E/3xr6Lb6t3vDdAzHtvmb2bql
q7rpGn9Mf+SU0VYjV/yE52k2PZmaa27qMAYWEqSrtmv9g2Ib/iHsxG0IQWYrS7K+yVoH9cu5VZZj
0tXApktj1/cmiwlUyBY5OBioKMDjiDhP9d7orOFOCLu8Qp9ZInsz3skqErzdplPQn5VF2WDq3r1d
tfpRVjlO3x1rvL1kSR4GXyvh2Mfqhnyvt451P9iwfnS2BUFWKAGl8Vy4s2iaSmTBYvZ8HqBGK242
PkYdXqwidti6dtDKtyaOJ2BiHZdcEPvEMkzZJ8ptZNQUW9OsDkGLWIaVBdk2npPIxMt/HkBmAqlN
oQB8NkDdJo05X+HMV8jOeWm/aoZvs4YqCUp1QSsO6mzH0Pw6q2SLLOM+5LroJzhAOXDOlR2VQT2j
rXaV1jDJmIcnefZ5kHVo5Uxsho+yuvCBlX92bTC+OkAIhyQAcANdCVd5QpH0m0lo/iJLbXPBLcV9
hF+T3apOeMFsQMEYKxwOKisrYFet8qSNbbSFjrKue83u7gRr+LsJ/PBtzQ+C7491j82xdS9CXD+h
u4iDrMtKb1s02bj1MdY+KL7SwvkYu4OX6m65+CzLs88+7txbFoPEPodestaRLMZPXCGSFYJ7vgn9
8vHz+SvPzLAFpFngSfLxFA68+rd+VkHcHMLgtEXGx7xoPAtR12n0tTEX5UFtyNzkZnlbkLS4GSsr
chZNh8dFBW7+j26xQNNMRXCmu1Mn3zwkdRVe5AHtqOTsjldZmKDI+SvXDJ+KVp/2+dRn5kK2OJEb
rjSSzJhCc6nHzXRweebAlojvCO2QMQMyIEslVm3HIIkeZUkestQTG6hlYmZXxHfyYJbA+doS+nfS
hae8Gt9qvzMeEXpzZUk+5WNl+q0U/lWqkdt+xOP6t7bOx7CShVC2Ckp7uoH0ot7Is6Yfpo8zWZdM
PdoDfcpuuU3FjWO5SA4Wmq+ubaeFM/ZxDrMt2WbovkCf7/S9K8ihouGAoBhaUFuhjP657bMJtwsv
uIN/H63MPGwec4sFod9X8dehi95jV4m/W7nG7TzAvIKggxprNCLNB+XTSYIMpE2KUqhQ3Fc7rH+g
QOV+yb0CWcpSyx4L5v+VD+Vm/Z8nVOBCf59QXcNANkefJ1UmU5rnCfe39eT/sHZey20rW7t9IlQh
h1uRYk6ism9Qli0j54ynPwNNLVNLK+y96/wXRgHdDZCUSaB7zvmNLzJdP+2KynqEvizfiBljlzek
eVEvbMRkspcAXBBmijdinil6k6D66JUVSFai93qu6AXltEaun9/93fnXE3y19ogulOqwTQsYkWmN
+DOxdG8fKtSgiz2zwXYJHGuLtXrRKyTZQ4eCPDWoZlLQdI85abkZZO7uUQ/BlzXDXJLUo64H+fNo
B+MGj1EZzSCHLmjsW9uj8l4cmp7FtL+oi/1YK9mzYWQzalypFzJI+3m1b640u8KsulXNR7TMZ20o
kx9DjRGfXQfVPdRIY1V5iNW8OrQeUVecA8msV57h6yskzxu5ytJXQwLgyPxd2esa/FpE08atk5nt
E2HYJ6tSzZ+/hyaTQ6QYisxQuQy1gY5kXS7NjVq19joZ53EOVBD9fNZsqdef7vzgf/eqGiZ7re7s
NzUZzyY/yjdEt++W35uvFEs1N07ijs8u85NZbprtI4AB9HWO2tzHIYrJoin7O1lCpglBUz+mKcGs
zir9A7keedk3er0zO91aqVLvbBybbKQmZXiPdJ2MWSKOOYMJn9YJsmDZ9Ll1QGcvEW8YxhOUMu82
y3CdSsMspqLSrh8qQtMzihm6J25cGgKKXnkJLIBZVd5JlK6ML3yS8gcTgD1Jeuvd6HB5aTJ/4zFN
WxUdH6cleXccsqG4S/PiDUWdgsOLLiNdV4oNGfYpXN4RrKI96WsLRm3SLXrKAF59z1ghRfUfuuaI
C1zEknwIV4R3xjusVBCjVW30Qy+QpwIufx8KihAbs8lJLsfeQiX8vkVWT+7FM5Jb7F88fIPNp84Z
m3cpChdNg0LYzEJ1NeD7BqEmas5J5moLrZHbrRUOETdEL6fu2M/hzyHrjRHjvRnFuFByAhdgwWCW
UUBNDF2yLhtxiPSMGtXS8DEcpEOxFILSYldOQnbFoMuuM51O9WO6jYJPlxGD7aCGmCpn8VqVcHbu
O+a47kTtaKArIxixkwdcVBBgS3r6rvmv3eiPP1IezMxqU/lOLcZ0RQGVvdIlTz1JQFAmClPxVnkl
oVHOSW37V6PK2WOe6NGi4au3NbS820tKas2RefbzzC1lHothQn1Dfy+q3IRWT5tmKaK9bMb7a9O1
vRqVe3F0KZCLg+pyjX9sExcRr9C38Uuikdw2A9uYW7LmPTRtUR3qBNWoFPoPosk06k0VKcMRqwX/
wXbKZG4AOlyKztCwk40eQjwQhyhFi/vMXOqWHFazipJutAwHLR6p/6qlGrwG5gmgfV6o8AGcqYAA
ae1+eGF9EpLvcqpjgSXBvdp4n4Y1Q0vtnfOsRdawygnI45rCckUtbNYwxvCxEYdJNPD/x8J4Ppim
dnKVDBxdsJENF22aaEKZ+02TnfqjDZ9m5HwQiZBdcwKzjHz7788TVf3zKlm3dcMmOEHoweDHqRCO
+vPzpGDZPmZhCoi39rWCEKg25JtutJdmY6h3xbRcH0FvOnb9cTT1XY+mPjGynh7r/Z9G/vU8MZLs
rPb4+xV+nxdEUrnsynS8gWqXw+ZqcO4znZ1ctca+t80B40NaxGaI82EpEUK7+dJRmTGrgKEMxifb
TuQ5JdIUexruHjlseOYHDkCpdFfiSGz0CiYDN4pyphg+Ib+2thtUI/ZAVTIUZNOyMTZqnKM1BO4m
0MK7IA2do2gSexIGh/PGG4FP/e5QDCptkEVSgelUt9SwqfhZMGElz4a9dyRhtGKlxr1PbdKW+UME
QVF9K8cufggU+31E5PpYKvC3BvRfG8WNjAPyeX+uxl61zrPOATbtrS2tNs7QXPL7KE+XUWJmz2ba
hTujwQpHHFKurHLXgrdT9mn+PIxqMMNK1czy5iDFKckOUnZzcAomP/POyMCEYt5V6Ye4klAfELlC
OqZ02XIYx++Gig59iCjp8ozAfmxy9Sw8VpPWnEx7w/Iea3ZzRVKMh+tfR8RQdAG+KpTPdLmyGHHA
2RIjSPYhnJhbuI7JE8+yn6KYQ1Vfm7qpThS+WvrKtaA7q3puICqJjVMXZ8omLAMLwEFlvMgIYP3e
SH4oErU8YgTvXt40A3VFlmnBSsyRBvlJxBQ8z4eXjvgLWQPL2Kp5ELwM2iyQ7G7rimmK6zfeDqvE
XS97BShmathrqZp4zBA8o6FTf3mKfuhkK3orga+B63fcZxuN7oxJafQwtIEyd/kwpzhw6kXqSO3e
8JNh1deyuhmwod66vZGtMptqQgph40VYesEd/2PNvNUGCoO9xKwWzMHHvVYM4zxTM23tydLwAvR5
ZuW989i4brnvyeZBJ6dddwHpan7PsOnG1RcIbn8Pk6MC4d90ByMBwdVqeHtiWBSBdY6cXzzao2ed
P6GijeWrF3fxbWzahCJCDJZjJXJnXtyob3C8Yk82fwQyfPkRi5Gj6TnqpqrLgDerFs94Oh4SMzJ/
JHH8nkpd+WAVRf6fpr7Gn+NM063KUTRdVcC/g3lR9C+3qrqPFAu47/AoG4lDvdGTrTXceFMUcEY7
GY7GUfGaBGF+Y0p1c2yhqd31qvIs2qMxQnMFPzEvQe3lfbQWCxFxGFTG50PRa2b1tgjyO2e0452r
BN3CL3skO8Q0Zz3RjlctGalSzVF7OfY6N6ziV2Xm35Ep2s+SrZDq75RkjSr9V11X8laSq3SeN8C5
fCs9V7qj3pdTu09MF+m+NnxrAYUiJOtkki9iRU+1AaanwFJmYr0vlv9g5vt9gPp3bWJDW1MPIKPB
NLRwacUtM0uDWvI9Rlblss0RKK2sDo/o2m2xv0oJ6mLM2e3Esetl3c7rjWZRu7CzvnSIIWZucooY
WKOovU3snkSMeYIrVt2VqV7eNUAZiFuZJylsqzsf3eouAzE6z2VV3ttWjchWnhZDsjxZQwb9zxrL
6YCixV+WXZxD15ZeEqoIZlFYKqfRmurfAE9trqdTHvhxOn+5y+mm4em/ShQtozZ4R6hL3coKMG8F
W0GtBWDwl7IMUCVSsbiUcHB/8S3ztXGx1AoK7EwdnLBE8+Ck9iqOcCQVJ6UDqz9dLd0d+Pb6OchW
uuYmLw6F1NvB9EvoJhz20nAvjflR5BLT0j1YoVE8eLB1tp2CGF60e6l3dJWqeNCAt6cO4lw0jgu9
rpmCM5PfVUP3eXNtQwTf3epZqd2IIdcOcdjY2LjkeEPM064idagm8Z2D2OiW6YbMg3Jih2OViiky
+BnsWZNNgtXKVuMHutLCptn7JQoM2WtRhIWAZ4ck7M9wY9xZbqfVI5Qi94bwYPMi+9BUErhI31W3
Otd+niHOqRYDpHJ0eeRCDQ+Cqja4RLA8iLaAu7fQpeofjRfca+2Yhr9APDJdnZJVfRVtUMpEd/J0
lNkBAAIzuhN9CUeiT5uSTr/7tCnp/tfznKjE+L5LVXxcqeWEOYiMKSNKqk+VnlMGZpPlPp6qogwU
qjTltnFeuzd8I5t7DKLWTOO9XxY7vpsFr8RC0ITjoXmInVjbyBqFAEmoWvd2ST52EnC9w8rm108C
QYGNNqqpdLYVanXg7wSb3nPtg1cw3yzUeHjNCm8bOHG9r+RIW1pE8m4IfHq/qLlPJmtkDDxes6hW
nq0myueF3YxHzcqH1aip+VpzKXCMpBgsQEgCOfYrZauVSrBH7xbfyvhLPONJiqiG9zQODeIZ3f8+
RJbCynDwMS/oudMUVOF6ZavdWX4EYxbo8ZvVfWPKDMkEsyzsOGGzQM3o825rYWrUpX6PxoYOQn0f
e7oy9De1QQG1PBjmqe3q1zJ3+peWOvSFlerEGr1yeKkVfQ7FxnkY4g6mj50FM7nWg5cmw0ZB4+ux
EofOWFKb7XVnoLw16pDoHnv2gN+UFq+SmqoOMYrgHZFPyf+RGl1z0MlRLaIcKFU+zdjMMY7OI1gu
KvIClYQwbWIDP24Oq7Y7iiNkH0jmwPnaGcKmOOqNTepZzlLPK+4MMvouyrmaB4qvzBsUu9232svv
Qr4dHqLlW2RDmX8DPHU7aK33Vo8KvoNeoD/K4+EyMcCXgxv1kwvz8zmvlXHVJCkkiunQccBxSXAD
t5dePlaXeubh3+fp5l+efaamESDGsdlSHFm1vsTRFVAl5mAW0gO1b4BeXQzJhmJsj3KXRJuqKycn
Lj97cPGT4zaWWD9zvPm8mh/xdexgkP0YEFsVBsMpd0Mr7sc3eaaZ1+GJjCWxuHQsQZe5jJ0ubUBm
xH2xVmdQ/q0YVTlA1TiOtzUR33cy15u+yaJvddXqM2ra0xMlCuoqY92xgjdL6Z49hUGBNn5LhnDr
MSkXJwH+jYiCmjIeVv4lxZwbSfCAvPBGpKZ9nF0fIlxPRTJa9P0+Aov9tW86r3Yq6z9kMrS/LpSQ
kWgGTy5T458uf8lyEb5xdTPvrQdNlWBaN0OUP8cG2B5/jJZdAYKbiqQxh+HKbtlI1baeNpeeFM/a
mWjs4gpE0DjYMy8xerxOxr1KCnObJ6m5FXvl772/O+w6AyDhWOMzU/NrWuvNZJOTtfY9mmsmnXbb
bBWpsHZQCYA5mYr+GCTQWKdV0HuSA27MjJ/ipEQKOMmCTAwz4uMk3M/5Wfq29mjFOVP9+KjCivnZ
dN2trVb8Sgqsb6lvSN8DYIYWCroXeNIUy2uycaYuz7jNosDc14isV2MeyetIjvy9MRjZQh+Rzzi+
/uRjqXYbQ5faEaLDKG0KwkjJ2D2kCdYLMjbe76CPwlrnC5IR1SUzAxIEUu8t7kMfJxEIDy4nsWwt
fp80KJn7bpVAbUtKLy8ngdMpd9Oy6fJKrip1D7JrkiKxg3jZ6oDTELb7wdNYe98Vw1Z2nRaFmzEP
HSa7RBkrl7ls1ffeSsQgC2oYboxicC4xyATPlGm9+Zjjv9HJkQzpRAEl3v6q4nb4RjlOvyiJp6xs
I7Sm5kILs5OnRy8g5NwDyeFyXVXqc1r37kE0iY04dJJ4QeA93H1p1ytVnTVJV96mwzlqUDGJlCgZ
kHIn9q4b0RZ5bb6K0h13KLtl3Sbfp3C6MYBwjZ0yFYhbZou3i52amFFRmiB6h0Y2dqVz75V9tVaT
SHuORmdBks68lzEqviv97j5We5JgKHNXCpWt1B+r2q3U9MEiy8t01RF/n4tfrWIP6coZ8JQVh6I3
MRFeKcPSyOtfxrQ0w/OcDK0UmjRxKIXKvkCweXazn9pgSbsKR6O9mOD6yiKw5GJ/mfOqNnYWROfV
dk5wmukM9O3bDng5mRL/UUzJWGV6YMl8f5eHfnJvjOHndjjSuz41kvtpvIF1+Kuu7uJBs/dJLaeP
UYNVn3hHQZKvmfrb805r5ZU5GvwHJD4StbqmIDTys0ephjA+jR3SJl8nxIdnXaQ290Pv58vc1sKF
SBS6UaJRqqzjDsKf7DkNT7msDFPy/uEybx+LXJuPGj4XzI2tTeI2El5iNcvLsC5ejDo6eVOssw3z
jQle6LWLUJkiNAmOBXZ3a8Am1TLwHP0cpzFYqVwaf9Y4EkTVr9SVjdc0OxMMBtH3ewfB2peWz11U
maTIqT6NSYvaegU2+iRSDlRTTzkiahZFUiGtSBmpAYxl0duW67rIhjcbevbAWt3lv3NGXVx9iMGz
7hqKkG9jOOWvTVJSgwwNOclQWjgK5dYxk6Q1/8OUCVLJ8pjU7YMYgYUQC9Ygfqxz4FyUIARgwJvi
3EzBNzHCArSWG+2wz7mnzbGTqo7ltOlks8PtLVHmtuIj7ozMkEbL1KA/WuFj0gcHTY2Lk3j4APpn
vU8+WXxvp77rEfqlT0e/z4Pa2/6Hh48jW399/lumoZH5UUjUKY6l/jlMpxkSpbhyPzyMDi6aCgbK
QdJ7M8fR2zmF8eY2GSooRdOe17gsgHQ1DuZh5Uo3HcXxiyZ1jQ0mKsVcITaxLSBxkT2XHyIrggDJ
rWqJsCVcmC7u3Fe9bDh61REDF1CeOeUp8lhtTe6sTxSDPKV2BFlkOpI9MI9p+BAhmDwpZupuuG9D
Pkwt43WgkthKjOQudyrpEI1tP+lNAV87EmiqqL/z67Z6S/zmpwER7LUksoZtSDs8h6CVsKCIT9Hg
dYcMpiu6Ijs7lI7lrkKlq9Ylq1PozhLVDkV736vyuIsDPL1GnCyGIlVnIX4fC9Mhq5DzrPvpQLHU
+NutIiXE2sWt3wYgeudET1DP6h61QIpTflf4tadqbj3rgw6TWTfTpVnkzZ1v5vuYWqzXOAGLM+WV
5LrzZ0OX+ScrLO46yQ/XfR+YWzc1jMuGx6eXfwfhwTzT4xGaZUH7q1N53pKhCQrnxadi+bbW5HKL
ArY+khLjUdoEwy0CSnx/I1c/ltydKOEp7AVOJCQfbMcHKNFE1tl2QVEozfhd8RAeZZP3oGsB3WZy
schk+xmwZftm20F2U3RldRuOTbhEn6bMuAN0z46J3KPU/faHZwzL0is6/6bRHtpUd34ZrXTHSnpV
k52fD5aDDU2kzupaAcmS+PYSyaGzzYBwrUxbwtc9w3gSAdUY498gI4mAKwN6rg00c5G5DSvwtD6q
uU0cLR2CtybqTjbJ1ndSTsRsLGcG1g2DG0hkG6rQN05r+AcGJPCos9bHDmFsqXbDdnmyZhabogAA
JUXauZ2aIkkqgRCiPBMKtk4I37r8pbfzE/6y+UOblQ9K6cRHCpjkx0xSnjJPsQ5qmFf7wShPXain
uxyII0u491Bu0p0ceGdwvsPasxIMy8sg03cSsWfndsQb7LUziRpjilYuxKE0mEc7Z3loqm13aEz8
uD1M+151KZzcOxp/qzrNXqkbe015iLJzU0fe+Q57ha/9jHLfW1L6+NEuOiOCmIRrpiHi2PGrb5IF
p7F1h0cyI+mxiMNHZifVYUBwOWP6pGxAv7ZPss2d2pTjZEmQ5CfP3e4usVtt3/fWyoh1H5aAWRLQ
0/070YnnS3fX9pa1ycfojRwjIzrFGNZOEIGyFMeBilcbCsYY8hu40pzI8hPTmOZWsxwea9OhqZkg
PRylWafemC8CJx9mXV1JGak4Ld1edqkdZ5nEjAvfwqkVx9tzbKvSzEd93/nOJq2GUzGExtFO6iWr
T1y/tJ/YvDHDC+u3Tjfa01hj6IlEpVyUwetY8jsMWekMTVj96vR75OTdYxX5zq5wR9Cb8CbnfYQr
TRNySw+kxl3JXZDc5PycT1gF5ad02rN05ZRw09+KJtHZwolcdui7Z+KQ4qbkICnlG2V722zSuZaR
3K475KIQJTm0Am8k8hZ9D6XUfAiaoTsnwO7i6SjPsFUMvBaygdxLYLPZZFb6sRdHGo6Evvn92nQd
dh3raHlBaoNX/32mhQ3BEMS/gJrYm76owrXduM6W+GWyCnTF23dBUC39UosOpBKh4uZacRzt0kIp
L6Nb6ryTw5N5lSVZsk3tsd74/PxXTZDZOy0bcPUYMPzoixpWF3UfZ7CC4Hj0Tn7I4zvwbVQd2GMC
6iQMV61eluvQc+oj5eZQ6py4fFXddC/jkf0OEHvdKGn1LSwxaDEtLQEKx8KQQip51eZNNMMvPL5V
iKKuFWzuV50hTY8M5Bw2dMfvFMPeqnJpvtt5cq8wh5hVBBVPHT7NHXD8X7pWHnzuha9eyzvs/Cg7
YWXQrMqhPtj8lJaRandLfBKHk2zZxBZMX32WjepNNZPwV2ruZcglsE5882SSe361fEhsRatU5xHy
xqIAEbazgZXj44GCwpOqE5ylBvdSMgEF6G9YifG7DPUCEBpzEhOg0qKFEbgdR83YI2dU5r7TKS86
MBNiIDaJSkfhlr2oZAQvgW+MgBDkYkOY0jqnVfeuUIPzBvwhYUVcmXdJ1YRbLQAxZSftcEicafli
GG+hknsPDpLVFZ67zdL0mCIpwXDXDKn3w6FMDoBpMpyHBClKHAMhKdO2eSY8QYKEEcE0cbaLLLmD
eoEGra9WsuXFa2sEVKGMaI/5v4yWg1ybR0dHmhJ0hYeIlQLVQQ1gmeUdItPAcR8MXa9OFvrPKA+R
rED1KiYuR1/H+2As1CUZ5PpWFHdBEc3mZhcUa1H61YRTcQaVmAfRWzVosyxDf5DlNqXgEaPlHIS1
UbbxTNPbbt00OIyOtpK+OrH1TtalPxVOqJ8yzf8ZTPdcA2eYvJUw/VWJw6KiNNdt0A7Lvo3Ss6d2
DvHKpvphOlBugUy841P0XsiB9VjI+gjzJnq1BxxCssmFPpk2g4I6Uw35ogJ8VCU4JiBcxtLKb/3J
m14MdBwTBEWoOzfXtlwCG1ka3Fimq4hhsdGbJ/ty7cvFYlNZelQ1tN34DK0DL94sTyk2JgBI6Iv5
c6vFOyd0vlmR5uwDjfW1X92PGo6e6qjuxsrZ6knpbizHRtmdR9psxJaP0pO6XzlxpQLNj4djPm2C
VTok6YLFcbDKWSnMqf1Wn01IhFrZ97/Iz42IsZmosNoupRi3pNrJbjti39wuY2/Ee4EbtS4Zdz33
kZU8SOE8Lkzl0Qw9a+VGOGjwlef3qsQv1MzE89GumHDJ+PqMLtUjiWZYixA3t3mHgTZ67gEv36Jp
2htScvcGevmVaLtulMr+Y0hlq8TVANJAfa2AYVfVs11hDZxaevDUllg3t4mhnSLHZ4lKLQTl/MtQ
G8ddr7Up9T2xt+rUosPGB0ZcqbEEJEJ1n5BnuilAJ6xFG4YP5k07AsKh+O8EB9h6Jxc1B2dfu559
9jRmyYEqf5claaBIORs3usREEAAYd/dhCk0UUsdEMHpB9hi/drKvUkBAkSB8DpsAuL+RLbXdNqNm
zqLeLm9NzAQMPyAh6SUYMeQ9vuZ41LJekyVAvCN4RN9xz4PVnT3T2zuG6cGZCiUCLFGzhDuW3RFP
y+6YS0MMVGppPprMmrzaKx9B14Z77PaY5MV1+RjlmX1wIv2B7w9ghWEGQzo92Y0XHa2GYM+QntrQ
Ti6bglXcvGhJAA/TKNERUgV/qPMf4sD0ffk2s7poghiMp8hz8QlQ6n7Z+Np4urTJhrlUY5vai2mI
6GC1oB8NaSda8g4gk2zgA1NLDWUSjlXsmib+2Iu1PLrNWvKuKBiqCX3GmMsudyK+V7HcLmKehPvS
wHQCliusKMVx92LD18BZN7V1BC447o3S5AGQhHfATXE2yLgtCmiGMvawo/nLrI2JmiHaajvbqBGC
vyy0VawfKzxsYpMsfI9jowzXOSuQvumudpKHwZhpwALvfN71crCGeCWxtCxUbzzZoEIJIRypYJ23
hqzzmKZy08lVmKyhjuteG+399uegZSRaGwQtjk3gNg8ia1O5FXOxaQ/tYIU147R73dTWgSzvsGib
oL4lbEqKIrfsm06KX93Ij74ZEkF+oH71E/d7ZVaHrndPLUpwC6HSPZoyX4og+s7iigR8A3NUbQwe
LdOh2AC6o6rWcIgO3IgutbfMDb5zUherJ606B3rlhTPZjGXCSdYxdEIQ5TIOfzg1YleTjgpMsnwk
HqBHRgzqUtLuxKbwFaYFvtks4PJ/tJV1g9KkV4t1H5f6ZVynQJbuCUVBr3EWOXQ2CB6KvgHEOd44
7pA9KL5ZnbsK848+yR50bK6dSJbupom621TKs0bF6o4AgXs5NPIEqPbQhYtEzUMQDW0v3eaZD4he
jmNysdkPWOvZNkwR+PNbC1gx6/2dgZYMc7R4XBqOa2+jUnryQwRgHbYUelNWDxBNy4eMaqQclOAh
96TywdFwdG2xouMOy6FNHniptIRm3No9wNnt9m1O+Wkamj+VcQyfvSQs14EMbrdwvAh/ItI9elcF
K9Eb6T3sY1/PqV6h15WMOREXCeiTLp95flDGQnNvteku9lEKmCw0t5Y0UjDYGtrK0Cp0tK5sPhrk
OVcJBUx4j2fmY0IoYUUlvjwnrk8v5N1lnvF4lyLLIMTil/hYKPGtOFd1Wm+ZK3lzezm3oeiMpz1x
vmkwM7wKOwIq40UvvvfBQkfFejmkTIsHFmCAhRicdjH5zR6jHDFY9rDHKGENLy/n9j2ePCS0l2Kw
1tYqkFPbvfTGZoW3Ar6yeOnxnuUAO9iiJSUkPkI0AvImwxotgYKvDMtpj603WAvQifnOjrZUnwQP
OFe3itw9SIrVPiRl/+SjUd5netqvilancl/ruyP+PGtAHM7W0qTAvLTVyndYgvnh0tQiHDroJJtd
gDZ4g7FiptDc3wBn6I7iGmmJ1Jf1c7C0036WYCDJFC+w4LWE8dbzeuWcKP2PlODU9zz31RuqPIxj
4hrhKujtTV2PyakxosdGjrxn00mReul4EoZo7Z7LCOIusfZhIXopHoAcWcTORvRmenmfVFl78gJb
e2q+V0XirVQfoWHeATGH8IBfqlTA9Q5JcgJDGoeNk0PVwTLH+mMX9uOw0QFdqLNPAz7t6okCQX0g
fOAZZ3fovCeTj0dCljLe3vGeNL5td26cbcSRZHT6MQSyJ47CMc0OeHb9EEclH3qnWQFeQz3QrrEs
mq3dk6MTVw3rEaEmlSnzEBfL4+DKHxtdWltS5x2vzUz4803seo9i0LUdOoNy6w9kir90ZF4ogwhH
LXAdLIYQj2CtY9qY6P3xcm7LgtEoFeUxiqxF0NXDqz2a7nysKWoelFTeyyrhLmqn53bIGtkfSh+c
tZ8dxKaIce0Te2CxbH7eKc9wq/xowybxj94sAV3UIigRg68dYnA89XaN5H3qjRFLkcLuKqISxF4v
V60qiNQVoKywAZ9PgGUYU2C3wccGRX66iaeN2Lt2XMddO76M+y+GXC8/UhAfgajlha/nicPrmOsr
/RdDvlzqeu4/vst/fLXrO7gO+XL5CkDqx9v/x1e6XuY65MtlrkP+t7/HP17m319JnCb+Hko7FIvG
D86i6fo2rof/+BL/OOTa8eVP/r9f6voxvlzq797plyF/92pf2v4P3+k/Xurf36ntUTOkuVo2y4fJ
/yWYfoZi8y/Hn7pIRXEWvlwfZ12OsRPMLle5HF9O+HTa376CaBSX+nzWP7+j66tex8jknUcMZP/8
fv5vXp/FDEvvTg+ZnV9f8XLtr3+Hz63/v5/78op/+ZvUaCCMosNx6/envb6rL23Xw69v9B9PER2f
3vr1EqInnl70S5vo+C/a/osh//ulqKlvoLkAzdPDoTo0vW/dllTEY+HBIR5W1aHX04rKHQ6p0YKN
WdjuXLKrDO9lWI5IphxmlFO3GNgPHjVxFK+AIanLjZrVvT4X3R6eY5jo7qn5RUEnmtrRibeFwyww
V3MVw1b4UDpJJZyaihlpBkovCU5vDQKu266HenYDoZ58ODY3H7tGP0a4zE2tYqNaHydemy5nTyNc
fBKkWVnF33Fhk9YwxI1ZmiTRkpwU8Sg5yc5UZa70Iq0Pmm2mZ4noy85w6pPoE6MKfrngkct+rkwj
xDAVdsiNT7BlI4aAemSKlDI15apiQJxn1HDpIcWC04uIjv/y1SGcnixDdQmi/s0rO4O3a1X3zUs1
InCTZH+kEos6sEmuL44xsfORMTsf3dcO/fcQU5cYkvUMgTB+OU2cKzZinPP7KgbGjItMR7yLZTMF
iGVIFkDsig1RQitEOkPXdXMZFNk2Xu31sPx0DpWnfwz/1IpaH6O4XpNx+Kv8lLWmbh4wJ4eROO3F
VXzTtrBMv7QzIQrmzE/5Dn05oa/9XRt5i+s1xAixyVne3jTYKi2vbWLPj612hQzy/Uu7uEhe2dsy
H82N6BRNVtwtEnmYsECdQc0keUJj2mgl/DSzdC7tolO0i73rhvI6cysOxzZI0RJNV7FJprhl+HGu
OK3CWHUeaCVORUnSLygBAG4ZjqpzY2KxfuI8giSAESW+tZRQE7Yz+0XoZPWp8+T6VCq5tbFa+0E0
XdvrcXwAKmSz1mCo2CSUIy9M3cO8dDpTtF1eQ1zp2ihex7a84fI6okPOxxeYQBVsTmS6Ys8f/LsP
ve4X6a5JrX1+c+m77AvNrlDv+vVAtUM9dwpcrcnhbuRa02JYcEVSbaQCF/nixpXk8k/7NSZX8kwM
d+uy7be1AkoAQAJ81FD70E5HUoObrDzJqK8bLa/6hUE0XzR9GvJVeS36vdBGjv1pqCa5nThdCLEL
B3S02wTfiN7lFBkjlK5i29z6U1EEcHz5W5JJeI8USBx+j/BNRcGLp8Mpbv2l6CdKKD5fiEZr9LMd
+leDAMgcJ8+P2qDKABdoemSOptgev5RzQBZ1e43+WUqWrMy4bm9EWz5CfGVJEZ9rsmGXcZRadFjD
1tXcqPLqDgvyZBHUZTj3jRAQBpWCKeUguPZ0rlPe5d1QwpCnTZnaGkTd/qwiRns5Ft1frtPL4RFG
qbduzarbtWifd043gXjEcej62tZWsX3BEXF+6SD4RD1AbzVvvlYHJO7VdiZLXj6/XqFJw49rfWnD
kEvbuurhS7MpB9JSUvGm+f3w+PRcuTxtUBONM2IIyqcnjHiw/MsT6fKQ6dxAnnkUPeHnXVszVyJj
moCoBteR4WdURqRX2MS/9wbK7aub67HobrvocsaXdnHICrpdUvn/UnWNDRRZZ72Lcx6W63og7a+b
1K0+DnWvvmkoE9mJTtF+ObdFjTPzxnK8vZ5GVN2dt3mhzHSB9sD7Bygt1elzVdeCgCJgBfS4Vb1q
A5yKTZ1aWKWHKQvToCrW4RgX60iLbfncGcQOZKCeMzGmnAZGQqowTOjXhqzbVu0Posn2sSFgMtpJ
7qxS5GTmgMq5GXtrXPGYU46IWdWj2MMqb66OWMFc21WDX0GiGkvR5MgU1d4ofW4scXLvkPhx/nVD
WI9PQtX3PPh/tJ3ZctvI0q2fCBGYh1tOEiVRsiTbcvsGYfeAeZ7x9OerpFqU1f3/e5+Ic24QqMys
Ai2TACpz5VpaoCoDyp3YaAIZb1cTW6cuOVdIvqurXT5A3MI7hd7y+Wrv7GWOXCO6NXSwmsc1T5or
8tTwuA8FYtEa0gQmbEbxUEw/fVj1ti1N/Z8QnXuNTSxv/RA7ed9aLpM38b0bGZQAhk6PwbV3pJPK
6NqCxH46uxs3ISMJ0uHVVtFYVc1NfpAZ58myDnT/JPWaGC5ItVZbgaPcyYruHF9LyMcpam1aa5Nb
mSFeCMh3uel5swtPteKf71D/4L/O/cNFpbE2suZH7Kbwejhd/tC0WXczmzGSTfS5fJbYdB4/xurj
6lCmAfqgmRB7egaPJOkZ6MxRoxkmY6gaCnTUys5e6TYQr+cDdBCvzK0G6pCvRC4h62xt6uQosfkm
zcM2GfgG/NRlKN4GCpKzt6jq26S1ATR1xlUKxAO6H7j+ISqhg0edXRwXW6y8IDiMK2T+EB5VcXKY
eu/VQe/GHysVvnWaKKJeJsglPqwkl1iUWLA4JPhy7Vx9KNBX3akB1mR5NuInC3C8xJ3T3+iDCvpF
/y3iD0CxMLH3APCN3xrHAGRVL89LNdGfp2U5lfAI0plS9yh+6uEpylf9yUj4wqrpsmrZl+1xJt/7
360aoutkzJrmeUjDFkdn8hHGDkc6s8FnIZOljXeJmUQvsNcdo4Zsf++n6+eqqbZzb2hf6Z+r7k3o
PVFnJYqmRd6dXdRZxBtAy8g/hSXFK0vSlTfdiTex9XdLlkilypX8vvqDkgLC5CFyyrbpDU+6lvXH
wY/dQ0HC/qu2JvfyHL5E5AA/j3XiOYe4c+BctEcNBjOYs5oreU9eERC6tdGp//CuTFMlb+Crrlu3
TvrqfbWJJ+nad55l5vGzOb+qU/C5RocENSO4FlBqg0XH7m5QN9Om+7chRdHoJIe19I40R9cnVwvA
qs1+dd0ZfvIkhwCAR52BxZMR3BYmcgD9rTXaHYrXSzFfFcM0cpNlwsrv/8mDp3vbJ4lxVaX0CG2X
Xr+p+8E7SchihtO9669XlwkmvMLX3EHpqpcJtDKjVuk0yTnmfN01e6irKj4vYhlt9xAvFD7lU3jA
8K+DJnQ2EisHUNP5DmzTdLDV8qvmw99kZ9Gzlu/0VB+fq6GbntGBN7fJ5MTXYptB3N6BivoDivHp
WUxNZUMVVOgnT5km0OkIM7m8RaphzaYPMbZv4pNwG8LxbVDQstProX2zFOFvcIdMtwGSOLdLOINC
l1M5cHvXtP72EvAxCiWI16kSI8Ow6qNmI2Odb+7edBCgl4mXmKJKF1TI32aL22mX18XOS8i4LrzP
+tRGVx9C3E7niRoFX2KntW+CIbBv/FFLwA6uOqdyuIzFL5Hi9nLIRM+RMnYvkWeXhFKQWBDfhmdE
gmQNObtc0l0jzdr+69Ukkj1qvImhcLtC025+8Fwt2yHKkO1lOAYxttGaHyDqQnUODorDB0c45TDY
pvnxo72ab+K6MJDYblGRlkVm/9lc6uk+MqMecFLhHQJ2lo+uXrSbsF2nowzlkA0+DJBjeiejBv2U
x8GZd2UWxw+VGgV2FD3SmHmZ0sDCcRqgJg8XWGK3wdDDMhAUPwzav5MtHC8rPxET+lWZri482/F0
6JICnFLTQi7WT4+tp8fPNAKAqwyf5WClbg+CyAlvcmXzO4Cq6wprnHip1g8PZWTeNHbwOsEcgTAg
CcOPHBOtaMXeW8f6IPFgb8u7sfL+usTTGgi8y+0eJaAZm2UbjfFyLcO1rwfAaG6ylaHm59ZTWX8t
svz1avCAN6QvXe9ooY8J6qaySNr4im/RTECO1PDC7rQur05iS1DhmdnK/z22jxaNcicxhGqSRMlQ
DlbipuBoqmj3wXEZwsJsH2IH6aH2q2X49WlGJfORrmKKTfC6bR2Aj7t+6tYDVfj4OUSD9VFP/A0c
5sU/vDLXHoKNxOaWHz3LfJr7P86XiNjm/+vDFd6uL87LGoCCD9Tlu4fASegPiOHwyiAfDjcuzTsn
X+v3dGZEEAk40+9tn0Y3qcJYbyR6cBPURWNr/iSH3mrtUx12e7Ptl0+lS5NHkYaQv6p/YbaMv4Wd
096dRz5ltE5DqCWTP8ebVz5d8S/enJTYu7mDmosqTfxcQnd/Ta0aSdcBudA2q9sb4IJwSwGAfZrj
bZ6ogr+yVHoa3Lhz+Ze4zkFK8Slv/GR/mRMhir5Zxuh1HXHo+f/PdS7Xnv/z5xnGVd+iKtbsm9xB
y6Ezr0bYPY99aPG+lY+jdbc0LMOrV27d5a6V3sy0AJfKIaZJvOcYCW9oytkbfUAviZoikbK2DLV5
1YEIRBA+9Vmz7MUo7vMVJXymCWlP8xUyXn6CMq/cR+sFnM+mtq3lelj7vW6jkbglqWHfJAjEAd3m
nt9HPPLuZBzI/V385HIWf183fX/9+l4TzsmRLJ92zw8kevCH3EdXoIek9c2mK4ebtHTmtObZXsK8
Y59Pi2r9NppOfZT5MksmGHx9dnxToEVR88UxjYV/55qLhizBTD8HVNdgJZq79Y35+sNQHGJbVgcB
5JXW2v8cKwvnSfTDc2FEa93nGhLvrZzZgFbOZ6Wy1bnmPMvZfxHnez664pCOxn6+/8CNJUMTGK9W
JgBm3zizxN7GY/SORysHWpCjmpBBcX4yvKh+odd4Y9sFGOfZtgAwp8+WMiMMkiHzQkpUhk5D6z0c
SRoA5rV6MQ2S8GSBvJN4eaM/r4Eko/0p9eLniGalFw4ZP1tkY4OApB5SVfpVVXtPXei2x3dDtNWO
I6qO4DS64OyNICt7TF3buRPGS7Q8Hp3FGm6FBDNUNJddoiV7vUnM3ZkFc07d7A6tmPMEmSUH38rP
U2Uk82cnS/ceUJpd7Teos7bDclUZifVY02i1H2ryZLbjIImjbKEG93ldud05RBwLC6AiFJQ3tbn8
OUQIjpMath71trzR01g/GUPvozX1stAr9tgr1zL02slw5+ve8oJkyy10uck0869zpE2zFuh0u9rK
NS8fJo8GACHAYmow7Ldiz/tAKbOu3dV5qcuHEbd8wNTLzx/kslz1YgSZdyxTZIYTtWMUFTk/0cZr
oP70bV106cRoLCu4W9kvSjiYbyIXE6UjtcG8LHFxXGyXtVe1zMrvFMGb+SsptBcaKrXPfbWgLDvY
9XVftDmKI3CWAXz8/deAOfE/hW1EWkaogBadPhkLIi8hA9Rj19q5TfF+aKuhBItXgi9D8X6YW7nA
03sw1lsh9i4y8EBz6H8D32qEN5HR1/Qu0NCZtzUM4EL3TW7XOkl0NyNm1VrTbdX/lVeOfRND8XRL
Jyn/VY1WQ7CjTRU8ysrqWxSVSAmJd1EhciaHtqNJ6uz5OHaT3rpxx99rZLfpi1ZxspyMSSINtELD
t7xEbrWJsrGgDZqDtRqxdj03JOxXniPb0YFQ+a88twt0/Mqa1GdSFLcdiKgtSjLIOqhJnZ8H+2QY
Et6tSk+zT02t07U+LXQAKjJiNYQ1ankI4nCItx5yMuJ19LF9XHs9P9GA98Kus/o2FEqou0rCl2EA
jmSM1fISNomzgZK9fAm93N9UVRR8HeIOHRWHnt3BoqOJskFwY3hK4FoxNthpGp6HhlA91PDOiVeG
F68E/7dz8zxKtt7ElrxX3Z/WADzGahGTSpLAO7mK7YTyGSj2hZrh7RQ1e7HNQC5X1FuUW00pxgo5
ArWCTUPXPjDMdu+3Wn0NfYq/z2jb/c3M0q8dLQaP+tiYDygu5BuxIzNv7wrk/o6BAvXS/syrmfEt
XJv+hj9AtwOulf1Gd1u36aIgvAcLuD7VWv8o9sgsGmSUbYfEGBdJuv4w2MCJeng2X5LvVpzOf0xr
FG4qbmuPY92v1wmEv9e6XURPbAfB0LsliunfzR7+E4mE3mx5dFNoYV7frOGbpPOpXOIdFBY5PVA5
WaNWSWCKkVaDfL8sXn4Cjec9lA0aCVrk8DR7O4tKUqViS97OLt7zWTpXp6GEHCuJ3MeYt9cj30Xr
Xg40sdv3ThrqV25uVUru6L1DhmiePtZ14R8l9hIRW+TOXAfMKfp6T5D7lc9Gm6f7UAf2X3U0jqVa
XW+d0ct/7+d0u9rL/D1CNHC/toiDXCI6VSL5XyOEJypHTLVI4uW7HWk0fJRQbV7BblPwK9L0+CFU
O5AuDrydA5sySr59TCZWNiee2oaIP0TwHnSgcxvAGTogbIRDvEHu86NBomzR6pamELWneTdNrU0N
eL7t2lOfZMXv5kjC12qC+mkBmIgComYe5rXWvpLBOkdYNP1sigXiITelJaqkPmxYWvcEgfkPSs/G
Lcy6/RM8ist95M3XVsnH3urVUh1gP592EisHS89/QGGHvICa3gzJSk8lHP1sSj+xudyOK+JsAOLs
Xb9487e+Iw9XWWRH1q5fvqCgt5MWaOhR2Q4Psb2TLmff9IyN77oQvEM5j8z2qD0n4bLsI1+rXDpl
oMWVQ+zq+o3mqANY84K7CKdga22TloLhZ8G9kUqB8ki46mn/n07LaIHkhXZY+l6bZX5M1P0asi+H
Gg66ydxyu778cw37Em3GaIHAlcMK7vZ2RbAi9xfvWkyWFfG3/RBSptZ8my+xvVlh4dhd5l7i5CzK
uqv0bakPYZn/oAVGgT4XlCtmuusLZ4fYcPnJqXM2mnaGpKOJxk1nJuw09ZzG+UFfj47d/pzqIjiY
o75uhWE+m4vuUWx9MK7bC/X8/2jT1Vw6/GhNvcTIWnnbTdsBBvCdFB4vBNHnsuW7OmY8lO4hnKYv
UrU8u8/c0f88P5c3bcuiSViWHKrBPYzV8MVPdpBfbhxzzk/TMo7xPtNo9YS6/uMwU13G6G0Ud7C7
X8noLbRX9zG5mb3ZZUUZiV0i3uLFjq5q9/AWL5eU0OC720DAVCvWajlUdejuu7FdEYb72yZnij/z
ZFYBNLYS4/jwEtKv/zqv9yeagiRyyproNE+Zt0dx733MZcUe4rUrqlF/uGPj3jSNc3/+e8gQ1iva
ovkDXP5FVNnOYWLyReL4bep5KJ4PNjK+P8IIDTQDoaV913NnE3aBurP+AFA/PkRAi8GwQsmvyMq7
qCnQ74EnVKJkkheNsC8o7z8n9V12ei2VGImB+rxd0u5WZ8uptaNq2WS1O6OlwThaqfOPC6VEsWnK
9j6Qrus9dyslv4FH3OSEDSqL5N/AXlsQD6V/2lTejlq5WJ/ksPajt/MmxMgutpb2OkqIerQpSqQI
C/TKdxPM+Q9yIFsNRqIl513OIQyORhU8xG5m3bfzdwl4Zx5G4wCdbbEV22UNcnLgnjrPO68hDrc0
gpMZ8aqpLjW8XQ8UUH5YVxvFhV8dvHP8Tul1RE+ZzyHOJuBnUNsDX77AvIZBCUoYRasGqWH7aJkV
fdae/dCVkKw16qACxCQBcki99yYJVRMBKzvnib+udVn+17WWqv8WJKlx45vxxnOd7kkOqVHZV5ER
Doiv8bK47StIkcw1sI+DnvdP41gEn8YiVjmqNd9O0WRfhTrR5zGJK2rxpfEa7dGO86liK/Mx+nI9
maGr9cW22HPwaWZ9GQ218ZIU8Yvo2s4Tr3tNZsVHGUrrTrB6qKbC9ig9PEUaIKZk3MpAgmKY6ell
tD8nCPqdG32IDq+yEdRU69AMth18wNJGxy9HZshcOpBfL3VZSl3KI4l7kjCU+OLHsKXPT62h03l1
N3GZIlCVLWScUZSKAVmA0/8UFyO6K/lyKyY51LA6XXlrZkLmSNhZPTElTneG5TbTvOamme3Uaw5G
NbrXspXI5BEnp3KAwzHc9QhsbWSbIjbZlsjZxXaZ8cEmC9hU/Ta6Xw37mAZQIEPQgr0jDaNZ1Du2
eo4Sg6ITo931lTCsWtq945hQZI6xWRw0+icPrSqQrlldHGgzyA6NqqZevEtk/j4bIGgo6SVb+pS8
/QeYvAzFW1NyPHsvaHiB01Oljc9zPzjOSylvtvJNDgIedgFdRHXlfEWCfdiGBoz+/mg4X8PB/B7C
uvQgzqE3N5DkmZ+bAm2PxYyvxBwXvnmyJvpwZzNxv86V3h1LdMh34nWiTttHQUodTV0g9JrXC5yX
nL0PF6CY+O4Cid/5B6hMQb3S5tLfOXG2ZUjaRYaFA6BvMcxtno032lL6d0O4JLvOSZAlppFjNeE/
HRzNPkxm5UJqUWVfZq19lAAAlB5kF5H1cJm50mj0szHYBAeh/S1fC+fQOxFfKwfWelRP4YdJ+NqN
CuxyOYitnMnypkF5dbEHSTsdGoCS5LkSmm9+nSpDTcCUai59utW7uctTmvBlcoaorTeD0qeQg1sN
JKrktE2BYPXqcHGLbVkj5KQnEkHi+LjEeR1EKbczWeidZbYuimp/H6Zh7G7GGujSmykCjXRnzRDt
7f4+peVwXLt3MVWfzFdZH/wU7Rq4ks1Tq511bs7SNa7SExJ7U1xJkFjkTDSFkBoyT7zbXMyRYeVw
2lFk/WXRd+td7L8sGiHyNpZd4ntbk84ptaeQDYgT+u7VPGffz1sUZZezD/sPGoW/je4KnlZFgC8z
D0k6ky1Ww0usp1Zr4uT7eQck3vN+ZmymHQAn/za1ioaUTtk+dzkNfLq20oxSNB48wo33eXHpTIew
5q+sr/0vBvdPcnhGeLembXtrWgAhs9GznvmbT5tY6/U/tP4BNfbwTzXHaczXOaGhhXdIiba3a1Yh
2jUt26Wo2BWT0f7ec3/ejJC4PLTdCJ2HHrH7iov1e+fB/QBf5LLNO7gcvWmpdlRU0gegx/PR9Rft
ykTu7tE3goadD31YVgDdsrr8kkyf5rEzv32YZPStBtuqXT32LbwH/mJ6R3sKlgLVCV4g6Q9qvUPm
lNbXrJ3v88XPf8+sjE5K3t6e4Nds6TElItZ062s7jfeSP/u3iLc1/scImtiQ96ILeOcP2Rd4KRAu
VjCIYa9T3frqLF1LA1j8WQAVVay7NzMcW2eYQ1FbQD1RwzhYM+xVA3y7V7VVjqgZ2uaNICHSMjkv
KvP7nSy6gJaURQVDQWOnd150MJAFSxEtAVrMa4ruTUj0NuUd2gbsQFCsOg/poe8ehTfWwETuBIYV
ZRK7MrWpXt7JEm/riCl14D1ONYM/M/T9LqBHGq8g+YjuVtfMHjrH77ZDHJe/D2qf3gfB9wX1613O
Rusc4fT6uIkB6QQg7Q5ul9JA9ZZPhQ6ge6jq3MDhaZtF8qcXowMP9mY0NLYuMpuiTbMx4XxQD+TI
3VXzSnptKYoHtJEN+qzhexuadAZQ9U9H62rsJZQjIqN2npGNAd9i5YjS2r4zLXiITzOpqqLq9O75
Nb8zWV5xmClQ3821AQPYuOg/+uwljVI4iMZY3ybBgsQm+KY7GtgvAeWY7NtcA8+npf7V0g8HR++9
W3cJHW9HuiQ7lBApgjIykrM70UzvNuHfA/1Qlh1yWu+OuUkTu/zLgFnvLdD/L8MM08fFDjfO3s6z
+OVf4l1lN5OgAtnYwUVWQe+RZy2/UpWTlLHuR+2GsrFzrZ4J26A25o3tFj1il4310lF5aXuSkCQH
7uN2qDfCsrn4GZRWGnyHMrRd+3+f1Bg24LxyOZGkqqC/VQcNnkrghehn9OvfNuVIY9tFEWYC9qSj
pAW7cW34zV2KLOVjrA7l7Oy7uoLdXY3kAODfTjpeOpUlQCb+YaBWLCM4HOHjANl30sPo9mJK57a4
nUb9NzHJwR2C6ujrZn+e2SVtfCxb508keoZbuD+RMRrmbLx1omrYQoTuUGOaavLtyigeiZSzc7iM
7aj4s8x1HbxMNt+xZTL2zTpOG8FaGhPdN7yX45GxxMiZHGBJg7cgu7uYoe8FwFkPw+uEtqvpn131
h8z0kDLS+sDjnqyZ/OWGNtwvTeTv0sxaPndjTB7VCR5NHSxXPNewh7qGdivOddJ1Giqr5kq8vu80
10UYh1vx+jxqTu7i/aCzePnswAX9jBxA1bbtsK1a7aGZ4BaTyMqhO7tZUBSUdcyWn07nTMtevGY3
IMtOvytsmHwicBzpp9Ssb2RZiQAJCWGf1jzJKCkhomTL2dzJauSsBkjsmwUaLbe6S2yEpB1jZBu2
xuaXkGZWCh4JNFHJpF9PfJGPFjS6J7qyuTW3Uf25gRxjo09N8rPijxaS8ImQC+p2epTO10NUArhQ
qVO206ijJnEDKx7DwqxiawOaITvxUIKvpbZpttFsb5f2qbHNw+KXwNhDBCBsioNeNskmVjp0mirB
hUqkLicHFIxzfy8mcbodBDZ6YE+IohIhDneAyEnmi+2yiOEMYHSL4V7seqdNSNKgmUW/vnHXDk15
XcfhY7hqNtRfQmkVFSZEVgYcqWuY/l7wLIdcRXniLuAULZjs4LYlwCdlhLuZcDk9h0JdidTdQFkq
aMNdELzEVb88XFIAi2bTFhAm2rUkDsSRdPa8h0S53XGDtT6JIzc7at6V8QJBRn7jVVXJjS8wr+xi
CO7rHl2DwkkQVAjXdau3XvrST3618dYi/NH4zf00kZDfzOv3mg0ff9Wqp4NkbP7M7OKrM2Xl90Hj
v5b+5eUL+4EC0cu8exzGioSA7SDMHs/r9RJ5w02jB9NtQoHs45Wr2X5/ZUddWYvr+3qpyLNU+XeK
9u+vPA7Z17Qu9G1a2uPDmpQHSMxg415t7cquFu2HNfE9D4bMfIYOxN9D8R/c0fM/3lBHN66sKdU/
ZRCabb2uqb853fCiQNvM/wtqIyqda/ZDMzT9JRq9bGfyo/8U5aF2Rf92epNkaXeae9TTnWCtPntx
CGF0bBs/EdJ4/RgGH0MLo+jnYJEE/PAxljX4x8dIbL/65WO0vNicLN6Tt8PM77mZkK+gCFF8hgq2
erR6bitqZAc6B7B8JRL192LibavbBZ01XMlQpscrWCUZ9tZ8nk5ft9dt1VQaA+gxhxTZW+1kN1qx
8xxWRvHIVgtgQu88oyfgPI+RSsIggnQrtjaKFOpXcV1BcvwMwqh4dMPX6UiCUU9MHLIJ9qDfDb39
eujUWQb83dVG0KVq5CbjSm4lt0icKg/kPKj2oBisw1K5E8EG2yC7QAlkvYMNFk09/Xcxd0gP3kiU
6NRIVLkuy13d6I+8t4TbpK7hw1wmu70bFYOKHMx+RDoTJaljAv3j8eJAGoFo/S16mdt91YfXfcXO
2SJ/dpTiXZ7BfQXDhA8ZKjhr8cJ5HRyl0leY67BFgmBDj3y4PwMH1imON8gI+1dVYrTWjj6f6t5Q
RjQV/Cvdowl+UQc5E68Ji9umV96mBzszTH11LCEJe1hj67MpLLVqtLj6Z6GwFZ8aXXwqUn+L/HXe
/PcqtdVaNJIBCwsnZ9lnPRxK8gp4fhsU45zU6ISol0UplcvhHG33Fl2+VNgvh2BBXXipefudYvc6
tTULkEKyfAfYtavzIHtZkram1Q+7cNNmSQCTRZOf7f6iGMb8cPmu7Jd4w7T/5PVt4h5G7mVWjO1y
6DOTbpFpSEi3Ybt4IxVXeP0K2EF2i2VexPeRwYOr7yc6LVSZJwjCaDdbhXkj1R2v+rSuS/fyIWry
UlVbvMnZ/T9q/KcNlkvhwk88e+eXMQXORu3xrW5+bBb+S6WsMZrs2aS8hpat95jbuvUMy85e43mD
Zooz3Gk5+zVRqjFzg9c5M6aJSOnYIPtSAk2Pu1vx9kiVL9BWPEVRbMsaYh6RFr2LC9aQJS3yYOCR
smJTxFWGgtUQP9dL00C/A1CpsZL4uYK4H7IWf7vOsM9uG2tE0zAMvUNju6/ejG21TBXTv81XEeL0
aLDbO2jSIALben2t/indmcDcq+zmjn9Kd+Ys1524vRPvqirj4qU6TrCqm1+88muSYeyZ7+f+W7D8
1rirZXfTbZl487Z0A+2zFi3/OFtm89U2vZ19iNPSSNvMXTtfdWVm3cazD+mO+tKCg3ha6nl5dsbe
uq2HBVVy9eVsofu22L28s8uXOfw7fkrhAl3HanL1fe16JIggMbldu9i8XczeRUo5tTZiuzj+bUgu
ARVrmXdxW+Xq7voY0eoPDkOtn/PE3fW+hcSXZsQPciiq/DP9qx6Ix79NcgavW7CFUz7fV6KXKcY6
7aBNcX0o0H6NTmLA7rn782K2lii5XKHwqtcreA7YLcUaF2zNKM73MuMS7GrFczQVR02DZZPupXTT
FHN6QEWZLZDnm8d+1Zt7XZVqtbgIbvUBiIGq9PKk7Z46ZJWRWWjQbVUR4ig6+2jQQ3aeRHvxsOsQ
N1uMNbxHjrTfaHlQ/9bXlCMds4hvi3CsX9AjO9vbBZUiBInsfZO1zW8176qGUVVPVhnCVlQsII2V
fVTT6YCKLtMbJFefI3f4ishFtUN7L3uedNItcia2SdkWZZOz/zdxWkV6odShLp/n2NgG1grdvrqj
OVfruPTfbDNebhcdzLJYs7wwtvPEHaWOLfQr9sMKCXaACI8GQd6h7VLjSoQuVs+6d4xKf8qKOfuU
dOYfYpYoP/H1q9K2l28qSg+8K6sAD1Np9jPvmnQzO9wEqMc7z2Kr4ng30+T4aDnok6QOVLAeqOsr
iZAJ9kK6UwnAPotNTRhd2FvPeQDfjBJAfNke1u74Bbh0ewzH1tzHKvXlYXd65729Ylv0XcX/m31a
c9Rnm3ATz/Fwn5WTf8jMsdpXZVx8gcbQukaXMtjGYV98meKWpmUv8jZawDBdQ5ISSudIgg0LPp+x
mO7FmdXp+pRBQhbx6jShs7Urosr8bA5T8jh5/XQ9Zq6vk4Zz+5uah2W+mYwoPNrWleF03fiHOLQK
uqvbwpz7m3M4sn3ozSBCBXqqgYVlred7O6mGl37nzvb0omtdj+DUnKNmwjCqB8UwqSEDq4aoktaI
K9DKIsNiRsEscqZnKtPBoz+4JzHz14WhKALkXmctS/qooBUIwVyL1zOW76jU94csZ393edySHcmX
TUKGBC2Ad49hedpeHr7hvFdNve8CxBeLAgvOFZmX87NaJprkoBPIkO5s2N3ZQxqoqKsqWzHM/VOy
hod+iKMHMQ26j95x3P4hPjFdJl1sv07q57W5NYbpD4n/v52USAFQrjJ0PnlSb34I0gioR91NVvNz
aaNbLeVt87kM++pzmYV/Geqtq/HaZOPzMnmCTtA6D91fh+K9BJOx6k6X4ZTRcWbkUbMLtGNoq87i
2fLXT4wi6TMe/3VkeWW5mXK3eQISYm6dIjYffdNYDshKt3cQwY03U4dYTuD53QP5ZWunAZj4sjYI
aSxV0/70m/jYGeBtNxVwbkgKEAotrJ8o78TfXNMztxnltvOSo6ZoH73ydclpBbA0TM7rkrSU30V8
d5O+m75plTlCzcjZQg/eBp2D6VvZcU05m5TtX+Mqa4UmNoCwdDv3RXwQbbCQtMrJ9aC4aCBO3suw
HVqEwlHkFKUw0QyrC9M7vdlFWswlgcHDOEt5Fzz5JbLBG07skOfPBqmO88l71/8SowP4uRnXxDpE
gzXs4tULj0kQLN885KyHqaq/dkaVnnIYojczuh7fJCxB6fEIRzA6m7a3qc0xuE4zM7yKaVbc0Zhs
75Op5v+6ztdhZ1U5uh8yXnp7gFbEtvczokLogrrr3tK9K7BMf4TOEh2Ftx7QVf8gZ2/2i0nsq2Oc
4y0FExGTo85m7DxVo6PYxSTO/2j/sD7f8Xef59f15XMGguh4W3synUNAV9vB0FzUwt8OI0S2izk8
DGUG73sz+ZQuyvRna3lhtgfbTv6nHSAZURPOMdaaIvSSeqjCpNyl/7nUxfK23Hl6CqWvOxcohCs1
BLty1Leoq7eB4ecHsYl2wgDz6f2U6xtrNOHF5lFq2ZFxpDSqn3Fjk5/bG6fzh5MHy/yXpLFeH8Bp
/Rp2hpGpsKCvhhOsIe6X7O+wtZ//sdqvYTK9CiP+31y+/dbKxhgFpoe+dtCktxrvMekS+xG050T/
MF/0Sr/Le5gtJLKzrf7adS0frkSTTYmKb9cEqsO4hetWYhbNcTdtB5rOpMZyjlFXgH3ZeXcFfXcO
z6dwvYM24pNEy7JzwH3LOheH9G6+mT1QK3aoFdc5Ophf9ZqSROiF0UmGUP1dtUWfPGso0j0Xi7Vb
VI9rllvmya+7aiPDdTWsa8iY9bM3n2OAMHNZXotXlowR3DjJUC255HDyyZIl9Dr5EPUnJwqhRdEC
khXx1pS8iTp0bQFMHDm4O8mlDFG9oomXRAcZGlk83Zo6mkVjE5efI+pGz3Z+TqVIQNtA+XyZ3nWN
vg28YW/0FiqFURo8zg2tama0FL/X0wjthNcDNB5G2B/+GTH5/W0786j/EAFyirS4Knn8yxoe+/fd
nFjow/POUph7kDikVFzL5rgq2v0x1Q5CpH+2nf2Q6kOy37SwwDqlZlw5jU1VwoTVlHJac+fJkJLJ
eSgIG8HUxJNzNl0wNW+TBK0jUW8mGUno20STdoS7OKKVOjWrhyHPbpEf9J6BBnvPnml+pY2rPUES
6yFZ3vh78tvzXpy9pwWnhZRVr5xiKsv8vvJyE1ZaZmeJk+5pqW8PMt3XO4OdaPvzPFtNQkrjCnh/
8klMuj/yUgXx85V8gnn0h9sYPeCNeGUNkxpcqZvjo5imWqODaPKya/kIqGs3N47p6gBA/v5EMPug
+qU9iaXXC1Sf1p9hmoxHScB1EORerc1QnxN4U2L19zxoH8UpXzKqsYi+p/GjfMHirKft49fpXVHX
u9g1oW8uM/+Y8BwAu+sf+6ApPjtmWn4ueE+y5mx+iBqL77hj2lvHjLtrcYKQXq8tiBK2MuFtOver
AhLXxdv7bpXeW9azgCZMHkI7IL0r7Dvw3WcNReV2mpOf0OD+cAf0fSAaCY5FjBqjl+fGdyaKXyYu
tebvnBTQTLnT9NQ8OgqCb2jNck1Z3FDQi+6RurCzCes2P/iwFkzIIH0bssSC7TSngqEqi72SclF2
kLXmO/uv8dQMT2bQxsOR1uUZCGsGUkFl/j7kAGsvqbdWQkHj4niXLGwlE+hNsGqWCffwcazg0pjC
R1S8wkfXoMrC63FwNSJj+whHADl/l9avyQ/uJMIMU+PTPPxYF8dJt3kQu4o+/M/Qm9x06yh24FYt
KbGyhizpNO3/Ye27liPXlWW/iBH05rW975Yf6YUxGkNvQRAgv/4kilqi1uzZ58SNuC8MolAAu6Um
CVRlZUKzT12h6U0EbznUu8MeRW9qZ4fnkgsZv6jbU7M19VUMVtinBDsPLFv+041eFb0DBe2g6P7q
1qjZCMj86ab2MdNsZKeLatxm80VpNt6DUbnPBIATECbbdmOWHaELlh8LQ7O3A1AI11hUgLFXhv/A
Q4SuG9OpXs0kfk1iUf9qUujdZZ6MF5YEBLqNq188aF4HLS5fi6ZMIY2TeQ+DiZu51uL8CoGKj6s0
hvx6FddO0jXyYC3oj98aS/9gjYHStDgCs0UcMV/M0IacaGX+ZqNBioLDjwxIbAT+Okfs7QEiMdXB
QXYGwjyO/UC2iH3rhN3fCwOvg8CB7HA7ggtr9of0FSCNTMcqtTXau+nw0ncjREsr++YM0j1YarHq
AruxMbIhRRp7ZFck26Wz+MM4iceT0VKe6do+SOb7P6tMP+lgOZlPPNeYLME/J//yqdJgeE665o3W
yLRapoXy0ENsnoX6nuwi8K+x5QP7kI+vPILswBzepTCwstsmxM5tN9pQ5cEgnusIShWQijBWCfKM
kJxLx4sVMn1JDk7wnHWNvYxLFKu3LMqXbNSjzZg49kUD4nY6GIEZnwJmr/siRHiLOshFQG5pWeIm
25CtR/3fSneSCMJ0nF17AbqQzsnkpioZ/n5NpSEAyYYDFo3DN7DnepCodLQDV03T3DSB9F5qkNcc
HR/qfbHSjjaK0VtyBgr/0dNKMGHVv+rB0t7UiZ/VHycG+HEzBkEQx0B2sTRy47nxu24Vc2ZfhQFt
gaxNigMSBmB0CMdgXZtQRUiNsFzmNch3Ints8QvEGfeB9gaQB23dQNIvlbqx/u8+5EiHNAXbSay8
58noLC6+l2UXYLtlnWjL2VfxeDO18UQyZFlqDjfVRztM6mtN/FrU5vSz738bBz4UsNxL+62FLMMC
xEfxQ2yF/mbwgbERoDE8m2mQrHnDjOdK49+LSoa/zAQ8eFjV/QDds7WQapBm/jMI4Ft5RkFPCmZN
TX8epZwGQVZ1GtRWCGgBbqKFfXZMGkdb5qNIl4g5ZccolCBpp54uTIePU+oaMx0BFKcYD5ZEAq1U
ZZWVhkLwxIDwOrTAklMQgkFDK1h7r9lpvaxqFr8Nhbh6Dmq9Fr343jO/+4WSqd+x7/jPXm6Bh9mX
9jXz9Ay6Tyw+4C9bn7PBMtfM9r0HM2UvSRhtR5U/ooOohgDYmhh149TOLaSLM0ceDMpAffH57I79
eDhQq9OhON8NwbglSFAloVPet4joTQghBR8CJcvfbcwFAwWJUpMz+cnPsYQ6ovnI77/OB26v6Oxn
3Qn8GyhP0T1tNUdYelt/BEs6MDcqSFPaAAVWjguqMoWOVgcaFELbaT3bxjS4GNpbg233IfGDGrtk
XZP4G0arqSlF4V4HUaSo3E0ChAtAnJSoA3WAyS5cWE4Zb794Y7W8aoe8P8/OjqeIvbP64YsbhNyT
tXSKFlzgLyCICc6sqh1r0SEesA+s8KU2zfAyMOxbVoDfb1wL5GOTC2quxkWahBqeLkOxAp4Iogbz
80maeQ2C6zU9mDqy2wO3L2XeFSuhnKknzJGBW+gMAMGUTc5/PPxo9sK0DJAtoixdsR26ih4xMkvU
ZdKpTsSHcxcZhZHaQPUBm6GGkAbeF7+4N6p4RY5OYqA8yKo9a2/aYrJNM1hDvWsh02bHi6IuIDdh
GPYtycZm5yRdvi8tZ7iOEIKERlzavErIPXpapP3yRbNzK9N767xCLmlQ4abNTuQGmEcCPlwtTDkN
KnT3TE8Eu+x2iBG506AQuLZbkA5rEwp9i0JVCLiqUoEOtWyWCFoFZ8sWBnA1amsPro0Y9FcoPQAh
44cfdk1gLmF1A7w5Qj6Lz8F6lYgt9NEgb4x0zhWYYXktMtGcTRcK9cwsXIjvgEdFT9rhUAX6HbVc
ZaIz8JbkO+6q8gQ1lCahjlKLso1eA37nhW35MUuQ593K5IikJoYfJuvSxkZTZiYICedLIbeETwME
zY5mk0O6C9OUXRhIFda+L5I13VGVuq30pHzQRW2eqNWGQXcuGw7eP/TRIWh0sXaBuFinVfBhQ+Xq
XVhp/nQvoqq2PNejdSV/uhVBHs/WUSya9TyRCNnNgmzxmeZBcBj0G4OXIsgESpVa8V8ZWfKbidS7
OT3Eu1kI1nqyM9fxlkZrmMc2KuWTmcbbbvCN11wYULIu22FLbhlS6LmBjX079ubhv007mlq9cAVo
uGjaIhTlwSJYYKtxa4eqwXBdOGO3IRYyaqaIrX9pxqpJlGV624TruTcUCEro5e8Ir4WnHppCB5bh
W1LTjhEtr1wfhQiqN3UUR2RcA5eomnoK7CFTNP3URMogOWd1l03NaBD6Oaq1X9NMyHhc0qj8Tq2I
Oc6l7/RnbxzHp65k3VWDjhj1xYYV39o8uFCfBHLx1g4WOANwRTBqNHdYYO1CEKw8JdqoAVM0bKiv
6E3j3gVhII3jDm8fhi5ZUl89RsmjW/yu8cvbihRYdx6W/YMoygy0XHl/dBW5E2DD1i417RpaOuCL
mlxQTdNYjnNHrbTMTWAAE2NDzd6Q1aXMggu1aFCJBfoCAYL+SE2a0vP5nZelj4OiPcn7NrvXVNS2
rGN7iwVGD7mbuN5L1O5fyAVJmfgCDYr9PKArmL5FIQAQFGoSOvAiYdMkUdH0ewvQ5QUYJgKksmt3
kTYB0My1bWsLU3NiiGyxYGXzMbzVeRXeUC2Z7xLIGy108mlMlNmVNb9QLx3IeTiUQeTeJqesxcOl
xW9gmjcLwJSkO1m0mwfN1yrVZYwUFLZBVjorFFwBQxJEunl08Mf5XAsUIgFam9pf3v4yGfI19xAE
rzt9m/K837moFnqIYudnnI7Fj1IPkDnwqqcCdGl/c8ha7ykYqnpywIu339UDNl1qhhybpXsPPDKL
xIWmfWlE9dnLNevFZJsxLJKXupHNRSYRcNrKzEsRbzMAxzdIRlkv86CPJlbrKSJZ41gdpzejNAPc
I0lcobwP8khfDjwE4C3uB6j8oqNV71Y6g8y7d8GGJ7FksCJLYJpY52RVtQ3zEmp4jh1A1jVna4eZ
6RMrsBRMuqj7WSFWpZm2/ZshjVV7Q/rqdAhq5MBnY6fNsT3E8vtg1C2K7dTwEGI30/DR19snpDz6
dZpjtd8qLISr8BGstfG69PiFWp4ONoWxy9jSGAzgO1Qv98VHbxShXL5xKiCm1NDP8YEvy40egME0
AYU1YgEohO9VjUpugVYFN8gD8vY+uKKwF+g9U3/j4pH6Q3C7rUwrGI80MFcDOypuGeVjkyfDwVNl
FU3nlxdHnVEzckPcp2F/MkZobYOFA/yMTSVO5EYeoxZV246DLHYP8BFf+k7RIOM5aFNtQJin1SIx
dHEzer++APuiAc2K1Kkr6gq/z1qJk/4zwoqy4A6EgOAwz+0fHvPZkV5OvE2CC2TQtl2MN/2yNaN+
Aya9djUv9dQAV+TdkUwCNH0b3bcAkkZ4lKWufAvzeg/iHe2X4RgnCJeOrwzMAksP9f5X8GZpO4fr
/Q7lpUBtqkGeg7rFVG/2o4yr6xja5SIbyvicq6rULAE8WkASaGp92h3mlGxViOJQWuBSnElmAAuF
ro/GPbCr6uWBOnL8vNZVbiPHb4ZQcuX6cG7AkPbCf9fC4C+RKSNw5IIVLWgC64WB/2uTGkJuyAms
rR9jTLexX4wfdpTvRFMmd7yx4gezsACMz3XQV7Vp8pCzqj3hifNKnWMc12dQVJ9L6eYna8jyFZRx
IbComgHHG3BBp3QItRSPMNUzyAw9HoQ7lVCPuyZj77wDEpff2YPXXHLgRxddH+jf4lZqq6oxyz01
M2QsoI4pnjJDbcGAs13EYIb5FqaNBLZC9/de7KdHVJ26SyyHFjxj7Hksovisa0MAAl3AACAk2620
yo8OlWoqN6bc9KiJz4hXQhMtapEMAwprBSqb+EDNTzdDzQawGLjRCFQwtu+o7ADDVl19D1zE1FXE
PNVbAaQV9y8yKKsTKuLc1acHUhIoAUiFWLrKI+xAKU8e0CSqvkfNxxzkoUFxDlxE4EjGA0m/75BM
W48NakBk1Rj3KKU37nMWbFpEKa/kUSSpBcRBIBeIToFn10vdcYGnzbAnZ9tCYTYbWmCuMJRGtGpO
hCPbtV2JsVjWrraRvfNqQlNrn4GOadEpZhhnDOsjNSFSYz05nH00IzkkmwSlyivZMHdXlxAMo726
i2+9Y5VIVrSRp15q0m59drY7ER4R1EkXlNXq7A5UwWnZb5LW1wBSLviB2ZZ/1IHamrJjWQhKLokM
Kw0gO6XO2kEm2wEYoGmmecCfcyJSBFXCVRZj2WPmALrFRZ/dggxvNDl6d01YwgQMwVGa/tts6lMX
kgh2IZZRl/N06cUFW6Val22mdh2NirM8sfZT2wjx8m2q8kJTVIWb3QbJsT9Ug4G3m+bPUWILkjp5
yJNjEYnshNXOx2H0U4B9/mzHVQ3m9fZIdhrRhYEFGlWdqGasi6fA5mMfQjDYQy2lFWrmgmyO6sC/
v1qWAEWtZxoQOkMYHWlUIO3ipHgYncF5lAwwmSG5clDOPZLF0sY96CP4jSlTb+nNIq25dySPEhmJ
VcughNZqrYsVFUolWQMOKRoaQ0r2gGKsYEFNlMQal//jSp7V8FsCiEuLLHzAcweV0mNTHDt1SKSF
Nh/iApihsTjSGXVXNpcgJ7YkeBs/x0TkTv3kWY81+Hz+PKV+re2bNaS0kq2dR9mKdMP3haoOq/E7
WZmtLs4cAPyzk+fZKtdN6yjd6hcLM34yBP84RKnNT2RzffDrOXZ+pM5ReXCwNSCO9ulCPRIVdKB0
Bq9aod3Naaqx9+KjPjSv7LOy3EaagUyUpqKD1oGiUnlRi1xp4Bh308Apo/XPXPP0/56L7J9XnOcy
/7kizWyWpXVELTYen3gYNRkqbwnB6382sd0xn9IOj5W5F8uJr03qRUI8zs32bDuaOEuThXu82g6d
mQKxQ7bp1AdAZZ8axoFsdCjdGvXM6oAyA5CUvsQddhDg7WLe8KQBfu+n2kvdNdV7afkvPn4I76CC
nk6AJ51O/tWlh9J7hlTGQXWXauT/McX/dx9IgKHKC/zda4c7zqmRrr0goocizuNNC53aiR3C8qDs
Ute6c+nwlZ9N/zEZTevlb4NC32wndoj/HCTT2nqJLDs5iRLFl7zQ5I0OXeLl0MpczpYRgbibm6gF
eRYr0VddsVmWtbE1EuxRXWEMX4bmfKmFTRVOU/YGuDp0qYIS6goqpndrwtjYZiGIYMlmI0O5aDuv
BDVoWa97MJHuQ4/lz4M2bsvGBKhV2XUrC2a7iKoPuwfGtn0DfN2zU2EP+Wmf/f9trxrUr1H2akp8
qewVKC+hyTxMybIGtLUnHrSPc/4s781m2zu+XM75M4EUJqKwib+Zk2Lcjl7zyJZHMk32eFmFqCij
nNuohdkpturH+dIcD5xt08TDcp6mDfuvU1PHYOTT1DSRDirnG3fN5WigQpC5IwKDOSApl7x23aXW
sgJ1ADK8TD14Qg171LU8FcpGfq0ZQkERCJItzTCNpQk+ZxFg90FBk5r084Dl6TTTbJrnbJJsi/eN
d6RO4MDuUyfnpx5l/CtZeFhxq4XMtPLAi68ebKRmlckHz/SuygdQdakmLVecMkKuTYTZkWyuD4ID
gMKv1Dm5qXldpMI3s600f8/TaoP/dVoaFGgIZqWCZdhHYRlE0/ZgtKZOOnSf04YMW4WhxqpKdpqz
rzus7Gg940fAQVCT1jPUdP1eoBAJqYm5Sb2oZcP9kp38CLueHhXE21CO34MOW6LI0/sTCMWxxqO2
p4x0RockLCERm7VbGhqCZR2vDTWE2vMMYQWCf6tv7/+wTzN/uciQB8nC80uxQYij30svejDtXn/z
IMQahE7yo+Bpv2xl6l8gAdydQOOBcsKhCr4bzZkcHKgSLysPnPKNrOtzCR2RFXW4WwsaU+9Qdm5W
biOScxBHxSUegT1Aaiv54ZqPfW2M3y0Upa+gY1uqZXO4RYoYsQcG4U68c4e3QrfZIsms6FaWrn2h
DmwBUFuhOjSU2E0dtQb+5dBEHYVsDp4RD6AtUhAoycQ92UTnAGU39MN9g8jgxoo0cQ3z2LwarX7H
1KI2RSqJWqLT4o0GxnwoAqOgJfI884Coyp6KWuZCF2pC3dk5gPx86iR/stNhQGrp4CTu7k+7mhbs
0NqhMrrdF//P+pls1OIjCnKmzj+Go3oX+WNdTB9vrrchN0Aiy+NY59t5WhOY+nPqi2WjMXl2XSR0
JDD51z7E6xqFZsk9ywLAfisoNsg2KJeGbdQvHmtRxifa/M33gQIQovwRZCBPKl3+m9vlKssKD/qh
90gGpdil5GxZB1b4G6kzwLjz7F0mP1Gj1zzZnA/rGI/GU6OX1dFAdnUz+jYWlSAfWESF3/2wzGip
jXnxGxzcz9wZ7JdAkwjuI/J+cTVd30MVVdt62JPdpaXfL0WnG2+D3e+Fa+S/dW888CFo3gDahEAX
2A89zhax6McH3SzTbWg32aHxWHa1/ThaGUEv3oCk3w51lv/Sh/gbz9PhuRdywO7TKE+Bwe0T7uxq
7fVe9eJxhAOVq9WN+8Tz42PTJs6yjlIOCmyHHRPfGB86ZjyAp8N5g0Yz1JxCuztBP6y+B03bO9nx
ZRCV6RtxLkFbd9eyGEDqxF9pAYrrQIAZXbSiTM6NEWOzb1n9e+us3TQpfwBcA5ks5WAyd9iihjJe
p2ZW3lD8Ut6qEAVeCDjUiNc7xc2A9pq/qAt84jG/kgk1XBoy0yKw4oXUql2kdelGKNAH/tXanenn
yQJhY3Gw1Htv6ghRLTCG1Y1asRtW58KMz/OgvMJbf4gTkHh+TlQiYbzCzZRuNIKIYEH9MTH5eLHB
FoXf/iCyt1HxcdYZH45dsSgdRfk2Eb9NR/Khw5d2LaPxyIB15YZ/gITNwnHB4lHl1mXCLIyQxkBw
IN0QxiEqTXZGgcYzdZLJjY2zafUf/gwId6TJIueotb6zJDoKu2q/VYlt3JsImp3+Yu+b8qs9Nbtv
Ts4+/BsAgJbEXoHfzbcgTM17GaGaaopklWHPPvhdkQQ5eS64QQmTQKVqBfgXurYD90Ro3/CHqZ56
SDLtOpRwb7rBMr6NePBG3Ivf8QoDfQrLtNPAnfEKlWofRBkoSFYjkdOtnqQaySoEhiK3nkaSgxOi
CIxGWkBUXHkK0XHvn5F0Td0DRJFGOrGvf2MAH5EDVnqovYjWRdTa90CIpxv8M4KTyBLwDUO8emcx
q0ZeILagFs516FFboFe1zOwHpIs2Q+2NEWoS4zU4uowfqY3KQiBm02dn1MUqMIV5rUSkbfux7w5u
0w0n5NkhPu5VzX2DxzzK8/ryFcuIxzADuHcR34+8BWNY7dVKVcR+ZZpeLv/22UZu/cdni2r9y2dL
NA0iu6r2i0q3YsmKJbPi7jAVZ6kmAP3dgcq+mKndo46E7WuRZWKByCoo5Chc57des7YSMAZMRhdp
27UvY22BNHaJXWvnbSTEzJaxDPFXJyOrEryjI+c0KhUvqQ4l170NiyB27tVya0mvPGiAhJyFy+WZ
zujA0woMZaHrruaOpgnfE6aHi6L15MZKI2vve3V87w+qpG0A1S+QJyeUeNYv5DHYlon8pvWE6h+x
hB57dJB4lFhzWv9LjH86JacRTpQC8NLE2QgZY9sPNroBwV3H81GDEubrRsGKmcW6hdEBGdgDFvTo
OoBI29n4jdxCHTSnTl0jAtdjr5EkXXfplFsfoZZPDf+bm8Sdvy0BRYSMlcef2qLYopQbeT3ceRvT
icdtoZoir5cpdENesrLRD5npQnZcG/VX3ZG/hjTwb0g0yyvYtFGxrvwtI3CXjHvIXKlpC15uyX9I
vY9pK8SNd2OBynZQa4Nhd+MDM7ZEdjHZ09aWmrWepvtp46t6UbGRfGkilpns00ZHJrpBdalPwNUo
cfqFYfTOOigD/eQQ2hUvid7doDzj9nFFqNMcow5xmnw0uxOKTEAvUYCo+gSBztDcRDWKyitPig31
00Hzku+pW5tbWZocNSw4JGXUnyvWVCjlzx0wyPiuXJAxqdiHj+VyvqwZQ/ZXeVMH9yIJ/ksoLWQ1
krfQWudnLkKACaEvBVI5SDSKDGh+pO5xipVXtwHjW7fwEZqUCzK2qofOfCBl9lXjXWd7bZig/ph6
ubUyagANJVYGDl7jR0Y3Gm6h+NxlNu45Oo39h9rKUyicIW5OB+SocoGQ7j/tDvxCJXj9yfJlJLXH
LDGgWb6kueYxEBJCKF4dzMKz1rbM3fwCerBuo4ML/FIboXXW+ZOh4F50IDOdjbGwlm46lOsEKxUP
e5DQP41RsSSXjGxDULbQ74nt9TxDm+hP2J3EoOnzebnQoEp2CNSBzqLM6UowKbgwYj8XrMnaja0N
+K7ycjwbSuds2JEPmWyn+mc0TTm3yYeaVVU49nLucQ2vWhkuBCVbgYSRKJOPQ4poZIt6ebRz6Tcg
HIp+Tbacesjdab1q0xfab4pAfglSZkkClZ8Y5Okd0Own7B2/RjP/CG7SYN+JnrREewYK2jqbGvgB
hRUPUIof0nMz5CW4l7h2hyI0c9l0sYkYTx4twBhZ/pRRtgZIsQT2I4FwjRPGv3javFeR231rB+Tt
NTfW77Hg8cE9yXT8H6tsj5dWDxacFtX8XrZ28XLF/eCU+FukYjhNp5rFtYPRYk1VZg0qiVQPHVwB
ZNYAWjyJ3WCXmCjaAx3GK4CXdxDrbB/8sQ5OKBZsl2TXOMgXqzZurllojbfAkVi/qAExuAKQMaqc
o4364ke/gpyu0MunqBrbhQQj34kOg9CKk64Os42aXHC2dHJzU40AhIuSnZkbVU8BULD3zA+XutnG
wLWsWrfMnxzZVU+IvALeWPN7coyq/AKUlH+lVpu2P2XZDNMk0KsDrWoe4z5Uc1ZqQ4sHkdhTMx+d
cQUskL2lZufXSA8iwL2h5pCEDLux1l9Z6qLgCk32yG5YS+pFJl47NBXoLajXd/vk3HVYoVKvLs32
ipDBHXVi6ZosamfQd4WmWSPYlrMWBRntocPiAKGkIgvP+G2FZzrTRP0NfNliZxqVMy7MJuwRgB/A
BG8U2BgWUGZWZ3SIoApwCBMc5ubf/OZhNIJcaNjc/H+far7kH1P98Qnma/zhRx0eE3zfGw9hDJFl
DSoh1YJO5wOIP5xVZdVyAaGE/Dh3eAko6Zuq+GcIteduX804N+nszwvkHTKShgeWw/99mrj5/GB0
Ffokk3G+KhndtrGrhWsbdyNPsHdTH2IeQs3JhU5pSF2nL1DebPaalVS3DtKQDlJBp1IxdtKhHhyg
QLSwXg6m9WETdJZmGw2iRudB3QHARnO2aXmGWonPsTSiSoGWk555nu2jjtrtMceTiK46dwyg1xGu
yC6lH2NlzuPeXWd1EiynK35OjCgVCrfB4S3o2jkvsUtujHQ1TUWDY/6aeyK+TlPl3KjXcaI1k0ug
BRcLJERbMEzwg8t1fpjOvLz/OPuLjVykb3s5bmyMo0P5eTbbXDXNPCt1zLYGLKHL1MYdD3q34L7u
PXBTxWBSp2boZME9NyGhLTLzGiuPBvJqu7hz+iV1NrYf3FeItxSN0M/TIMGhFIgiHkS+ABEtOSuv
vmVdQJPS/KxH56K5ev3T5t4l9nBSwuKHKTt5SQ5upkAP914rnwiQTjD0SGHREQmY7LOJPMheNOMV
VeYLfcCGIHfSGwj07Ls0Sb0LHkhratFBG8HmnFvdz36IMmT6OiDy6qBhS98NwWLgFdGxzW21n2/c
1+7zLEuNDxud9bntvsbxkC/0qvBep95oqxvBQ8Z5duc4TnYH3mv3xLrxSCaIQ2R3HYD41xDPMqjm
yWhJbn1/F4OM6UZedOhatsusSpypJZM0u2vL6qXySjBpqJnJJBk4K1zNjPazra+sdumnerYlF+rI
eYGiiwpFPGSjOeMGcqJRZ2er+aqRx61tJsFAPc8XWbm59wwJvJbh4wOn1egfbbe7o2H0lYCLaCBz
Wn+Z3WhAw5tOH2H+Chl2lALsX5fZVIbtTQZefJo/GffCZGGAJhE1qfiDkS9z23Chaa735Vs1ZggY
qQm6KnKhQzCCA4QZzJi+FU3q9QFE94qCL+fL6l3p77QGuPX5m/Ztrx10X3yb/3AIkIL3n+f7+dPJ
0gmuVfRKc03/w0DWKuo6XKfmWNsHMGwIVUwj9p4JkQStKuT3lHWPZl5kjykkGw+ergOhq+zQs7O0
qruMWIcD/OmzTQcqo71f1PYTB9EdOemuaSw7V2/PieVoK82pigWHAN9DL41n0Q3lWaiWWwfjBlgR
MCc3gfHQurK9+SC96vzMeCBTb4DaKyqi5Eg22Uf1rkgqfTkNcMzoQRqbkHMDTJyA6GFd3ad7mhyc
uNkBURFjQU0aEODHormGvCNTPyKUmMu+3dLkqDYpTqlV/qJO+rhaYhyRwo2u09U7SwBtlrhrmsz3
MnHR7fpC/nQI0vR7lXnGiVoSy8Nt6Jk96ETwhUZNRndAqqyok0wVJDIXdhvKAzWzsbZ2XoJgHbnQ
RxCojNPHBzJoHjRegmbUd/QBQOuhHyIusZXEnkokL3pi9Xej7fFbPYqfoQiCb5B2H9ZQBBx2kUQz
5toKpFvAaKZBcKrbAgp8qKD+Bp5CG5S4RXes+wTQNfNuMvdQ4ONNA74QxGiWHztuUKjtJpzejM3P
kPo49mW9+ALUs1IGMXHDutfwsesofKH8daSX75zx6rFGkm3HGSR+EKUNHpUDpbaxBny32ZuGIOd7
6gAAmQn7d2bl1y4fzFeedgP0QM3yzrWSfus3pjyEjZshTpHpYA205WM2QBm3hEDnDzUcGqX27wTD
vQLBYPxEw01o5fhp5DpKElQdeeJrYLYwMhSf5bF8hkYFuJxhn92Eqj7PAw9pRATUJjcXtffkhuqI
j9kG5TbPlqQ/QiI6gOTxAJpvlHdoi2L4WXgx0KWB+QLZ4QagRKPYMdllz01vn7zaiN9Rz5Mva8Cj
L9wz9XNlDEitWUPy/jlS5BCjoJGVGwG2bVn6SktTJIiiMn+mszJys+lM/MX2N79IN3Q8N+v8S55N
c63hCGaw3Zes3pRjc4YHzRndPaXXpl4PWbK1ozUoM/nM0ZEzzZI3bEd2meaLckRi91L3db11QT/w
Yhb1xGfl5r6xziy/3QOFBHHevJr4rLCWhj3tQKBtBtqz8vcRJ0OVGmAKDgmIm7Uw1wo7v4zdADzY
TZz9l7ZYpnwRJjw8BhlkRwCVyapLMTpIuBhiRR3IE1aXBBqC1iod5QoYqvA4u4WDE2+GKPeW0kY1
pwBQ48iLvn+MhVmuwVImN1NzBBGb7bb4SKbXP3JhjCBwzU/USQfhgTAMRV131KLZZGZ8zGYb4mO2
yNKiTc/LDhEv38wWxJkF+aGT8I32Qi2m52yXBkW7pCYdEOQFMWfELnYTALCpPBgIxJa2khIh21/m
mDzUgH/P8berWA20X+se3JPxYNcPWmYciZshhDrpLkOt1VqqmwIafYmKRYtrA9HuB1uMRx3ir2s8
HL1jzKJ42fmjfWJZZT3roEufaOt4WR3AQlmvIqDmvpFbmDf2ydCjrW9WPYrq3Xe6YxiDcEWDmMVd
p+vdsYt6f6VHWfLOi3PVWMFbn4F2dezG5KAXefmgBlJ/m1XQ0DEBF7KSzN1nOeZxmen+jBDwieNO
vCNbKpa9HcS3zDcMiLmOYBm1qhEiytmHrwNFFg45xnJlIHnag6EX3B+2vpJ0ZmGrKkruI1yAs6lX
nVnxd6eTUHH3USakDiDF5NGWAdC7dTobSVmOJ1GHZQT4/b1xG+A5c9d4SK0rvrTpnxF3w4q5CLrS
/zKP+/QOynJKg+vmBLrzloNrF2KK4s0cpb7kWSqgpReJXef22k5HpvMqUBK+RF5ufG2kPBGHdlCC
vTOpxJve5JCDRP2FJtLisUTpPUq3cRa1NWRD8Uh+1FL+YZt76azUdbYWZQtmIBsPSpRoFAf6yKGb
5ye3ab9Pn1h9FbcG2Rd5FDHfQbEgfQqK+lRVWvCYgvDpgCeKugvF8KbsuY63hRnH9sH1QJXyb/uI
RMaiMlizw+NPnrHgl+fRcQX0oe1qm5l1smh0CREC6vHiZFx0jRNvKzFA10yDDoIfqKCWas42L8uH
HbBt7V2vDgzE+shewEZN6phtFfPYpgnNfkkoN8K7YQ9859luuCd822zXvHTc6sAOL3KiaZ2VrQKr
vUNuja1LjqdHpBnmtcwcbZ2os8gdPs7I9rdeAEtBnwOs5DbFr+fgI3WwYaNXP7Vt+dNClPFn0rAN
AnHizSjCbAX81HDhvo/InlGxTZl77tIsR20R+oVx8okRgQLF1Hb+h7Hzao4bydL2X5no68UsTMJ9
sT0XKJRlFa0kirxBUC7hvf/13wNQPZTUvT070YMoZCbAEgpInDznNWTkiHPkaW1aN/aSRV4/UabA
y7WcMaIFvLqL7Q628kK4W0FcaxsCAPjfGNaFRE5x7S7Tb97pTzrOcodYmEzJpTImR6EqvCWqBA/0
vpECMx0t/hLwVDi6Zb6Ubhj7mmlm126iOlfhXDTbscs7uN7wxXHz/CKa7NtU9O07J4zafRAU2VFm
Jk5py8nWEbOB43rUmC+k9mM/sOfct1VnOiAhuGLU142b59U2sE19u+4OkPfure8DhGHurSwDLj61
D3MeQO1PouxITQOCIQ4PdziDfG+r7IsSxMc8tLZ/5VkRGLxql855KcXbeaj6QBYH5YHsGldhiGTp
r9z/hNLVgVqvzivMru8QUqzvQpIxr23r7toBur09GBvFRgChF73+Hhp4fxJ6uWhTO6QPa6wh3nYt
BBS5rsYlNiQIacdyN8miMI5V6werqeWDbbbpuZ+SYLMqelt/tHeFkZ4LY7FnIgO/Rcs3xZSw9Hhs
tU/obXRg/vX01u6sCa0XfojUjPoH1akRHFqm2in8PrYPUTQ29C68DzXEq7uAQhZrw/lZqDjzjN30
iF3M9/YViIFG5mv7On7O42ArlRmOQdsmBzFE4Y4iB3U9Z2ZepFaOug2kkCRND1qStR/XEWEbiX2M
OZ9HsJVtXqXnW0Ud93+5vwrPUy+DJWM67kG3kIYLrQb3s/WSdvWPu2svGf/huF7/Khr+1PvLsW+D
++VUlaN0+1nOp2Gi6IoVenU1kgHY5bVmPORAwrA5zucvRXBTjkPw1Zirb4bpOO+7VGNlKcfgDAq8
fj2my0plm08wldbnTZ1EvY+VsCD3tMRA3RLwDMsmdWdjo6ovb5zpN151iZjEMasw9xEwrwcrazAo
nrrvTOy3cXgyEJv32XuhNir36VCjTZMZu9QEXBwlVXmBBJ9vgT1VH2pb+7xSGxXrM9NW8uXtGDWa
Q18JzKfO4sdcWWsgjKvd267bjNUOe+Rwl9pSns0J6pU5Pq7o96LosaYLg+naEc5w1jsWMlEVaC9N
8jrAGB/UUfOoFlQgRHgkCiJM0sKiPK82NNmyay67a6/Rw+1ce1kr6u/X3r86NrFCKhdZjoCqkl8T
JhBXYkCrV6NzVXUqoebSPtQWggFT+1R1TmF86xLbuceP1kfhVmZ3oVwIDF10RqnbFJ9zOMQ+shri
Rilx/ZsUO3kv06Le4iQ1X6B8pSerTKz9XBbGrRGX5qY3rfCp1/P7LC3EN4j94Bvd7ktY/XG4HXbA
N/pER8ifdwX6CC6pGDc7m20fgB4YP6yP/9qui9za22X96j7kTnp2C7f7Ks8xRnozJMrKsN2bXYgY
7owh0VuHVgoMP5RbFGxQoipB7ZNc8SozGq7W3XYqvu+u1EPeDj/2Tj/vrr2xCj3sfz22mMHoVHnm
I217Nhs7P7pLgAUaEUc2p8rCy7q/bpYhQTHnxzixo7NG8LnqGcTd8DUwi/DWGkZxr87J9SqGYOSD
sQc2Gu/WUVM2f4WlJ2+JbV9Hrc36ZDBqTBm1RK7/Phf6Fa+j8qa0dp3TGFsylACEx1p9jAy04Xiu
g7s8bNDjZvK/wJGhBhX0IUmXwbjMQMUxR2yM+7Zo2k2h5ePH2DVeetdOvupVy+FLHcpMK5ZKavLF
cjFaHaWpYsgmeaZlgzbKMFEm6bXoEmjKS6oE4jWg7BMtOxdx+LKGaesCwYHl6jlGn5zWYM0V3IOQ
4cvtqua16np1Y5BelJpXxaL8tba3Ywe1Y2kXg7N5G7q2Y9OZ8mJwKw/B3nkPaSZ7tLEXzzUn/JQF
0KBttNiu4zQcrh0I1EAN2vBTjDWAqaK9odtRsP/5yESL5ts8Mx5zIpsLEkz5hag3v7ACiQ/mqHxw
jCi6MuJoJ/WsekjTuL+1EhtAy4Az6EjOZVMHqnpYe5XebM9SOs+vvepkfWkgf1wRHLFqsYSC5SUZ
snXsukG4bmcOuXKz7kWVa/m//eO///U/n8f/J78Wt8BIZZH/I++y2yLK2+b33yz1t3+Ur83HL7//
JlzHcExToGFhuqiPWJZD/+eXe4rgjNb+K2zRG8ONSH8QTdE8tLqPAUH2Jc4DCTdNVqRuXXEw3EVV
ASb9fZtM0HC7zv5C6Zzyef65V/zXdawcwuQKxso+WSOswTT7A1AzM7225jDbO6uuHHapwgunKtq/
ugwmUfvTPjzi6xAgzFuYESdm7FONyTAIQZlo3cgk+LFtHVxlqa9yj5+wJwY9u2zMPBsvxrIZ47be
FUx6KDL90ZvW3UfE9LOD2atE7GZm1eCRnP51yHrsOng9AW4Kqvf3l17of770liUs7izTpAZtiZ8v
PfJ4hTI0tvXQDtF0oAgsQU1p8zYTSvVUJxRNlnBimOFBV46ob9cRFpwnqNoqMLG/HlXngXLKQueH
8wzqIrNhjB1mxcrJNJvwKY1q3Y+NZLjYWGJeVSU6GRO1qQ8zos9cXuvLMhT9aTDey1A1wGlEptN5
fcy0errpwtg4CaEz50JpsP/Dfekav14coZL15eoIoCGWaZk/X5zBSSoH6Hz+8BqkW6UJL78QH6hQ
FHc4yvZ3UPXfr9Nh1OTKbp3y1t1lFHCt/G4q8SrWQ/eFHHC3tcwsRzWNiSnMG8waTLP9qHf1xV5i
RF6K93msFo+mUmIZVA4MnQpx1di3oVLUtwDtdxTszYdiUdOv0LZF7iAJrtY2JMOSfVui/7j2rgfU
0bgzF11+sma41taRgLdnZBuSU/FxtnNU+4McyuMYoJlhDEm9aQJYhGH7gHe9+fDLWKHdNpZ+dHDu
+CW0Xx3m9M50T0vnaj839xJ20kDSg/BXPWsi+loPbvauXTZkCsvajBEAYyeLrN7roR6eMrfM3+md
Vu8UbS62a+969DCkr0cXiPfevOYbRamrW120yQ/i8n1rL7Oy1u7WjkpXw/9wRwj3pzvCVFVH4z8T
x2wbGrJtLI/TDzMVM4s+ISUjH0xeUdjHqeP1oCGvvPIMo+qD5jb6yxqECaUfz9IMxmsldAnRlBor
yDi5rBawry6xq3nsqz3s+rF2y7L02sXtLQIEiPdOFWMuk1RX60Frx7r7v7a9nkyqSbBvGgeUzWQ4
6cEeZu1KFY52tX4SY2JUXh5NoK0oFKkH4cTHt+4/jXltEHW3/w9zz8/T/nIxEYCyhGo5ro4QnWv9
fDGTsFa1NFODe3tsJkqxmetp8Bdu9UhxAX1n2rZP3fypUM3tGuuuI+o6hKU3iAGFW4RnKSOWDtzj
vjw01BmWebZeZtcfNpCMLn2HeRsD1mY8Pkg6aSHpNDnnmzrRkHfV1exOc5PIW5Mta4eaKd87qM5E
ZAmQdVdEl2/iskTLJnDTOwucy99fFdf+0y1mCFs1bU1HclcVxi9XhYhKyLxNrXsVu9yLsRhmIG2S
AGGz0a1aNVGlFcf+WN5F1pz6P0gvFxgarHLJaxv6eRBjHaTkV2nlwJ7AwY1W6zd1rKDFnTWbFQpY
mMhzYIUsr8wFMRjLvd2V9uPbqMYCnWarWDcOS2qoDGJEMSJFHtbdbmkbHBhK4WT8qW0dVy6pptfB
y7i1bWocQm2hPNWLvLdny1k8MA3jK6LLGKUuqzquPVGFx1ZQY8O19v4w2hVNg0GucM9hpy+3wPTM
7VTuYr2ZD7kJUGVpV4vRYo4gqYhqCit+BPsdwPim4/WNOz7oC4GkhIhM6ZaV0rK39A0TDkppS1oO
i7BQ5ojOD1pwxNy7vO7aCJn5uQ2unMz+mOZde782Fby6/JQaxm7dXTu0FAqVqr38/T2im396dFz8
NlwNcwHXFKzCl/4f5qHJVXndTUZ1H4baknXOH+Omjj7lA6DDYLTUWyo/EfA8AMDo64WfShQxqO8H
TyVlpR2+qahk2Fb07ucj3bpXWcBMZzdTIjiuaLFYQ1yTk0Kudt11onkblt380Ic2qiIy30WLsV5Z
KMUFmVigpssuK4z24NiLys2ym9WIj1aOOR7WXYhG30+57mKFvI2Amm0dg7t8ZQRFgd5so9lqf6Be
wxYnMqrrV+IQiar5mAqobq/UazNDSAInMO2Veo3bXHETGOYP1OtSjs22G7Lu9U+sf2eCmAPuW0/s
J123uztLd+VN0sN/HSHxPBmdjlO4qmZnEAr2O01WxyAstSdURdodc2qwX4fFMfrnJbWuoXXAO/Ws
INZ2S7Qvb6c15EwGeDl8PW3ZFZJUfHluOjGDG8W6car68B2a6wJ8Dtm62m6OU0NFAFqBvUH9IvpC
+JR72VwF75N+1v1AGdObHGzooSt6/bieyWypAL6daVAzee+WI+RkfLL6YNzomMaRnIab7Cybtd2s
22nbmEa30az5e9vasY4bOcpQVeP1HE60x8SquXEkGZRcdNkzAvCn1Rmyjdsrc5zdJ0CM1ia2pxD+
BPapdltrhzEiYa/phsE3cLJnJ2pOTZC/h8yQ3KhMh3cTCyM8LzC4Nov+HXUuiZ2dLN4V2dxgE1D2
+3XXqtLu2PQAx9ddTJiN26ZRd3FnFHdk2DW/UFP7Xq+K9Eat7L02jfb92jRGQesHejDvjKVNF1WD
c8fr8GBI82u9zI9rshbTINQNU+u4JozCtUK2tLWjDTa6VyGEEyw5SLc9Kbl2F9UmSb2iORpBXX3r
9eTFiGcHzmsTbFimi9tKM5q9SBsFPNCMXAMszl0ZdcX9X50nTY5jVlZ7Ehb9tuqxxMuj8r5c2CjA
IHFJXogouVJg2tikOY8UbevGxDhgHWvNzFJOVFGTH6ePTlH481RM7+MEgoZTWRq1FlbsRLcCgkbB
i3QRNzTT0odYNJ6Guq2pwA39kFyauKg2jaa6d+iThnvDKSMcZ4rpnOhk54Ek2g+WTqHAKkLnE5yq
bZpJ8U127lXfUpFZDwcO4N4JGUZ7AE3z7u9nQuPXtyVRg1ANlReDpWkac8rPEyFpqKrVR6XHMF4j
xToElJdWygByU7du2GkHpMLIiKxtPd5RYdu/m1urwvAGlXzLLrW7uM+JB4Yq+1xwVwIuE49vI8Dw
SwrVQXSwF4mVVWelQ2SV9U/vbldRlU4ifrR+wsIRY9yNbJrsNY4wQB9vOjEl113Y6rdrh0oF5Pbv
L4P2a1y6XAZTJW5Y/mdZ6wr7h/eBPY7gvB21u/6OabfdhUnKI6/ifIyIF2kAQ5/Ry3x76FNp+GI0
ql8ng/WIMgXkvz79YYmeHZWyePP3X1lov8Q5tuZojsMv5zB5iD+tPGGaahgNRvH1a0A/B3aNErqM
nskJp0tSHrWdZF+5gbr/o3l9x9caUKo/N0t0G1+bVaOLnrHaeBvdxK3tm1GVo9G0XdOcme1G73UT
LZci3U5hg3AwJQ8/T7TwXpHV908YIQh/6KB55FIT/rR8ehuXY5H3H5bj6/rhLRNi8k5nGSxYWBiW
K1T2f76dh2keo3o2k8MUQPUyNwamLP2M1bZNoEkCyb4f5gFD3YVwMnTJLaC3+sPbiEARM/UhffQG
GeDaqENliMYRK6cQgemUdw4s0CJ8MNWsOg1L77q7biSF4Mka5TkUKl5V/z4+H8wEnrCmfVKHq7+/
B/Qlu/DzP5eH17FRCRG6bcPJ+vmfC9Uim6hkycMrh8soN68ZGXL77kWXOYVLNFTqZZPMskEHnPZ+
yuG0IVDtJRYqjrLrEeZTbdLWUjf2E1rOIesFqLs/7L/1r5wwp369m//7pxxWs+a0PhflVEcybH/Z
/df+a3H9kn1t/mc56t+jfj7mX7yu+O9vh1yizzUv/G/tr6N+Oi9//fu381/al592tjkR6HTXfa2n
+69Nl7Z/5OKWkf/Xzn98Xc8Ck/Hr77+9fMmiHNQ6OYLP7W/fu5bcna6ZKmvgf2f7lr/wvXu5Fr//
domQIOG/soz+4rivL037+2+K4/yTlQ7TN7e+ZtmuxfQ2fF27XO2fFgGuQW7wt38gYtmGv/9mmP9k
lmP5DalJ1V19WULBmlu71H9qtmtrGBMJFpW26fz2xz/+eyLy9Vf768SkrmvLA/fjHUoKxnWXb4bs
2PJE/rLgj9D0M5OySY5pD5/MHdrnTljXbta6G6g6wcnRdLxXeqhRY+Jg0Jsf0ehJNmYbqgc0zXDw
KqHv4qqW1EZ75brzjQvBD2/D8iXFi20jte7rmAUoHMm5OCUZ7myDHL71hZ6fm6kEph8XG1smOJyQ
G/IMsgJyWpjJ3TbkrWfEH6GL41Sk85JH8NknmZjuhxC0bGt8q/V03o2mvBJDhpn8bSeneauWzXNW
kYUcu8rGQwhSEDW2sPssQ2PBqIgHKx8hpUcgUQ0ZJn4wpzuMUeZDhj/72JXJ3lVJZlB8Vw6rjGac
9ONmVnIS+mG2cZUgvU4g0t2OeGYistA3+wh/QG8G1XBC0umzUmvuSWSt8Q5OQnRoq+ApJHl97RZ9
eI3rQ+S3mooX1BhM59iehy1K6CrMk+woMvQztqTZ9C1rWGXbuKXhubZUD8mIn1cd2Xy5qgGhZYS4
dXWJh3oecu9JdplchN3MpL9MTVofiqTcZ5TsbtNwfiDZgzRgnCQPjvpp7ItjH+b91zqON3MTPA2C
2n7mziOkoKDbY7qk+Ti8V1E0w/NtbCZYFpSJpX/IAwe9Nm16p5X5tHcb8F0h0Bv4aIhLBH0Aeru/
crDQvp1tftAS8s2+GJPiiGcvku/KEhlWsFg4seFgfsiyfaHvozbN6KkNr5FAc6/G6B5Y65UD7/qk
IJzvqZwwzipz45AX8gcYS/7kIuFmlIp7mOrkFLiokrCUVOCMaqcpBcZoO1Luhjb63IdmfNUuGzUc
vm+aMEp+2F1713HrkL/aXTvwH1L3IyYj6x6OQeYm68diU8ddV3i//I31fOXas36cIYrtKknW4+ev
IWKnRXSue6yMJju9fYu3rwKgCKhLWxn+W9vbuLc/u7atuyLB4NlRI6Dpyx9761h3JXjG4rXnh+/3
OlKZP5hWivS3TCYEhf498IePb19ibsotdV0KMASOm9DBZ2XdNJre+unsoEc7TOp5kEhhiT5DVHhK
2pPpmgnyCeO7PDtbSZ/8sFEmkZzRcqNNqYqN5N3vu0vbOAhtZwR7uxqe1mPW1s6ZJ89w9HnbS3Ey
h+axVoEaVjqsM9+IgSpO/TlUqks0Fvk2dLmVNFJe56AdlPP6yQgzZzsHEHqJsVtURlgduMN8rGN9
2EIPQp4G1LOqHaxsNs6u4xhwJtm4ZqSfxSbnfVz6vKAeTVs19mu/3uosCJv+HEA7u8qBTXsgqcH9
lYOgKmUJ1Ev41KbkibAKv3fRomoMfmCFG2vWMZiBwwDLQeUavrVR590anQpvaRkx1cHn2g0dP01w
hBkG66rMcusKV4EUGHtS7MRy3REJxI8vLp0agRgvd+NdEINpLxtz3sypo57XUesGEwvtdddwwngP
PfkjIJKCyTN9GTCS3huZm3iIzuQnGK4H3XHNq0bn//jrHTLyjK0mjR16hJ+TIEhgWMXZLle1kuJ5
8iEvW4ty64CJReXm+GvhzoKw4OAZczGeSaKM5ykOnb2bFe+yfBrPiECDYiPL5ZVa7W7NZYRe3yLI
YFxlzPQnuLnX4W004NKuBNhnqH1hAphfRDTyEHsvNgutDnXbcINSEJryhuJTcSUpbHPCPqoTz4qS
grLVs2Wo6XkO9uogpFc3Zr2jEjifFWwTz2pQz+cmzpLjXAancKZpbZ8HWXkklJEqWIbFy52/fvpU
iZPhOsV5So+D4gBdkfBljYqfIHcHEBbUAG9yofZovWTWRnVqZEDxuer7Oj0HLt9Ezkp86HXiv/ah
FzV6TZlA5HDWjiizH0TRWgCI3MTY5uQcPQCl5r40zA/rjVUbyojUepp5NUaOF4hQ2WUmk+A1ApG+
dVcgsbmbRFB7vTpll9at8WSkOOUh8LOxmgCZ1FjepTK7rQm7toXtBH6RAP5LJLVqMAnpscMycjMq
DVT1QmqIxUOiNoz0MVLylMpqfKOjk3DQUyc/jSbSQh7W4cVpnOb8JJbGCezXRtZDv0NpU2WBaVBN
jpcxQ9MWp/XTa+Pb/noglSM0L9b+X4avuzo/z841upv1T9t6i7FYFJGmWU79dsAPp379mGfpe2jQ
4a54+ybr31v//JxlfL16gPwlraja/PAlfhhf5w12GTKXG/DX7VIcb2pSq2wchYf2bTfR4z+1rb1d
D4tXiDBNnb0OPHCpZ1u7XNrXRldtFfIW2yKIeeCsT1UuP7UBlniscT5Zs/2sjXV/6eK4xew8Svfx
/JFa9Hbkuh7T0eIBghm6Ea6p+2Ms9kLXKBkHVM/L0eIIvdgoLWx66OYlNjPpdMxK7RFZkaMFtylq
ZlglmoNRLSkBE8UE/CkPYT7dt8h+YpgMTFAqIYiWrdaRb0lMI/LLArIqQBvgeRba3BJ4lXBQ82i1
OT5mqXk2yVThhOU1NjxwdNjcuBkI0pzqmJKXVUWPzUvL6akDeljclVtT6h+HPC58BW+zXWZvszpT
L7ZeuTB5m3cawmZ58Bj23YgVsIXBV2FM/iCqcZvMznVc1LsEEyvMKZVnxN17r4tMkG6jc1jw5X5j
aplfNHPkO32EnF7Gq5aJ0CMTgd5LofX87EfUPDoPBKZ7LNjibzVHJPJAg7ZgZdTBjLDgG49hRDYF
j5cUpBD66gbuTgSSxjE0yd8KVR3hnbAYL+Yq9ZymHT18OLAgbobHVCMCC1Jz3CSGfafwO4BpRBjd
ziMUhKXKnd8kHobZXIQhfSmRkUgmc99JykWJ8SUC57LL1AeYMbEvRYmsqKHu9az5CIoxQOhe9CAW
EwRjXfcUpFl9LGs0VtGvcDdKn7wrdQyERxJru3a2nsnlyqtQrZvdwO1JLGbdTmYHojCpn/MPdpda
/pyW+0FBDDhTu49UUBIfR5FPg62CZxpLP2GptS/J1htuM+MBmQ++PigEFSPlFxXUtdOUz7qKooh7
sZ3hFjGOYBt0bnpcmRJDciA/V27SGKq50z4i+PI17NyDjQKBT95no0addQTkduCKGVTD5OipV9rc
pxfUl27QgkDcdXBZNMB5Y+1RoA9TnkSh1u/DZhe6mUQy4Jstak16QadeTYAQh/ylwBfDb9AOw98D
NHyGCk9sndUSKxNKJIjncAUNCz50biWeG/V+b9TuFSSWo9DRRiUP+jzivg6vBbxomMCdQhkUY9Hg
YLsaEtMtN6hTqje10j8gRWr3EXRFXnCkUc3aMwOXX0osc7L73oWsvq3EaG5iylEORJZ9lCKUZDBQ
NR1kGGLM+nImHT+R4zkZQJXHlrsPUTFCpGKn6fK9VtkfAJnySCEe2teqcegGHY0NCzZYoSA9Zl/k
lGOuqZ5qnQpFoRU39sR3BFXS5Kb0NLwWd5mMu0NnDAAutx36n5AdBbRshKrjYPrgmu17aDwvo6Wk
WDwm0s8s0hRpd12BOfCUlmnFjACDwUKVKBukij9NuICrivt+bIwPMV4yfg8/dCvrKtljok0V2XNn
1A6IwvZmTkY9yFgDNlKCQEuwRUgsrwpDZxOp+bwpc2UzCpyk6ijmsZQfgy5Vj9ilfRyqoto6Q4sw
qO2cu7F8ctr8xlQdddumbehrQ6sfrNFVXsYQ162c6k4wx7qfwaRCiLQxAH9neBG4WJbAFN6ZEkXA
1Fa2elhEG70MlY3ucn26iYqEESt7N62jHcrDiCk5Ut8CJL4sIU4qUedF3XOfoyzoFW1jnSILET+J
A9CoTjM+2woAd4zImfYTZXHFKxS/HeR9YLnOVdH12zK1uR8Vy9n0k6n6i+KCl0vnViGSz0cI1OOL
I/E8tRTwrCZziBLrEYGUGxLyEsrnenkqMfk9Ouo3HePBQ2RjAzJJMlAiqfi3d/GN1rcpi3Aura7t
8wbTMXCm+JXxa0CwlViFlV9Qm4nbTw6WnJ4YrcTPo/GZFevo2b0Wb/KZucoJC20J7YIDCgYUNYOC
O9joLzVWCgBzG18RFmdtVOOidZmHdkqPZ9tMQj4ZqDraT3lfm5tIOI6XLTNe08sCqn78EeOOdpsG
6ckhfpplhRkSzhpbRbSUSjL84YBhbc3asXE7E19kdwI5Hzw0XHRP3mZWDvdnko43kcAPSWF4eht1
ByOm6ItiCDPVEHrukwHZok5DlumKeNaVOqbys2WBHDI1gxdCCs4DmPytjGS3ybjQHvOq7ofLcjTU
h0uohD1TTvSutltWFll2a+Ck4kUq8jkab0CXwgPwPiwHzSw+DHm/KRxna8fmnSRZbyRkrNOhJscH
zIUqitdNNcpEjUDOOFcR7LfPFHex6nAQpUsuUr0HYXqBpJKS+lVC6cm6vQL2vylU8ST19MNg8jNY
GpqmY+THqUQyqbf2uTX0+z6/L1l5Vibc1xwVPr/EY0AmDnremtgMdhBvp9x6FlkHSHExaNUaRAXD
z3pMvaUTw8JijK4Cu8o3auNGfl9sqsTYDJ1FuarfdMhveHXs2J6gcLG7LcHHbinOPIDxuktyHj8l
DNGEyZsvYLIOQ5SKfTuan4GxqfcCX5WsP3SNdO9HIKYewjX4Ppt7o9IOuChBiSSwcKZbimhE/pl8
yTtuLyWpei8LF4z9vCkWTaZS7LjsmPrqdebPZfR1qMST1ZI3YRIZwTngozrjh86dcpUW5LVSqfMj
KvbBXQiFvBhzWBVMu6izv7QZcp2F1UVwF8MnOzJfjBzYmDGS2EIO4F2Yk7SR78ts/hLOJaVePHBA
OTsfZ6vUDkWoHAJ9vikKftcQezXJsmETmeNzi5ME0ma4oKB41IbjfQQKVJP5Zyuf/ToGg11yVuUw
qflzWymJb7YKc2JfnKK4vu6dODo2YT/jJYCZboVTD3VQfJfVpHjOydHkanI/DfmzYpbxIWpLHxFD
6LITunGDlO+dOJs2a8ilJ/jdi5oXtAY00UuXte9sutUucp2TXcm90Jwd2fKL4fbqPq2UYuea/a6y
KDa5Mtq5ScD8odYbt0iibd3Mj0UOhaBHGdkY1WYDvtC9mZwJKINpXPX4R+LXaW3E4IK9q3F5GqHi
AN4Ibt10xALpm2kAKBwzJUexLxE7FIHibZaFj10nhS9q8YDe1YcprI29E7KEj5EPSgtUmIyTaajD
8TlJZmRlrZrLXAuTGPRKH4ccHW4z8yZRfXRtXqqZaX9V2uKr1Jk2AyrkHnpIQPwbvPvCTC92aXBd
uGK4mTJSHYobbKxCsPoMneiIqwHoHOfgyIQwwolnj4AXiaW7GGc3P4oo1qZOMd92FJ3bakCovnIm
v4BWAxgwfH/AL/B5QQPPqXGElXUbYaW7VTPAh0AKWLLb5h5ImPCyjmoV78mA+Do46Hg33QwGkuNl
v2my2nqIOvFNz/CUxcjCZGKbRo+puN+4sYrAATdton0KCZq6YEy2pV1DNa5sx0tZlO68SIzzpaN0
VvH0nyLRkHfgnz7F437o7MckcImu9az3uxkP0gTzNHSqMwCvJyRmxm0OW/joaAaq+PJ9DlHPM2en
9mo3DX3byp4USKZtj4y3NVbq1nTrJ5Lh1tFqEEbbiUT/3JGZ8YE7RMfW0D8MU3VVz5O7QOidjane
pKhJepOW89btrty446WoyEsry+u+6aeNrdSLtnMhtkZZnXXHPHRxUHhydn0MBqU3FBOU+wQIQ1/d
9np4r7oi851Y53U1tu9Uebao0p1EM3ebZgTPqWtcfbxNNrbbqb7MXBYvo8M1QQafVOljEzQY2w7L
T8EKJzCtaxujHvBF8Y2V4fo7o2SZYOiEiceVmbUoWvF1CKouXCfh2cGNHgp9Z7XO4zRCex2L5kPp
DvdJKT5URkfE27q9nyvJfap1pRciPrJNkXyCqR8+p0PYbyAS9X4SV/vCcgNSG/tpHO6jOHAO+ERe
VKeyr+YutnyvFFl8apz9BD1ANZr8CBlm2BnoOkEUMI+V1sfXSIdfp804bpfZAnQUqzkjQMOPLH+4
G3r9o4uHwCYYsnALevV6zNURMnsCKLWQztZV9C+lpdhXLII8gZ7sTVkTJcMH22Ql8CZOZ4fllZJQ
OsgCrGokHog9uetHK2zL04h5O+ZWXk5q/YuRPnRVMpGSl84eKv19BNFvO9U2ngW8HPxSfsXLA5sP
YN1e3m26uBx9eKbm1ikdFl91Gm0HLc/5FfMMm7LoMGa8FNHAJCpaUlggdsiTb1n1QGojJhaZgMkA
vH4LRvgQLIKaFlNHUOHS04dQ/0RwI21xSWKnR5IsM4/BOLzTgZ7XToNG56QstqbKO9uVjW+pBYvp
5ljIjNi1IzpqkTDIDnM4XSG42Ho9tuq8WvXzjLOHpzQCf5+mhraMkiFhPilS6cz2nmXlUbTyW6D2
mPbkts9MHnlG3mG/YxNuiNk9VR3STsJiDu55F27dLkGg3m1nEjLtu7j5/8ydyXLcypZlvwhpgKMf
FhCIlq1EURQnMJIS0fdwdF+fy0P5UvfdeplpaTWpSRgpNgpGAO7Hz1l770Gch5RDT5UL41JN/YlZ
A2MKcmN3iasR9yb3aB+eDMes2cLHLzgrJVEyzXMwSIdenFG1Ac91wmBiN8Rs79I9T7ip7N1spQiu
EcFiF8WYt4UYUNYOvr1GGP5W0Tq3bIFt3oWrHYeTv4lQslt2JXHhQKe/XF1kl3ZOfmT50RsLn83O
Ql4h7dcRelHXiP4xcPEOMtd9WxMkbl5Jotvswv/06x1+LDRhhtwKV9hRDACRumwuRxvTCdZtPk6L
89THtbYzpIv0ftTF3mbpb/XqR5IslCq195zEUJ6+W9Ot8bUuNCWHZ70W50ICpCRD+oij8In6jeGR
rnfh1r2atKyN4bkvu45ghaG5JXBw5S16waGA02yvvfc0KQx9MW8Go+siTiRum+y9qnO/aKVdcLfY
57HGsMPs1pg2hPULB4vndSAZr0qXgnGSyAJhzm/kL1ZoTfLnrbtL8jG57dO6eciwr9lv1OZR3T/X
Jl2DBjJqcTUsNqxub5c6+8dSI4Cqcm+Hr0R8mObqyUxiGS0jZanQa3Ja6AFvi4i2YvvJUXCzgYtr
hkbtWj6mvGP0uHP2+QdzpoQedXoQC8G00ncerS7/LMh8nKrpqYfJi1yHkYeBcdOOu5Lk9WSKzLch
xvcbdxP8KhE97DbTQZ++Zk8lJ7OTYeHms4kzfCephXiu6nF+YP7XUslzVs2eaRpVmDvqz3RFm8Cy
RhQQ3KT0I3cr58WwLq3zPGIgMrtB8b5NvbrUMHA1ZtxRGzP291lJHrnUslCm1mHRtqOHBBHdtbvu
/ZEr02eketDdeT/n1vPsJDZX6MCpLN0+t9kcolGzuPE9Pew+4mQ6mOn81Ztw6EyWn/YmF8yQtXPv
dS/xksioblqk8qZP/yr2PyuJdLvt7NfNLI0j22ZNfTOsIcOTey6LMarW2kKBg69GRtwLma/sjt6q
PegMZonReS+H5Kb32idz0sk+iYcFGZ9BK7p4BCt5mhUHYMDb0LN3v5PdxRDSqgmVMiJXTzgDb++G
1RjR0vWXtPcNKjaOivisoizV6wjPoPxmTWWAoQ4nnbm5b7lEuK99/AvB1+kely+9aeIM1aJfYLMd
AkPQtaXHooVd7fvHSrY6LmnxOXHXk9lDiDX6Lk+sn7bmPvWlvCc0yA6aYnmrsdUPjNXr0NiGLj4P
t7Qnd1oylEet+joN73lHknxnmq/VWEftwuzVyCSm7OgLT87ykxoz/+o6TBttOV02rzlJwHnoTJ9D
+RxNaR4Vts2hLZOUz3TBgrGcBjUV/bVNWwB+Yd8JDD7MbhjovNQPwmfwnFraukt7gpoNVuwWv5s7
32yMo53z55e6+bNIZL03+vInEVzZEReqeOfaDkNGSQSSRXkZuCyeUIpyCkoWtJ2GeTt7Rb3rt6ba
A27c6s7an5qe+tCYvUPrJZgaLcrtT579MiOxMa33XmZhp0CqVZh367d1BJ5jXl/u197DALDLz9aU
7/zKYgbVeN0hlTxjLOjsYCIF58bSgNUmpip9dW/lw81a0zzs3aI5uLSOz+ZE92Uwv5OZZEc4BjF/
cPq7jPLVLhmPS1zTR21+wAzHPXLH0DUYi0df5uyZc9/DjY5yN1TaviPNKbBMfzw0hv8wlvoPpDUT
/q54NE4k1pvOtzLz1wDWj+NR7i1BTYA469Oh0us3Tla3m34Sm+bdzx35WGuLCGTRXseWXthEp+Cw
epUZ4vZ9i6NiEi5+3kWr7UzohnQjsOu7qf6ZrSj87fkkBvbNwcTecJKC7cT6yBxZ7dLmq1k+zHLV
aZKT6dPGyRi1mutizWjFRLWsdYhfkaVpXzzzOA8EevbGUFIEAnotLX1znXyvJj3Uml9zQc0U9aV5
m1nOk+uSbuGN8kCaKimpE3HIXVbqR5nSG1huMLIewknaDVY6xmPtrRdbJYu0C7RxVi63wuvqHby2
DovVhLqOZ542UaIvGd6+9eNWiDdmU8TnnESzLvuqx6qOTEm60LNd0iR4x+0y+cLa/OmmMU0Un0F/
TmrgvuSgFPXGKfNI0siq5qYxRFCMSX1TywTMVKtOxlb0R9ypH5j843if1wB6uUHVEDs0cgjoO01d
wb1Y+7f6Mn1H/jXipVHwAhfSiyYCZumkp89UIuZOcFELXQ9TMthO20BLddVeYxwR4sGaXtzVOWj6
ND9kAxY3GHNp+1VvVjiuJAvj3pWHxktRO2sJbQSEHQd2cdqfw/LmciUwkDiOejpxfQzwDmTihI7A
uZZs8WRtvkk1Jxq1rj7LIavPdjUzePzz+fWjXn35z79df8TDxroIrj9z/fz60d++Bw1LEm52pnMr
8BtwR8q2sNrycq954utffs3v//Vf/kqvNIHs1gGB8vWpXf8fdkOG0H/+898/iXX1ZYQrpEqbOVPG
8XEqgIrDvz2/37+nHg1Cy3V//5df2/fywpkJHlm9FH95ftfPf3/j9S8ZPPstneMpun5PSuuJl0K9
kL9/UP309fuuL9z139KqTkO3jgllUV/984rqtlEfMhMHmF77hqsXzQafXmWWt684nWq7VHeaHXBN
T/NuQp9VapxcJnbMRQhOkgWbroA4ryYOxdTMj+QKErPmLcI/5WZ+cHQkBMlIJ2zd5LeSFS5HDWkZ
yQdHfpy5m7wDTZdzlDsry3yF/53P+B6OT4slkpB1oJqv62++7I6rCc9iq5jN94nYRACTCrRaFnek
yTAyQXGsJNZ14CU3Rr1epi7/UCOMftVUrdDetub2Vgw1ngGdfTML6+DDkgSUGK6912qNXMCF9X4z
2J9y7ImHacxDGhTBXMUPusmCmrsQAiZ5hZyPEFNuGKpww9abf+8kLJE1pgkbvqxd7p/7Lq2izCRQ
KHMOkll8UJfp7ZJtE74tmA+1lbjMY/W+9by8DSMuEoqjRIeG982B1FTRB0nBuMbloiUrYTmxsR21
1jvQSMMRwVnfTHp5mLy+wOloaFuXG9Cc0KRnG0we4g476w9tMcxRmpp7GzUSWA4nh3Efe0MC4JXv
rWWIIzT+jMyt9rkqnZ/NbC67qVt/zsgdOCBaLNwmWHaesAcacqyiaXtJE/HUlJS3LSvZbpraYtd8
lzpd0GVDEGZEQuhZ2GuZTZChjKPayP3A6xmg5xmy3cr3Dp3e8vuQtcaZsevxGw8tsy5DObKaTiXH
DekaxmmcVdiXJl+6WeiBaxVPc0xd4bR5yLDnx1aKgEaayziqf193iSzfVza1SAPx2I+1FhiZM9+4
qCwzC3EhLc5u6ZM9qgjMsLf6jmUM8RDwgj1qWphXiA+dzj/rW/zYDrHNjAzJ3jI4z7PZhItXOyEh
rh2KjT1fZczkI9XwZUMis/88bO3ZLsa3asketpWppYUTp75IJ7KN0oLlcd39lXlylGzlL/ThfyB+
f9UaCwXs/TPQh9TMNC3PQuACjPI3YDyNrbUkCjA7rbj7BNWE1MwtmCxkRoloBrojs+Inu+2IM69q
wXwmjfdeQle4ko2BG+lp6MWBGYqBl1wiL0alQbcvK17CbnWP40bUuAOqIi35H5648TfJDwNoRzg6
lwNiaaJ+/66W27K6d1Z6tCcGwcVJc2xwDdp5weIyOcMyjtZgjo9yVqb3dp5m59X0m//pOfyLF4/+
h2MaCoX0qPJ4cf+CmWfEEWL0VmUnYI31vsWIsjDy9ETlZ4T+RiJnU87ePuZ0oHWUDFI/O/fYJLQ/
/vs30VTC27+9iaCilm8ZAjnm/yUYL5p1tfrCTRBoxOs+9XrrJEfG8zqL4DzkL9OWNIemdJ4ML+kI
qDeQHtFsmUiZaeNBu53wQL2hoP+tB0wAZtivSnZ0I50jK2GZhgg1bjG5usSWffbGebhttUGErcs8
vNeYSddl3CgXtDdyiKbj0iDY8Bv35vqQqY+wE3r57//sf3HtugLhl+HCzuseuTj//PJLffSQL6TJ
yTGwcZmHtolyH422gat/a4swVYYlE6o/pMnb0RYt2t6a+X65UbYvN3WVTEeCbawjEpLpFFtphpNX
ii95G08HwufFUYqZtOfG/C3T+F/h0f8v5PM/AdX/FWf9/yEebfg2sof/mo7+P33xVg9vw1/R6N8/
8w8y2gd/thEEMCn1BXw/d8I/yGjr3xzD8R1H4I5ie1gg/AGknX9jTGug6PWZd/um+ql/ANLmv+mG
wXd7/DPEnfjfAdKG+JuMwzD4dUqAwx6Dh4P9d4S/yzphtUJaJ7v0vNAE46QpPFzSzH4uLUzJJQrA
aHasDyJEXSCqa3ObLrer2t1SNb4TZwXBrX4MqiXuqOM/uUYmp9Hkm0/fvFENdJMuQyTMzDmnuN7j
c0Ly7kJOD233XDXgJ+l+T1RLnq06SunRt6pZP9K1Z5a+3e5Iql32WgXiWBqrvQfMLqKMjn9L55+p
FUYaww1lEUPkig7uyMSRDoKJDUPjfhaT6XwdMiJBBHivzNP7kilDqcYNtRo8tGoEkS+6fago8nhb
FkSDjh4p/ZtV++JU6nRVq9dTz0yjVcMNT405pBp44M96V6kRCLbIWOSqscjwmKohiabGJfRvoTOa
wmdhPa9ZkZ+yJmfTtLUQ2/Y2bERO0kZzj1K02TPgySNfhyYSluMHVoVuL5HNr5oJTqxGOV1PbA6+
NhiY1vUFf8J12+wwbSgO9XKKgztjwuSpwbXajwXdErzuJ+z/RG4eXCKc5kp8rbC53NXMmHw1bMLR
09qvagDlqFHUNn9ioUwuevxQYkyw61T+tDWR0pJNrROSJ3IsJGEHePsHdqf79y4SXhjrNpiloBCz
jO+xGo2NakgWMy0DBd/3anwWM0er1EDNUqO1hhmbzazNY+YGynGeGuySWgX2IZ6mvXEd0alhnV53
zs6jERnSWH9q7ZqGdt/3h2xudmT35MeNuV/D/K9hDugC3MAwYZ4H7H0Xc2AOhlHfVOlCseAPdyLp
ILEKi5IUfmlj2thpR18NH4f84DKLhHD7yJlNSmaU4wjQwchSquFlbi+vCv0NS8cIZ5WtVOnG/SyT
06pGnyMzUL235b7spyIafeMnAW7ffALK/ZYOktec3bLi7zLcN2vJf1jemoUOsyrO8s2bq8avhNjW
u1iNZAGW3GPFlBaVXhE6anCr50zCGOQKNdJ11XB3YcpLUflrU2NfoQbAJpPgWcN8wAorpF84Do4U
sqqFPzM9ntQYuYgftDxZIr9CI26Ko6gc8n/H3awG0KMaRbvMpE3tl61G1AOzamg761Awvc6ZYsfX
cXYJSLT54nGYva9YOZrRc5N77b7mWRPtg6eUXs4hleBDr2blNFLV6FxTQ/SugNRWY3VTDdjj9KNQ
A3fL8lg/WoJIhUk2mJ1HUzyTgOc7e6PtQ9coAF/UCL+j/p/rL40a7TtqyD/J7DmlXKgd6IGFGzoV
5XMLF9DAB6RwAkmWoC4nIUSPEEne8jc1MAUGbEHOHTd6HpieuONAn5NtNNVhrYCEBTLBVIiCoE+g
edppKt1HS/MpKuZw7WSO92MnEZsbgdgYQqeQD0IhECssRKegCKrTJ4jBaZfASyQKnKhqNCYVIBye
l8qhuJ4/yWmgdwJxYSv0YjMiU6EYHkzGoOAMC0oj/tFdmY0FesOC4jAVzpEpsMMY7U+kETCL5RJf
ki9eG5dBEXfaV0ucXeECHOTevspzK+KEya0DQNIolITUbvrx0CXoD85C4SYLPFFB7/bMHsBlrqCU
5oqnwKnMQJDLAtDBTTmf2oSz7Bybt7mn1fw1/UDUL+YdE44FYqTfrGAYobAYVwEyHDk4yU5AM0Lh
MxUczbwy2tftHnzUfbeyW0S3P+lOMZErigDXxxpEESinV3gO79riI1shXvHeVADPWtB3hvTrd1Wc
a0ePebQx6By66/6ccqtA1yRZ0C9adjNuawiuF9OLhBopfzaKH0rmBkrOw5qCaT1CFn3nF8JjdEMz
uQVAwiDLu0iQJKHYJNLDpn3OoUK3Qbe021VRTFg0lSFCmDBpDefsVi3iO2coUUxwZYBBVeBQqeKi
NkVIeYqVWhQ1RUxqRD0OqaGIKjqNGZ3pNNmPXfUc27XOZgZwlw400WJicpbJgSpTnFYDsMX0v9wL
5rVvi1GK41ITbuYowssH9ZpAvjLFfiFrulsUDbaAhWmKD1vkizbWMAmezoEbhCy9smSKKrMVX5YV
91iiWxcWAxZlxaBlCkaLezxkHFY89Ez9UhzyVfHk/YLeAQrba5JnZiAuqmZaJbldQY/CrwUMpNt9
tnpOUMi7UtFxs+LkZkXMYWvz1mbzNxjV7XnzjgNuUjtpZlCkRTQB3dWKvhOKwxsVkedMR08RetbS
3dfTRgqWf05MoEgLmM8B6ksU3RfT+cQKxDwSHQFbQ2z6YjB5ddJvsBz7BEQwAxXULRPBbDvd9HnG
U5UJ7yyzW6ZRMIYpyy5DgPIw2TH/qyCykBTzaO6eO4/txVGsYquoxXZDvj8VFbNMZjzF+rWoxT2d
YG5gFpKgUDKqDJ3ppI39LfFsgCXxihoeyrRj2Ncv82nLDIblNFmWhnZfT1ZwrEhLVO0HQ7GXMRBm
pmjMASxzBM9sFadJXMLbyhQtF5c6xsiUgfenb7Zc+Svt5HT4lnb9uQX91FVvaVE0qFRcqAQQFYoU
NS6D4kYrRZDGoKQMI5wTpGXoKcqUNLYjx/9f/vi9UhRqbzdtqAOmpiP0zVLScy3mOGLG9GDfS9yr
d4XRvTqKbdVmGBpFu7qKe83xUQ3GauHdL7KD4IJDxd2ztljMDuFmSwDaSZG0K0gtjpywtS+uPr6u
jUVmT+w9NFRvl7JaoXEXK7nYhf/KuK7dd4rZZWt8QiqmQoDYtWUSd0B+un/OeQFdRf26iv81AYE3
RQSnoMHMgnK+86krpnSvV79INBjYDIFNgIpxCngDGG92Q8tOWivymC5aFqCCzI+uvp08y38UAkbF
LqkEM2v9vmYmUO7AQKJWXLOuCGdAgYVCZ2BGOopT3pPLEUsjDuPUI/RcweQ+uPSmuOlcEdQWHWpP
MdXNhsB8oxV6ogrEidk7kbU+hcWqcYkqKnsCz/YnOO1WEdujYrdBbcUuoSUmfd8PK7MlFQ1r5lIx
3wXwN2KkO/alJXIVF564EOKZYsUR4XwX2FFs8mlaJj+MB9JESjeKU1pwk+LNLcBzWxHoNVNez2M4
d625CjD1VfHqniLXkUkOWt7CvV/9fY6V59y0pkuIgcMWiEbGCLeUyoKBbgBcJ6mXoOR1xcvHSkKV
3vuKozcVt1N2+hfQapyK+y9XmNxW9D080a7jTeiH8SQN8/tAe+JkYNOzh9QqI910KCXwB9MmIr9n
6U/HciTHRjH/jqL/K6UDwL2mPOE2ABP/UiqlwKQ0A0KpB1wlI0BOIJWuAJj6nRjGSEw44Rq5Vx9U
uGCQl8sFMbMfKnwXRGb6NIYEX+t6IOnUZFFeZ9eJrC5VZZtFuUmpGVvLj4k+4t38OZvt25o6+64x
SQN1gCJLLw9Sab50HhkCxQjSlY8YSGQDi5u3p0T0iHgiCA/vG2xp9sPcMjgxZrQrEjJnTrcvLn7X
O1j2fG+6zdkeyA2YWqKh20718SxghMUDk0J3FPYAFWgJii9Dw/Jua/nXzSW0Ih/HlcAYSvBK5G+Z
rt/XFCtqN0wK1w8zAgOCxen0sD65Pz03iWxdGsGk1dwn/a7AD+zklNOlqX5uYExw0y3x5Z534eSq
P63zyaYBS3xdvycL74Na6ZVKryYLjUOPJSPf8XZ2obtRv0qG0Mu0QypmBI1I4mB0sKZINdsJhNNF
kzM1ey7ruJraQOfYsoPGwBgW91FDOre0NBymu/HH5szItthzpFsjEspRGaH4KUcPLCIuAfH2RTq5
e3itKlzREhAEON5bVge0NWH0aI9ZUDTapeAGPPUm4TvSJts0H797aVoFxZS/VrhMubnW3pobMqKq
w93MtusJGdwMnR34j5K0NSzB5Glx0eAk3vxDl7gbmf127FvzswT0IeYL9wXMOtKSI6I/odJp/Kgk
VDQZ9nrmjgcrHm5qByoV834vmoVzAlq8IcHqpBVMRLzOfE5czMQ6OTcH7Mj1gD104xQGiXxxxD1t
H7ZCXZzNmslW0uugROO2S2ztw2wO+kgpWw+TFQ0FIQQNF/LeimMaX8OhyLT3fAaZpRcA1NcoLt+k
JuGwY0TSTdO90JOzBUKe4ieSnj2sWXGtgjylqGU/xy0NvHPogcAKRGddhdUhjVir8uCozPITe+67
dMBS20j9A8O6JWxX/0dmie+GHo9ffVf7Qs4xx/72iKcHU4bkm0sfFIPbeCYkglSMlbNJ98VqFeDH
3JuFnxShpF1BPdo3oxBpiLjN3zsDVVaOGXZuSSssm+LJdwkDz3zUwdJ60nx0e22/7mEoAJyf8twM
AMHgv2Xf7GkUXnSZwaVWgHG+1z2vK/DJuo5tlGT2uzbY3xB+87aDiMEy79K8Z9+jjDKNHd7fNXPl
nK5+i6dfVzj08Z1zUaDLlMNKyrJt7c3CwJO/+TEySQ6bTJ/2GKpg99xcGpaCrPa8Q56Kr96CEyMT
iSerOkzwQ1HmOLQ19Qcd/7cd4Z/secVusUcMxAB4QHM/SLD4nnsMdWi53m5ktgfsl4vx6Ws9nqBI
2kfCpnoiADw6L4FgKCIqU4SxIRF2Omuo2dzD6YwFP88xkIIJxJawo3hsUcnwUBevM0YyN4L+ZLjN
+Z2rzz9l/SnIatk12FcEOimYeNNjHj+raTyg0eIQU7OhltqpJNfaWQyycPMpGDAJd4hNjjUU6u7S
kzZK8m1naIEmvVs9WyJOb1pUaYI71PO+lHEfg0VnYYU3Df0BnePpKufjKp1dU443o0XOUyrpUQ0Q
B66nP4m5c0+euX3Hxb3R8P2uchaXJjZu6eULfClAMXNiwyayAXd94sWIB9u7WNUlScy5ySzrW8PW
gLM9SPh+AdKZ/G+9yZ3mjM9O56HldsTHTFQi9n9cy1ZHngWVgxzG9Nahq0XAzy2iq6dJZ4nKfLoW
k+TerPKvS9qB8qW0ZULY9K+YSZ85i623Y0draGxXBFu6Lr6QM/LCPHr4YqQVU+16ftvsA13w9oTN
yItjLiFCxvErNtNPG2YsvKMsYJnVhqOSDuAa1W+/P7x+nlc/mXg3Jy0b82OnbVHbj2w76sFwvIPD
PXe4fgYK3pw7ox4PnhU/CH0M18rVcciq/TO+AxqRRfr9lOnMGSt5GirLOMUqH9BePebK1w9n1Hy4
KVJ1GRkrWSGP18Mk7Xx/XyaLqVzHSeKaMYPu5s/axIYhNZw+SkT6MLjiWWLZvoNYIYSY450xoSEb
WZE/Zu3BSW35PpftqSt9J5gGu74MfBTqEvSqKtEpmBmZdJVkiKl1Ja9n0n+gpMWZYaNhYcPlgeRF
vNJ1ZFQMjA1R3KvbNUhVx137qruphQJufjBjPO9nhxpyLeQuS9qTPqIJkEApVawfzWFcv8RaA40y
RJNejl80u/tgKUJFTjiA5VXnYi5fnXm+axINuzYNbqMgjdy9YMHwbTa94rAxSSFLl/Dhlku79SrU
2liT6forUyucESQe4HnpDcHqiS8klAtC09ofbA8XQx/PXZ4TDZ5v2wEo+SZuwa0crbAOfWv4O7f0
7orR+eG34qX1qy9dCx5BgfghFwyM5+aSNZUOxWDIQ94htB8mBokmod/IBeIqAOrkotUfpM/Ee52S
wG1cg/5sHIgaP6a2G+7cFV2VTSDJpkWUZI+TrRWHZhw12qzTS4XnhGsirJ2rqjjPpC2WSGyDztzj
8ky4gg126nUIkDGputBOuLNMcbOuGmjfZLXI0c0RI4tUgrpO7Vn854NZw8+Z6luu/2an8cDwbqlh
ImOktEs1RcLTPtqqFGdnS+5JV0kO18/Qc38bKu89m+iadLBqCFZQpFxvDidrm7OFryWLDPF0pXTO
Ddqt83jWl749w4vTlZlVJmf3YpY6z2/zGdJTQ7bnqdzW3WA5rFTqaWnLNh+yjbPf5hobjRD+bZxW
VJ/unHqHLDEPyVS8Ntb22OeU/J7tAQSqB9SO6Iv+fG7wRum5k56uT/H6sOLiCv2l7u9cIIvuzFPD
yWg0cx+ThV0vFr7gF4QUQYW6+z7ub5NB5FuYqWYOp83uBIB9vRlNl46WmPqjpf726680kuQfv139
3yb+8CekQ5W8dPwnpVZXh+tfbLsSfOD6Olw/r1O/37ti/WKb8t2fxEWmtE/mgXfXlj1hlF2GwEIu
83nZLMopzmPInnhGHMaS+Wz5MMNZMR7wPuNJqmd6XUWunza9uYWeOjf16q++PvUedq9jt2KLkcPZ
F0DRzmQdmbeMx5rpneey/MKRUTYK+QhwZmGWoiTZy1XVfNVka75f7+H8vjCpqM/Tah3TtpkO1GCs
CZXvt0cMkmlL2dUZAzvtYBIjMcOD6Bc9i62L0cPvTQtTRb8v5rOejFUw9q6zq7aVYfof7feW9OiH
wSlYOEBqXc0dzrZmhg1Tx6ODJkwPaS6u7VFVGNf1t0jFSDbJcDeSYMxb2NLy73yq0SLtzkTRd+fr
R9eH6xWnZ9rnpi/AoTU6ajorNJhhH46/b5Xr/aIehLOyYLYu8TcDgnMJPY6sXC32Pj8MLkJ8dZvl
kivfjMN6qBEDSpNCL4ssvExICk05Ydi/qkSKM2pmnOikv9dXOZ2vDybRH0C03PKuysBEluBxzZuL
G+Z+T98oHhL63aw243bGVdlEulw3oSxjmME8uyxsbDtj5NRzvRmvD626nq8fkd/ZH8dk3Gl9XcC0
+Vl7Tjqn+f2Aarc5f0hHsssaRHqck3Yxz9L5ptf5eLq+31d1/PWjjW6OJ7QP/NI5CjrZezf76w1H
PTwPrHEI7CTvD4m+fUMvo9zFqvtV85TMg4eOJAepCeCHIX3WbY50i7f+x9eMXjvYueOd3KWxb0pC
dMA2dCh9DkwVHYkbojyeYawJI1DfgKRuuAgHCkN9zajmG8TEn7M1smZ02sHq5/WgF9MYiDmZLIIE
e8Xn+ihM2rq6myzziInucBzohhpT37BAxXZ629n0IOxF+tFcqL+qaXd0r77SW6CD26tgX/Wk9Z4Z
V6tB4VQUGrfpwrEU0GMKsRl791f0t7kpb0bXukxDfcSL4RaBMu2L2sCbfv1spJHeOIKMDsQ/ZgDr
X5yyHrY9cfBrHDk9z/NqrdD+wrhlyRS3Uy/dHSKVDNlleZMW3XaUKLpCManERChD19N+dInLaSqn
y9lUSK9rtL6yjzv0+vaj7g9oAZfqtV3p9th6+SI7DITslosB9PQj66uHCow1WIcpx8iSGlu/yTx8
hFOHZARG5hfpg1WKtbV3jjHkHE9SMGIM17JQF2Z1+fPgLsIJkGgYuzq+IeTLAUTwH2nc6k0wrV15
qQxi/OQ2UoMkKP4ytjrMbEhyE+LsDZqgFOIjKxckj+OKoutlRaiMp5JleHA9mpy+TXEm3V8L8fa7
1AaS8hvsj9dEnA0LM5/rR5369PrRny+keCSdl7gWYcHENLx+QU8tqr/WRsz/n7/g+luu32wZ2fNA
f33f6ZpznhBsn0WTI3i9fgggjsLOSnelZs9ndAPXf/3z0M8Eo18/BVOhNWlXRWhMJiUaQer1OKJw
wBplZ9InPyex7p0XnQDbudLxWlh3BPWy2nBxzp2eBFM/vtNcsfgFxOBW88Gf4/TSrtwx+D1FbAW8
LyyPiUk8KBuncgvBsZdls9JALrtydpRl1nwxCIO18nkB3aWYNOIZGTrr2kgW095mFYBOMz7sFKGI
M3zPxvIX3RUUjOOL2XTcXt64l83wlBWccQvP/z4XBH6XJqoj7irarfKujtOfZWvFQDhlGppzy+gN
ff9QOdce5tksyldjvs3XmT4GnbTJIbBbE+XHoqOFMHnJyn748F2FvI/wVeZT7r9YK43xzEY8MFrr
N7ZsiFifJOR1ptPV9F9dj8GX5yDZ6kfO2RVxHoSEd2n2lBI4g0DKA8cCWl2a6ns5YGtj4gdYm5JN
lhXPTjGRHmDx8I/HRy9/8IYUw4NUTdjSp6l6zYATWdfuzVVrsJSq7huh6bu2ir/Fo7rZmwhtScQ6
2J7I5qA71FEsbGlo5CiJe7fGepS2tkHSaRDH09kT5XhRbVlV9QPSf7oa+L5wj06XP2CPae+Ey1ZK
1vM7O8NMPBPA/HJmjv+wNEjs8vSlW5mx+eXTyOCUC4s7xsFypEZEHKfk7hRQqw1XACvlwcfgOuDo
gHYFq5WNXzbRXayXntdozA4QM3SMS4jnSB+si8uiiCDQFnYdbO16VxWCwf7TMGY9zgXiYWMB5A6O
o54Dbkj4CM3bTb/t4vjHiIVHnnVR01WnxVt4fbK3lkmAW+GUUnd3ZcM0R3vQEJbHzEkIa3zs4t0I
NxaMMTidgdd55p7Sxf85ufVdh/dQkE7ZG+BGtMhItibx0Nlj7HkFykYz8hvcUyCWLjiPhNqKfAl+
cZY7uhE76U0Hg5Zfk2uB5eMGYokbGoENR1X9Fu71IGfKT1OPmEIQZbSzxHJXfmpiOmYD76rdfywE
7Hh1uSvmBOOi5Ll3CKd18Giyf/bmXVHh0kP/7+tCiBuHm+LUAaZfVs1ZdrZjWsE2QcRytxuX60fX
B4n74mWFV+KZ5q/tZmBt5FKyFdZGrKSovgsbzD7HTYtOf5oyWU+DSi0BzBw67nFJuNKQPwKy+h7V
27L6/87eeWzHrWTb9otQAz6AbnrHpBNJSR0MSiLhvQ18/ZsBVRV1dM9VjXrt21AqLYFEwkTsvdZc
zUkvOOzdxsfZsDxuW4HNhhjl1Wh2/iqdeuVZppMM2oQ5HGde4FrWl4ixxyrrpMlUiD6cmmdSq+DH
hNHSnBp1Y0YIrDETJhydbbONAcv0GMJiy6xPfVg2J4P4GZpChUdBgXn4cgPR8r7N52ZXLWicWJF0
pGdVM5J2yDM6/rdFR6xmHCg/AdIJuY+qQMkJAG7YAeNvoV6cbpM2z2BHMYUx1A38dkZoOFa7dU6p
eZ3XCdKTGPJ8wrGCRl5iZEZ5S4JasUqNZjqp9G4uc1wiUTmsCczKCRNJfZx6zmhSB8MlN04YXuLc
HU+husmZ8pz0r5Yab3ez9ugVfJNCU5e85U0NVMJDRAZcpKA8bSTqE5M1jALL3Qlv+HFqtkaaBdvW
I9107Pg6edwwWsQvzpf6OXqkGWRjOWVeJCz02iGDPbPPKcWrEarVypqrRsl85uNxYThHfQy7vd+N
dHs/Fo8ptTnR2KPTzblFZ4fA0u2BqQ3cla8BElqeW+4tN5qJE4BDn/GRP50YqojDJKJtkM1fLLsl
OmIsnh1Sgs5cC0igzygylQXhLQUOECyUJLO0MSXhQTULGf66PRnwlAJ7nD7WvJIgZTata3A1Ujcg
YU5uqE17BM76ablxIrH1MAsfuuUbtnNJFjNDHioBibnuQo0ylkFoT1xZT5nGaZEg0WlcAa/AXNHo
nKf7QWMHYKzN3IvpRuyGW3IdTLWdeTJr3e40dv7jIkH7P7Hef2CZGrpu/VGsl71+e81B9f8koyr8
6c+P/EurZ//D8z3iLCiwQIn6VasH4BSyqWkJwzOBj8A9/tDqKZipcNDi6ZbtAj/9C8zUNDETUVUF
lqhbvvHfwEyN35R6SkC8AFZNhqhKRfwbWzgxKtNuLfKdOuilO9Mj5Mma/bOGGuqAJRNfa3Foa/qZ
YUsdccpEvJ4H6py/bLO/EWD/7WoIJT5kbaiUIED8i4Z4NtoGdSrZrHVVViuy7LxzF/TfRKv/8Itu
g58ap0RLjh8SFUYpWMs2kTlZh/+wGn8jIYbrihDctAidgjD719XwbNI6/cEKDnpjV5sgY0wjDc08
Um23BnHECohXILhzY/9zJhsN7wUB30ZuQg4otH1rDSDHYzIz/8Nq2bbSUP9V2yws3zUcXek3LaGr
n/EXjfWUtk5Nog5CGAU6hh5V7u2kvjVArF9y4ZBUMdnThgY+lstZSf3lZEAuQ4GzqlsKywNACaCA
totKPTwNFa40Y8qaixBMoAPv0hJ5enD8/G4sTdh5/77JAB8wxRjTTQWEYluMgGmYC023cx3LE67e
Fypj1XkKsBxaMXkPIYIcyO/6m1Z7aIzunfChduC++NO4ly4SHG0etWNoFO9+gMbStlr8o2BT2q49
iDojmy1rt67OrIiUzu5Gz9sfw+Rz8RjxPeh9caMnsFnLJgAjiO0U5Rc8+R2OURGSsjBSdxZZuUnl
cA7To+EhxsZM1rkkMNZafRXJD9KC7hj+R+cszXy4sFjArTqDOmmOn7CxJjuvx3PQ+mddy4EpQdyl
k4JwDIrCyhEHzyVQkfJecqQxDeaES18qPRtPxKYMsiPFpkOm4gpSAlhrPT9qFbU9pt5vnfpBimi6
Ia8+p2Oynzp8eQwhyeBIwFEhAqDqZZ98z+o2ceftx4EsiVrGb0WOb2CiTZz79TuSwruS3L0adU1i
Byb1n/o+eSyyGowYEdjtoBhQpb9pYCMTiyEZwypn9kB3I3Qgylro4kQzXMLc3rcaMky3hwiqIZWx
Gga3QXMQ6BdADDmPBg3qvWkkx4FILQqPjbJkSWXievJMY15paNe22hRmp2qCqmfou0DcGXTFQ0Gl
v3IsnBJR8AJGJ9tUBg5oanf33dRdiRB+M2wEsl1uJasmxzLYWlzk9HGINoX4YlSPsYH2wy9kfJvo
38KhstapsxEe6tcIJRF6XH1PRtiboiU7FaO2tvUBMIHOBEKVZXRxGB8FxXTTS6PFqtFbd3aOGjMj
XtVA/LmfmqZa0en9LkMDoVliMKaHnoLQyF6nhoTk0iv0qUsJv+0hIRhZ2O1QGAk6g5VzUwTNxUHJ
siFMGJGPYTYH/JCnsrecTeTa/QkyKeMCTeBRXO7qytb6cZN3kbOpExrdy3NU/7/JOFMkjYm+yhTh
hmqdXRNWTF/VU6RNcIFfHi83RLQ8Gb6Z/fKW5flUvXn5xMdnl+c+Hi73GiI5CEF1VF/sX64+dDIv
YUAO7/LchxfONmexxSDzYkYFIXCLKw4sR9meP95ojIzzSlXDXF5eboAxRTSRlG3wp++OTdrgADKg
I6il/nzy5+3yrthHf4i1XNlu+dCHwW55OLu9Z2EvVx/9ZU2krkeHgDZb11IlsGsj+bmGH+v201n4
cznLs3JZ+eXPi8WQuNytl9XlFMKAGm2o7dJEcRL/rbdsdi+N3VMLjW9jSivWBIOxRwIp13iyzh21
oB1Yt7uWVIIRKPZW0rNtpmY8RdPwCTjMj7y/HQKZPKPbx3DhngooVveinp9tq3/vGGtXWQkk20Hb
FpAlus1knx+sGQggxwUYRU7sKwrs3pWEx0Ogh8CeXHPrxFGyGkTykDA0TVzrNkh14M51d2+Gng+s
qv+agYgTPShbKtA2yC0wxU5YuXsYdVeAlMGlKL4SbnYzVSiMukTih9MIgEdj/NYNTN0LtzkUFjL3
wGzQLWHdpb1oPPoFeoJyqK7aFESnOcqO9iDnT8TD7wOt/d4KuZ3pzm8bpt/r3ClTTs/1fTF33mrC
rL+pIgQ9sUV1OvcThzaNRA5OKt5Gkl0lTJqCXQxfYSRLvSUojUSGvGcm1wIglx7cjNzk9Dvfao7x
VnP8kiR760Z9CZkRQ0H3AxOQe3FjsK+NWyQop9TkuVMXLZ+isUscQuOFOyomUD1W5aR3u5xUV4S9
sdyk5fQkAULCDzEbqGgeJKHq3E6RcydoAo6mDDam7Ti7uP/RjPmbPc/fBgiJDsXlB20QBPtB2PZT
LnXhGFe3RabnhA60gi5jUp7td8Z7PnY2Se0BKekQSYpT6fDaqjoqBHdjbYm43Lp041Z6g+Je+Y6Y
PFDi5gTggFnpUOcNs8GVFPlg7uL+rAfqxQFm9OwOaWaBnkKUq6qK3uNyOOW1cXaa+odBMXlHR2Zb
1bf1FH2OfRPXssCpJer+lIt+K8bYenH7VwI4zDN2EeZ8ZKIetFJ7NHqr2Q/ICSwsgavCcL+RKfrm
ThPup5iqlZwJDscS3gFqOhvudJN59ry2y/mKgC6Cr0Bp3NQKppv4/XVmfr7OHmDS0WuFhSjLOUjH
vJAsv2eIgYJQR/oogAOZkdzpIeNN2w2rA858wzSJEh6mbSgjKr5dqt2VjGaOw/Q2035BshzOqGzn
HckVX+MSqb5NOOQqjO6zOP/OIX4cHPc+Jox9KyrnMqN1J2WdKlaBrqpsPrnOtRwePBtCztTBVO8p
bjfma8NM3YqKfKtVqOliL/qMSxRHB4UYNLDo36vbBGomv0R5tkwuUFOwTv0a9CCFvUvchHd6hK3W
mR8G13qQ+fAZ2bO3Fig1zlEAE3kIxdp07xj5HVPS09czeB0NJCr65OmhMex854Kw4Te33n0vZd8y
z1NpAT0iIG87VBW6DP3rhD2cVnT13S7SDlcuutG8R4lRx1zF0vhx9E3k68NgbXq4ijeuVd1OSUsi
vFMDLpl8PGO9tpqOet6dzNy780R9xzwWBbtmrxg4fZmC8Ua3xXODKWUFexpR16n2UFfNo7yDo8WG
lt59QFPbMYZPpYdAr4ojZKBhNq09zX8QgcfZBT/tOgIKMgmHi3Aj241TmodKDC+JPoCsD5NVAlSQ
g4OqHCiXrsD0X1vxBd/vSYTYNAaYE5O8uB0iVUfTL0VGvtY89GCwHkw8azRpsBcTV/K1Quq96m3j
GToMBWHb+iRmyo7USeIA8pOefZKJ++ZN+quE4KIFTxra+NRurg5D2igpH0M/b1ZBIi+IjH8UY/5S
gv9Y6eQ+oOxDc+TmIgLA5GdXkWU2+HM55desdkH1F5LZlHplee7ny0bmMpZy5TYtq081F5lDBjFq
eVdQ5c226idEE1z+rxqDGJSv7Dad6RE0TmzxLknz4joXdGfMiRJblMsrtfttZ2pE+9RZDQjUz7Gn
uKARmoqjkXyfjah9C4EprRWbhCrae+/iQAC5vFhhLbZRXDw0dgDBuBU3VmeKm9FgpFfOxrQTfbOK
cXTiGeGSFgBnuDG0T6CG+IZqTWy9m7cgZ3LOqshq00FHUWRhCG/mYVP1jsN2eg+7ubidrJKbqUEi
NgyvY9RQOk19ujElaVupNwU3PdF1N9jj05n/y1Lwrbv8BgnCm+mP0VrTpq8aKWqZCdiVsGiYmpN3
zPXyroVYvS8K+6bAeV+bc3/1cgxDOmVlTXNvU2FNp7kLb0fTIsK36KyrgTJJBFl2802HdMVHyiMo
KgATQ38anYb8ZqO9hpN+72SmfhR5m18qRNORp7V8FvtxpH7EKs+TXZihwCAdqaRVYUhgjUOwBjB1
hMG1DXMqRdrknnt6sMeurvorbvLiOqmU9CC9tlS7Doasv8VleLLsgCiQZExP/jQ/BP0oryg6bUp/
9Gzz9D1yWUc/3VsA3LZezp6VIju/jg72ExQCDBqdl7rgvO+0+sEw603ZiS+ew6+SNRNVQFcOV7PR
j0OqI26v5CnyitssJb+QQjjgIacINvNcO1z7tW1tSLmh8FqffRkdi84br3QQxqtvjm+j14K3pQlf
uPNz5ktqiodkBOzidoxcbJFCRgyC7upZ8Tc/nMYDkhoSCgD0YqatjuAcf3jldOf431wU9lZJY1/d
DOpGK4U01svdtjfoey8vWWFPY7RmRkd1sLKrfzaxk8ilRPjxeHnZrhqA/svdaHmdifyvTe/fn8Q6
sEkhr1LaK0ccE2xtV9Ufl3uxqi3+rw+XtzTqE8u9j88uH/t4uNz7+FOeLTlXZVTPl7+8/AHO32Ty
esdAFSw1VcRc7n3c/K/PeaTtMWj8m8/VnPgxphDVYgOU/PhTwkyQ5n48zmvq58vDn3/rY1Gx6f/r
nXZ0zgOaalgwO10kP9//y+uh3fvGdvkrqQf885flLX+v7/uvjSdNxE5Np69pkLSntHY4US93IRId
kY49ZbPOqIAmTaTA+DhIshcXVn6noPmjwueT8t1CxAWpn4TA9YsUzH6hgPu1Qu+nMPgjWPzxJMgl
mNmr+6yH9IAwH2wMcS+9AALX5e2OCOfsxsvbZqdFbUuKNQ+H0MhuYtgHzFqdaTdWRE4YLbBl3bH3
M1XpFRZPc2tno1NtXBfjVNEYR8/zrIvImhV9oUeBZyiyMfipbAL89tmlihQcAisi0bIuysd2OHqN
fpvQvOsYFqHPlawe4XvA9CWo7m4mCGE4PTERny+DSlVY7nmNySCh9LnSqhcMdVNYHhX4IDm2dfzP
t4UqbsGCq7Qjmiukv7evgQteZucL1fviJokpGM+SOUGb6ghZrWDjdRjF9A6FDIpE5EhBiEedG4Pa
RZvg8EvqmiaIio3IruCBbkxmKqewqK2zGd5lKnUCThAjB1tyeVHkZs6m08UJ8081EgjOy7yjCbXx
kmrQ8mSKl6nNXOpAguB04WVUGKb4WZhNdTN7XsbYDQmMTypGhBAfuWC1av22PniRfc5n3TlrQ3cI
aqaHMAFpKftJvnen+BWOvDK7xp8b3433ChN70fEpXZZ7y42l8j18R5/XpsoRSZwYajtyIn6CAcoQ
qmn1IXTFxY7KDMoAFdhRq4wQ2JuHAkbyRhriu68yR4TTNKcCGpCmHvVqT2F+QZ3SdtFB/Pu5SFBa
mciSGMaHqmDUS2y6fVl2rOUeuLRwlzgmWgXDlAwcu0s/9u7BWZJTxs7ap0nyMvu2WW3gPqWOcRHq
peV1d6ysi9cdGuVxjUy+Cqkm8E/K+ehUzChl2Z01FGigWXBXTRwkF+KMtctyLwtx5cVWXODcrG7i
/EJ6eXuIe0erN5ajwUDL6pcZrU6DL3dr1vQn0OaSMaOCZizRfYEf69uTsVueDTXZbFyLQBut9JKL
+Pc7l7cvN8I7J27/iXp0Cvubrrw1EG5jS67EsdruUQ7nxVPbEO7IfFluDCIG8TEaFdfWiokgeUSz
yuZZbrRYBe38clfTEqlm7cWqJ5FneaFXHykTlTT0yxuXu8tfW15fHgoV/ANK2vi5mI8XPpa6PPfx
EFgE4GkVM/Tx3MdCK4tgItm/WIlKKmpUdtLy4nJTkWgkVbTRL+v3scTlLcvfrJc1z1RcUqCCk5ZX
RnY4X4Uqfbxvuffb6v32cHnLb6uxLGN530DmU9bXN00S5PvQhnlBEAazgip9THtx8UaklDliX/Cf
cXFXUnA+WJX1ucxs7Zo0ZoFXgPIko/R4nXqRc+NHqDhEi2G69M+WPn3XGw3ZN6Ki1YSleQNqDZVK
ZpoXio93oTOT/hNuIswGt2Hy0gpAydQstmaTfsfHaG891/c5STHTtUvE1hZHp43Db1XBIFBzy+gr
fpsYjy56khbnwzjNJzs29X3eVezBeD/t3vsSFFJHXJ19jpjX7KluMB21sF7y0CQ3fO5WomU46PgY
XTXjLpxleDMHxddcl97LEL1WXbSrmon4FqzaDeJHrRnui4HzbIeNdi2ZPK1nb2i2aZF+iXBMMiua
x4tdU0gae+t7b7ff0z6zj6rSsR0SbCPdlFw7e/jSYljLHcJLICSRrtaeE+OFeZpzzmS2nfmNtpzP
iXpQCDMNJ+EZOyFyjsh/DAjDQ7+P+FjLPRoAQEgCGZ4Z9xOp7Va7OWiZOuGacyofQ7Q+HgsOwQez
TAE2SZLZkDir7LbS2VRjezs1PFWU3Ug1eFoDNoz3c++itWr1b8DHvna6Y+xsycRiti16lJ/nxAkf
8zbdqzh36GzdzThy+S/t5G6ozXgnmulWG4LrICnocCjbp+wwT3bKFExb9Z3boM7qICHEFdwHrTgE
WTCenXlejfGt1rntPtGDEyhp94JYbt6UpamoLH117b4mgetdRuSPnzo/PnWUL4/lkNirngwBmt29
s4vopK7RZ7u3CEjtVZnboPvbeUff3XkwknCHXRlZY+nejNoI2QUOaFLl1ikrCixSuO7OdTy+mUUo
99xYW8bZ8jB1IzF7hXIK+sinA3y0MC17PDlOqB0ZkJRY4TT8YqPc6jkK+ERoxi6yoSZQI9PuEaFd
ew9Ns1vkVDl6mulOX5mHUibvNka/W90uoT2xR1Fpgywaj/tMhv2OQMFxF6G02vbZ+I1ZH3gJd96m
nmMe69wDukOK+9J4+r+m739o+pqM6P7Y9b15bdvX71HfvnVd+2vv95+f/Gfz1/X/wV6vEm1t4UJq
+uC0CAsYi+sCYRHW0hf+6P3a5j8YMwpBJ8l1TMu2eKn9GWRpG/8wLc/3dQGiyjfoKv83vd/fUpLx
3RtC9wVyNoemou7/Bg7yLUmNsdIqmp3YDGwdbDKs7aiyQPuVQCM84sb+3Mj8uyWaOg5pXbiWaVi/
LTEr7MKeJ6M6jNs2wJU1e9WT6V5GG2wsar5+/efF/d40VV+QBfkWJSkT6IPq9v7SNA07LZibKq0O
AEPtrKRAKeRzNaevLpX3/3pRHql5Nsgbl2+3ZNr+siguJoaPGR0ldpu+p1n6Hmjxe0x4Qxp++/OS
fm9R86VYkkMrGn8ojt7ftmEHfpcL91QdsD/5W0xmNQMQNwM+zBnjz4sy2Of/0nVWy0J0ZnvCd4Rn
GGoD//KtQjDQdkksw8FKG2Cilv7s1ahQPPc8YcRdYfEcCGo6Gk3HSFzWOzEQvYVQazaLmz+vym9R
1mpf9VwM0vTlLcOF0/bXNRFD7mmdj5TS97WdngZcx+WDDKdnQ5PPUzU9tDY8G7Sxf17s8g1/7bsv
y6XN6Qo0Gkpz8dflagaKZ1Bq7EJaekz07ohxZJWU40PdUZYFnrwqwktSzM9453CIafFrYyP9kiPH
jw0Ed/LcT4mbfvr/WS3bclApCNUv+G0ncGnumqgzcTzbLTDxzDm4gqV11kjTwOt+9PpN36i5ehJk
a93t1l2Z3Uske6uqHwBASoWS3MF0Rtjyb1DV3+g4/vZncoTJ6YnUcU4vf91cc5/0Em9QddD6ujlU
5KRtmn4gu4ipH/DpdxwSa2F2XyqTCNQ/L/p/SEiWn+qXZf8mkfA83yblGRf45Fi3o07Abo/Oj+ws
Ylyb6XnSfTZFMh1G1/0Wx09FE3T/YW/5m/MNp+yPb//brzKmyC+HgjWgAE1Ujpie3Sl5nUvFzuSU
8Ofva+rG/9zaKIs8NfiFiWSav8fcl0HueHlZ5YdSr3aCCAOqPe+jPsPw1AeGabStFxpk/NR3gQP2
Q+tgd4wPTmMdCEzAbqhLQPvpO8Oasx+w71iAD6fR31UtlkXItH46XEO9f6BN+VAmGGHKl4kTnB8n
r+jg8b4OE66EnV+Ulyrc924OcRsgzkq9v3cZIg3W2sRsXErrUUoqo4xL161HXOd8rl120DTlTU6H
k81COD1jhxUOMOXRUdm4aNo5oCYmz7aNl9l0FYrvkBkYgiJrWPOLFjciinOcBwaAVflKgNVdXNtr
TUUSlNOxJCUUqAJ1l7S464RSGERgS/K8pyEapUcSj8lUpweVzM9drR/o1KZ98poJ/ZxaobUe/B14
1m5VjRjD/OQ9d7L30kze1f5k+uzCBnWQFZRiy2m/e+pUrLaMniKujMx2V6GMxQ/wXRNwtPQhencj
UBZC3LRtG6xGvpcxuYeRHnEGdNNxoHKzPZeTR+fSF2o63MFNRVSXzF/Rcz6D8KlXJme80SeUdCQJ
FfIQP3b/Oqr+tDf3GzPpVv1AskQg2A9GPJ7r0phoSAl+lnIqtjLHvhNwAlObP3CS9zGFAlVqnxz6
I8zf8/eG+pjfRO+dCG9Qr+F0hua1JszrHAzVd2WEQG6peB2cepxZfx7i4UqffPKIXXa88TkauU6Y
WHpJqHpOKrIXIuO2KnsaPzZrEnjz/WR57LDzs+8ND8RfH/LcodE58Hm/9bf3KbyBlVuFr+SkAbTE
xlHEP+phOtt69qoWUczjQzSqHS3ud2p5say/Uq5C8Zm9WrNOw5MtxeDnOlVkjaT6M+Bzhbd+T8v0
1Ujy10EpM6zpua7lSJ+JhIDw3ipNKlSN8ZB4zYbWBvsUTf51EPb3sD3440zq19JXsG9aHtuspECH
rcP3ojN1ByZeDC9m1mhdRN2urmJt3dbJa5LiqufqiKRjePNiFmcqrUvj+nJfp9fyDSq9ceeILlAJ
eSeOq8uy9iLl+03G8KCuuwTzlqv41awQSNT165hzjEgKAR2pDZORFWsUbass0p/Vrjyqi7Olu1et
N6hLBjk5VPw2MdfYvV0DyQmGZ2uhQxA5f0wT+WRQyrwALEVekcG9Z+qqxjBu0MBL0QMgeyVantBK
bpfdEUHXe6IO3DlnP2i07LNlhvcC4u46ECx6OZVgEHsf3ekZRvGzWVI/Yz7ajs+WQsMbdIpRfdXY
Hma5CwnpXLl+9NoNjCOwi3Fw0uiQ8rGdGRMup61BXeojiObjxC5UQcmepgyPWSefcbOWG1hU+nfA
OEMs7vV5gk8s+od1n0bvoqzqVaZz6uuakJ5v+iTgL2q1fajj7qsTY9/jGBjYXQyoQp4GgYnESZAy
XLL8kSHw5Bn0DWvN2i9v8Pt9WI8cZGJ49tQ5s9NYrcll1TEy8FdYSsB1CC6CdW29WgOCcJ5kd4Fn
UwrQPQKpFRlAZ72JtU3qBzc6RiXyT7R+P+po8Ibt1Ahzg+qCGnTGeVtTOVF0I288B4mDnMxnN1NH
lwsgSZ0x3a5H16Wm98vsvTE6Aos7w9/GGLXKOsg2AUl5pNClGhuG6KVhC8fNK22KhGZLElk0niyr
PoqOs2hbqctkOaHN1lmsq9Puk3W8T1yI5ZrmrU0SCmqptWTWFTnYKvsxwgdHm6sCRlElT1NIwo9T
qPyIjA2XGfo20Tiusoht5Y7yGZibt1l2yGXw4vbJu7oc6Hn27oTugZIl0jv53HXEpMhO/1EH+mOC
E2XQjfsxUE3XZJeNZBcy/SdPbfmJZPeCfW9PqNlp2fn7HNqSd7KUhkuL2aGKpHg1DEVFzegZtTLd
YR5n4s1ujUYHZqvs30gu8LdO6T7i7JTHkcI6JM1iF1N2XmUS7/7UBy0p3M1T3bNFwjbeeXV+6XxN
bJra+Ob2RBMFc0paHfIPtAlmvUadYW70kX3eCrU9nkMQOFMP5MDUcJrmHJQVgS+EyuI+sbA4jhw+
jsZxSDdwM4QZTJJkJmYOK54p50NCU5bds5Wb2qAlTCP4GBe4IaOunvAJ4reJOQjhYd8UFQRyilEm
u99b7XVXs+e8JblmroLhzdXzYpvXbCTgcasqQ27Ze1O1sxwWNnAyx8NH2mg8bJ1UwafUb1dmHEOw
I94L+7ltepq57C5d3oiN5ZuvaSS9TYqbFGlKvTEbD6FQxs8OtfaVD15RGcdoDsaDbYfaahkT4Tj5
jvqHSZKfEDyloddPLfS02Zzg6Ilo7EfMLyLCQO2808guYiwboERc92+Tnk/r0VuXBV8qscuHonOf
i4lDIAr6x7kY7011LidnipYBkbMth2g4Wp8FpjPUmPwcUM3jVWJgmq8CjmVQz1zbqtZ5pjz+lk0c
tpanP4lR6Ju5APxpzRVtq9gf4Kxxj18l23TedKmZHuzsKj8x0ew2FugjGCYjHYSe1oPpbMgb+NS5
hDIJjFIbN6HDb3Nd3MzSLQ9zeIFYgJLHZ2BAQBHXuXpyLn1BMbp4NDtveARWybkd35A5e99lPt4b
whu/JbgPo9Q9haGECLbtdbFriar4lJREpQ+EDDH5JrtwjD977aCfEVmNsEMdCA84Zq0yOZv1sK+D
Kr4J6wlsHTbZdWeqgLgMLqYVld/Jq6i51CQpiQ9bPTaefUQZroz9tTllTzGX0g3JK2Ka66MEIYqe
J9vr9Vxv2aFVXbPAVwXDFLQmPjFCoOVGmnILRgjhFh7S1nwsRhed8tdlTm6z248FmMteYPAJjF2Y
Tw2uuksRkxDbOOadMzXFxijL29TFsuVoBHcBxPPlQEh9FmGBlN6zEcvy2KXVpk4xwoZ5f6cbA28W
NUallkSPvMaM3te73jUQ1nRy2BY+XVJcxT+ANVz7AnP/ZHY7GiP+fqryM3zdmoMifSCQZO3kz96I
hqRSQwZ66oxe9VZbVwGqvahEnhsM3sZgmOeI72j6FNJkNHbdCJ4xK28by8A6hUoKMzLcqWSje4y3
hsn+TFcN40jImVwLUwZaIROT2uo49F2Of+nbhyFHGDmRviEsFujXDlD3yunXxLFXu8EEyjXGHrJF
wX4pt8TFgSeQQOKFVALTuFcYDRBuXUmWD/1UIiZ1B/0Mse1C1pfIaJVRtOeKNNGbaQdquc1tOhLp
Bb1NbgrQMkaXii2yPgQdA+XqmCNtnvHIZzQ6sbtmm8KLKSObxUF4lb4RImoO44CsW0/BJaDd9kOi
jcfeOZRaEACWKqcNEHW5cSsd/RGgszhk5GdowbehTdmd2KjIx1i623X7zqnjreNG7yTpnDgG4SMu
dWqrZJJJ04E6sQFdLrSPczOn+5A6Aaczfx8UxYNZ2+Z+ziPYAKEF68zaRFwVyDtCRjSZ0Y3vErsd
hE8ZQvadJG+HjMYAnVwebXIT1ALRcluFDHDB4evEikAYZVDUxSQ7Isv2OveTJ1ISbGGz74J4uHFl
++R7CXqQnIpvBJuH6GVC10zGBnNPwsNEm6DAWo7Z3FoXBjvBrIaUnmEO+6H3IdWNAIN947kwU6Qu
kmG6xjDZiRG/yip7VRfMn9Ul2pdhuU5jxj+QEFU6NF5v3X4ZHPOEhB/uoRoUpGKGwzNr51Krub6b
jLPg7cGIA2I6ppwEY5hKy7A1pecSVpI1a19wxnGFZTaTDDDUm3y8m3xCBnTh7zVjYk0tfqBRW6WM
8RBMs03AyHwqi/KOc9JL6YU4/DlMuoRppmdCuWvj5Bl7CWHaYfdAVFNpvnWS793o9atf7dVIuQzM
Z+SSK9qdBJwUOkQFvSmg135xOHdwEsRSG4TFdracg/rnm3zptEne56YPGMQnxTbMglstA43nFzxV
jaUHVrTfmQztmoKBRo5EyKi9+KBtLK9pLpGHspmIsSpGNW9PuA4gjM0WowuvZ36XBxrF/JwDF8uz
ZtTbTONnTNRkq1e1ll5tBUjz0Cdj8RS0ybe51J+dpIHVY6WvJnSK9QinI8+Zp4EDTU41vxieuGSF
sSyjq8DGLbM7MUzXWTiPQPCuPpVDRC2clrrt4NXXMlCHmDM/O1ynldoSS2cF97CvHx01DRkngsgB
7B00MuN2hgf1zm1RIQ7FRRPoBsPam7ZBXHyR9tUxmV8KsrFSJFvqzBt6TE0ttWW1lJufQ6quuBcY
/qqCyRcmBsJ6iF0imE6NOaez2/lfze6g4bttY9v4uYeGPanDxJGekxwSdxUAtsn5rdVqQ/CtViUM
joGotxWwGxJ39FuXSIiNi1kD7pbUwbWJR7hxoDe5Uhv58GCRII1J1DiE1vhA655sFQbHvWDDM7Jn
grbL4/gdEAfA7354SGvGPXkWIpUqIXr2zExb0rBM83n5Dfo4D7YWFpeoV+ugzqtAT5lbqPmxHskX
mzSQnjAH4F4x8qrAN6BPSKhSapZsgcqfhHbVFZfU1SlWzxyHBjEbm2UlzLbc0AzHg+mSDsdgiu1E
G01NVqtkPvfOk4BiAZlAkp9Dz5OwxFXryPtaKzDgSJwo3a1JGUIa82npyaUF71B/WtU/nHD4NpZP
NoiiqpfZJmEfKazozqekZ0EIKHvvazVAR8BicTFmBrtgAV4hJ0DqwVeiBy9L+W1ZeZIP8nVls7+a
OYWKhIuUEZvvHeHSY8kntTRXoVH0pnzE9CR+reaWHT6N3WuQU0sxprOXG/eTEgFH1nRjJVwxNYcO
X75hyz+pE0ZfVJ/pICMw4cw3kaYUWw07KZtHq5noeFl7YaDBIJi53v9j7zyW3Faydf0uZ44OIAEk
gMGZ0JPlfUkTRMkUvPd4+vsldt/bEqWoip7fCTertCUSLnOtf/2mc6msqocFTa4CTnVtf9VcCXgm
aC/JAr5Q+7JogxUcwp91zzOtmvq+oGTvDKYVDkImi5jaFvLZuvVxYqpgOFNieNuWTpg7mL8RmBHO
YXuC5dbLUzsrdKzS0x9li8nwcs+7ZnVB1rd60HbueMq75msy0oCohbZ8wQP+R13192opUVc1nLuD
LOy3MQ3fYuN7nOMF3DAlTdOcZUa7mUxxpXvFtJkjDltBEH3D0xOM473tPCZd+L0ydjO6Hkp1EbCr
H/E21dazOie9fzfO46s6TKkpTJlFsWzlte0CZjoa114Bl10j6CaF2kieBE9HJQEqBstKttjUhASv
Mhsw28qBaD5yFL5ZkbI2P1da8z6W6T08+N2MBYIX8vjjCkRzH+ZH3H41qBbJe2ygJa8bcYp1QK8+
f50kNkAWCX0bBfjYQfiO64O2lgPfOmy0I6OevUGR6Khbe3mJagVOIRouyO3WIxIjp/AgU3k9jtyC
TcWAiYHFVg7jrSNTxtcK5wofU3uCqybcZl0N3HhBRAPeelkDp5LoQixqBRJoVQl0nWFQmYGzJ6Ae
WUoKkUI8TC97y+vuGkOqXQ92Im3VW3NXCrIWG03uowZwblzgM1JdFFc1dP2roVUcE1Z1j5MTCw6T
Q0TA8Q3wcFvVwzbt8LXqDHa0zMhe255hsXoeWvwoakmKTRHRUGH1AhtY/oBKQC9EciUNTbsLxk1g
uy/Qq8jvnLnFl8evcR5NnxT0pdX2IxKczBQ9efzeF/Rs00g2I2pgX7X37Pd9FbzLgIUbMyBy52iL
JHEv9dDdY1q2n0pBMA3gP5G/VrAO+xFWpGokQWGXTitQUFk6sjLkkCPbFqaAq/ZHBi4wqDiOTGPX
VeSw3L4cNNqjOGQ1kAHVW46dYl8GgFMhF8ROuSWrWbCQgtxlpHmGUXmgPdUwb8NcgC10Dz2fHtRD
e4967aGRlbfH1RX2/I4YWSw1aZB1s7gLJdVk3vbaysdGH26HXbG89vET+gaG6Q1LTGqnP/K6N66X
3jOf5TaKXdxGSNtZt072VLfT5RArJzi/0/C4IOWAgeubY2RUDNeBaUGhzd4XlGahRxB3u6lKuNEQ
9929CjWzQ7a2HGhy2ewoFZNtVXHb2rTG8M88ouQoTyfnhxPipOYpSC7zLW6a2P3pIvzb1JnGTgmf
fUGyyxI0ujY5d3CbgZ2okUmkxosYI0G1lExqFlB6zJBwe3yxRvmueAnEcmAkDoqAGcx7XN5mE1tI
TNAcffJrM7c3pUbrTQoCTVRqs6CyvZkILVc0eRdLz5yb3NXL3pZIyujWkT/xE4bEDVg9K2hK2DyY
uZngLVrcgDKsGFZj1NZ02Bd6O62hIBF2zJ7VZW91r4w7IU+43dXyLONKQ49azjdLNbccKKXXtClt
i7WZJg9kNvPURTdx3JCWtu8DEd0FRnXfuOU3jwEjyedYwelfiH4Gb2AI4AfpVycqcUULYSH2MRmc
6txIi0pyqI4YW6RrddePyX2VoHfQ3JSnssr3TT590XxqldKJrmfvbnAwfyUprr0wU/rQVgoi3K4a
9lKW0lpA0sxOMYeGR8BRd0uagnr64ZvOi2bl5Y72fI88lcUN5yICgbPXsmpxgMqIXeCwXG4tO8cy
PicEpPpephp+PvYNMfJHTS+/zAFi5Amj573fNhhAYfOXJ46GhTsmn/aUXgwiElej3ncPk549ZQm2
ghhnYyIPXqd5u9ke70sPsogDfLeOdLIWOjyG1l2h1QRi7ebRPmF9Ba9nNqtLw0zjG79QPEj8O0fR
7fS+uu6TVPnL9SXxg727k4jktmXQ2euqSjGxNSgb4m68aSJTvxQ4Eod9OO+QYAMq4cRyCOLhse5M
ecyiZj1QbtMeveVo8EiOeLKtZGdnJLCjvP7aFti6IUIjIKN0vW2pJy9ZhWPg0NkJhNRB7OGQ3+aD
Gxj40un36FXaXb7oEZUlQaJe7NmujnGPWbDAAWh58Q3edV8KiFQn7gX57xcbGxz0aJT/uofzUJCb
mEtP5R0iB3laXqQy2rN5coYgKI6NkkpiKHiDR1awnXoIOMojLjSIFalD8GIZstIYJDiCELLa+Qn5
qOiUm12Tpt8bXROnLtO/5CUDhTSOsBoN83BVDEZ2Wl6ixP/i1ZO3FWZln0ZYbr+8LL+LSyqPsEpg
8+NqkhbTkbNpndpssE7Lu7MfTWycERHWp6io8gsLhtJWokBbaXmsn/7zQvQzXFSvJMSi8oFwqjFq
VEIBhQGsfq0n2RXnIp7+asA2l5QKfPAvk8B8yHAM3A1eR2DAOG71EOdJ5XayvHQh/oSk5fJcAfhv
//MHsc8HpQmIhqHhJLW8APdjLKV+7JLEzDAm460zKGxSFySEkPZz62FQyS6g3zeJQSZGBbcqyYEG
Q18ewzwnAktET6asq0urbWsaxyg7aCmewFyl+wL6cTbq5YMu60v+eMQJp8M5KUnjo5f2+BpFOeEm
rodRY16bdzaS/LsoxNtEwrEmpzjPN61hNzs0zDaLDrksDH/dlhtK/QjQXt0OfMby0zjYEJ71UdsM
Xu7uu46vEwxTeT+bWXk/WRYkwgKcYvkdqdSUH528tbSbMdGLO2KmAcWmHabrXyy9SG+QMNAaShRB
WETPq9lKsA1W57npNAn8rd7aefjDGCE+S6cxaQEM87S8WzLhf/mdLptdH1iv7oBzEuLibjMI54um
O+1u9JLqwsqJHstsUiyi8dSrl+Xd2IcPAGdoRZUfCJYJ4ymQ6XvMoB3aIDYwy6+Wl8XzZHlX1i1y
w7RMtyx66VEwZxBgkic7/MoXvEt67nJRtCU7vnU93Xmtjw2yenGn6TvbEXahuNQ8TGJfDPUD4oWV
XxfTgYC9rVBPsaOeznby9H1nxZfQ/QNuP39Lzke7A3G/tKFLXmYiwDe0svVtO147XZ1AtQYON2vs
jCKWmk2InAbKKDbURnBahMsNGZtAdyUxqRFaOSu6W1xP+kQSRL0InxcDlMIv9lHSeXvTIp0X+0M/
3JQiJNqVnnKfjuKa8Kcto0Rx8NsdAW4E1JnNBf8vkUSyxzZILVwSC8ddnLk3HXb7F0mKJWeEMA8U
XNMpIvLvFRTd07Rf/F96q1b2h/wiIFQHCqR6q7sWhsUI2oiLwe6ABAbr5KBuPC3vlhffqv/9Y2SX
AiWqy87ZHSennPZpXvWnRU8+DeG/3y2/s4OnIfDnI+ixxz43Ao+H0UyKdonkSPj4hglY6KvGaL5O
pETakcMWPfW3ZRi9pmHVrM0RX4eyng5G0D6JxOHKI3ebJozuuZkBHoYA53D3JDqsgmXrl5elZwPS
yeBo0fLkZDltolL/5rvWPnYumlg/hMX4leSj59luX5KRitGYzMNAXUrnK+LTJCjhg8l8smOsmjo8
/1hJwhs9B8NoNA3cw/qqCwwv+775gSDjqiUne48qpNy+myX6YByVN8Pg2sdwEnJrONDIDNzCpVNu
igRbdc9pXmM7+9ZI9xuNyco2UGrZXfBtrPw3ogHXo9Pc53idoW0j87obd0TqHNUB6MSUUJe5PBJj
aO7nhFovnihuO5eYd5gXj204bABZ1mUf7CIW5DoeWduwyDdM5zoleCWp5dcoNb/UM/9IPYfv7sg2
N+AYHIUqhMHOXgIVq2GH7qPwgm9w6L+ZuQHuhRgVV7Q0oILDMFSs56x+HbTkcjZPcyUYxgnmvTKr
d/aMbEGfWnGZFdErq9BVoof1UTMYTzlVuRdddyuqMlu7Yzcd8E6DpaxZW1MlEgwRG9yMIzuzuH5V
35F2PWypZuvLWYKAM4p6j0U//oPyWBoU7UJHSxm+Y3fPYDl+7B3c0iAkUlGny7zOV+5zcXHI/PrO
IP6nc2ifFkQv9oJ3BQWNS0MFvXftZvm6Ff5Jw2tsHdvDc+3piGF1xJ/QLfTWp4E0YcHCrNDoW3A2
ASBx6tukGramTN4IIHlAb4u6N6BndjMSYVVGLUpoCAcKQoJK0AELpVH6JipXWx0Q3J0+5ttYimL2
GxXM0+kKoDV5TAVNwzrjFzXzHFhdA3xlFvYhV3EBpaGHW2OuVyMzEqfMvlHp+bQxxDNnGfiEgpo8
Bmod6WpeGNvbhqobgCJSUUZ0BsupDIAZLZconOFIuJMP/yBXsHBzPcb4e3ZYPa46n34bvi9c53dp
chN0MTWh7hyiAv3sANpTxNLYNdUX6Yq3EbfatTYo6CDdzSzXlPzxJuu0SwmN5eOTYpznj7rqpMAh
NRzMcuA/nvPyAoHgF0jkUGfGcwedqE5oWdVXikb3ynAu5uEQePVmHDt38/Fni798tqFDCrQsfNYg
xZ55BjVWb2dA/emhVBPvzAcx4oOM8NkGZtAEQm4x3UvYInjhPCuOvzcMCNeid8ai976HcqNGrksd
wUi5vapT7zhaQD4ff0v5BynM0w3dsUlV1MldZGj4OyUur8c8sWTCbePyLcOWBtFtmmHFMkwzibAF
gguGlqVyniTZ601RxqoheVdkjijiKmY4ZsDIcHcFHTFcgzdT9XJuCsLjFPlbXGdvKVAh98TOEhRl
QRx+LZqI4vZ2oSAGuurbFRzYVtZ19RpPhNiNAU3hwtOgTXhnECwx/Q5XoqeRFwmROjEbbjCPF6TB
8GFmKHCWYRQ31unVGFuHYbJTjB16dCzhzygfbr54Mr1XDRs4z5ush3s8LPu1Nb4IBTJGsjraOfVt
+FbMjB5rc3pIx/Az+6Y/ImC5HQ3bEKYtHUeXfxBWyzEqMGzokkMkE5tUMmsLR5XuV/FNarWSwf5n
0piVRzCaHhNhVL0xni+46Vs7OeoF2wGIsutEVMZp2VzkbTQcml7bp2rnngbwnDlLnewUEooA4N3f
Wz4D4NIoLufGy3a9Pr9ns0a8B6wUJPvTbgGbgxDEwgzCdRa+BSq7oTTAq/GdfVMDxTwCJIsH1v6a
HkWHo4LEhapLKOw5VsJ40DdghqIGbpNsoaT/3A4hgyniINCiFOmrM9MRM9N+ywSBOsodsJxYeWrf
+Zq2DlWh+vMw5WWZt3baT/LXyh2Yg0YQ+zbO2++Zcj6dnzNStQEgtukQ7cn3eusEcGNGCBKujYy8
9GybB8pZ3nTUaCQKdkOuP1HogVeB+FhAc4moLzVALjgMHLXttfcL1l5qxTXq4GNYaj8Lwe2T54GB
aZL9xegp91CpMhhJaLB0eGUNFgg1414CR4a9RvTNqlLhTYxL8GOIy2P5Jsx4Og3QptZJaj/b/CET
glNQDN8s1OUUZzvf6q5M4m9KRRKQEfsE2sCDWWtfg4znXH3V6hgU4U9tGO+7pOhvJpni+dPpkAG6
8dn0bcgaVcmMq61PeHc+fbw0GH/ZUTAPlvjFod7yiKL4fWkgst2PLa1JDqY6ZLUbOPyOGs77obUX
uRPTtKJGhZFDKFChhndqYFYoJp2lOAxYj37C3/2T8e2ZWLAJm+dIgEie+7DhGj7IMjKiQ2oHX8os
vqV8PiroOx0wiaonjFk4j8XQPyvqVeamb75evZiu/cm5+cvijsUdCBsSCQtK5Dn1vIu63pd5ER3a
kJz0seOp6vBKIj0EZku7hin+vaZV62f7u6yZvwRQzhuFb0jFH4NPsW6w5CTYz30kkuVRWCGWNNSx
66gcP2Hien/Q5D1LZ82BIa/M46xzHi4FtsUYfAgPYxL7G40pOsyKjd438dr1EXd6/IiXrXS2Npft
ItcvQuEPJ0e3sAXmLwJQX05JNGy7iBQH+BNYgSg0KkLnhnlftAFnxcChgZhXdN4zaiMID/qAUIkz
pK3K3muOQzI+YQpQbPQZVqzI6gCIwyKk3vaePXohod+L+kFL0nq7YOKBFrH7EC/0TyYlnt/9ALCW
vpSkwhwIOexwosCwnMdi3cKsfJKZ2MnMu5bhNF95/byKcG49auaA6LWUp7jmsTGrMl8Lw5h3kae9
1GWTbiLou9zB+utEJoqjmQeFOS5U0RxMzfW0x5ABrs4eEYrwtpcsyHjpPXgh3KjAzHAhMLWjp9u3
eRe824Xe7aV5wCOVPJ4G+3AyEuNdJdFYy7m6rLyyvE8nlWWRsFplUzse6ij62Q5R8U/18f+lUZ9I
owxyneG1/z9RwOatffu39+X1W/bzf/9nlxZ19IN15xdDzH/+zv91xNT/RZ6Ri4cfwqNfNVGu8y9U
QayEniGQI6GN+o8fpoEfJsonNCA6TbclocL/WxMlrH/ZLFWqvpKOFNKz/xtN1CLU+bXK96SJ9ssi
tpqF0GQVPFuT8cNFlVR0BzvBzKjKamSIMYQp6rSbduyNjSRLdR9lNGiRrxPMIKoCO4OE6Klbq5zD
C7qwa61N4EeWZD4gFM8vbTolmoJw5XV5c2yN/qqxK/dQM7TfM4H7rDA+kwUg+LRcgQWK0F2HE3y+
hldVMPN8ju1e51KtSZTbJeygWPxD62X+3K9pK1edx0wDxP2Tovy8Ifjnwz3wXR0eK5fkbE+rzbg3
jMxu93UV7ty+2Fcptrj1FG5TweZFVt5NKenmGdiT7AVX+pd77S8ClL9+PpfNQ4DCPWaZqhz/RbIE
PzIhTsni4XebW9PCuNIY8PNXgRSZEzBwxac6GjZ6lDVb1yYd8JPPP9vTl+M3OXqL25s94XxPH/u2
ox7h5Ns2E+m47u8DMmtW5mQbUHMgpphmiyOPG32veziScPjxF7P2hK/mmalCdijxPv5Kf/9Galvi
4cK28eyMtGPI+JdJNwkpllwZ8Rhuc4PAqY8/xeDh/LU95sBtJCrYsrsWYazu+SbYBC7ONJXf7ccZ
XujkFvG2xtLsufSJk5RtQMxJ7l/PDfbxojcOHYrbW6dGZAx2IUh+tEJgOSkv4ohp0cffTd1zvzzT
y1dDg8kebQhuyfMm1a56YYZG2wG2/HB84t+lFn7HYpdkNh97Pl0n2hfj/I8/9M/TbgslWFPaSos+
9azv88MkJqWmICEJEBHgjwK5hBOw/fhT/nbW0Y96HsCERwuu/vyX2113CegxkoRDC0Z3M7vK/7+Q
zSo1jeqT++hvZ/HXjzq7j8jADJBDAMmRNO7RkBJG3cU/yjgpV9RwzYqh5SYKp0+Ef+aZZnS5eC5i
WOAF6XEDny3IEzRXdyDZZC8cvGGQMOUHL9Mv2sjJdnOp4hO8mzCeuquyHB5JHYm3U0Xcr7S8Vak5
CQ7eMIwHIpNhkggmb47P94YcIFl33Y7iZBqTy8oedRIy4d4rfKAOzHmv+YK4krFf53Xw3hhyPmAc
W7sFsfGJjZR9EtGlC2zX3hmd9tWq7Ojw8aVdlqqz29ZEuaobEhBL/HHbuk0gQeB5cFPRJjtjjO7M
VnG9A46K2MS7VoefNDDpcnrvscGrGCb0dIuzpAPcYvdbmT+kDRQuXYPN1DlMSd1i2JhT3GyCCAJU
z80i+l5fNfVcrVPMpFxnPmA+uqoqfWPMAqMRYcVXY/MddgOMNoI7Dz5cEKYrIu4uNRG/fHzIxrmk
TV1t/J8BTVmsSAk419HGHqYus522+6LCoa/r5ouhin+OxVSsmuFpjrF7hUSprQebMeoCwmn2O/Oe
a72NduUca5dB8SNP+K+ufxHYH23q0vgS+pjcRCqQ0sO+QHZ2QW6sJBgydR69zj94+rdYc8OnbAQU
GBz2Sa2ChyZYzdo+m9aWj92V3mZMuRswOSX4sOLsbuzdO68on0jAMBKMzXIo067pXImWyQSG+9Z4
Ec+BB5/awb16qE5D198F5fDk9hcJHJR1kXXRprAedN1+cu30oY5tWI0SrwxJ/d32JIsU+SlNCD2r
8ZLdEWhuYulGsdxZ0XO0rl3i1Nx2BOYLnsw4uu2c/qaGbpeSUwYxb/gONaRca2WO8CGoYJp2QMXJ
Sbi3mNnITDuQ/PqIqBnukNbe4Fd5kTRQBsfyqYoYKE0WeFLRp6SboQJYGAmTXQtYv9q9UTiKPPI9
rO3vBVitbT3KorFXWWV/FYZ8tGbrldwLbES88ZhhpIsizZSr1gV4gsj1JKEebmIbVjB6UXAOA9oF
dgw3ENA/uav+XLiIsKNqZSm2PIChsxVkxPe4sweeo85i1JONe7eHZm1E46M/woQLQtywcHz4ZP3/
66fa7Lq2bjtqI/h9ZfZq7g5vVsFkiLLM4a4r0veuhv80a0+1lbwknnz95Ok5A0R5ePBzYyegDfU8
aS099S+bQRN4fa6lHbWXRfRTnmSsbfFDrbXNtn6znX7eeiSQtQx3S3u+/fjD/yw60aQLVZ6DxJqm
VNvhL58N4aCPEeVwuE7xWtZiF09CO1pzghF0K056e3A0SPZO9slpPkcsloOm5HCpc4FXOdW/f3Cm
+1oGxx5sqnOuPZ6wrZllqDSCaTwmefSW0TOs7R7dRxrO14QvA67lsKhBMOzO+Ozb/LnrcxpQygOh
OIZDSfT7tyEHdzZgXTf7RR2jq2UjKJeUVXA6F25bOjTGNQ43/SqwEDOQn5sS6QzbYHgsoK7s7VTf
fHxlxN8uDfWwYZNNaRKVfVaJVBVxgVHvNHthCheOorYtpWXskG2i8Z3e+2aQq4WQZygyouanL5lZ
3E+Or182qfElGXG4OTRWi2Mg6ezJwruU4HBc102rB49GLK5aIj0hcRn9nimQ3/rZVaWGRxbaQQJQ
/E9O8znOu1x0pO+qIyQAwT6vaQMkEySAm83esWZvz/Q/6K4Nh0Fi3ndsykbCjJYgHiwLLMJP0zE5
zI0FH8tWDz6slU2jyzcxU7rIPm/I0tkMJW6ZUqlPZ6LSYTekOxiz+iYJfPPYWaBIosDREfeFzWip
SYN36Y1Oe7ALDhjhAeLIZgNr74AXFqNf6L8fX8VlvPR7NeCqzphBmGNaLGdn4yffqL1scodm3ycN
XLzwEGLP7IQak77KuOzbas1k0zqGAyyqDv8aokHfYxSGdkjB33ckPFCeg+H5o9zQACJ6NS34Cv2E
pjIuXrOxAoNWzWxL3nibfsNm6AlrMRczHKOBc6jqH2lushLgcWGT2QJTdtknJzcYgm3p4wgbRtPb
3MBQSBPGranfYDCsNw9MF358fDaWqu+js3H2nA1tOlhBMTX7gGTENfr1ei1mA1IMht6bMgFGY10o
1wNectLo47UnGrF2HPupj9ubj7+L/beVngKcTZpVyCA24vdn3p16i3FI1+y9zOn3g4XeEx7hS+d7
TB+M6TKyewfevpoXBAELQmrcZPjW3zheefQs7JD44pd+wZxiEXFCcLtwPOCvekYXlKlBY5yThmwl
32zBPxJVxVtrdP3RA3hb+ZVkeDhYj/yzj7XbxZsZZ1M4oJCQDIyCt5kbvac5VuW+I25aHAxhdMnX
rLRJF/NwoSaRfNwnGA1Ppn4MibijhHGzjc3YD9ZJhwe0/oI36RuW0k9QUdnbEXo6bfXStbAICBi7
jCrSfOrgh2vE6SdD1z/bG3AiMi8samCJ29HZZbYF2ho/Zjl1reQNXVSBYFhf5vfmJ43UXxZJSfFp
eTTK/Kt/DBPTROY1meb7MsjhYFbrDH4BS+ct5mfYDZQI8jIrXGNg8/jx7fOXkpdjFNhjebgYODjj
/H77VMjLS8e3WZ5zrJ36uIF1gJVV0jbfhemMmOT4G0d0LSONROLeTip7NtHJ+9T1zD7g8TnuD8vu
cOpCR4pcuo5Jvdj5Eovjj7/qX250qRPxR0I0xQWN7e/ftA2iCm9OvdnnYeAhib4omvgNQcftqNkk
EkXvjYPe5uPPPB8EqKUexE94rsEswJbnO6rXa80YRTxdRt9d4/e2Ye1HXxZtZukgsWQ4JSScUc0D
Wm6De7gvR0TNPewu1FNmYd2OZt1uwrDtVRwqgZPR9BgZw0WrfVYCqQt1tibxTdk6Ha4LE4GzfTbq
2t4Oe9akwS3ajV46EJgT7BNQWyEeDOP3j8/MX+9YWiSkYMBtIH2/Xw3ERLAhurHZmzn8dXFlWXyq
yFEK9CgFUu5f2Bwjrgef3bB/duSYAoGScrtyQf7w4okbIygMq2z22dy+4EKAJJXu0A+dZI2mEE/h
fG0E9J/JqCQCAVPvGGsL6Jf04T7kf2xX5dokux739NM8y/KTrfIvUBRfUPlq6TzMLmyN388M4e72
HDYJT5RmvbGq9DQybbxLyuaKvvFnGFEd9xZcWUG/5kwPpRUsJrlbp8ZGk1XsndRu85OHx/rb9aJC
5krR3WIgf/at2qD3hZnr9X7qgninZxgra7l9TJs53owTxWvTet46jgJ9x4A12FA4HksBiNjFbnY7
ZfscAtUDXM6fXRwOD50R3JFf3VwH+YVH7AGWgOH1zErDFKRCaezbWCJSaF7n7AtebFy1Lml7kRd6
V3PJNpH3lHCRPklCTr3+pamQjNMhRCMIz7Fp27d0tF/nLoXpbMbOs6iCH2T+bJPeCPeDyrFJDbY1
E8+rS8TpTUUN8F/f366H8xKLMfO/PyaA0M8juNcSp8bAJpMqiredNffbIYcaCkHzMQq7O6nV77DJ
Pllzzq2E1JrDANRyMFoj/AIjtt9voChGz1jVmERKAq8Osd5ZhwjZ6h6RVrJ2C2kcB/xf+z4bTqkP
vol7gn1iRvff91T0UjasKjWN+GNnKPNybkvXqvZJNN3UVtavqkTXt9FA9LETGm+jmxvXU5FfxpZo
Prld/wKkcw7IA7NoYhywfOv3c4B/ZBAXGJfvW6X67YJwL9ziGyRnaJtBJbaRBh03mGfo3MGuDKvw
k6f4L6sMlB6Js6MhDcv2zpY3KqW89UK72qfdjGbNO5IrHcOcWUVxJja1/ukR0wqZHNPZCk6FrSs/
JRz2WMd/P2Y3sYoOC2U+E3PabwXhGOuhbOXtCGizi9r6Ic37dGOMlfeo2fBNSQH9gUFOeOGMfrUP
Rt+7jbU3+NvhtsuQUA1RpIi8ZnDbifayMSqimAuUKi2uRRuiD7UnF6vKcqoh3+pNcqklo/PcADE1
ul8+iDB9aaZ+WjtNHb+1o7czpya9a1LMX0xIaOyAOm1vPmJm1ZYDyvssOECBNV8Sy/rWS1xDBzHm
POmdexVgEr92LMN/Q6Cwj/u1gVHfPWiO9mj5lJHOYD+Tv4NQx+n8Kz9KA4gGlnZr6319NwsfxuYA
83psq6f23Sxc4lvGXr645nM3G/HPHly/RrdcM2t36CDuisHWroba79dlltNzu6Hv3eN6DRstmC7C
Lrqd58l4bnIDr4PJ9F79Js73plMAEcH4usm99JlKpjvWcTBfjwJLn7IzTi3iU5qg5Ko0xvjSnVEL
s0Pmz+MUP+p1gE3tMHs7z2inL4o6oSbAb1Zhp6wdgoCbGcO2BAOS9UR0w0McOd9FWM7f9cS4y930
S5tFGpIFK7qanC66IonhRzk1A5z6IZ1XeG1126yMUF1baQ9tP6cDa9O53kRJPSkziRGBEiRKJzUb
yJYlVX2XvrRa3O2xkINqqV6ccHbXs29lG1NHwcLOHl23RdGeIHaell8R1GKfWlfA/o0GzOV4KXSr
/+fd8js/Ib24r/09JDsiIUwCwadKXi7v/vMyZEG/LQcwOddG0DJhvrbCkS268ocJ4wdrBOsMJmJV
/aS4CEddg6mgtXjLOvXXURZ0L7PfnqKA4Krl3ZxlKb7QpMslfUD4Dn6HN7A1ReFXN8tvmPxNN1EK
Pcydk0NRS2ycffv2Py+wCtYRtco1kQrYuDYJwZjA74dmwm/VEaX1NCZmeEDatR9a0k7awbcQ+NFS
nby+ep64ArvQcYJtatj+g+USBzPlxosWFsVFA13X1CiT9bLU7tvS0O7HorrrU6e9KuJcuzVqsGMv
avewpU0Efrb/iNVudQqbJlgvP2aU+FcqgahrxiNUrIwsFFyYINWu6mFKNdTsUXfbJBtHx0ED6/W7
KoUUTTZUeuzLCsIzBi+7WJfxnYUT7R0AE2Y+U7S4fQC/yz7EDTnqL/y5JMeZNMTndIrTPcIJB/dk
4T/LGH+H3Gozait338hxfp4sXHTioJ+vcuwsn0WSnbA78+4yva6fs6+p+qXVkMA0djkPQ+nsK9qX
p8D3pgeVt1c7RvVUTXiLNEmQg5Gb8RaBNCM6WuIbiS7oZnlH6Yqu2V05Lr42xtBSI8WTyf1azQ5e
XclXM3Xtk4PhwSkj/oL721pZKG6ve1x3MGZr671t4JnAseB/wLRBkNS4ClEv7+LcNB5wnEEB3N92
RdlsvZnD9nrfe+rDXG700XX2ZsIH9xHOSaMxlFfaJKAQl+hzyCKqByLpQOrv2r7vvgaj9dp3JHnD
FEFILszrouE+KbAXgH2TtVeNUiLKMvyB9f9EWldgg0Ho1a4ICEvvG0JyILxlD3PW3U3uKL9ksZtv
m74cj9qoNa/2+GzbTvZsRrCnSw3gOI97jH4r90sXniqB5wrz33E3QvY+NJh2vNqorBr1e2lS5aYl
9iP9yLJqurDGEMRNa1GL6QBHH4H5HD+Ta/eVhST9mps+/3vyEIuivnWNRD6HMRZDUfY8dkN3Z7rR
VYhnqVUZj27tFTduNj4F+EU92dGcXMet9n35KbWi6CpvcLTO/EJshlzjaoC93rHJrAjD8h889TK1
Fj4+4WxdpIxAN2Us6oOZd+1mBlw6lMKYnjxfWpuI8FnmbcX0lFp2ssUP79s4jNm6Ivr9oRtD48qz
onsIns1Dq14MJMT4k7iY7AQJhnO9Deyce8NpIENrVakf466NH6Kc4IRB/0qiDvYz7ugcBum9jiYx
DptB8iyKhHvEchAlJNG35icXejj02gDxaXCtW1869OP2pk4bGxm0Yk6Oibt34cGZq6GuEHn38hJv
GIRRbRRuVCDRTeBW083yjqgte1Uo7d2sxbtpNJnn4WZ4O2ZleCPTZ68Kgl3WY67Sq5hqXUVXlwLE
xqlIlJYkrp2kwd7rVTjWkXviXJjKwasMr53JKS4CIykvcALSSeONvf1AQkuX2DkxY6K5E5GebMzR
ci4q4ZYXmbS4S505vFk2O8x3k00YEycI6DpfLy+kGj0bCfqZ/8PVee22zbXd9ooIsJdTiVQvluPE
Tk6IFJudXFwkF8vV/4N6gf0B+0SwFcdxLHHxKXOOqXcyIXuojTDWmUc7jn8vWX92076K8vaz0dRf
N8b3WjJn4z9wDojSwNMld3TUQdh4U5TZfXI2dOw0Tm3kgA+q08qSkrQRG8fOIk1hk7HEv6woXosi
xtZVAmVbsk+o/nspJoBUox3Vnc1PQd2npi5qPP+wmAvL1zi/dGn33rc5tm35L1cXm/v4qhCdevun
ytxXXQNawPjrQTkf1hOSFK8wuecrJwlbakiNSAR/6N/NuX8BKcN2VtxLL1nvumyWYhslibdxvOLd
J4fdRu9nmul+pUlNJomfxFoW2heJZchl/X9LP62p9uQQJBiaBlBJW1mSIqPj72YVmm3MpFGRB2qJ
uPT2RDOUn4wG88DsvrSuWkKjFMdCLkdrLh8KWPhAy1SK8YjmuYa3jeW8XvZdpkWzMvdF4oZOycrR
mz/pOB+CCJtw9qS9rQT8M1o8i18bJavDf0vU1Mp6cVa9Gi+u+F4UrQIP5rzmNpEUQ4cU3VAxVYHD
vDau9LDL/L++gYs4yyoS1Mr+UQfxqzuD19KmGedITmWy6nEZMnrbkWlc2/j3Mh/8CHMB2ShBdey7
mnxuV7Gb1O7ZNP3OFnfnEO0U6pIc2dwyftVCvzEqQYvn72vdDHEnJWHQLf9SPCMs/8xjr3h/cU9S
21ZbsL5I6e9mrb2ahZ6HKEKabSusFx3eHVSLMt8qoOul+WEO/m3uEP4oh7dqUZUiMou8i9q0vY2e
Vu/0yZA7VlVE12EMCZPGvBE/kbJwF9muUyaoN5cjAbCv1is8Pr71pdWWjrkUhWexBLdCLQ+9C+iQ
kdnCLnEj29QA4tR9cihIEMTyXujw9NsELqA2RLPH0sJdYIaS8zSlaEQXK9kjfr+YRva9X5Z+zUk/
MQn8Wv2VSV1tuqH69PP8y1qJlOOCbHigsth4ioSVitfYVt0PV1m/WkMgMCCyzHm175nGMjoJiAYj
iSAEuUaIlolvBTISAgYHZFRO1BOC/qITwOGG8qriZLeY7m9UHBgOW6fYSdcht21Q3HYNNzTy0cdN
31+s3IYAok8feCC1vTeOdymIc8vYfGJuHc9Dw31JEFVcmZmEfwTQItEXEmKGvzU3wFzM2aOf5V3l
qP3Rd3oQxwQq/3Gezs+PukxfLeHDEQP+lXEO/t4lEWdBENM582hzmTM6hhBnAv40pCDpOaiJMmp1
T0ZBFtQhEs1q4+d1qKpEnv0hkagMukRtG4cR/PPJAbjcWfTJBQ6mv2d3054NTTJRFHob6qvT0aS/
EZtqFOaeaPWrt/6DrT2Ls4fb61wZk8NV6sMzlQzGG+Lenz97Wk31zvLyv6wGsnOeTNnZpXdHX4/m
VEllclwleljqBCw4bW4j71tlH3JaIpX5t6YoDmYiNdjk1R+ViJrQygIGkBqa87D+Eoqc5UJQ2yAZ
ITyeU8ebofY7+5RlezWZ47HC6McSaP2C1cTrS3JuLLfTQj8YDjh4MISNMTJZz+zOz4cg6XZeZwYH
CdZ/6qrsKHtM1/D8QXqCMYq3rfTrc+agptXicdetnz2fogW/ZEjEIxIMz08HMYyr+uxPyy/foViy
BoRlDKKIVXDdFrPwQg5Jvv6W2w65tCGW+syPVx+XmGu+r6xj7nPjT/XyTCJEie+Dj4wx3S9O2h+K
eviAFAQ0xEnj0/OhIW5xZ9cGxKak4jhxPJI4+MO8JLznvw9HJ48Y03mHtiaSYi6K9Pz8KEgXsg2h
8sajvetsg4gwofaebEn5U7J9T0VH9NzzU43I0jNvqWFrY05ASUGX5yOJ0LL8/HyYNScjCfG9bJLq
v6f93vYh8eQyHMH0EOZjW+QLdjECwGEgHhuHtkFjGrHMWAmRwMSKRN2sIphOqdddITtiMvbZoenk
t/rc17ARDmHZW9rB4BXfiCorDgYdXGSOtrddQFqAyvevJROrazlh3sgDeMytJkwu8gLBRufJXZJ+
Lr4RnxnySQzWJK7J+pjjTtk5sUNzTZbTrAXLdiwI5rHZPWgtvWpZ6H/HQRu3Rs/BOuvBvxk8He7z
KSrIqB3XsFr5zK3t1sRcv2LqTT+ypiM9M265iOuT+3w2SDQfugyi+NPz2eGZy7vG5VoxowqNBN1l
jdJ9Pg+sg6Tf59fpK1EAwcn65c+H57d/fqSPRPXma2jv89P//p3/Hp9/tVmjfjGeye1/Tz6/Sjx/
3OeH/30uCQ021/jg//1s03/pwus/+d9PAkvh3VljiJ/f939fmK5xxUSfvzemyqi51/9uQapxt8Yb
P5EATwDB86NydfT+79PnR8/n/r+vQ8pR7gbylZ/PPx/GZ/ry//6ulxDOTIbq/fnUsgY3y6r50/U1
rbIfN5sq8GwAoHz6v4dlTYDG/cSr/fyQM52E6GByQn9Njl4jpDHm4lrCuhfKpr0oXbOvaCjdUJBx
syt6oq6myohDMXk+LDp2gVM+Y4S2+68pJ8B6WqOsCfr6y41IwIEn5rog79pag69xllgv2DNBQqyx
2C752NkalF1VDGfkGp5trzHaIwIrk1ztcg3YJl6S9SmZ20T0agPb3kz/46+R3CmjDvrsb5X3k4ot
DSUH+aat1hjvikBvfY32xvL22U39TTrmA8EKss81BjwmD7xhYg8MjYhwnazwwHtxDH3XkCAOwa88
xWuoOLZmuv+4/17is9UGCeQTyOwe3+sxlYu7x6P5rSZ3eVMv5O2uueUzaTSBIowpiSFjMzyxjP5S
yhLzKbbEbYDaz3JjLF82yb4jS+BszUhXhKUrr5Kgw0hh/DaSpZ6toeoCO2odJC8WQYVm3nz15MFW
aww7989PtQazpz2NxxrVrshszxfC2x1S3OMJhQWNHcMiZixMxCQVUk9TqqkIN5N/qSzxcxrug16/
xkU77mXi+yHDyODFU80fVecp3Ir2HwCPN61vZ8iesBOzejrj6vtN3KQGb5VXdpUlDnZoylSCcR32
GAGDcyLRJqywW6MetcNgfrp1bBxS9T1FvvWaGJQzIosvGvqUszEfZ3JvbhNUkCDAAVYEOVblAT6t
TuYZOLvM4PZ8y8W/xk6mqKMF3hlOkmwKpym3SwbXS+nK28N17DYVSB8yasBa4mMyO1kw1jKKm6bJ
5NDFyycax+Lm2aI5YQs7V2rKNrOjxoeF8CyrxPvTaudBwGDXMVDt2G1zLeEKOcrWjzhjDoyefmj8
CGeH0cdGxIo1YAzWbrFLe9d4eXzoTPGb7laF7HCafeKZ6o5dUh8o+Wr463sxAICoJ0+SK2yxW59b
NooEWTHlpHdnBFZFkukAf5C90dDM+4w10SZnLwv1/IGOKaAyoTZYUfmudL8rGFWbghwFrUTioof5
UGnHJ8Imm2r7SNqeAF6KZbmuBHUwmdoWgAEIkCNZ2Uv608vJ/SkXKK1WDoewdw0wASiz7MqH80YC
cOSP/sdkiPLk/ymaQd5bwolimW8X0EYDmarbbtKyA1CKm26g/lCOwdGfptM2nxVpwU5HAnjpBGFa
2L/GUlfbDsfbNsW0D+iUSyej/DWyd2tCXJqRlgRDksYpBeKBTqEut0BWdppWdkw/MhF6zTgCFa3n
fSOGF8fER5TyTQLmXMeB8CNb70beNaUfzTVxdqVv3koQBNtCtynt8b/BL+JgLvXfqwZMaJJihN8O
fR0T/XL5qlkla032U2vE10CU04n4Tw08VOLuKxe5VrWIXeIEFZcRfz+YejPSjPRvmsU7vOwt+Css
PmkWeNd0JCy9tEBqtdClNo5kJ83c74LOyQ8Fgm1unXa8s+U0H2TTLHuCuAjJNMd/WdbMD05AhDBq
GDaynYZTVuTtbl5ZqHKp3KNGN2eg+IbBk94Tt23OmBcrpnrmD1urYnJRA+vYGINDCUQM+Kxi0qpz
PFJBDqRjsv7FzrURJL+yx9GUY62T4PxlaYzgij11WxHpGhqSXKjnVTRa7Xhs18SxRNLEBaoSkeft
XWtGlkmhfG3XhxE2v81oru5B5pAUsYezd+kCUVz/ezA5G3sr+IrblAKLJUSkw1bM6DeZpe69Nr2A
UZ4vTpZvPdaBHitAhoNkkzuga88dwvkzDeUUmj77iyqB84GCjgwGoLT8jrvO3DsyOQbAvbYmvLdQ
aLW/6ZMxqj3v4M61tgPAcuxB3GGU/20b8DiEJTLW5KkZ/uhU7e5KRFiMtmIoFn4KEF4myFw5rbU5
ZzAUjAebjIO5XtKjFyu+F/DKOOgi7itmxLORL8gPE4OZ4K0Osq3u9eU5s+DI1ikMc9Cyf8dK/TUB
AGYFxQ7p9fSxU21QJ86YUa3j7Fr7uZhdZqGQdkmru6By3isq2BcDkGpOL7MZkG5u4GGgrpHLR2Ym
9i7P6neAD9c0ZqmRjFW+Z5ej8XbD6AFN8pAw9dqhvJLzWxdzypZp70Ssm38ybHS2FLdod0ysxtNi
ss0J5LkGoivNfd2bnFEDV2bA97RwIt9bfn1zeqdMHXdigM6IGyrfVoUB+jn/zsgb81GwG2rrHix+
gLLWKxmpZ+XWE+NtXJFqOiKLaKzWHguY1ikota2nDdNL2p3x724bs/fvECUOSanJh7TE36wIeNPZ
qrhORfdRtHm2nxm+7JpB7RymZhF1chJmZDVHchb+ri2Ma2rThTREh4zkgJw9lulRyaEdJom97Eap
TiqdzGhmUr8lxi27d9itO0u9GkuCfi4nh1yslhiFCTWaf2LpqF4VC6QwL2p769V1vW0Yee2A12+U
3+8uExrxo0qKf6ORiO2aHbThmmDBU1p/yjIASjVKzlhmXQdDLnHUe+SCs1A7MpeZj87KnOmktwVy
Gx81qAyooqY/mCatc9vnwWUKggSIFsMZuZgs2yZ4Ux66PzK4W528+nZrDHH+0kKVPsezeScFaoL0
OjT5y0PPpgWOjGMeEidXKaetvsAunMwDzi35YsWvSlrVN1EmYZkn5gsahfob2vhi54MpD43hpxxi
8ebA2LxOafaTy6196/2hO6MzqXGVfpkqrz5wyrZnXWjTVl8/RRlXhVDQihMU2+mI5xsetodNexqN
Ly0rz74gby+YQtU63kc1d8kqAmRKAlHDwk559+tGYm+AraExSnLiPD+YBICGHiitu8WveePkdnUs
a0rImW+0J3MDmn76y5nUscx99QA9n9zYmd56GNpvWQmiylUGcrTyq3d6tbUGmezsSv+Ce5oj4r+0
4x8GEt21yLFp9SXSyrQOTnk12EBBLDPKM9htRjdwdenYN7RBnXOWWSMKmH2FqIfdFmUnqNqSM3Jk
SULzUidxRkqly9FOmeLwxj3p5t/MHyJnJmhELxMjsomA37Pk+mVazc01q+bmGIwL46qfjk63HMe8
3k0ZZqViXnaaSN0XlTt78pvdI0vbg+rHV8d2+tucS9LTTEPtRDPD0qy4u8aOd0S7l+4tXQ8uZUsN
O9Yf0kwnKqSM3Z4RHCph/vF63ToGuXWdLMYI1mTBxBzkXp8HdQJEBpy6S2nifftSTckn1joGop4H
vCUHh1jWgGt0osv7NKt3CTEySPzdYeslMFHjeC6ZJ0w2xBKiueJ0wx4lvytOXVidziPLHHDeceVt
KpHbO7NmIqKxAkNoMkduZltbfeyGwyLL+IiU57jACQ1Lv0RWxUkxSndnMaoiwV0XR1mQKeXG84+0
NZyzhWMB5DpS5nSqgl3tS1JKukx8M0pYPy4j5QZ1y164FSS4OAALhN7xHjAe35gtkFEQepOhd0dO
pAnph6sYfKj01bfTjY65rHOCT8OO1VFZTIY7y9n0pE7tkzEnJYEuG8JtRrXgcxvVK1uLTEAARqHN
u2po9c3af54XekvkrlChJif7ZTJiPdp+8CsZY3WVTmSkefqSTJhFysGnTnJ10t8zj4mKoLujo5UH
HbE2kN36Ms4nhNM0fjkIZC915N7Ksj0iTBTn7nSMCyAILeh0QAlBEY7FS5633k3C9Ud8Mn3Xu20M
L/rdmNjKePKRz22806zpLwld46UGeLoO1y5+HpP1iBxnzwsTH6T9HjdOHGlZrP1yx3+xV7vvRv5X
zICOA2eaL7av/KOsF/ZwScxNvUivKX76rWHX36t66q5xXxivanwThYkBAlnCFahlcSNqYdoyyt8X
CE4eFZkrkEEy96pKELT0comPatqvko7KtusfMRUM+VHSu2nZzATbQbxKEjBhMxrvX8F4QTmwmbz/
F1sMJbHfSW/xNpSNwS3QH6y9LtWsHxLZFAe5LG8i7fMLK4r5VQKF0BaSIdSQs35y7I+2W/zH84Gx
3SEvzE/RWCzv9NJDhOqR5trNmIGS+W2J8+nK/UC92ko/4S7/NTImZmqt2NCkqNI8LeiuC2BX+gJN
hqiB+LVa9aOxCgM49jAyGh7YsS9gt5sS7bMvRv9IxSCYysXyxVxCMkaflFC7tubIc/WaSN8qv1hp
F/WFv8BwIA4W7z1BcGSAk2uiWOc4rJuJPt8bczw+CnQjI0vKNp/8C97R6RQkiLczMX5m7UgY87TY
Ebb66eTQsDZZ1oUqbbHVVsAzhtRMIH4zVjSgkyXiW03YRYtaCtPSZSYWerbqdCcdIi5MkKbhEqfB
llTE5EJcwAu49+yQsmBgAjpvXUt8sHznFLHrbDfleUVsQz/frWYGNwzRcmeW8RDVQy636cwyyHD+
oEXVjk4qwOkb2Qm9gTw/HzQ5BlsxgU8VgHEf1dyAfjGMN8UVf8oVIINi0NVpzvyfdZx8apg3X0oL
6Cld0xExVQPQFR5SH9ciWoqqCufRGsJGmmyOWwhkVZ9MW0l6195bhvbgCCgoscvkbp4nZq9Y/2Na
zBR4GwF43R77v4jazP9YuuVaDg2yd2uU5wn+KEuR+gNjbM9bIsgiAmP/zOCMSKwrx1NPTwwIx2/D
3K0e5jLIW6Wy6R7HzXmeDTOcK3DRNafQvh4JWFAuSDOjTd/nDmSP1ZddZGkI+GI/pxTKR4+kFVne
HXKtzK/WU9Z70Izo+tzyZ7MSaiZ7yn8yVxfbmLfYSOYZjTXEkgbD35iCcO4tS+7SanyrjFxeG0oK
p8r2g9u7G59z9IgFhunAvuhVdsBj/1anZGTEhCpuRw8OptP77i4r+uGYFy3SlUBvb6Q+VN6nP5iI
N1uAJ6Yzv9luZR+HHu6iDkQ9NhEhV3XNK9rDcmt8dAIDgjekNj1EOM1NWNcu/57k1oblON0jCBqz
m9t9A7aW/QTCd8wgYH3F7kluWFoPyTpdUdEXiHIQ4THXWkxe/RiwrRzqsMiM320cdYZJpa+x9usB
t5bCnDZx0ByETTZBtfLbBTpT0DzLQdVChJNA9E78BwhStp9i79qN/TXqR/wjm4JJvxNn1otmGOoU
t9qh0cuoKBlcmUSNVG48XGH5/pyq6W9iMguphjWnYZlhKS+2cWy0+b4oL7gKDWia0UB4Rk1VsdBk
idrCoq4tM4u436+Xbr0tJoBt1vSRNyZlindq+4rz3m5D6bYtt3ov2dhBTrAm5RQ5CVEz1tOht1ZQ
DcSQo8ZIhloCfZ0YyW5km1s1OfizPP1oB41JLTN+mlT0PKTFocTyb6Vc5hNM1n0Rz945cXaG0aEd
17o69GqGXyBf+oMWZOamb2oLCC48a8U96tQ4/T/m4fB9rLbbYJQeo5ElW1k0v1mTufs5sRhraVhr
qIKiBLjjJnOJlHGAh07WEL+2DJfmiX3tQNrEWVuz56a6f22LFMoAIFLY2Zr9ra9/k5panpDBqk1f
zUbYpsI5DGtfrzFYI4LcOszYe7eASerIYRSO5xa2h9ZSOVbee6oFPuNFUe9bPZ3AOANyquLJ23Ea
nnmxJnwNkt5Eb627qo0T9juCnmz44ZyzvA3xzpFKvdjbNO2si40q51iN1Uvg9c0FijqTn07Km+dR
c7r9REIhxfsEJRagLHOQjNlalrewN7v+jQpqBQxZiGXS7ggWLQ9tvPwsP5Mo6SVpGnqFnGLa+G0D
YKlq5Q0855vBpmydSHknwyyr0B4AxJs+v7hRzLT/rhYz8jTe2mLpobQmJ3t2C0w34+9hNI1tngNn
71a0dBrZcZBGZkv5ljTGn7TsS7Yc9b+Opn0/iTomxu+zLrr0gsSOoD0n/zc666jLTMpDjuXeIUI8
NHER7mw//mOa9T3On3NbBtmzyZ6sSzH/Dryr4bq6R6NOHZjp7F9ATXXbpBfauXNyClmshdslqW3O
2eqTPS9NVkX5Ei8rsEoxLPK1nMGCmK5W/4sZBhE1WfHujce5J8mlMHpjazg5r45P4JJIqzbCwH8K
Fuu39HJ9l+lpcQKfT2ZTY0QmVKZjS0YPDTpHCXXko46/DE82D912ZtQQvoxqked7N+HK9IJpw8wx
oKFGoBpgG0ms9cZaBceiHH/2pczOST8/RO2RX9+KC2n2pO/ABA5L0nOYJCDDGh0wNA31QFYyDJoL
+29MJGxIKCSv8kiajUcIjuuQq1aowDo5vvanxEis42ndMXLkfqBm/zxZ/PfsySfKqW57oES2DBNW
jvcAKL7lIeliQpuEdhtbe49lS5FCPF7Tk8bZaI6+5pb7nLHfTtk/dSDzMIB7yJPZmB09+9YwZLE0
ThxNAxwKV2s0A94BZseFXMp3ywM1hLGv2YuFJMyG9dNkuyz0gfWgIhGc+wRSnZ8P5ej8E8zWmP1l
7Y7hRXZkX/QS+8K+pNL6Q02p/y2l/XBiPb2lc+vvjDS7emrMub8qoMmFr3YAPbmeB5sXuItLek33
wLwle8+D5raMhBURanfNxboe65O3HjkrBVOZn8y6OrZFV54SPZHHenIeVu1Ne7Pl0FqKlvXelltG
mpA6hM7jb0+5Nkj/PS4lxfloFfupsIttFWgQ8cGM5l59qIbuN7kxBQEpXr9nXYbCQ1ntrRrkG0XV
fCRIDClBXf6oqZHmtLeOKpCAM6c+ir2CNk2kHSfSCAO/YGA6+xjs2xjqfW+mJ6Jr2NxNMb1hC1Q4
6wpagQUXhpEQ9ALQ4IJkbrcK2aN6SvxHRzzsVpuEvpvn4JeHcG2ru8Rq2dMiIqxba05Uf2gJWyQw
MHE2Ab1YnzN+K8AiMGggTUoC5tbJmLkGi8F90BP7KmEXMxcaNF8a3euanNg1Aa0O/nJe4/j1Vsal
u8uDwYzslqu8EyYTmrSOr5U+HfTJDk4ltfRRlbjMXdGhdzLLW6pK7TAlBCE59OVa/jo3Xo3ehvD6
AMtgmuOfMBOj3FfsKVlBTd1xETatsnbNmw6Yp27noWUs4tjX/bjzsXiFvk4GJAxhRpruR8m18lIZ
ZKyYXXqsUVDdK6HdqlnCEnWL7hYkCegDkZbXkeuStBHj5FQNYpMpBoSAFi4tbmlvD9uudCBew9ja
zqo397IuOa1qPYc/y8HvK7pJTyP3oOlN88i94/YMNNRb8dIk+d0yGfoutgpLLVdnXkyPt1DPQS6E
fhDFcGUq325lK91vsctyApLft6amRolHxEeqYDOkMuNPnYv6JfO6SDWt/dNn0LLFCsSPhL8jqtvK
+qGrQ68+e9Hbb62l9y9+3r/VHfop+mFC46ykBFyZfjauqz4b0kZdZybmS6KHdTRa4WyZL0pzrWNn
TsUVFOd+CSbxk9tgjQbRzOH2NulpsMC0BsPs3dICTUmcNNV2UgSAGW151Filx5n5RnzXa1otvIl0
uvO5scQWg/SMZLGybr3k/hHnvXNXYoF6D4igYZR3b9cHKPYkjXdyerEneLX6qNvfF1TjpPT9wCcX
rD0uWI2xfJmFNR26SXxVomi3fu61Lk0/giJ7nl7GwEhuUtcr1g2vdUzny+jGOzvMOUMfMwPje2L+
TL1OIy0ZPGLzOufYdjLDBIC3bRHU/RItbU5Riw6ugaHQ09SZI4BgkRS/DMe4407W9tg2050pEblx
3P/yjMWhIm/6Y9YQjdNnsogWWM04qNLuYON1+lZUy5fg/Z35qn6zg8E6tPTRm4JrmdQY/T5OHD+5
V6BZXUb8jySwXSu5CltsH3B8vMTnSgq2LEt2wdBY3EzjkkiW201vVQhIgkdfksAwuo08FYp3HY6h
7uy7sX5Vdt3dzK48EpzzzXI0xs84c46+lBQ05NSYHhWXESTW92kOXhn29ydFGIaNRQAMWhJ/QyP8
wx59cueKtiARJi4fZscF31hBFnpWxoSMad41yMleU+bKQ07N6sKOlh5LqEMVkK8y5L35aKanKdgJ
26F0L5ObdLdB168GZ0bYDY1J8i13Ea1kdOsmGco7tE0jCyzCSRrmgkP/mmiN/gjSU0fgiurLvwXj
qS18ze6lUy9NX5aXEnMBjWdhfCBMXPHtsscLtozv9ItqvMbC9n9aed+w/eGmaDD+oTr02C4lCUkt
CRkFU4500RX2qQJyTUegn03JPSHIrEjHDu6Nc3Pu0ZPzqnA4FaVKX8bJemt8aj3bSJmQrA8+CyqQ
G8Mj5/79gg3iQajGxoURcrLzDhVRbmRnNQfetm/xG3UOgR5xMvKu5SHp6be1ZRwP5TDslSqMYxs4
+WuMMM7V28jjXISdqZazywDjMLvJyEimOo0atkARWMkPuYKMk6qLL7zqNQ7GlgG0XdS/yphCBFhH
9qjqwdx3bEd/sNtGpvdYI4vs4m5WCO6q/iR8T/yohrV7hi4g1YGkjv5qJ/r3mIXmV2O13AI958Ud
mPSpTue7xr51Yyv0KEaKIbC0czRDiQqbobo1C4mJvOIDSlmhX3Vm/ZukGL71CJT5vdbZe9oy3ml9
/GLjLHc2kG86WmPrUISqSomrgDEYVqgy2UMFHMK5E7/Iyv3tJ26zT131zdSSu0wR3A5FPe1jF35+
EfPPSLt8OLPvn9nTN2yCx5w5SRkfiIQb8OvN6gFO+23Ed/DhSgafRZE9DNyGLErgg3JN4vKIj7j/
dm5nuv/IFC/cOCoaZlPPhxwg+M1ObP0KjSlMQo190Edpt/JMABH316LWP3qpBkRqqX+2RuR9Q5d6
+5J0q6vIcrTbjjN8T3lzM+wtfiCmyveMD2mplgTMaJcYJAYH4s/MimjODP2S5qAPhB84J9MCydo3
LvrOjlW9VVl/yVstvneMcKgGnHbreb5EUzFOrzPRoGetjz8nxkGvWZwvO1EjVAie86oajWm9Bs48
x1eu7CqQ/F+ep01TaFkoO4HKGFsId8O+7bko+cGt784yptvMVNapi5X1vQVc/d+nruB+By1u3kmC
Fg56gyy8rKfqOI8zZoEq+TWTJ/G9FK+BCJofyoyT19Ea0Vzk+SMYU+0O+GBP/MobU5350llBijwv
8B5FHac/jOcuYpjEScX1lhgn9y0tl0sfOB7jlGJ+KxombZjMzrJEhEGbY51HD0sUyOj2Y4lZYWEu
ECd7QR8mJTOHADUbYIEh2BUDLbSDCLte5eWLI6d9VxEJm41lfXNmfJDE3QybGal5pAAL7tjuoqh0
uuZmEnLOqMHft6aOgsEcyd+yJZcExcZmqljwx7PGMUOlu9X7adkNAb0stfVMtJw3EnQxKuo7zTgE
ht3fycTlai4S88fM7qEf/OGVH+xrljIIF+QhETHU46FGhraRfRFfkH33EVtNFqyxdO8FimK/2PaE
m51VQsFbdcMXLycDwqQj5y8brF1NdAy3YsN6odO1X2grByw/zrnSnCnqp6aI7PfZqYq3NtHkG/Vb
stGJQdw75EBtx5oee1z65eZMDMr62XsfLH34jsSWFter5gerHeO2xJDKCy+/YuFw2EDOv6TbG9fn
g6YMlj14IJlf8BxrsoNsA4JCs+XMa1WeUOsZr7FzyoaheBAXaJ3jauJMM2hrXM96W4xvfaCZ78bf
shtuZHMmP1LNTO4QRd4nYk/C0vEa/G3peB9kN94rf7nggI2DE8gbIpgW5ga7eqZEXTC+siau9V3X
yu5JNDjrBRGXudX1xOpk5stgl7/zAO3llAvrHZ1UisjuW6/oSHLXSHaNpeQ17eq7ZyvtTsOACChV
zHiWXJ6NRDt1glceaMq7uxjDwVYeCEVP/aSzMI4Yx0C4umVymCaj2gUTnhlZLnUUoANlcALse6JV
Tb3ITAiub/DO4TaTP1Km4jC069+lbabfl+GFxLqKVGA4/Es3fCrRv87C8MPJbsYrpIqTaiwHeFzy
PQla/TxUvb1xZm0JuU/4+9H8P/bOoztSJN37X+U9s6cPJnCLWdz0TqmUrZI2HFWpC+89n/79Beru
VNfMdN/Z3w2HBBJIEoKI5+9E9yG4/D9H079zNMU375My+V8MTf+nCid81P9kaDp/5Tc/U011f0Hu
g0bVkap/Qypl+1/r5p//oJQofsH9D1cAW5OSYgtBKehpE/zzH4aNoylmhDBDBdpmBKd/OJoa2i9o
FrGLx99GM1H3/zeGppr1s1mOihunbWgYpOLPiJWG8ZOSNi3tuh5iqz85RtKuw7KZDvOESMbpQPzj
dNBlqElWQNKm3lNRHa2ZQHf6bU5+BAX5Qsg2OHJDtNlijiNBYkYRvyeYhEyNtCZjt5lZopJjOs/N
k15+bOUEbxboqfNCpcSz0NWDvQrSAOFjfGRs7E9LV0uzg0oqbvVV1aeTDk6ziRwjO1wnWl0rFD/l
wnRyme1E+kVIcmgr6Z+VPIXAbiC7WjPl1SxpCXwig1bCDXmXyIle0qwvp6Hi83VWT1w4D4AMfp3F
sDTl6q6b+t+2jNJsnCiMRuMKfhAVQELr1I8r5oxJuYuFvyacswOEllfxY3VfpkdEGIO66dOsOJij
lx8aqytAS37/mCQBoYaZEsh02EWM5d8hm2KTpkTO+v0EBDjPzhPM/JqDM5QC0C5r1eWUQy3A7z87
XCeaJX++r+GeAkeNK2/ChKaKWtirVhvyQ1BY+cHG/09do/aDC2P6lpbt5sXzBtet+kp/NntDWU85
cV5jSa135MYwAP8O8xy0wt/meFFVKm3dn1ZDgvC0tWFE6YbW89GDvnCIm4KLNG84f4bGwIX8tOq6
90/7zCAR8K2GIINkTDUgGg50PXrxsfqPhfM+Po40z163nL+YAj+P3GuxEuuHLnG0jzlFSBWumaTG
cp6dV8+TErUeSRd0KOU3rhOcgH/7aJaYMWX4ns4rr8uv25q1jBOjZqNo+WEgMpsKNbnYdDrm+Xnx
dWLLe+Vj/bzw337+tKt5FtAQpwvTeLx+ZZ772M/Pu/h03H+Zjdx3I+3z/c9H+LSnxBpxlO10m3qL
/DF/caT/3ZGvJ/3pd3/a93X9PDdPPq3+NDuvCq0IIWhiUALHEUx3ePKvt/c89x+XfTwXP68m4Sfb
/bRQyXmY5kdnJPQKKZd8wq6Tos4ruH4TLPEFnENrq9OkXb9z3fCn3c4rrOkOwqa5d+icHYhCyg/z
nJbRdlw//rQsF6BsCyTb+eFfZudN51Xz3DyZdzTv8vrRRJGF+bzcRzrvbp7FRZE9//XR5w3nyXwY
UwSPCqTXzbxIj1HZfZ1nuygAiI/qSduqPerfRC0OGKEWh3Fy8b2P2qQ8zAvniZPoUAE+Vs1bzUsJ
5wCUsCeAK/LD+5VAa9+RA8muJjWypod5VjWJJr79tBudYFNSeQmPSmM/RyIlv9AohlhEx6qCURoT
rEPUJjJXpWLUZw3fwkq8oNqmMozJWBYQ1TFU7bc4EdEShs2w7pL3sSeALA9I01PqdDkWBHz0Tngs
khze34DTNOhwmx6A/r4bU0dvllfQoo+1dEnKq73+dJYfP2MUDirJsMJLQr7SrqKH+eN/XHaVZ3xs
It8M83f/40cXJTtvUbnhddf/i92Q+tBuhXA+JCOf9CUfs/O+5t18yFKu0o1/dyapGh6w8c23n8+m
HvJNoY/39It5k+GjnB7cdEgP81wjT/i67Odtrquv21yXFaVl0RX58y5+2q3eVb8f9bqL/+4w89le
j3LdzbwMB6cXEJPsMLr0F6jqVRIDqT/m5mXzR97gFy1Sx828xby8C2oy1D7Nzqui+b06f+enPc4f
pRA0WcyrP7acvwTU9duxP9ZfP3/sMxDKCpFVspo0nFuxjD+bemGiJ34NQIWPwZSechlIrEnDE0Tr
DMPRBWFQAroYazWyTZgRk2cAbiDJh6pcfItJElo5I0Rd3s/N2gogGPhm7G6rlHqkC8LfNdrWLeCs
x7Hzagg/RkAMmvRqKc4emXW6751SXxKNjSObfQ/NDlsRVQkWSl1+j6ZOrDp6GDj+nh3Lny4+1Pm6
GJxDjBgYb9zyUbUVsQ3y+msSKt+jFD7eqBGBIXPh/F51lhEJtb75pXYz4MPQdddmby/NGN1xS2Uq
AVTusIJZWM24rsvge+xR5xl7qBo1ALbp9euA5NS0QCndDUm/yWwBlFBepLl0nBHyxYhDXUSWdWKI
ECy83sWBM47fxgRGtYlr3zGkRy6j7Q6JrmLHGQ/nNCxO6oj0mr473r32Q9fn0d4sNy7IHNLf0l1L
6GstmjFedn14b0GgX1l+Ei/eOjTf5LrmAf+kqm0E0YSnsJ++5kn4ZpNJvdb6F7V+aP0CJqu59Mtd
niIsLmzZzsFUAoUgtXckdiqWOnbTkWHYXmQSK4TbyZ2wkl1ptdy9SHFwVs6zZevkrzmUU9yJMd1P
c1TlY2Dc6cZ7InHS1EOWkkBWceJgvE8bC61E+WKa3rBqHfLNxjs/9Q+RXhwj4lqKVMsOkNpJOCoQ
B5l48my0hiwjvIKnhQfHe4+mFaOQsbrJxvjQNzSqpWpkG0EBBSQMMUWqw4os3e+RlhNzVevOaTTS
lWtRnyBDFlmRrb90wZ1XVZgN4Te3LJGqrDAF3WqeusVBwl7jdplk9P3BszdtyM+yJoThPRymQIdW
2RbTHSrJB3VoETNC6oCaqPyqBDuvJGhYxnnl7pRvYY7hGh5ky3oyLgb6pBzKlVkQyUWFbdmYg1ji
dLfsimBCtV0RnOf0RIQJYxNkSb0vpXCXWmSwAu0mX7XsVkoY2ivP89e9mZY7w21eKNj+AN2kIFjC
4knj2w7z6vU41uatqR0DzFFj1zsXRmMd4Q0tCW8Kl0PxDpXH2/RusknSoliUyC6XDZ47bl38yEpx
MVuPpKuC22EdVAhUKJAUWze+lFHXLbGFJoevjjCxDJJ0SZaqC84dhqs65xVtJYxsoBVp8JSgD3WT
Bl29RzWiWezHg+UagchPwx1UpmpdhxOvSiiV8zfGIghWgTreZHl9oexevGCVvQu16djY9ibl+ajj
tMLADfkLRcmW3v6iqBPKyBqhjZ4DwIsk+eLq4lDmo3bUo4jI75LBmvC174NZJWt0qOi3/LG4DJm1
HwcXZUjiqqvCMZYDhmh3BU/Vsg2RwFewcZamFuLIFvJPkCKA2n90ntDB8Q6vVH9ZtCSK2oavbeEr
PurtQC5N1DwA5OGZMDFmDalnjVUxLrXcZEBGF7qM/fpGdTBWCcwtQfAXQmpV/iQxgr2ZTwHSpw38
nl3XxzkhdSRbt7W2RKdbrwtI8FPUvYkKhv/QZ/6i5sFfEiBNOQ1ZcqNXa1Pxtq0JQ0aPsbnmRn1S
2hrmbGOIk1dKd9TxFZ7hwqI2TXtaJEvFyWndKnYQdtBhfUCvWpRQDY8xd+N+DiU0uxUiLv5v5Pp4
NSRfcnR2Rt/mC6Td1coQaGl7FyFg10B7CVAsTBkOdKo2fG2aLkUv1+8K/lw86NHGdt6vpITdhN20
s6LhwcvKS+1Rh3TgJiRKaROxppQrOmlQg/PmMdcpVAceTPW5zgkx7gG7DrGaQnefQW5c0xQC1UdY
vWDSgWcujW4QJPGmSU1nUeRYeaIk3zQeKdp5Om2hTq/Lcjh7hvU1xS1vKeIcx2aX0LV8elmNmX5f
ArPw9BERWrWkLpJgiXVzBIvO2+Q96DY6NWmI5h8jvdwOYIJkdRJxRAH7KeQx3bbGm5ZrAwWUAdVA
aecLCk8PeIbhJ9QFznJsgj3utDbJyxYBztojygK6KG53Us1XF9XmlgDbnSsR79STOWVV+mB4KW5U
VewvlQyYFc321nIb8yEpll3n6Mf2FrqZcux5wHjSDKyBIOmS57gsx6Jd1Kl71DGyQIXlOHgb35Ea
o5HqyjPZ4yy4yEpF3w/mBXeOcznEFToC7j1EQc7Cr2McSr9U9KLgFi5Vj+auaeJXBgg5MHy9cDEz
3OQe/lCmVcQQZoxq21RAdvSk9xX4WKuP9SWGGjFGIrqLfXNFawdfBvUHenbQKB68Vevb6rIvsfEQ
YXRDKkM+wXxpSWdbtrbYIq96nqwxh1vjPo+6Oq1FQnRo0ibLZvTeqtY8dmSCQbpOqW/F1q9phVrb
xpKJorif7TxGAgu/0B/wUNMAoUKk2fZRtwJ1ARfHXeC5pm0aMr3XoIAlmlX9pXRAV9wKhgsZLvhC
FaqzG6EXMITPX6iopfupo0fUWuFGMa2noRs3mMY8ZdMgFo2T7QiMsNGfEPoVuNOpdLCkj836ETUn
AiOD8GPXCM4xQQ3rboTjV2qht6wdBFUTBotGFt1W92qjD2eHeEE7QtFMUMIGk9x+Q0PSrJrurWtD
LL3EsAot72LYQAEM8AgjiNVDGTfZuqJe0eMouAtbAVckCp+9FONeshOIYBbfRDdsAtQ4RBcDeuA3
v8ALttqQDX3OKyXZCvzPcms8efJKF1p3xgaNwVJBy4fpiFY06L4cvBmwLnovNDRlo6CjUIfwjBtV
kMeQF0CcikvOZFds2yh7dCgQtbTHB8t3N0Gt9TdZhPbSw+14Lfrs3AaqtfaNQkcAnz/U9BxKEr9W
JGNcXAO81O8MIrf14pYwpGe9UiE5bAerhU9qYCdkR5AKwAJx/X5oY+3ERvxtxh3kfnSsKVRovftW
9BxKjZxNpsbY5Jn2oeq88qTpwb0Yko57tNn0UfAeD89WHxNlPPxIelydSlvRF8QY7uusR6kgYnuB
NgaXOKsGXv9hjDQgkISgw9riyXEDDDMhTnkdCRaYqWsLSMDjAvYheSoZNBqYj96+pAutVvmpwKJh
jR9vvYM1lNiwwYhP27dBghtSfLI5IlgIetBQS+oVzB51X9okQeTC2NHGrUHhvBsri1BNdN9biPEi
RiAaOly4IAk3ESIGej7tsQwsizqvdSwLkNYx3Lt47PoA5iak8sadMvrzpIPA9it03NPJuzBQTBZL
HVVpDtey1mTTmSBcs0Ag07bDaKSXRulLrri3mnznkREblvjBNq+L7egLi4FLek/WqoPcpLjxDaLp
+rTFDy97MNv23a9RW6rIUAs7+JpELnIDmApESpZrNdTbHTYf66kcaJpRaRxV28QI5jBKcZ4jtK9V
GLhkH5TWmmSaE+9BuluWw+XGcq3NXXcR0lEoRFDAjqrFtpQZzmZdUECAE+mrrxBhXhWzIxwELzkN
I3wCueGBNam3ykx/18INXBFTXdDmSQ1DGE1rtdNvI6u6JD4v44C8uhlGK6LubIbvFUpYnBGtL5DZ
lkl4KBT620NMrXuKfh0nJLdNR1ifcE1kjObEPdrlhHQKKiYJepPGUha94yHcRVW6KnuNhy9cdJBk
6ZncaXqfLyNPPysF+8jh7qCnwUIxgii06CLkblpCpQFhzKLFeyhsWh+fjWmN79+NVwXqJvOTLwHm
Jtusgk/bylxs6hVPuAAKHTIdjxe9A+Ss8LUpdwzw5+o4eGvH8FH1yYzNvP6H3mgn2wU+08buh+U/
UY6PN309/ujTwXg2g7JdxkohO5Zom3qNWBEIYu2NtYo0jE984R0VwuGLRsZToGuEMnqTuv03d8Tl
kcrRJjQNcdAQrNQxjv7V5O99qsI7avRvZl6PC0h9Jlr0vUXKy9Z2218LpxhXibcO1PB7p8cYkAmL
oo0bCuD5FkVc816lnouBw3B0sATD1TpcaRYvhcJ2v1tKusrhmILu35h2vRUV5HoXMU/t+XdOFT8j
TCV43HkSNTHxHYPkhWGPj5VX8q+2TxquMyvN64qFrcbnTq1PtNKIMhpKdxhzJ3r+nAv9Lcj7k5Lb
EHc6uAJOBn4cTmfy2BCVN1qwg5+jbyuXv0zR7kCNlYsqeRQFRgOX0jsKxYXVNi/qUd1VQxLffCzT
bL9YTMgKUH79/i1f6pzSagg2hVw2r+jg2DaTDZG66VZGMD3U5QMZQv2l1/ptg4h+wUA1wPIoxiXS
iiJOxH9SiD9XFh692KhsMePommGByQ6u6ugAzOTcaYN/18jJmHh3xN85WZofbb83L/OEcuSEPH2i
JyoZKfMy9DTldmoDHvk/lrUEWS2w4dQxiYMy5pgegDCTlpuxsMsLD4VOk99UmyHVMX+QE0qzxc4Z
MWiZP9ZNYFwiBEG3Per0edF1eW2JLyHd38O8yFFK/ZIUw4Sioc7Jf/h9l4bu6fvax4hp3uTTCgOT
fLov1yUmnAKI/HmGdTIHnld4AWx+tzFWDE6L1bxoXhnGanY0rRH/QY5k4igK7Rzmmh9Ed9QKUXuM
l0bTwru+HH4MREDve824UXGKPA2DiaG5nDgTz1XeWObmuiwZu2zr1bBPYlWJCAal7HJCaXuIzdi8
hHIyb9yGFnCOF68hvNbE8DoBf2riW7j2IOX5+FzhVLKp8kQsi3l9UJg6PaPhQvT47eTShnRTifSg
bMXFdWPlFhseX36AZ/bbhKHVC7rb6UCMEEdI/AmFb2bwcvhjuwHW9C6ZVEzO5DIbKePRT8NLWqTt
GS3l6uOOmorQh63WLNwkrW9zel93QnH8O6w5HgrPH47zZvMEST5WYE5W7OaP87aakzUrs+zV9fyt
eZk+6lij5zF6oIHYe9V3L0lmuBc/5oQNA5NJr3Iv83LdTjtsJjG4ixwYjPNmXjvuC1sPoFDyTUaB
FzWEvBJO3H/5GCK18F0s5YrcvhRZUCIodCap5bIv8wqtieq9WmAFM3+cV/gw0c4lXFMjihu8Rt2g
2WCnYiy7cKTn1pmn67ZBiSeeG9eQk/Qy2jgj3iMTiSiQ2U1JIRjjNbzvzF/aDXR8w6X6VpdleNfK
iWjqZk9NKVsEA6qYGRv/PxbB37AITMJZ/opFsCSE/UdeETj0mUjw8a3fiQSwBTQgf8LiLWGYpoAS
8DuRQBe/EMMFJcC1NKEzHvuDSCD0X1TihoiGUQlfNHQVU+s6b2eOgf6LSeI8HviYmBuYyGj/DZPg
5xwhldNCNGZRdTRUAiAka+JzxBN1wpzyWzucs95w8eFQeZ0MApuiYtj6Bd3yXAzZnmQyZ1WG3IZK
ZSIkbygShV77gHtY+piqyXfAmFM3uMHGM7JzaFHICqipoUHBO0M5eGJ8DXHw3AYQ0vaDK3aYWDz1
jjPcZtE43LpSw/bpj7h8+Hv/v4wSTx5mTf3Pf5jSyvxj8f6dj/KHCdXVbWzOVaJTrZ+idchtK2I3
aLuzj93Atoe0qDfi+yQqcxc0fnbKbTtYaWkb0Usiu71ta+dU9YN2LgLxaxNMxdEdutscHveNriXZ
zmiVZuPonXVTxcVa7av2YoeBWLqixzlMMogrx0tuPMd7pzARwsHP7mF0aY92mldLTa+JIYyK7kgd
o9kiKv1BzanHrc3RZZDBWslwBfHxCjoabR8dCQppl4NNWzCOsb+2BlzGUHFRbFac1Uz3awfXWeBI
FRyDtZkpPmx7R3mwpsKAlTZ2mLZW4d9cU+sn+/b5muJAIWNNTFuFevLnm0WEduBY7tic/WlsNh3O
txu3Ey36KNt/7HwVphaCNWWi+0eBJtyi23lt8v7dEX69Dd1SxymNqqkXq7ddR3evyRvEpxbFijLa
VkNlPkRWEt9DFKF+ZOlPML0Z1nnmVyo5mEwkFlXGosuO/qCufeFMGTK8CSdAtYd0SF85sKKHIQnw
G0hin/59UGjoHnAAEAMBByXMPKjZrrZQcie5RcK8UtuuiVZYbfqLUe+1R4M078ydLk5gpc+oJPAV
wh2wMYvgJtby27FrD3ZBLz0cMQkOdPM+Dh0Ey9DVn3XKKWZbngwjeQhTqz9cJ50bDvAq0B/+9T3+
c8oM/4ctDNXmLrd4ho2fgxVtCI09Ioj6nJnfGHzkRyeuCHLqImVXBTiJMYiA5wwH/mboRCh9w9aW
l61LPTjCSZbiHPPcNkI9hZQQjABqfbNyyYl8/uvzlFykz48iQQ82YJ6BJlWVE3lbfYqRM9XBFxBp
s7OqK/Uhis2bzEpNctP7UFZK3b853JyF/PPxXKJabEFkCD5bPz36Bff/VFZBfl4h2Q1uFe3XssHV
SVGwCdIqTZzHBjViaEzuQ8kDhbVZTUoYhpCu2iz8Vqj39j2jfP+5MdR0D/BFc2Z/o3e8SJpQec6D
hEIGuTPb3FNRqbujfZNPSEMLnXEQLv/W38Slzm3Vn38QzxqeIsIQliXfJn++gDY8/wDj0vBMyvWr
TVb1EcN5mJCOVtFc+aSEWbG6hl/YreuuUE4GLdGxmkhExYzwPsTVZtURX9DgrY0dCK1hXWiXeRIL
XBeQHeyxVsLnRpsQJauUO4cpa5Y1ElW9pWrRafw6O5v6TY/zZuSV/QGgIsXmq9MOk2JoBzUscX2s
7OSs2uh90QraX1yAc4SZh1HzgrMWtdiHN4mDm38DFXiqaQIwAveR31MViocbpU+WGvJlgoz14aDZ
WNMpkGabmuKKUqnN0tN08eFh5lBdArqKp51vJXh55Rlx9KLJzn993/4cAoZGmchjXo8kkeNIa8/p
L59uXBXBQAZ+pdyMzrLBBo4qrtnfOWb1FZI0DW8XQQeonH6lB+N7jGb/VwMOEx3Y/q2MbY1camHd
Bkqk7uMel4BGt737aFQQLMptu3o5GMr4Drv2TCl1P+hW9BrlzihDBTEFCsbxUia49VVmQkuUWQKf
JY8uYnEvShyzExz+sCyG662X4yUqkNxN8dSuGLkpez/THno9FptRL8UumByZEK5mO8XEMTYT+IeE
mbVWlKzfDVNYroWVJWffRHzsVS9dPGDXTGz1s7DvKr0evji12dyo2t+kweiuLW/dP93ahjBoEQiY
hFbNW0Wmd3y6xFblhGqFRO+GWgwjapxa8NdstaNaDwwg/FDbJpPl7OYV82RwPE8By2CbSsHveXP9
juYp34upqD4t+rQJlGOtXMw7v+6tq1O8je0Rnfm833m1l0Qc4tOWk4VYDQRCYDfoGtRvOUuMgdO9
gqvkpy/OKz4OOZ9gQJDlxhXi+WMZLracwfXgoxvzZ3h2q+7xrlj929903fq3/Wrvqe8wdpjPQV6F
ee7TycoVH+c0r/k4aFukt5G2QnLTbs3GoZwqN5s3gCVP5XKendfMk3G+/PMsGqhVXKLKs33iujDh
8ajsKIZ3DGWpx8QqisJPJ0tAnSwGRbIsBO8dijr92OfOnH5gcx1vxuZpVPofXY7uvo0N4m2mH+rQ
WKuOulND/SmRhaggHr7hto5vHaFpgBBw6CnotK5aPHmkKUW1DhJQWz7odfZFD+mugkTeQJkEgtD8
bZulR174FMZkiYyAiDXDfcTVsnxWzIW0km5CTG1Nl0W2cbjrZdENMRd+dUg+eqtd9QCcy6nxiLPH
G8Z3KNrp0h7NUYeHPpMpMLK0FzpYZKsU+2TRDwttY52GB0E1sJZlwZr6oBW+A6KeO8m+D6kf8rcB
C1BRhFt32/ruiNsP7hFqkxU4FTQY5LTKNp1LkrI4iXvRfSDLlT5OOTy+rwKqYlrlK3MExw07Z2nO
pU5Z9IyofnZzGVQWRFMqo3jxVYtY1kpl0bSW5VOXOuo0F1SNQ2zYZ9+vAxQpaGWTfKRKiZtxJXHa
rNJPZulDyMzjr7GHu7Us3WrJ8B6Z5NeICtMOS7+P/OrGLXFMgNl1P8kCcEEluJQlYXJUlMx79NwC
XyfqZDm144wask0tuZJFZQqYzZogD+PWEK/QRXCqoQDdjMUsCV04ss6uWNkWdZGGUTAtIwoYWcau
pIWudURoZB14Yx9jWfCmek7pmxq4KYvh8Popwg7fwzK5T+1MuYHDvR5lAb2gkg5lGPNJu6yxW+cG
A9Tol15zwtatJTvbxBKJShuktLDymx0qJ17vAVCvOW4tcKl9W0Zww+KM0lgz4YwzRDq8g4BxehvR
u0lpimP7CVlmvph0P1tgV54mOFEg3Mb/dKI26Bj41eFava8kypBKvGECeLABIJLhWaDqJ8djgwd2
tzZFdJ9hm3eCCn4gSXJc5qBmG/xr1hHwBhlFp4QCHUrm+4b3/AKl2ikDECH825H4SCgI59D6UYct
ufMUCv+J+TxEQXnbF1SAAtjOBco9TIskfNA9TQAxgURkWuSqa78qzopEa3KJ24QSwbGBcjqJ6biA
Ox0gjwHYozqhDx8A/KeVSFAjMaFxyLBvEjSt0ZS8o8N1FrrEkBChTxJTQp2PDhGYCQFEvBC9eiKc
nRANkCiyy+AigU3BrsdcLNCpiDj+oUfGmEX2tw6ZGQ0W/pl1/Dy2SszIroCgqxuH0RuxmAAQS2dk
TGJkoUVNKYd/YrfROvCIDVaalUFnY+OTscNovTmoY7GBTzSeu0c7SrBCC9YqDSLEHxSz0wTjunba
fm0O0Rk7fx3iCZheBLhXdowHtUk7kY3co7jhUR4oUE30LykQ5k90tjZR5D71iME3WZKf8L7Cu18v
X7iHcETJHGdnxCnUoLRAwtRPGi9o80VxuH4EvcfrAg8nyerxMB0kEYlAe8dCrmcnEC7I8HrQ6aFC
v8iyXafq4VLHW3oVuc6vfU3eK2eYwSGxjwyHvsF8JpWcKx2aFmiqozwr5KYvUS5+6QBcGYoNS+SF
LuqYLYaRN4PEZlEtwfsGro0kbqtKBNeUWG7CqGiS6G4CzNtJvLcG+I0AgMGtQv4AMGFLosOFxIk9
iRijl1oMEkPG+/A17uCKcCFriTInzRcy/fbU2NHbSBy6koi0CzQ9mpd8RqolZh3N6LXEsQPrrpl0
Z21IhLsB6sajsF2Q/QWMmIyLIVGNLSo50j1AyLvbXuLlabG0JX4eAqRj+wCiLrF1IVF2Hbg9k7i7
JxF4xkU7T2LymvnaAtEjMoIclRmPJswiHBcwQwfOd2ZcXyL8UFoedIn5DxL91yUPoDPeeMCwr2nD
p5iGEzM9OAMx5IGAXvUk2QRFD68ArGibStqBZByMknuAnjjiGkBHiNV7yAzTC1kPCyjOJKhL7oIC
iQHz0jNIx7qA3NBKloMN3YEkaMISJAMilFyIXrIiBPSIQfIkPMmYyCV3QoVE0Us2RQutQpM6slAy
LQrJuRghX7SShVFKPkYqmRlA/cdGcjUoTFxAOx4iSBw5ZA4VUkebxb9qyCihiQ87cyLKTYMAgsID
LbPkhIQCdlNYBCbpGu1NKZkjQnJIfJjUjZl9sSS7ZJI8kw7CiVUxagrMch9IomC1oYEhqkZ870O8
VkdP+6pDXCblXPRI6VzlnNW5is81W8yT+SN2D/6tagXD0TPJE5y/Jr+vcWG+Oz7H7qaJBKmhHXaw
CO2tH/vRY9ioP+Z91P14o+Rd+6UsRbDBxRA0HTDmFiPgDECWfWTOXZcmzTcrisNVbmrBeWjy+pS0
hrcy8BB+6VJMweRJ2RPOXzaS+TtdGTD68JJ028K5P0bo2xaTnbzBLKje9VQ7WmHdfCX4KVs7ZFyc
KLv0N4o0wnEhN73C3NrMm3LpsaSATfEAvXpk9NbH+wC53h3iWuxq5r11NxE5ct91G1/5RFXVWzVz
kJQE2GrCPDOevML9asot1TYmmQIQdmzVej2ofnDq28a88WNeGYWANTT5CZCeVb4PtjTtasv2gS4P
7hUN4ALhLLuu07Q7tfXEYt5MFV8MUYhvGGQRgxBm1e3oS1+Huik3vVqFz7buPM9bmpM4R2mgf2l9
fJ5DG48AeNX+OVjFishWmtspr4BLq7w0q3fHDyECWUb04FaVstXHUd/ZgER3otSRpcvfIgIeGTWr
vw05jK1qcoLb1s7dgzV68aZTq4YRvPM4XyAyVy68rsovCd6Ca56D/ljGePiYdh8Rb6FXb3kO7VHu
tbBg1gg4WvdF7CU7KxfdLmvD8j4xiFaeN3Hp7TqB470RVICpjKaIM2Ht8RFrZWVdOrn5jJnPw7yp
3yKuJbP7OS9VZ10VJsZG3HfnykjhUFqteMMb87cL6SgI0acM41RvqneOHxQ7rW/Uey/vuo8D93Cs
itaBWuCzD7NOrVWrjcUJOF+cmxHLt0BN8++9+EKqi/6GP6S6KrtKPeW4kJx1qoMfG2TKEdeR5FsE
erzC0tvDhkIJzrhtOksPg7nvbs74ste+pbjJrITo85tR9MZNlxMHNh9CWlBww6mWFuEf2Uw3BDnV
N32LGrqMRvsblgUfp1K1VFcbTLacpgpvtKKtsflyeCeDaZ28bjdvRZfPXDYc65wPinGaN1DdyHkb
lfv5fCyvVpfY1Ktn+PnNya1NgyiIqX7rOup+8jenAc4WeQ4HEsllhEzVdldZYzqvNn/WvAV1iIrA
lrS8pfE0j8GIwUaDE95rPeDXKH+16fbpkkGndpswnIYpYRcgzp33EnBXzvsgtwn/D7wlLr5jpjhm
0TTJwf2LFeZsynlMDX8Pbj0QoXwCIEgzxBoXsOwlQ8Q+H8WDZL/Qc2sXRkrI2KCcDl2YuWtupvFr
NEBilvtpFFNySaz4zhyr8uDzzt1YlhJ97fxsP+8HrvawCPB+uqt1xT+MwIcbM+LxonuA5T6/J/ah
ioY8EndTWYi9jjnMJsqtZUvAz3OO5pZIBfKDHIzQTXUMj6WZ6/dmST4FqZVvPDwkqXiWd+sE9PbV
gJKGLb+g6smJuqT5lOjYVqKHbDZeoPevWn2cv6jjI7VuqGsceJ8na+gx9cZysqd5ZZE76NTHwjr3
ptOch8JMP/YaxdN936vtY1TVFiToRKxzKE1vVk/nxvLfmqFKN60a5Hs3UcsnnQLffPqq1ZDWim3f
Dfaww62WhHCY5Wl23fDaYEb+0NaGQbSjQ3KJXJ4FBYPIpn8pRkx1pixqdv1g6s8TjO75FHNj9IFu
R+2EjbhxMX1QyvmbFtw2+nqJcxdGlo6FBG31xwrMB/SkDb46Ayx3ktqmrepa8Vc1FKt5l90QjCtn
CikcqBWRdyPaEddikKZgbg2cqDW4bpfapahD4zQ1vbKcf/tQBHvKPNNznpmMzzSs0aLBnV4KguU1
9JcXYI52YQlw36Go9AM4bfrQOsrLx1lJfzQPX5RbNTQFpjfgAvOKOpjOsW9nT91kYebjxoxxMSZ4
a9TFfLYtNljrsg5NiBUI7GFHUCPW8/uPq0NuwBI/wJq23LPPZlAHH3uttPappzD6gPQ8OUB5xQJP
/oGJctR50b86YMQbw8i4ZYbcenKqkOEp6xVN0ZbzLdbi1Xo733ajw9BQj7aqHnwfOl7dJLFhoylg
vhp0CRqPHMK8gDbVtKR7VZH1qmhY7/1/9s5jO3Kly87vojl+wQYALUmD9IZJm3Q1wSqWCXgXAfv0
+pBV6ttq9URzDS4WM1nkZWYCgTjn7P1t2I0NDEXJ1qR0+gUW6MOuYKBOJDQu677nrto9h6ZXHVPf
gTZsUqxarrUfTDi0bYjIkJ1f8JDq+RmcmXup0JmbAcCxkgqWW8yXAMv0aCfuvHUG4a0B0LubcBTT
hvHLNz+oGc8A4qWyC6rXKgiPSTpAWowaZ4HXHdqSGpDMTv/iO1TV0u0QByYM3ma7fzFy9xttjAO8
Ze+ts2O5tu2+P4CCtEnI5BpVXj1u477tTrMmUClCvfrnIAsbVBT9pOVDw5MbJJhcbl+Oi7+m6+1z
OzbxPkii4vTP8//x393+8e3gLJbdPw87N97Lkijq5TfffsHt+flmpLl9+c+TLOMwx33PXXVuiotX
obgFiSNxydXwuA1FuyBQ04XfVa1HYeTbPivfcFLQf0mogEAFIgcN9FsSfxRMuNgQFzl4Aqy1qnPr
E3qC+gRmlL1uTVD1VGbDyYoUmYQ64c01DWwMCIcC3qJdLrBBmBPYRby1FaEhq9lFidF3ecdNYEy3
QQ8roBN//kE/Zfp08+IWi0H3jzX3bNKcOjij/QJcbu2pWJ20STqfwQvCwodDcDlMYYPIIsSoIgd7
Fw56G3fFhCe7/0iURCpDPO2Stat86G2u1zwUvnMH/F/tb28PV5kiRA0pQpXhdxAGBUPa9K+3F0d3
tD4VYPnNemk5VvNJu18Z1M2zQaWCByV5tXpswErpq5mSE6GyxfY2tLxXlkkGXYqQK7EqY3d77vbd
Ui2geafexN2ULazLdQzpAcWiTwLznay1s779YbGTAqetqeKqvOAVIyZFsCFA77VXlfE0xpjHuIj6
LUE9926aIBSktPRDrCeL4ykIsAXXE7G5leTGW5VYf6BtRacoi/GbOAoF6XJ+/PntHiL80+1xkVhE
po9et4Jfd7Si9KAYGR5mqyu3kqWKEYuJypOp9UZ4tBzShBRXb/bxbvSpgvrePnVu2e3NmEEqlkNo
c8q/EwQfoubJfDTjLXT2vg6N3dwOb4mb7PyqCQ6VDMMTxaILAOgUmylG5MXC1fYjTUhCD9deMFqk
BjDbq2uS46wUpLYVO+JkjNGPQamfqR8VRNOAn9eNc+/CL923lXjIZwwp9ji83dxyN7/YzUJ3+6q9
2eBaYyDUKnZ7EMNiPpSt84bqXVyi/I5UHwQmVROf8YyzP0zr4Njxoxc1YNHIVeju2sagTk89dwuK
Md0kVtLtI789qE4AxkcQjSw3m4h468OtA/UDrPOcHuXcv2mvw3KROvmZKMj6eZ6abJNMUlw8UTm7
1DEQsnWAIhlC+jsMUc6p7yznFI3IdqZxyYuOKI25NWA3MJw9aoLyIQCgXDY0iHF4gREnoNGcrtId
osesCkmmyvOKcJV8fjZKuoz8f+pT29GzzeI0OYF3Q27rNTPYIwsaXpHbp9gNL5Ou/d3NfJr5mFFW
XVPle+Vk55QS+XQ7oEx8DJWJaL+y74JlAYtTlrt/DtkSXTWAueLlkLGaJa9gFgirAah3MqruTcTE
xGUjwwYaIr7ZqBP2M4Wn/hv2LYtwUfsxduzm5CvyHoogPcQOhc62YefPdd0T3RVnvEG21e4Hp7or
9GTD/Pzfh0qgEZhbcLcGsVIRYDVSO6dyHYvgz98/KK6AsSf2tKvJX4Lx051uB1pOZJb4b+SyjEjX
an3SOn1IQOLt/rOsq55YEqYK3tuMI4Su4jjlYAO4DBEzKVJC8f2b/vghM2bidGvg9REbolwJrwX/
F+1ggocJ013Oc6TNLauhsTAhPMPBnTKb2PSy6exBgsnSKlyZdsTmyOc2Sm5y9+dwe7gwMqAmLN9B
+cznjO18WF7J7VA4hreJSuCp47+lz8GqyLeQsXAjm7CQyrm6r3rzSggJoW0Rf8LtEJj+36+if/uK
X+bgbGCWn6UaxrOwhtPtK3cElPnPw9tXJsSEIhX1QZLsfLodgKlxX2mKV+naKUp53JO3Q9GwjkXs
2P48vD0XZDBd01i6a+OG1HDwX8bYDVcxzK4Vy8FrJwUOthn/YrD8aGazlMTOXK2xco0gCPwRPwGV
pEUAIoiPHJ8BwMcNUzdaowFru20OtKEZgdq7eaje3H6mUeOaT5EuoYNFdXUeLHxKemK9kMsM1tAa
uUO7DEp5r24HDJj0Cc2k+POWdEWGJjoP6VIuZ8XtlWRIAYEGAwA0DoBvO2IRsu9m55HI1BPjOpHh
94+rt+Pq3FT0DBmERI+011DTzk6+lfEAxtx1R0ggFdLwcChX1RyaJ2Dj8pjh1aNEYtEufC41uwQP
+Odx2C0xAV1+tAlkILwE4IULoKFoQvz8bbnNHXLK6RVwsne2k0NNI+g6jrrrzdk+LdfKbTm4ffUf
npOCEzHUDRNXzotOE3teoza4pHOBWjduYygcWXnHrDAk+QcRvhEHmDFMOe79wtRMdynG7Mq9ZmjO
d9BMgodR2LuOMvc7M5hiU8CSoTGtZz6NaDgOjYHrI7Iu3Zgs2QqS5x15EP6ckbflcwo1apeMcUNI
so0dKmqvhdciVO6dfJO9xF44PpeK8NMSjUHlANlPEQqi4GW2BMfVBHpiqf20JB8PDR4zoQ1QlQHh
FitkUM0CSWRMs8DwFDICIO4Q9jIRPxZ4ZAjUtAu9iQtJS5ngNYJOvHsUL8OTTYd3OwYNjPN8GJ58
z6OMsszoEItpZ89G+VjgVJyEAKEXNOXaDhndoMRf+TRfPqzQxTjfLKt1CurSy/rszkInBpmZZAph
59gZaglNPw7sDQmh4TXv059EfdSX2yN68WwBKxYV3ADZWoWe+z4SBzMZvvWtcw2xdVwL9YVdJO8j
LoHb837dM0WwY+sonKx9a4t2X1Wp9xwO1Wc7SXsTZg49pUaLgz0hgLFnD0qs1767zPmPNa4K3Eel
eq+ARm5GWTIUWr6LmxnCfk6IXB2W6DMlYTW5RTqGiW6XXNipffdFdGI7H341rsXn4ZDbUFTZ3jR1
TCtnlxQw3vR9BtTy4XZwFHm3+ATDY9pkKCXqyvquieChaeBdZRd1FAZsPMBLT48Q4ej/hm+NNoI3
JMjJAfL8hUFKtzWq2H6Uy1ewrYttnIwVeQYll46ns5PCTPgU5y22G6THkBRAqKP90rzVigzVPJ3w
C5jI3BANn/yZFSjvphZcqmcfVJnjnOpMTCp1/Rb2GbONRNFsc3EY2w6isyBw+x37Br0yuVcSnvoS
Zv1B1o75NgbJCfxQDFlZNqDJxhy0b0/8pfdCP9m8h+bj8UcQ6pVaAiWuS+7KCIP4AhQHvmRG3EhO
zMOIo0w9tU3RnUerin45GY5WpZASbQmGOQ4AnN9aBhwdQIcHd04RfY3OPZC1ZyZT9jWJHX3FOJH7
KYnOk07RzHfqgdSxF+FPBeh1Xd7drvREBOh4y50/Meqa+Bk+NW515XNe5t3FsdvL7ZHlI9ozzIbJ
jY8zzJHx2onIBDsYY+6++2O+b+eq+ML0MK2jPpX3fT5+NmM93TEWpfftOf7RD8jT8JbD3M93Xkof
vTBd4jSp+tZ2w0kWprl+RPu07pBW4Phrh00SiemJLNT62C8JdZFDwE2FWIQcneJsR+w9o750Pmya
leh7TeKfrPgrgAVvRO2KuXb3ie5KbEalvFMUyuoawr30RBN8k0srgVZlfceACLd0EYpdDYeI0cc0
/QhysQ3meP4Mwx5FVB4XGxmQylCbldoZ7qRfdNGwgjZz8mOUCWEZvvhlpPgGd0Y/yD3bswD2jd6y
kMWfCCDJWg9iWJidGT51E84/b3y/4U0bz0wYIHIjsGPTfvWi5u/D23eZcDIk9dgqVipqXsTI4jxO
7gdunnnfRBLJyvKwacePvrVQ3NnDb+WRqt4TVyf7MCfiK0H+luLqd1w6wJ7AIE3XsliLVjIrTSb6
JrR3TfGDnHr2xHkaX92IQQBTkukgzcB/JsppGcNUDQbgebiWe8+T7m9T91/Y8wFllRPmWGMsHnLJ
LolYZGNVtAlznClLP4ak3aFNTF/dZPw0swokMzH2321FsElgN7+AwzKaicjrmasDzR+CXhXGMq/2
WJarnBaply1mdwl3yRfiGi3WwJQdwd7wyRGTPgEBztgPD0lufeaJnAkcVBBBZx+XS1q/1azsReq+
9kIMLwXXfOlAMcTfQRb7FFhHTiKAe15QbVszKzad6jQSfuGd616/VE1+tRpHb1Nn/oabhTiAwKau
UTp5VoayNm3XGwdyC/p3fuYja8nb1A0XRsuoGL/cjN1c09+aQvKVJfSQ93lJzHLVOlOO+HCY8Bfl
cWxM64E8gj1OeXPXuASPxCSTObSSSCwhxcYTg3so+9Jc7q8V6X+Zt41t+jJOlKsHpsIUjL09rl1y
wLdVafsv7YRLRVWlOOWZw0zPq/yTBiJ5pHs0g58BSU742WcssbCT6fsVWwYzunSkdpUTCAxW5B9q
/An3mBns4NQXx3Axlba9RZpf9zYadrQKqsK7Szv1rW2t9oVAlvoULf1NEbTe9+BzrGq5V9qzrgMJ
ANDPC+u55Oa5YjXN2fmWzus8+9/T2toYcaVXQgh7Sz6zPFo2aZG429O9mmnMBVWjj6QHBqsUBulR
6oAQY8PlJmbK6Q6pDH2FpPIBgZvVxe1Coj9cuNyItLfMi+vnuiVHBAcpJpo/n6DGDOFI+yoKNW4C
jAXfVZKSOcEwxRvi/BhUy7tiOi9NljhHM8tJBI+Y4xIysXF6b3yO59G4t3S/vz3yBJkf3FPwbOG8
qMRMHBTDrY3nJ87PbK5+tp7l7go+fVBrCUB45X8fkMQSl8ZWjJg3IuK1ZpDRNPOrGhFeWEHifob9
awkj5k4MATGUkTIujukWRLGoRUpknhVM67+HttqTbfeLSQYm8AhhoeGwtYCqcTaq6S6PrfQ1MSb/
bCCfW8UYMB+mrAsfuConxN8WXno0W79GLzfXhCvOB8ZU6UuOqapVwakFv3GCN/KiHMlZqBQdUmFj
3yqzS+lRiqmxBFQZ6RhKaT7v7LixV7diWhWdPke5fRwGFb7kloEAJkkeuwLZAxhMdc8S5VekeQyU
VfXyCtE/GZcmYoPVDNt0eC0IBrvQvAjulfYJR2l6762N430RgsIAtVYfGRrjNmpwMiUlP6u9Jjzx
614zE7gyRdWbPUoH5ki5HaOm/lwmj9+TuCk3bjqI7aRA4XoFAwReTX5x64G4DvoLJ2OY9N6ryx90
eKFuJvbTkMlgl9Ee29TkWe67AKOUh1dspYU6lW6j3oRJL10WWEGXy6RXJIPaSTM+ZZP3ZdaFWEr4
4QmJfXF22dqvo9hKNrJSeyyRyyuPXqUzoi5Cx/ojWnaUxngQmCGAoLjrKngiKshftX3ffwULRwZM
65Z+UY48yEoe536Z30cGbs25ezWidFuoKuFWF9FRmiu5dlj/gGpkJFQo58X1mbKIxJgfbODtmwER
9kGGY0T6n1wzwlffi4EhUNcWv+nRMFWz/OJuAGV1skXy3JBAuYEGVR28oB/WoGdRAAgvP7tFNWHs
hg9smHl1UIFl8d5jXiebZZhXiT06Bzd2N7Vf5e9eadJioV9f6ox7vtDhl8nNwowlMYE+3m9fEXzb
i/AhsR29xx/bn6cqkSB3yUm1KuapdscsS/SfRdVIhrdFTsyRtVeh5h6WyA9P+gN/cITq29hUVq0u
4IG3OQDLYNU4fflopx7UDzNj/mRRCvGy+aOcV6lnjb5BPtVpRvwMAlzQpSxfRZOaz1zA7Yhvkcmo
61L4ue3dTSpelMQTG8QibMTcg/8PY3KTofrsuX8gi+rs9uw0uj3DbH31qnY6SgT4e3YcEZxzO9+a
Zd6uyRtuz20wtmdq5XtDoMmK9PA6tvkFhqRzZG9SbkoX+sicxs6ZbRZ3N/UZ6yZ9HDuP0K3MuOSx
nd0HGbQVY3LjC50vqCC5GZPgiKO90OqMz/5omYXxGMnZWo09l3JON+y9zZhRlt2bljsyLIp7DUTz
3mhm66i9GNMhT5HBiZwWVI5d59M9LumrTEz/CnPFQl4avvdJK56S5r0f9yOtk+cUvAEsgcbe92MF
wcPNtkFFn8S3DjquuGDqedM7bbmXBludwtvbjCu+OYKJb1p53zzRNc9pzWqvikJ8wdhdO5WUL9nk
L/AdbDQy+ZZ2fbhrPFEetNTju0aXlJZjuC4KlxwAw1UvmccJy/jjEIRSweb3JK2/gpApNypfeDdo
SgEyPaOEWcnpS5MxXZjONyLGJUqNCAss8QOnJMnupp59TtUGUCBwVmAq7VCQZyUSO98+dzH45BCc
0y6duvEd4wn2X/QUDJj88Z09C0LKqH3uXGdjQ+5/ooYA11C24VaQy3zwaGAsvQN5uR2S0eH3lla/
CSWhMa72r7dDRmt3IpNnSIrxfSgQQzWpTPeJE+NtESEWHMM8RTBKLuQtgEjCJIcgT2eHXMfmCXiC
vSkKVX+jU/WonejD8Mi+8FXP1oqlIO0oX4MuyO/Lb/bEcpd2MkFOFVQ70kshN8W5gWyrz/cT6BA+
2Sm76plBTUgl0DfGiruUdR/VRkHH3qVWT4qrEWbV2aRbm0qk25qCBg/lBD5ZYZqt2/psG/jzEmmi
IR9c56gR7ZXasi6Tosyscr9hb7JEBFCdck5St41D/tQJV1/SPryTArOv3VWIzAoGzuSR0ndDm61r
YlRIHOxDxYWWwQN3iTW5+AEzKpqY4TOhN+swl9+U44dvXeWDGWQ7gka0grQxeuXujSK/xN2Slw8I
TLa9bw93kKrNSj5IQBmvXpxg2jSHCzEmTAMLZT200vWPTVB+WG1sPaBjOZeaQGCnE+WrT1JTOTYp
A5lGbpNpJK8sSJOvcTrpdE+Oe3Rthmm4QgunDMl+MsfSF4N47Ccq4IL5XggoJDJoLxANgtknbS7+
wOCVNGoHbRb5VRg1/HWpfKKyK8JGWDzyg9ZhywaDg8DOvtLOeMYZVNx5WZse2AOhih5H2mcVCUv+
YHrXWOsHWboFwW0ggRobQUorX2pnJuWjy6pP2LkMcHzvl8OYXZQhVBvHYxfvhfumDNJT4VXWhTaV
eSkYtVyQ4+nT0Bp3umy2JW2pT9Lfp21DiifZudG7pid8YIJHu4/ynZ7zYwJDUgLev0ba7p4cg+Ts
gphxm31oAXXoe2fgmM4NZsadZSJuY2p6hFdMy+gWPRI4yS6ZDNr/mQcjQyAXGKFVvgyFRas+UD/B
+776NTId6CEz5auCGE5rY0dfr7Xs6E5ZffBS+PUlvgWlz95pBFOdTi0YEY+VbkXTg92bKZ2dvSQC
jL0pqQnUu1CV+3B7itytYFtWfU1eX0XPkLtmnsBT5bYK/bwmtbZHZnk32d4Pl5bWuuqM96KZx1PU
NcNjQgr9o+XVJLthAWRy0yEiYpqcegG6/9HM36j47rEqEbGWdNmBeYy/0ggvD0zfHTofUtwB5nnw
kUDowJaXAbvWs6afgaPRePWB287Kc3dY09KdYzgk6XTJGYFz/Uy8U7wrgf7bBnA0O8wZikw0J0Gk
u4fAisM93kZ7Y+TVqz0TXivn4rHBmbJ1XYI3QMu+iiRpDlJmbBisCi3DVB+YiiFGBDa5raJZXnI3
/HtIwjY8wYQvCtap+ntRGOJ8OxiYx9cJvkBaLiHeZW3SRqiaF8T+1pPfkZ1JylK+qmUuCDOjDkUA
kbBrHwP3aUqZHbT6KV0ODfENhosCyW/ERjNV3VhAwQYz+7RKpI0kG/ZbMc3WSbNbodXtpKg4jRTN
Dch9p0hLoA2dtYVV563bsbYfkhbLOW4/fegN2obTYAx7NY2kQtNJxcBTBidYAsEOhs5LJ/zgTEs7
OIf43TcqncluF5jn50xVd4lRzi8qvYIWy8msSYJ9XwztFWkIhbzS9prAsZ+FQGbiTvG8qQeiBbwc
sYYIVAESIj6FJP4+eeV3RQjVZeoXlNE8dQ9DwoUZma9O3+lLlCG9yhrbOBqWfJ5mw78fIfZcJ831
nmAU+1NX99Dl1kyk6VGjgdPtt7Dp50/iUDiDIyfd3R4iELkT1YxGnBbByqzK+GSPlvtQO2ANXGt2
16VXfzhKO4/D8HMYrO5xVhIrAynW244W7IVaElCiX2GnmnKq07DZABo/AE6N3lN37HfZYJrk/3SP
XGhM8m2z30QdelHRRv7eWk7VuKpJMYTrPfSN2kb9MsBOIvc83g7jPV2f5qQZrVarGDnPAb3tSWS2
eV8Mid60Q/lW2APG8zJwPkUzH4rZEU+NwDhQVceqcsRPV0p0xV06Pg9+c8fuIDwMiYnctsrSV8aB
4X2yyMkDpz15LXvrwA1dMlJClNr09DInPhH1G7cpqatRihbSqbs9gDpm/Hb5M2kkJU+i7vN0gNEh
4/5o0VA5+YSCOK4dPqObJkgki0kyXh4i9uo3Ptbcxzmw7gi8Q7PWA0HMAq4VxzAvqJmrLZ1Sse6n
3LxUJPdccuK2VkXKLdFypHoZu8/CsJNn21fqpWKLbEj7sxSm+ZoI3gpplH+/uj1n9IRzzIWz97WB
fBLTFWjZ8EIbpf8kIjLbAUdE2GS163Ik74zIOJYMAF07zKgdI0Q5faMx+kLq6PiSNGqgjZ5hABAI
lruhaB88ZSerNJ+d9ax675U0QWTlldAfvCQGY0lafe908NpK+ZRwqe9jb6a/aOrHbsZ+wpiFsl1H
Yl578Rh8LS5ZO/VRaMcyP+YmmiezRLxDNy66ugrttE3AnB/n471jYjaLE7U4B6r8iMkWiqNpRads
lzvucJfmfbkJdBd9116KNr4WH0Rg+7tKi5+DT+fX6nKULzYCrCY3jWdayJBx5jL7RLj4LhlOnsuZ
XzFQjR+FRp5QhYZ8Yv1Ebp9h48uRG9GjZFSQN2P8cjsYcDRWcg79E1ygZjP74Uyuk5/c3Q5Jx4Cj
iYkIXDq4MTpLy5ByU3fdL5sl8tjIR83qdciMsTuk9F+Zp/fBNhKMmR3D2FZM2pBXW7ggkyZFzW4V
e5RYuK2igqFuDw+lQbhDgQciMNC+3pupQf/JNbz9Evp48Gj7rrOWMV4Th5RATCYPwRceNMKdaHCR
RxYUe8YBasuSRnSwR0MZNoS3tIcbd7D/P3HhFxtAeutT/et//JfvP4uk3LArbJMf+t+zE3w/hILw
X//nf/8x/jf5q/q/chtQiZS/fujkR/ef/Nhf5IJv/QssgmkJnx6lYwcWAQ1/kQu+8y/f9nzTBJzg
WnAXwDv8zW5YkAueZ2FFZLnBUesCFFB/kAuu+a8wCCFQs1W5ZT78PyEXAn9hKvw7z6PL/IJ2vGm7
CxbCxKj8f3oePRvPs6iS/tDmJjCCiOgT2dzhrge5OBPJ62n9oY3fWes8Byb58ZgBNAYqKr0sFRD8
FoZUgpZq3QflO9jDB1MH16APspMk8fDcN7/HLr/rA1etfEPcJxWyETNhzaAr6VNJIOmggRtyD1+R
IE+hXxEPPxGJXgrGCeX8mizDWczA98zAntDJAFFy/O80tF/xoj/llmMyEhqAE6Go8R/NLXBcvZR6
KwiIUH+hEq4W6u8wgIOwvqcWDreJWyHB6FEwA2JI3Kdweu7z8NoO3saYy+uSJRy34l546Vc3hA9K
xJcBVfKoofmb7X1mIe6tNZaNrhPmuu7bjzmurxj7nmG6faq83U/muFUmcmZEiW+uEz92fva7b/nj
BTdr+su/K6nJ7K54m31hP4naO9OyvLNL3qdM8jdLv/2g78y6tXMKex9FtCBB1VFSbE3L3Qeee4+2
4iPvo720SMrLZjo3svzpNOm2bYNjYvK2RYreP46AbRp5NZbICDpC4az8HHqLmEgqX4oJen0rNzsE
rovqpWjWqLfVKu9rB/xTfjDRwksbUxHSkC0swqM7im+Rr39ELT8HTRP5aopAdCiYaRUe/TDmSOJ2
psBKBhL/jZTdTeq27EFirENU5EfB1nyBjz5hQJj5OG0mn8ExdSMGU8unTVvyp1u/y4n3oUbovm3G
4D3tSH5WhJjTv8uflGxOXjP2a3xd3E+pDADTHD3yzId+RECC3SRRw31XoodzwNx1TUsjma0bsXry
NaOsXuF1DTZhVf5WmO+3ObtOGl33CYPiFf/tNTbjVecvGNTKf2910J+pW39EOVQ9Inivqd+yqkjo
ctVK5cxz4m5ADYYnj4D2eedqpviWPz2SbPTDbn9YWWI82yraoHsgKLarTUbqmyYUETjnkzub2a71
qSHpeQwB4ARH8bcOnn/EH3GM+3J9u1iiMBzXZtyDp7Pc9Wz+rv3e3FAPPdHgTdatGV6bUb5TbN1n
CZ+vxRtkek80iGgeWZKaluj1bKJT7nJ3SUnz1UG9Q84dr6eoHo92jsA1Wtd1iRUGJGmoNfjDZxNX
xhp2zBJsRftgCSXNw18MPuKkeK7tRWM37XPX/C0iQSa0vVx4TXbMY9ovhefdj1P2e2STtrKJpVm1
dvXuDcuYZRW5GVeC+W4hfuEcHVe9hZqA9p47cIpQszKsKfisZIlqhynUB43zYKMr0XOaqnBNpPLH
kBJCdrO0gp6lQl0bXHTrwNw3dXEXOZwOiXP1Q+xifZ0dpDWf5uwraySd5YIhKO81mMrfpiV/uy2J
98OO2uBKI39nZRbwDbYbgc9F0/bkLccFTtaKFFl3NHgQnTXhuqg4+L4I0i/H8tlvLTAUMlw/yjae
Dh0foe/6V7slQjeAT8J3gLGhs13RqM42uWA9RYacrBGvYMCj7xn66sPP+P8Kn3kna+0+VuQIsnpm
wseIXD+WS3BmQfG0a6heVnVWfLHVdBFYNseiZmEpma2uIR7k9iIPkw0jVtNZ1WYsiGGznjt6jOsU
BfShUCmkxZpR7tAy9wnt5ZrtamyTCTVLymJZtS3xfuFv5uoZEIR8gwl13EQNGKqsjvaVa5wDRSKu
ls7jgrZqkaVt6Sgk6zB+U6QmbDOfOdA0OBDBmY2XXaU2DbF0zNtpF6RJyc0guzi8EbQcgouMzmaC
VzVMnBeaWdtRG+46mN2Va2XVxkyz305VRKhzy2rXx979YPAJ9q4HZwypzapHOrqK4SWjHTpUFM/A
F1fNxSzaAaciaR1mgekj9CuWt2Kg+yJBxsRmuR+w3a3BhW17i6FfDyF1Pbjho+VgfHQeyNh2GHCX
d3Yd/cjII5EW6Q5xnf7sypxtN59W5n0MeqDO9LN5V9WkdMPA/aphsa1K5dGtNe21IId44+ZgFQyb
+YDL6bKsJVLZT1ObpRsZ6mdmES9m2/3EHvbaCpzggdYsFkI++tnit4e1ER4wqcfM5hidiP3gkr1X
qIkgCTJuEzoxQTGw3JZue2ycgMb5csNC2YbPzeAPrQwVoRVvSrLunZ4GR/KFG+kBT9V3vyt/x25B
GHT3WTWcBpaV/zQNrsWCjvqa9vm+gB61TXr3iAmGQWFoeCv63OcmDZvzqKK9N3r7htV+QlZiSGjA
NLlJZfYvw0AETwrd3Yx6e93E0bZLPChi9JWi2fyFc+ItmOl7xjlxuQ6+tblsPpMOBmaNzmNlWBlL
+YjgxRdcy0i+W25OtMoVmP+5DNhfpMV3c8jeQeaSkkxzE/cKqHtOe/MXxW66DiI8GEw7V5mbyzUu
Dtcl5Kyv77yBdn6FuLv11CqyEHy2o4YLLFhswkwcQwRna1/rcmcpmhNFYlLTEtuc47/xpaW3Xc3H
QglyVWAPgS8t86/OfiLEad2Af9vNywIpRhGverpuK9NBNJz3xGxHq0aCDcLJBjGYugMxH1KGyfXR
/Nzjql4XVFe7wkeIebsdcvE4K2rRj3zZfaUJcj3D2iMIJvdZGldQSB+0Msg0x3bD7JjF1nOfTAMh
LTLGXdhxp4ydi4cKjf0b2wbDq18MZoXrOLw4ymLqX+Um0HezpCO3laQ1kiyfYUy0L9Sx5Bzb1v00
mx+3Myd0SEsOkLBi5jjFJTIpfzQq6pqc3PcSIWo2Y1BuDYX3NXpnJHLIkZyv5D3BZBknkluuvdHX
G6JBH20CJDc6RZ8eM51JLSbJFZVXm5S/gsFqTtiFsZealImdRyByHyNsj/AZrMATvxUVW6XMYJsl
sp0X0gOoSEYXDFt32nKfecsJ1RFCnwEb/z00+EzP7dArMu9Q+LXtVox9eHIo/QJdWwd24J9xg+sR
29JGqeK2OR5ObRta24FJWm6Om5iOGb/y2Yv979L3wOTVNTK4qKW1JcmdOf15bKo535R9KjCeM82L
0Q+l9F0wv5ov/+jSbzL1yt/pQKZbSlComMxST15n/lXe/qNXvWlwox36DLos7tdgYRfwDaR9Agro
WhASCUoerhKCuwdXTN4uU0KfwqDFw4AGam046hzabbDDNS6CwT7MfrIdlXtvFTFhOYnwVoQ7k/zr
Nph9U+bW+8IG0+tqtI/lIgUueR9PY5G/ei00/+b2DYZl7prIY4OdN93nWVvYwJY4OEb1qUUBHWbR
fExUyKgDVXpc3mNzgLBjS0DKkyXvfKHv6i7u1m0OtofyV97RS4diapt7Z5G2B3knsN0421i4zGlp
yiPIeom8X2h0ohfiDtiAhf3/Yu88tuPItXT9Kv0CUSu8maZn0ogUVXKTWDKl8N7H098POyUli6f6
dPcdnwkIIExmMgyAvX/zrara8S729PFufcpj96FuLDAWOKWj/hP96cafwbW6ZyskFAfI9ybHcmjf
tNwwfqfP535EnmArVfJLTHHc/Ie0khqni2Hw1o2xps8CSU6Ndj5LLQc+U3rRrYfo+21aJeBXTe9T
qZGrguijTCXdj57udocKhZ+zYLPJXSv1999tsubm3i3j7wLTxtYMxNqlamdAEZHgRvaVz9Ha2jwb
WkgQNo8BdE1dsmOaA6N+9iGsFOZdU41QKlPoKZFT4txBy5wSllNBBMpj9sd6N/oQoaTo1OZLc6rf
W0kYHtyq9/YsVEBAFb1iHvbG3pxgduieO4IgG1kbekwCsjKZ7tww9jaWCc1maaMHABLOrYEh7W1T
lO6lhkaCp5yTEKtRfbLLAMwdlOkZvJC9lx5LHYSCAA9vW6O+3uEHbTn34ZSOf9V82XrW20+QUogW
OTp8vTAsWNEM4+3UTO79oml3qfIKWe3pOek77QEd/ttyAtbXWFN+2yj1Ow1n3B1cx+goTWeNH6wi
rvce9nNQ4XXzXZ6kxl23zujSjjmqBEaBRFzgKytva/pcI2MMZDV7IseRIb0xfyoGr3hfD4Gzz0sm
CFnpMD1Hmdoa+G/HnvvuRXzh8bIsfykkaKjV+KvVuu1aPsABbhY/sIgmvFQoygPNhDjUDqe+6Mqj
Ge7VWjXJFn9HaPUd8lgsHCDxJ+OCLVnC6PX/8/m24esmvpKoNL6KFgSLjdJDXw+nzpvx/G0eWo/J
JAtBfMq/M9k3uw5jDTc+h8Z6/PefTejlX386yFjXtEmtBP6rj2byr6EMXw6nfGGdqBaM3RC8m/PF
2EQ2wiW2foLaGf3Hs/R/FfuCdI4t6L8Jfj2rcNR/7b5APvvyMmj288Cf4a/A/QOMlcFgGRCvImPN
OX+Gvwzd/kN3bcBvTmB7ZARR6vsV/nL+QIgKmGPgm8j1Ef+6hr/MP2zwqi6RscBwdYOjfsXnfj4/
3av2354ny3v1ROnE5gDr6YaBOh+gPeOVHmCgAyALQwQ6oD+HO3yma9wF/AFWsoskGnogXRSH2D51
H9GHXrb6Ep7TuftI1vuRG9Hbpg2mJCmLMFAz3sEcV9ieJ9Rxlxzwnh9Nj9Gww2R9xT4GrF7rD6Dc
sHKySjI6dp4fAEjsAYv5xzlwwPEQG6ir4m3nDh+ttTtG+jpt2qF8iOfy2DQ+y5GMJQw2UjdWawiD
bZsbwSe99Z6xtfozXdeHyZ6/+TU+Lbk9HCD/3SI/embqewqgGSBLhF9P7N1nwWJtdTN7W/VM/9M1
2sL0qjWsYvTubeYwyplN4u0ZjxnUnWqLJAja4jOA/hGlHmx3WGOw3tZYL4Bw0e0ZT41DWROZ6IbH
YWacMjETGmekkMLqxxSzM1iWGiUe+88Bmuo04G/uMU9GEznGp9rbZFP3BGqq2mRD426DyPy2GvZ+
6VkVk0p72+TZ2Xed537SZ7DxWL6kQ7DzWw1a9fiubsov/W4c+2LXLemNkbbtFj44kinVutfm9k+D
9cVORz9zNZKNowS93GQi1unea56HDv/8Xk9HJAUgPWhTce8U/NyM/0Kn1WRBy/GRMaja1iY248Tk
Thly8Gn9ti/nk48GzNbAMWFNefv7E1k6FuNfmiUeNxpI+Q3CPd+rHAa+g4/98GwP0cFVcb1MrbOH
JGl3k6mTc61JxY8RzrOa9hBmCqjvzF/bIrvTWOxumhxlqWAlpf22dr/ps3vPiAyfiH/CUlfzW3SO
TikOWvvgq58lt4hHEJocwnfQ0h9jrjWg2+o4JeONo2Nagb+rd2PYGVouGQFDY8HpKY//HKzJP8Vt
f5/VWGMRXHpXEbndYwlxAgeCjoXHytzpugN2G5gEdMCEl9T4gK6UtXMtYgeRn5GtRDGaTFVtIwaA
p9QJsuoD6MR6g2S0uyWY9bHw648A6bCm0JH1yz7UGZ5A2WiPG9Mz3mMi9G0Z7/WgvDeR+vczP980
9orkoethuD4jC1w9V5P7di38myqG57HUTM0jfde5xbC1ovDRdboHs3zwWIHujMR5u3ooajSA51YM
gh2rHfY6hBmrgh05T+CbeosQxO+ic6HKVyU/sfBB4uGcVvJAT8vHwO9AyRv70O//Aj7I0tovDdC8
DToMMLZqeBYBarH7Poq2pGY/NVbAEj1mlVF6cbmrc2IBo/VE0s4G562hZaVb35uxTXcK0B208U3o
sMpER0Q/W8o4GbN61MJV7dqnNQYTs02eY+wnBfErzDtVUzir6mW8n23/48+NivzcCGv2QoS+1LW1
diDJEjW/tF+cDi94ONJ6v6tNezjPU2+cuDEvLRIBPfG+BI9iywRCbM6hy9UpPG9TOkq2CfuUsz8k
35jAzLw+9AbqZwREdcnjE3i9rZeEwSlO0fzbBCQgz3VQ4UG8sp6QGsnqR2SGjcO1S/rT1nxI5gSb
pt/7E6P7eeTCWLJbHZJ/4nsqRqdgZ47F6mFykJh4ikof+mA17EqCjVIg0eDcRPrx2nPdC9I6RyWQ
Inm5oSmqjrycqZfzSceYpG+jYATq3HJ3O2P13A0O7p5lYr+bCg3g8LGesvRLjTIOoTheN+S/p+rP
cB2MTdCAPmgqr3k04BngMqEUaEZsnKAO3k5j9Q6EKCBVMzaBpJYPQjAbemzO2rpMbiAXlyoLCy3r
yxyPb5NsF4BhIgak1WQMiCQCenpYi9C+m5fxXZFo1b4ckR4MPcWpWeFKtJ7ZnMyo+rND62XLbO9O
q+th36e1t2civO/j/nZYP84GuRl/6eBKrx9bi3Cpo31alRzHqqQl5jntH6qsuyHdX51rVFCazvBO
Wml1p2KpvtqzlWzACMenuBt90jkhSjNedkK91t3Xmo9wpR99apbhrzIeureuHlaPJnx6yx/3ntYP
75jzJWcM1B+HkKCrO/fVB3fO9sUSvy3SGKvbDqXAGrnlfefpH0fkso9Z1ODFCHkv7PA0ib8P9dw+
mPFTq6AQUwFcvVpg1BKUSXHeGppdGPWYZCUbHuMaXWe8AclzoFHgmlhhqAdLSL1xS9DsJG0kTFNr
DJQ7n16chEstBagItGS96cBsojjPwDRx2Oq7ad0T+yUCi9Azj4jyF/e80bjJ07M7BwUoEOU2vuKb
sHPmICdEjsWvFKFy0oaUxs14bS+1bh7rYTnGc4WRpDlDsZcChUZWd2fu0PbsdktznhHGQjC0vKnt
Gt2WLG7O7e+a9F2b3lq/18pZMXI5h6UsgJeS0X2zlNM+Ya5wMnIY6xiGAANVW+0a1ERiWvO2YH2E
CR/xK1wBye4pb10pSHL6WJqrtq+8d0lrfiDj5EMhAzHiMCswoabfXCIGKmwgvOBrE4c97Gsjj3C3
r8xFhTB6qcaKGSttbYJ7ihnPNztaO4yJtVTc27kj+TegoQbGPse3A0Qp0rmsXM/VgtBvkI4OwU9e
nUChlIiCqjqAxo+NS/xKXfU4XXf8h7F6UB7n16s8KL9coc1LTTbkS/aXg3/UPlAGstWkjLhVITfC
tSk19AIWEGmoHch1R+0L+0lVJOo2kL668Ji9hC0RqMJt/pRrD9oHj2epGswbwM1q3ceQ4DJyy3p9
oydfhZAd6qG9yyKw8ODICcQojq0UPWG3/VAq3s/vPvl/R2lnELjtUWaEI3wtNJ1/8bUpNelb3U9N
lfY3PkoOOQMc/1O53aSGWaKLrqnvb+V+uxbXe/B6I3q5DQcQ/YlR03FljnL/TVZW60EsnKUQPu2F
pyvtKanxO06gMSne7eXaXZ5RHTVs9CW5cOj082rLsPf4feG8SENA8Z+uoTUg8TB5w0muzSjP7OXJ
vdSdtP7mpSZoC3V1rpdIrtirPrTWxq0yq9pen1ZXCXO4cu3kaZYtUBPDfRPr740ckYzLw9t2/Aek
3aUez10CafGGad8Gej05N3lk5FES5r/Urn1GZBy9zrSPMzKd5y4kGoE0jgMo94heZnu2W43Xgdp2
2UH1kYQmiOIMHiJvvxUGftde9WktyhH4JZGJ8X1E4BJWDgcP+he54bW9DZL1aMqLY2SlI7UyiIHy
B+1nuYSvDMBfuH7XyD+fOvxk5BGUR7Lq4hhAKhKpTNcyfz8AkwMo6vM6vbxnH4KpSS+PpOV6Fj5C
mG7KI+l2sLSMLv9pa+0WE1M+Oai2jKcyRT5cLnQpDs3ytEoRilBN24TcvEPGCkQ9kDCBOVqu9It2
57saaRydiSeSJbxx5AqrolYvbl06i7HXjlmfwtn+9Xp2FLVfmlKTQi699IUVAkllg1/N79dljiU4
LunqzXmpcn60GAE2wmazD4EaZAr1lgESXhUnX37CbM1uRv5MbTMjjHRkj9lgfnSSqmxiHvbzWGlG
pu7BTHK1ryMOrPHXsM+KY6R+EjY3KBOo2rX4p75SpGiu+0SF+tf80ylm1ioE/eIfcppcjgsj/dZx
rOT44rB/OvZVHxlHd7ei3oZmz69vqOfeF29ysAFSXdXcYxtb1Tuj7b8bkxqOgM42ZztiAJIC6bjm
fO2bUvWwmbp20FvTOwJ7vy20oTha+FnwelGHRQvB4I0cIgf/02lkw4tjUObfO6l1ByixxN7W+mDE
aIfKXpfTXfYly1xxxflvGMR0j7JdCld98GXrSDZUR5zgpNk1r4lOKezUorCDleR007k1uPkBss5p
VKkBV6UGkthnWlCWx1U9o4Yq4JApOK+V8tbpKyM7r8+VmhtoqIaeG5klxC5fJgqLj61uO3uk/7AS
ByREomO6a8aoOocq4dEWCZnRRfF/ecmU5/53IU1f3rzSmQYFwHCl3oBZFEwUKeS1LVVS1wzE/tI/
2T5pr8kavhd23e753jw3qoDeWWEVoSYfouSQln+CcCo2Cws8iEu8ecCFl/zbYMirXyBd8oOkiEh/
gPiFwBU4MxhpNXDhrdyiaMLQ6CtYfaCGwEjNLTQGBpZ6agwECZNth7lE0tAHXLGJlXrJogZRqXV9
EZ8HbkQl0QKl75MzrTaYE4cXsSqkZiAvSkyW2K169c5qV6m1LnKRiCwqZjlfxOLezCaTW9BQb2xp
4x5MUMnUt8gB6RW+mtywnnopFMTdeUuGHzG3I+ujqcniql43l5oOxjXG3q+wVgOdZn6nr2RCpNbw
ww7kee/TxonNvXkfRiaPuPrhUrhkYrDfQ/mI9CvqFzDHSACoCUXFWh6NglhDd3IIi12qskuYEBxi
IoDHNZ8iUFjq0Vu06BEVvxkGgHqVKhUcB0wZ7yZVhWjAgGyHd00Ag3hV2mA6ikyEckUmTCl8laa+
HMshPZG9Kc+TGsulxjViXLh26mOs7Ya2ScFO8SOuBcI43nHtPLJ4v/oddQfBCIy2GHwTIrEdTN40
7UnONqophdSuRaRu0t7oPgwk3/dyotwOmY9L1Z0L/vF2ipVhOzqn3mYxdhuOES6SVrNz1BxcikZu
NSfeWWk+n6CMcYFlg1ah3+D3zRd0OZhsqbvND1BZ3kjbATDP7dbjr6XV1hcT8bQSSQgmA+rmkyIh
RqjDaY5+EOxr9iZhTk5tBip/ntw0dYlUXYQuig7zn8X+73YRNdMpQyMuVDotqdKqqVA+KUjfAeth
6klvkiR8Oaf8BgR1hM2P7k2kxG+k+S99Kbz5gFwy5g+jWVZvGrD1D2RC7E1n7pnXEChCmCjI7PCw
AgwH76+B6F7TMywN7xCToSWbXJVHryzCfb0WzWHR12Tf6v76aBRvF730TnaANFDdPNfd6t+mc/Vu
teGKdQnU0N5yP0EEQUO2ibfYy+mPw2BUd3kEHN2/Z7qd3g+LbiHvAK4h9Xggohhx2aXfJ4Cpch/F
JqK57yECYz081uWuG7236Ywi5uSBqRl17wxrHtGadAxPbbg+ZSGKbE3n9bf1NN6NlgtpDc9arZqc
A8yqebe68Gs9lh9LlzZIsKCip00AFoO5s27sDr5XaGh7LSCXYy/c0QDjhhu0Kk9BlKD92QCdirz1
Lk1Q44/05cOE0RpGBNOyLclZAUueq4Pp6FAFzekNka2GrJ/V3EptyJq/OqsYD07T1XdWLJNcRG3A
/MVA6NBfWGsDg9mhHWEQNLCkSGFvtTC0t05uJw95XhD4ZDV+AGK3Qh8BtWBXJ9zhIyTB2od19N7w
OpveWUPi4+yBrjcgV6CEuLPidj0VbzLYDbHZqjBI1O2cFFBzi+z9YkXDnemX+I/XA9aQtglGukqq
neb79xaG9AevMQp8EpwbO93mhAqfnFp7lwdWf/RJVBs9gdTCGr45qCyAbZ32hFqP0KBxex8oYEUX
O2sOsH0fv1eGErYin7tO9a4JrXdOWcz3IVJWJ9tZ/pyRdNxDv+yhHpAfrvEm2afD8LmyZzTkSwx8
WyLrS6p/hcf1vSrH73Wk7F6A6+2X4LTOyQrLd7hHsAwRMgvJvdbSiQTn6dvGRXrLavDYCzurJjg2
60+dzWA5lflu1UsYgUvXHHxGim3WgHzryYPnZBJHRR2em8U5OhoUH80cdp6DBBPu59YBoZf1Lloi
dDaZ+h9QGp1u6tVctgXZt3VKvo+Qz8Z+YzGFvVu19C9wbfFmYNq31Q2QUR1yox3iSPeWBbkPtz5c
dx3EtkmjoSKt1QtzWfTwMXwAZjeQzEj85i+IqMw3LYRHMxaYG9wmdkPWMdibEaN5jx2OOReQIfv+
hNXLMcTJbmdVubkLE4QiwOntZm5QOHL+m1AvbgPNzZAo6k86wrY3WdZ8rWeSJZVh9Zd85X+8Av8n
5LprkU37d8j1HKLs9+pl4o6MGsf8cgrUQaDbpNwDx3KBuCmXp995u4C8nU72lzycYwX6i7ydgVMg
uWmOJK+GTdQLp0D3D0x1zMB3kW6yPEMP/i95O77G37PBxHN90oNo6aP9wRLMVtniF1Y9Oml7PdRW
7RahMSR71dx4UtN4Eiw/a5c+mU2nMl2fpC57/cu2OcTvBaI3YVh1luv5pClFpRYNJhm9QzQFjwh7
wGjtpvwpJicCOZf5SdbFhGy6riMeFikEu0Qi1KQFi7YS9UmUwHmC1E5ticCwcm5jjqP2kuC7NK99
lz2v7etmqc0o95EanD5hfQcQ+/fHvPrUSbRPr5ul9mqfyzfrNA8T8wB34es+JdMe8mIokOU9dqTt
eOzCsj3jvsWc2HaRqmJE7FmCqF4pPLf7Wzur1CRYbV5jnRHLwRxQHS1dOWZeZ+Od1K87SlOK656X
3dWBLz7gnza/6iMK5h+6zL1XVgCg9eub65mkZgXI3+qNe4jVjHW2soZBS1WlAGD3syZNkh1sJoH3
sxMEF562QeddLuX1Kr66qNIs5fr7kbnukPcgE+rW8Klam2k8avnNObX9eFPNjHAI+rHskpuwKmrm
MkatX3aUPjnkcpzc0iZqiAejNx7kPl2kTzYX0C4bK0bWQn1IPuHFMyS9u3lxrFTNyX50B4LW0rre
/NK8nFR9QSvezIZGfhlYGtbJpH2ukLRkMsabIf8i6LAlak1E9tSyQJBnghaTpu35PapqGH5I3BFJ
irg9SbVH2quKGpRo4qLc9X6pcmu/gqFDh7wn09wWBNSQnDwfv6K/x+L0LDyaZasfr2G310FzC3TM
PnfLT9dwObiFn7E3S0XhrqE4PNg/rEvtM/dlDxB52zoo7dPsqFwaYVBKP4nHY9B6J5g8xSUQFXn9
rxDjpWolT7PDZB2uarMDWclWUQAtpCqyoFgwk5ItHt0ocNBT0O/lh5VrwEdI1XcG1sR5AfAePXls
gkzPLN6QOocRkLqn1F6wqbt+fY+Z7c5sWAJIUEriUb1aqV9jVLa6qaWJ5cu930GclUhU76loAgAj
hLEkIIWWA6TlpUMojv8C6rU/g/jyafqgLafZBgGhQHCLspVMMb5A64ZFyDx5LCHsYZ4IGjVUHSTi
djX4KNwwTe+MOrxHHr3WSB93PZkD9ZUu4e045Q6tcG/bypeSawK5ZzuEnXmSLrl+12vFYgIfzp/x
sSwHj9WVEcaeKlpziZGmlbZtw4pliI7NURJi8K7W70qWNJghAkz2ijJeNR4lLC7bpGZDsTYBaVzC
4tdgeDBj27ERxU1Wwd3eIE7xIhJuyeKuVQs+iYeXa/ps+Fl9cFR8QhutkvWZqoYq0CI1yMUJN1PE
YoV1qkRKEVae+ceo1aqEvSM0iTeYRHNsEH0UMdhFxRCkdm36a1DvbWJr0jUM0Sd/nN19XA3cEgIS
9fMCx+ZovR9+40bjqDePiVudkAn7UNs57/vfkX9fVqDX9gwycWMyVdxdf+HlZ1qxSr6oFW/dG+aN
XtxJmP/6K6Upv1cyAfY4HsCHhEdkxEDW2MAKrzFiT8I7L8L+wNEhRABWTdW/aJixSR3MNNu/uF/l
7iAVyeyTeCgUGgmlyROsikB5msWWAXlKPdSqsO3iAY6lc2CZwhtYxV6uRbTmwLsdpvhyVSq/mUAg
j48SoJbkwyXtoOID6TX34EDrhNE9pnv8xxjrJUUkhe6jLKw1zXiAiwwVbLQCkup9vfPUPe8qedjC
yzBMKlD4Ics7kxykLyyXzwrQjN4GcqhS4Ey7ErNDX3iKC5wAV6cHdq3CSiqGJDXPB9y6KbN2vmEJ
Y0wLOejSd7dVs6KEXRQzt4MK9UuUf5xZPgT6XOwj3WD8lsyZ3OCXtt304ZZwPo93ZOxc9EPIQ6kb
XLKHUqyLT2ejMmtmEzjbaPUMUpO/U4m95HfgowV9lTDi/U0z9drsW9fYY9I27H2AOgjlG2cpSAV8
QNYY50gVS9JVAEkKCWNf+6RZSZBJqrKPbL42pc9KoxgfF/dWWjYjNEoG6tSXqvS+OM+l6hvTFr3T
5YQBm3YgGwxhD1HeeSFoY3azc6N3T5XpjjtgwvYOwoq1wyQsgqGLbupUFhnERO6zXE0le5kyGSX5
M1t1dlKV7bxU3uAIlW70nExaqSJhkxpkWgmkSlU6pQCMxSRSFRqzZgYNFXy9HiPN8ckanORyEtkk
vXKixVVjVmauCtbl1kxNVDtRJ7meKQ5xCTMTB2tTJih4KqnNlcxnpIqOAZNc1ZmqmjQzybtc2/+4
GclGPkf2lIOQe+aJuZ5TDr82L5tffVp6PcYJ0urYD/XlG8hxL77lZcfLObwGefso9E1gvIz81awG
PQmkSzskK72Lwr679MmGQYXZpSbF6itEiDpYatdjpTmsTXzOHbBf7GVHKpsnVR3XMwjc6lQvgveX
3ut5rh9FwlffRnkOgvz3510/XmrXnV+c8XquV1/x1SHX/eaEN4WfnCS4LvkBKa7pgldNQg8BIXEo
VLLBVANao7Jf18J28KEKneW7dOmSskY+4+Uur5qy43/bh+UXRJYh0zeynyUp1evHyXGXT/nH7YMC
XzRuY//8xiqLcP3uUsM1SqVgf6dI5J8hP62VNMmr3aXpGJFzMzanoJ6s05RgvqZOLIX88yZ8JNat
Z0zFQcvcZ7iVHTxFIl+VTPKA/NzHUeEdOjVLk7i5J1M+aV+LS2dbwtHBFttkYFLzwut2S02hLqeU
k0hbNl86pa0vSN4a5bqZfI90q8L9gHtHlGBCE6bPQY3rmgPftk3wGG3TCCn5lvB0U3ve1kbYnDwq
720ce9fp2Zi7nQeM5jTamO4NRgsRW82i0aRBNVvmkpKKMGP8wbZ+25ItRcZpHw6BfQ5WHVsgVYub
Ap1YVbPJdx9Z6mNmTqZCcjOB4AtStCW2gOHb7QLjSt9qt4bJ+7+QKR4q1+RwJEEuuZJIDeLS6Wqd
th3Nzt5UnvHWjLFzy5HVxq+NXBgalstxVEE/ifwN2HHcJChdIADanyWjIbVi7G7SlDmDwO9QxNEv
kLyutRQ9yvlqK37OqJZE10L6XGYIO8tAeH3yuwSNMeQVq87SGChWiJkafi1Gk35cW9/fFzIc+2o4
lqLDjw5ZlA+XNIH8JyRXIP+Ya05BNuQo1W8hrZQ4YLu/nN5NwHYEyAk9qvfpJfW2qvCD5FBSqUqv
XiYPi50Gh2UCtxcAkmbSnPB7oxa8jHqZv9jZUG9rOUy2SM0BsGxxMaoWbf5rgbTby6ZskL6kMRBc
C2Znd00fwAEpub5I+bzKK0hzVv+qYA4C0vKsQOT6Su1ajOoekGsufdLsDZWjvbYvtXV4ipHrOUBF
+rVVNsjBclwSeQ+9axuHaxqKuSHgrN9ZKU2GyFgWe50aeBvBJQyqKrvGSWmjBbQE2xc75eS2kwQ+
0chSNVhRFz3NywBW0sOUIDA9P98gl8iqFyO+HQuMmEA/gdYRIRtSCxRDA0ivH/yTp8/4j0W/M3VD
QRxqAw5/N+pDfXmBN+jS/HyRyZsIVTDQmGhvEdX2l3NObgoJsOlsqSWaoYprc1htskDXttRkH9lb
mnWo5ycJQf4nWPs/BGt93yK6+t8Ha3d/5V+mL+1fL4O1l2N+aYw4xGoDyzJc14EzprsvNEYc5Ec8
whhuYNhsIIz6k2NhBX/4Fh044NiIkFgGB/2UGLF8SBuGAYvKxUzUUmHcV5yKf8exwJv+77FaGwcr
1zB8W4f3hRaK+4q5k6VjnBpr0JzGrHJ3Cp+4GiOZD7xGJuW3kRSYDsHhSTbWRgYPDQQ1A2l5MsZp
3hUo8m0iiOQbxyiibap1BA2wPKiMAVHGzGtuUcTNNwcdwaZ93fXR7VhinOtXzGiz0dxNldkj2ttu
8yy+Gzrsh7Tos+/iMNk7vbvtXHe4TXxm6RaKZzuSn1/0wPWPnadM4ZbiBu4rEhO2c5u5uzLWbex9
fKUkWP0F5GY92p0ifvITwa8H+7HsPtqz81ABwiwMqMBD/pnoBUlWewAq2/S7ZSEMF8Te+8XSI9Rk
wwc0rRANQhB03wLC2YctHO01VCKtzjFEPuG5SvNbPYLArg1Ov8VHcb11l+hYrvYR0aLmvjWccL/4
ECsLpnCDvvKKwO/S7rJHM4o+u2FuPPsJEo2Zf4e2fHsuVlJi+vJuwI94o0E4B8KH6xLYGNQ5U8b6
uVEU60j/tOrdxi9hC6+m8zxNZg2wPMueQWR+Smq0BO6tFt2nqe/ifWsbf63kJbepVz8YuWlgwxNs
ecd1O7NY9E3bJZ8HNIMjslpp1iIyWRjzdknQknanfQGt7MA4iJ9Bf+Ae+pFNkIutGk2INu2fhQLu
Glz7g272qIlFJNFmCG4OVrYxiePRj747GlqLZVgA/4rNp3Y0n5xs6LZBkMXwTaBjJGO1ObyJM/OB
5Pa0QzHrB4Mf/JzzOuoWkjFVcT8k6aawET0P0ZT2OrfZdu1yCxkSmdG0+W4oyUangS+RucxKnLR4
jPkg15r1TeL1930FD3AwzadSi6D5eLhKDvdGCIQaCs/ziLLBNgkxtmR83KL0jaZiVo4bEqQ3WEs/
mX5xVy3oROpf27p4rBuY3Aw+rFQw1UtTLgqq7J8RDblZaoitGqthZDYsC8Hj7HPjQMTzqup5QELR
88v8fYaWB3ocRY+nshXHuxD5ml3haadBR+whUQbA4RsyJm9mK9yHHgzlLOSXjwMiEA5ieB0SgjVR
5EMxmozaDWIvgx6h4JefrEir9wVmG8iu16glwtspeMZBOM/gKCf74DbeaUAFYRto03yDYOsuKlCk
MGarPBIBwwe5waag1hfMJ6J3iC7P6I/C6on14kfqozwS33aT3+yrwMBlWwOyESKZ1XpwPf3noe2m
N25b3BW6ewS3/OxqS/8WGzKkYNExRQf0vVXn+3lKfhikIQsU3/PJOaH444Om6xs0fQLYMs/LYnX7
fIbBjyvCuwHh3hwweZ6FW1zPk2OfgwbXg7radkUK0zXz9pHF8iMtdARZmgYhZGaXXcarJmvH5Kb+
2uZO+Og84EAA4drSHpDaiQ+1erdhc6VtqjBKd6HxYZnI3Ef6+LZIPND4jP0j6gWbYTH9TX/uSotc
egtzygW3ZmsTGoNu89Qweb+zyDlvTCi5m6ZfoI6RMN+XSW0fiyoiX7/wdhrzt34T2CdkClDMXbpD
mMGM9oYeVZpYfxOMa3BAOG9qhmobJvFzFTcrGiblM+JmsKr64keehsaxXzG5WWLjm5ectYI4zPQc
dilQaJQzmN8Y2iYKjEdy9fkuWKaHcXkyrfS2V8bLlhW727oId36of8OyHTc2Ewsos3xOIqYgo0nY
2BlC99a1Sw8UB0j40gWz5hfRIaqJ9efoF9zW5locJr6AaDiLmjP+PNm+19bv+BPtcGAiAT6/Tw3U
dl0DAfnR8Y9WRBp6GZInNEbnY2BULLRCn3HDa91b0yT/VA8RCs7vW/XiN415IAQ01/sqZ11W6Hp/
Wqvk1iYmuc3CVAlgNdmdk+dbI1rim9wfj1U2OcfBn2ZeOrxHCX2vSkcIab7QHDHb6X6g+afU1UlP
Eg3VbpO8c47RaD5qpQMpeUwQC9FKbRvnTXELt0pHi4GP01B3wW1lfehRqTppLUn6edFvSROQkF8L
TEDhJcdNgJlNaX0IhjU9oiAS3C5jU58sDNqqFFeCFFID+ELb3SW97V6+BWAVCNSqaNYfsZd6Z2lA
7p5P3GiXb1nG2XybDZg3daj2rJDMx6Vx4KBLtUlc0N7vnQDbv8i13lU6evfaEJ8WGLskjsynWS0D
UPcalfEY/ru4j6laqQjutragdJI6Oove8UfhEHSHgUFMCQfZnF44REeMZUiHmTbyGIv9iBiuglis
97kyLYvgG9wYiHYQWJuPk7beNzOCNv+ZgP5vdO4CNNL+7QT0pzbef1U//mtb5UPxNfkb5fdy/K/J
KIl+5keBb/sXvTumnL8E77w/DAM1PGab1mU+ep2N+sAD7IDpoWX4eLG5gAqus1FfZ3HPRtfxTEBg
/5fZqJrx/o1GHui6Az7BcEwbaIOlfvlL4MBilFjNLbN+0gJzU9ebIvrhrCi/RwedZ9YoeN8zI0h9
ZmzGXxAXibA84/NL9vG7CQuzQ084IVYeFelpmh6nGk3cN33z0bCbTZ88vvg3/6Qrv6Qn44D7D98W
QIVhWfx7zEBRsl9+28phjuEDBsb0Rz8bMSI3XVE/6p6JZIz9EYuTuw7GJ3rAGwfKVaG/9Qje1uvD
4o+nRuu/mgWxJhuBjwIw/YQzYB7eJ2TEJ8u9WRB8m9ArUmLxA3Od4I1n/dWBAMpmhb56w2kaXon4
xGyjsn5Up1tcyDiqjz2yFqWspvqm9kEtadPXKfO8Dp13lFsheekMd+qjerBKtXXnK5lSutQu6pRN
bRzVNwBJfFCnmhyCqz60TFg8nP3Xl2qQn1PfSX1B+cLkYCrd2btYU6h9Ek4XoUUVTu4uVJC9SkPV
qCVYzeyFekO9m8It4k58dHbocB5LfP2N2icu3H2LWFHMoWy2y2ITkZFs1K4RfSmqVbhW+P0bO0Ma
bSi2ABq3DdxRdbSdBCe9CD+7XYN8COdIqnLXxGT1mPg1HNuwRokWVMgQJy0CTJ2QYEtvh7E72dZ4
UHtkyfTUsDdCN9lWfezU6z9MhGCjDBar/cbpbm0k4DkiKzkBnyHfiw9vDOKFP3+q+jwEuDZewJhN
aLQcT2oTqoPydz4xmezSYWti3CU/gPPYGDWHWnJU/x7129WHq99ga+m+KbODqqt/IZ4YB7Wtg2+K
C3uavcO4QVmOv7dhYZtt3EHzRqzIhEWJyxxKajwaaG641MfqMTXfIVOy0xNuB6hdCPMwrdyrptq5
M2YslvzToreEHckdASG00/EwpAXv+fJW9Ye4DY5juEvXzyAqj+q8XTYeEtjRGadTpzCpBz300yHZ
qm/lsvL4dahv9tsmRdhwQlMH06GQutrWqNNijKAmb+gf20m/SYz+GQPmQ8Hh6huow6b84AafDEwq
M7CdY7McRmAAm3SsvhQpDE7X2tqup3wCuf3vWGttdUT9vuBXwLQ4eztr4bsgQqYGNeLPWVfs8//H
3pktN86s2fVV/ALowIzELQlO4ihq1g1CKqkwT4kpgaf3Iv9jn3ZHOKJ97xuVpFKpJBJEfsPeaxsu
UaXWhdSM17F2SUclErAUFAetxyHsHRtpLGcK7A49sReb9wy/oBS4RYE9jx2bOQB6JAG+m21OEEAS
wolNoYlN+vintKOgiIljgx8NX8yIL8Axwc1GXGf9yhq7R6azyxpgdY+/KsmsMzex/8/L+B//LV6G
AUMCSsX/fYqz+a1k9H+em//6N/86OIX+H7cRCSwM3TRsgfjufx+cwvkPV+f+r3s3kZ7HCfnvg5MT
438dlPp/WI5nu74Dd5+S1/x/Oic983a2/GfWjH9D0vLddNewYbq5t7PpP0nsfLMqBej+fMuR81ul
QN3nmwin+es7Ll2pycbZz16SojnQOm+mOE7Idhv6h3y+hUhgcCUEchWJlmJSIRTLQ9ABaAaj7ajB
HITRyKSDM9ho/ZiFmPEoeu0kxhbQWWWhyxfWXznpNfpg73d2G7wBmr/Hc5us85jhaJXaJw2NQNAi
IwDfYKDi9zSs83FzsrKUrq7I69XoEOI3t1O8snpxKsz30QAz7+TpkqwrmxxY51JrcB36DPg0AIOj
VkxiLTWsDvxLoHkpt+kxtHb5ULAvycyfUjkRdyMraLNtrIOQkEwTysr+NORU8g1ng79110iGv+w8
vhCMPSAJZFnhF7tpHjter70gZU2ch65dJhm3D88oV2Iame56jrFJoG4FaRw/DcXw2ISccWjiwWEl
grQ4MBFkBax0cneCrrX1xdA4MLlT55pmDT9u/dJ3A1kx2b4qZ2LZxiEoECQyApjQPtV2wdxqtIFr
9GOASOSRKJFfOwedxHnHvWiT0YCZ5bxJlLEemcoD46tHgjRKDuAFFv7HjHgcuD+7pjBmBMziAovk
VcR++hCi+3D7WdInVcNKduTnjTphaw2dTS9JA/fc2KU7gqrUKbVQpvjBDcAgRvtrcoPvtIdKp6Ex
440zO398M9zmZflWRoLrwd1EvfMn86IRPn99nvi1OBgutLRvYWEf0GYt2d1EAch5qIgEvy8b5QZQ
uB5nbSJfpRDXsbM/NDotm+Auyz6YXf9D4BGZQv0bHDlCIWYbRoPYui0TAVTlZDnZB1pvsOMM5cNJ
bmB5/LIiWwsvtrkUsivEjh/AfRvbTlZDw9TJmuZtVRUPXUmGvFIEe0+mGe1HfyK/0vCDDrUbo8KW
bWEU7d28fXJCgzNr+mM5v0SEmpDwdEIDZ4JLI1tfZSGPep7dbJZGd2xru6Zo4yUTjvmxFtVNEBIy
mykdk+xOl/FfNV1T4n/XSRvGx15Pd3Y29U95Sw2TNVtuLMXj2ECsU2DrEvWshijfagSSWa2GLC9y
wh3wvPe5y0GVTo65UO06bxB9iFSz98JUx4EEjWWiFaj52yiYPaAwJJRxjCeJthCxude1PsSJoT00
YME2zI/Ixum5fKewfaa8i3dx3ExB2Y+fHNJhVK6yrhFAdChf8Jod20z/ZHDm78iIeEmVZTBTA1lq
pQ/NOGOE0JJDVXHtKqDCG4OwhHjwSSId5KHs7GndhmpJihHeats+V5mQS28csRvBaQ/DRFuF3KXW
vdc+AsvVt8aPNtX+rgPMEhgmOTs9rLpFhS/XnzKXDJnbL12riyjTcW1MBJzzBduInNmtxoDYgb62
GQ2D/K8e/rUJuJE0QFRKpWHNz4A+uYzib9jY7bJWzZOaRHZGVz0tYj+HveDUjx5jcP7OaslLz/Zj
52jEHYTN2vXeM803Tk4NO8glLcRPnIN0oj9tlw0bokBeR5m4jNl4YGM0/DAke+qaEZq2hWYtEAzO
1rekpamoxKIfmnHRRaIKlFl/5L3nrG3N7vd5HSgJmXVWf+y5SADFZMFsSKIuxqFA6dnpW1jPzYr8
E4/5l3e4k1bdWeP3iTKCrm4BHwC+62JdzD8h86pVY7hUVYN/TLsBq44yQXumudyOOh6HQUfJmrmv
nW2Rec2NZmhuRGczWyumz9cqMnZR5is6gLxd+KNLYKBLVdSUOdanuGHcZ0ASKV8sdprryfc2lquq
fTW1OztOPjlAyTOZw2tCSwNVSj3qDNvj2fKp3ZQ8jHZLYNqcuGxiy+K1K8sv9mjHVNnj2bgFPgs/
/FOkGv8/iVwCdu/RiL+1tCTLqJ1rcHjSWQrDeDHb9LWQKG7bMqFvtAF9I+YiBQhyb6HXZ8FlgASo
3KHxYKnpGFsHHFsA9cZctaBZIKH0e6GifN2HYbfWGoI+k/hDE6Z5mVKBdEXH2DvAIaIjxoLbqo+Y
RIaT4UWvw4TRzk+8RSSrKahTES8dgguDztSuzgx6DQbO2fCbazwm/dJ32/HdZt18AsB3HSqnfFAd
P6oRY2GxPHibhpDzzmqT+aXS9ItoCrVHAcikVjXFpiYUoUpnqJzJoN7j2jhyoLVbQMbIt+oLJv18
NWW2sdWasN27PY+IGbO/nEMQmuxBznFF0idbjaLN/E0ZVqRvOF+92Se7QuSr3uokPkkJL7s04NtO
PH/lNB56QlbOYTSdTGLKVrCd+qB1qm/OGvdt9uyXCUpfNyiE/0kJPNJ/YnFC6p+Qb9mc/xkIbEK6
HXoB19J2FvPaHW9gFKTVPkFnUvd+2oq5s+2672ls+gujTk+jj2xhfHC7magKy6ectrXsELVEANbT
vIeJYo3acAXhSbeR+2cRk5Fj+SplvNgUsLWKIC968t9S+whB3X/gVs1MLJ5OeumLoNek9qzzgib5
pvtgvZLROEMcllUGkkpMFg8seEybDXPg5+RgR3OsLb3MwoJUT+4KeqkfFK7EYprScGXdbkod80hq
5cattE3IVbWTM2fgoOXJyUWvClFo1wA1ryuOE5MF4S2oheqE0D7wmllVf+i3kKF70tCkN18CYLkR
rlXNuHkws3rl8KKtCxZfrk1AOeJI1kUMf5do/Lq1rAoeGZ/w05nM3U1upJ+ZBtJ3xizMuZRrCyV6
5r8+aGwri/Gbuu5KC2fulrqub/gd4rdIvvbx37b7BCcI1dlvh430mufIM/1r2u392JIrJb2CSG0K
CTM2opUEcb8kwabb1m5EoG6xQUYvdmUZUcgpLFYhpYiutyfgXuBCJoXUAqOTYdeMFT1SALPK+yJ9
tV8a8e05vmWMNulTIvN9GDHUt02XLj/i0gSmYazcOv+lHEIWEzV2oGcCNq7kwZhTg0NzNt+kWQ6r
znJQeWhav+46Xiq2GUjJ4qSrnR2eNjzLzfDXZIYBEYd0yvjdLpSxcQta0XqYqbEqIqPDcNCovga1
oq4Mt4lNnW2GEJx7s5ZANts/qSDBnV0Yy/3eWY8FmVijt2h6ZyR15gR/b9rrYSEeb5dMneXOoxqu
5MAXq2bOZKC53Q0sSg5SGE7wUxmj2pBmEB2w8yNo7dpbLroEqts1+S9H5VHq43TY0KHmy97wtA1w
Abi8AvjSVJYXzCtBJtpH3evaS2HK6nyTDM4GwG1yfZ6F1T8jYoBTNNXtcjYadoqxx6A5t4Ck+tCO
q7zzV8ydrWXHz7ZxXUJMWnKbuATqbzZJ2V65fkXYHl/msJ9e2THBxKVpnn33s4g7j1GPmW+9giD4
uFXvUVUfpsL8cG5wvG6My2U6gLAiwBsMfCSIZOSQHvoZG2BY2qu65ihQOs4Toc4VxmYoId7nwLLS
qItsM8/pOeryYDDgKzmyt5Y+ecGULlqRsmrxryzsvtyq3UHwSJf9FB5BxP3qhb1tmlfiGL89lFBe
2W/YAu6yUXyHY/Ubd2rhJB++6M9TMm1RBwfuq/SdYVl9DYkDKbsD3GHtEsc/UpueNR3ANrC0IezO
So1bGZPu4JFV2BE2aVFE9Bbua4s5A/udKR43XSKWjdZutFmuO63bdO786qgWM2pqBkwlSvZYfmDM
M9Mn52rdiFPC876JxA1E1B3IY3viCzXi5thXmfWjKNxnTlrmIsnvQOGNQ7B9w8m4ln3cLWEv77Nm
3JidIASNnFamL8axDmqneb19kVlnL4JBoJqwTqfjlYDlgygIhCxt46ky2DjcopQTw4fB23DSWv4+
n9zHagJSMHp/e8fH1U5uD6J5aBRsx0gmQ9yyroGhNLMNb6t+Im7qbZSPkV9vuGKfCWvCYrrWDLGa
2Qk3lv3r2pfWgv17+w8bcFQGWQDKn/eKv3eGSS5Sm1Q3si9u/y8NNaD0ltg2znhtioLKfpKTxm7T
KNejhkVeKNdb6GNNzogFElLckuVctj6NfnuBHF2/uHlzA3dK9l6SoN/yaYjJvJ7qZDt1JrEG1Y64
WTZ3esWYx/Y36A8Ws5kcC7vt/uBPSIRwkGz7r4MyV2zSPghRfx9le1DwhI3mq5XDiwYaN7t6oWGy
/wWz7qg/mj/tZvGJMuMtjKFV1sUzw7BrmbWfra0IEyUCoZgPsaw32NO3dVt9W5N+GUzz6EoKll4u
hIuJzPSmp1KJZ3cqrVtc1TsZ6Ud3srap0e+K4QkaMYli9ZmCnkBRRlejNS1rA65FmT87OE/jcy05
XOewXmuFNQWaxOoAfIqOLCfx6sZlqmr0vTXLXtLo16G8aGZxaUOulNqkPNQJ3+g8GOGt8s8FSV9y
5eFcuC0v9zaKpyX6dWfUFtp1qG8vSPPS9CZsHX0RcYsgou6IOHhVG3dSwbUtRh6MTj0VYnoWc3Hw
2oRYsn6dduba6ckOKDuiN+qz3kxnWB/FMq+0bSeaU+NhEacNI1cvcDXnwGjgbXBgL7vmIh6dkivH
eija5AMx6iOhBh6k4AB+NZww++pq/TtjxT03oeUwtL+6Ze9trTz6YPRhFBPgGh9urhKFdg6d+efk
WeT9iZNjN7+ZepYG6X56wdSAvdf80untRgL4p75bAN7BgNwEaIEuvhu9APbYJV4a+IX/UEH7mQZg
uKpZpwUQSp0zFdvQRSqxjSybcJhMLEN7+kCrcr9llrm9bvP2A9Hr1RXIXrrADYtt6vR/qihZ6a71
VFTtfhqrb91y1pPWB3Jon4W5IQL5DBUZyU1IsDrtVlHshJ08VoyLaRghA7d/0aQ8gnP41JuFL9Sn
1zWvETe4OXMBu7vPMnd/upspbzbFy1DYL7rR/vid9h1100OJ8K0KWRb6/iE1qsAd/0RED+gpRPjb
xRI56UeV1l+doHiL7VPRgQAp4ncnfC5bA+eHLjeSiALMPUeEneTKjxpqC4bdM7T3xVQg07cEeo/p
rznykvMa/a1UzKcy51YBV0HtGe8deWgFqe+t5p8UxURZO+8jujnuacuoHk7wH1d1/tFr6VfJc0KC
81NfxavU1w+TjSIAzcemZy6v6fToTv/EDYPhuEb0eq1WhNM/aK66uBkBvEW8aa1mq6NITWksLEbL
ph8+pWlMKA5STHM69g6XNkBFp78otCTQY2vgpF5KS2Rqt9vi1huaVQwoNVBau9fsT+/EoPHMANxc
MhwbOH1GVijJa9JAI6zzHjN3H/9IM1o3g31OstCmbbcDJ1fOYqJaavJha4jSxcWVXRvurgTYdniy
WIpo6qfI09c6lukmEr6xyIj+ZSrxOJWSu1umPUuOzUVY1MdJmg+Nbq0rw3uda67qqS42RKGuJcv0
ynAJNCLxuYGobbHbqsuP1qrWXipp2ubLzHzeZLU0Tvp19Bk6Wc06ceWbr6rHxpINgy9C6wt7AgUi
6wUqC2bi47iNtC0TuZmOmBsH0wkcrMNC1WO3Id3x06jcRyMjMsI4lUl+Lrpi52r6xujGczlo58Ip
4H5j6spojbDtOdmLPVYvSJD3kzccesIqwcgv07Z896f5OS2MJ7tWhFtPx3rW0E2G5ARbTQo7NKUl
qpzVpMiBuhV6TQifnTbQdrcdNxM3DQPTrTaMc4Kb/Mz0Dk3RvccWQjFJD2ZfHWu8SK98jzH8JeU+
tTlx6f50QoKmMdtKohd6693Ie8pke99yjWBIxUUIoziW7/qQPtdkItqbiHvEoLwjo8cTjgJe9lX7
2lGey6RFChfBfsmotMZs2aLLHdxHRxLuc/tepT4dYqYU5eQq4P7ao+kiIKp+JLEpqXW/8L0x2lI4
8azkkGwd+1eno43C/m+L0a9srSCbq5XpT2+kWD8O/HY9B4VR7pU5rFA7/0YZSRaTiWzEmd9kUx4V
ivN8DilxhovrQmVs7lwClioYY5eeUofb84V65WNwh1ff7D4LUBpd42zwL26QmGFwvJo1ehqhM1Nz
oWiW009uR38TNCKdnn+FHt6iWdowM63+Gma0wvYMlAiLIfFGSKmN1ApYpWRwhfyVa/dU9BZKKc17
Ksfw0TC7B5Gm3uIGB6HCqp46+TQT5EQsPBm5LDnJUQlMxd4ON9HWSNYtk+wFqZxoGInggJPMeFLm
qKxA/lZzs2agkiwbpz+Gxqiv/JIkMhr0p9T+bJ3xTOdKwURckvCmx3zeeX75VLWwPrMBIudAAJVX
1Rs9ilbkcZ+Ja/nozCpbKIIGJ6v4ydoJkftv1JS3G/hrPrh2YOWaySWbb0CK8NowmJsivyD0NYUh
EjJX6G9gW0lXH3iRH9iueertcWF0bPWqdjhWXMv4W2jQM9XAdB3Eg+0gUERzdGTqTFVH3PDYuFuP
6JNVVVFjwX5aWkL8zbuSGVhnblt/JqFUC/XDzP3TJS+bDIWWtJ3Yv3Q2+kf8/2zcZ+yjDS38OoO9
sfCd0EQnBb5HGdOODmCB7LnzIdjlHYFbbfsEsFGuRgHbxWmjbU8+AdSL6JmO4HuObfaZbSp3eEGu
aZRbS0/GJsLHmLSsGM+g0djPqetfCIExN6NtXdzRPrcSOzZqrtfGx9LTRtHzrKkLMeavoeOhAeyy
FuBIrwVx19jbtM7UJs8Jp0YDSd1ckvSUpphK/HgFE0Qss7F97bPcD/TJezOr0FonJSY9zi1UO++Y
uSl/aPUSajkoPJG2spuro+nkYtQp0Xb9wIIYiF0RESIjybdlqwLrsaglO1fhgwlveYSSac2YvTst
wtrzAz9udjIcrJcq/8OS4UuOJ1gpy972XmSNIqtMxLb0eAoB7+impi1t7mhTtrGIXTn4eCDpsNnh
RDBrFyVRNQwNbgvKaNxFVfoV12zhp6LfOaAkqN9qe5flBnDNghDuvCGxTdNXXVhNBzLabwwSpKh+
K0aGg+GngwP6Rokjt6tlGx979JyKS8nKbHNRuYNNDYWtzUF0AVm52DtV9oSt9zcd5m2d++2asMSE
K7XjUHMvsVR/CyE47t7I66YDqHBvWi9aar9WMQCtxNGe2tuVLCVrkQ4TN6YUuyJ2UJirXsCBicBx
VcCuFhIkUcbFJmc8TiHHU9HHAZ1qjEtyzOUFW8izMqrXeEK8fJFzvffq8lyXMKKMm+N5cG5chPFj
MsQPSl1XFFs3R2BXaTfGlb2bq/wX80iQY/TrDZ9H0LnBz1X5Wo/QjDRn2vWmvYd0/s0Rd9THSS0N
nQ7XliOih1YeQVJQgv8xNr5pk1RbfxdmG/RCawIGy1wWJNRnYXulv4by2OWvvXcbHdbGvPBjn/Rj
6yev2YflVnzDBlsr0N6Js80FCPzCC/RY29gA2juegoIXcOGbO8XSwda0zai8Z2jdHyGamRiv0Fxn
O9t1dm5kvIQYiRemZuw4sp0b5fg03hbYLAy3JhbmcFQ/tFWsrsAFuGRDZ9XIqigH+aNn5YfhDztg
PcGoG9cxTX50+K/R1DxFqfVtyumYhhm1Vqn+6MrZZmIksYSmxPPIGmpf9JHTx5d/tOrNGux4F3Ly
th0gf5tXMiNpbdExsFtzNcZdxFwW75qgu2iyFGqbvU5Dy12kpvbtRfoDwWhXR6KQhXMQD+rEkuvN
ZVq4mF31G8fyMWHqN4orO5SAXKK1rt0MTrN8ilT+bBb92QhDKo/4serzvdOF9QF1x44J80CXmDQc
4kW5MqNuCXT/YaqAAmau3DGc/nG7cJup6IEuCSZxuZD+CBvBNY/NkH9F1PdLO3Qex2zcKGT0kT7y
zYydcsff3M0+nLB7RwN17jSEKnGRP5FRlbnpz1T+RikDjZK60UYBC6hl7xXGUfPdlQkByLJmSJ5T
f5IGVptpnra5VF+4CohTnCCDGEkf1HDwsC2LpzaJl7ZXf5HHxZ1Rn6ljci66Wd0uzmM0DgCJJCFD
KCs3RV3/aol8mNgpytk82VX8mHTehz/4Lzfd3+yQq1NUZAPoI8WIbFegTS5CIzoKx9Br1LBSTIdN
8wIZ8px6ZEbDSd+6M/6WXlW/BK/sDFVehnKC49WxlUWD4sFr4xFuLbYUScK0t0X8rHsgzG5vfAna
7N8farcP/8vn/suH/+Wf3f/FP98gaTfZZLF6KgSlqPtEkrKx1mceQtlAsQ5vRuU7ObRkV8CKeb6W
aQga4WalMm9v7u/9+81/43OK5Ql4OMYi3phkuzvdgbByrBUez8a/LfR3bMD9Q9/zup03v0i9H7r9
3UCf3w3rAjdv4MSFudDDmizOO9z2Tju1VSFITrg5ov9BEd/fJdQJMbaA6Hcnjd65qfc3d8rxP++1
IRdr6MLs80k2rpuduDsV7z/mP+/euRb3j2uoHwzsyPypZbakhPvPDva7jf3+uft7d2v7P672+8f3
N3e0LSLrfMl5ASHDFpXOzBInfI1GSQ0dG03siGzQ6ofONjnYdMBpdxAB69R/EbHvH/77c4XWaES+
fYt6uITa+JOjm9m5skJwTLqBiBjHeVbyPbO+IaItmygAcJ4kY0Ry5ZZcDVpRhm+5zi1OAGkV5vib
dWKkS+WNuImI26rZ18Y0Bb6vraaZ26TllGFQKFIrsswId6T8nZEJT/jrpy3OSm6u03DCy09YkeOp
ZcnrRzkwTSMOQbplbNnOm47n62GgCUhnpzp5xUS6bTtMq7nys03k7rScmEs8+5YS9gNRcNNJqPkq
0jF7MO2w28dV9KBPzbcES7EdyjCjt16kLamzbVP3p85ufO6o7p4tQ7VgOL+qcCl6xHuRk2Lw35gY
NnBg8PQXRbqO2FxSk3ocVUJrT7gaArdoCyYfpr7TRv3RGo32NDjyiES7B/Du7hB8Vzvq8MULlpX8
qEcDwZ+ddRpMyzpNXcSr31Lo69zzbNV/vSJLVvyT/lQ4WVCU9lEmibvhwr4knRI7z7DCQ2aGVEBW
EGrq0/AZo4ja/G3NrjiWFfX7zPKFJMrO489UqJBpwcSjmvmMf2PAeKPffo0K2wWmt/KstXN5nsnu
JYJuMch5CATTxRRvw6pzeVacNqTEJVhiRXoHmS2eV5x07ZntkjriU5HkReasVBi3lbOh1oOBpYf+
3DvmTKSPzEh3UVJezajxGGU108HdEoP012JEMLNigw7ooxYz5yhgkoeRiIOJUrWYg6yhlWAOUKyM
mnYzLqaToVgIl/50QClXntg9aWznKG8M3SP20ROYkdyIZ6VX3dKvsWmbkU9m7GC+c97pW8Z0zxQg
K/32JLJRQmnCQqVgJ8dXQXjB7NS4Fgx+PvfPX9//xim8OFA9knuxnxPyZODyFmPxZvnip3fnQ1U0
1K5p9WRLxQhNntA0PqRa+KIU7Gb15TbWr96nz1MRHTMA//TR+1EZz0kXFYvONl4rixBIza8/PXNk
fDMzlW3m6zgP/b7ILeSL+sHpqBQNdzxULGC2mrdsmvyhtpJDW1Lnpc26J+iESFgpISwBztKhwFfe
8GZXJga1rg1y3QTORN6yH8fW0g2pUz3NvzYRIb9VQhxOKdDU2cbw7HNWaUo8jknEPmmcLo3R1gy0
gMLigVAVJVjnvI7heBRT9jFqNmUqjafuthejQDpjQKffstqmLAFXGDoNsWMphhLHqs+FdwR3iN4i
GHwSK2WWPNUEFOU9Y6vBayD8lRm2OL/+MzYUYV6hf/Z1vSkIfiWf0BoCzdiLW/plOFt/HXo7NKN2
sXYidcXzAT9UwXJ0onZJyNLOcC8gS72l7yRrzazUfsxA5atieO9d62rP1znmsolldOk1Mz8Q9SmW
uQqXponaeKj2WgITptZOOk4jboQ205WmQi2rvYU1m1czLtntZtVWOvNXGN5cTIO8CtJ9xvR6Y1xW
8tnvUC6mXvkyySLQJuvQAIFc9Y77SIbrru7SP7ZxGYd4YkjOzqIS3WeJ4gNH4bSesOJSC/yWdeXv
JBuSi6ZiL6h7Vmq6ae6Nak18ar2dozALHPo8NCDpecaCHhTjDWk5bZRjHvSUirI1dz2LMFUa/aLt
cMlUZOAainhPiybHSgwuympGmqHfOGHjsSLzjyqOfHksQXmRNSsGFOQjFM2vF9nfnkfMYM+uUu8t
ZpKp/zS1idrGzg2bXDrwuaKvITbMtx5hrOW0AGC8aJf05OlMmfYGbouIaPa4KFBs2fzkjcFtenio
6vivYXDf9/SKAjG/+BRnA+6TforQimmJsfBCLHcVDbQWZ8tcUjHE5O3dSsnW0veTw8rO9JJq5cre
WErFJCKZ2q9UdEzq65LrBudd5LMhj35E65Z7j2BdWj602ZFrVWfFOGFhTriR3bnZ0u2WV9nWLyim
vgc7/U37H3ynznowpzBw52jLfde+FDxYhcNQrzSR69Hxsw9QL6JOpiCHj83srOvWX7pT9uuG8TI2
7Hk1NX617Dp1NmKFgNll+Qi6uA6yzHIOzlesWfPaoaPk6T7XkeF8hI7x28Tz2U0KE1uRhOipCEth
Q7+QMaysedR5bXfMClEK7xRDj3iqIzaavUbeItEJsVX7yIDsnp+nxX86c3W5UfOY03quNFNy/Ibs
Z6Q3rXyt/WMO5SbS8vlZm9Mdd6QYfnJ5cqDjb4DnPMUONTO4ArVE2zMsvb7Zxp1N/ZaXv0rLxkWb
TrTD3NkY6brH1EGiU4UHXdgnO6pRvvmEBjmttNmdof1yYrHyTPkJydbfAOJ5ZCzrby1hEPwLvcCJ
r7jXcNKyqVj5enRlZ71lMiQAyd504l2t79K4nvER9gXICgoX4aC9rvKqWLbYwC2r/+s28yvpXgPf
231wXPMAlTl9zftzbLc/kRqeG7QHoIZkMIz4IWSob/o0vDBlEesmapg+d9OSu429GaiNF2FkfEtN
jQuchHQLjftbMQFeUJSOK2V2a6X7P3qHJnPo4VFkmf6HPDZ+Ba/e2qUtFkmHxrHIGU+EtNSJ2+jr
poQbSrEkO8LtJ2GEey36LVsPeZ0AusNizNwnnLvrTLFvymJNHGOhi+OUa4Ex4j7T59BeVUWSgW/z
sDx0lrbVvbYPIoHRuINh++ARnwujjOFpezQRJj2k0XBi+pJvnB6djj5KAhya7Dvve+3BbokNaG2k
XANggZLMjlQGXsdPn2lJivQgKh7G6k1pTrL/5zO3TwN/oAuIny2L37DU+34ZIg7bu7LhqIrqVq17
2bz98yGakw0W23E7hbgrabJZLt6KvyliY5HF+/t7WHIQGjjparobq3MfCef93VkycC7yCDJuabyW
M8zK++fvb7wBym9a9u98BJV1jNFo6Pm+jZBGxLf3EkHr0hXWbmKeykuw3On1XO7rtq2CRJM+ptuZ
1r5zXSxdnluvzH6yF57DXthT8+eELJ3bVoOkX2J4K710xRN0qPnt9/L2ptHCEXq49nb/VBYLIuiL
nOjSzoHFPAJH2zUapo/W9Lciatcg8Nr9/c0wwvBWtYPx1e/J+G21AJ8fd68yhdRB3PAiZwwS5Mpk
VIU9tgSrG/GMowfUkGGVfEGaFrdYuKje50Dz92hLSGXjFsh1XXwbEd7sMsu2QI5PvVQsFwucvjbu
gCDTs3aP3FEHPY5UoIDtHjg6SrwkUsneirARml76h7aV6wEV6X6kPVmWisVFKgUBzwCjmG+znrKn
es9sod53eo+iozY3OIIqSokb0nmo9SZgukAOGVbdvUnk0KbqokN3Qz3DJJf70mnNpdHCAfH6iEXI
/ZNeWgZcUgzBE5/kMd2TK1E2nBhTvM+EzWzn/h8mTNwaBwCSVe2H24MQKRYGsCyOTeT3O0nU9f1n
Txk/7e/vdQlnaw8HmrmAPGO3Th7lwCvNkH+wgcw7n51vbiZyUw3eDkaZWuvNuI9tCNJNTT1DJu65
K/gBEl29m6zgg0bIA1QcQTTi4N6O7c/GZQLWNiTOyYhybjLdLx7o9Tz2+ZG1dh0Isa7QCUWag1JK
ME1yVQQcMiLOeYQZELGHT6SerO1H+xqO1HrT/2TvvJabx6Ls/ERwIREEbpHBICYxiDcsRRCJyIlP
7w9sz/TMhe3yvau7VBR/iSIRztl77RWM0ovu2lXp6lOcQYQWxNrNCiiXHT7pplwDmGOo+Pfi+P9/
T4v/i6eFpNJd/Z/kEMHP5/2/2Q//r9/4D/9hCSthVeE/CS9hDbuV/xRDUNb8D/o9aabK2DDMUSX8
R2oovsQivsOTwhAtoSwZ/ymNUCXkhTNDEzELnhmT3cX/izZiLslTzu5/0UawJ4iE32rIHBWCUsk6
++/aCFr0sp0RZvgmjXGHOiu3+nsUgtc+MT4topS+J70zJXp9KaKmc7XwDjGAII5UinDDfz18fYlr
aFF1DIP4lRLx+vLKkRgmd8fXt/kQY/DySO9u2suRj10ETfz05d/EiP/ynPCANXpjVUgmF9mXu80r
MOL1CJc6nlQrvbBuc9RD0oATWfFKG3o9vJUyLJZusnvKz89SQyUnVPDIpq2AxAlfy9E0qLB0jaZ8
G4we4us9g3mOptOqX55PLwcPjcQBt9Gz9b3OWPEGBisGmIDStCyWD000IQcG9Zh8GQ+NjmsKFyDT
u2WqiQuR0OE4UMr1VpjxVNU8sJsV5mz9YVnsxxDxnDDnPYWxfmxHI5jLGuMmMQ8U+ckouoZlNJu8
HYengZfX62FdTclK8uROpUjkVrNnESQAJPSKyXg9iqJ8HsDHLdPwuXh9kbBw88Q+2gxdTeYGfkgh
yN0iQT02obNleIv8aYaZFlrnSpM6+jOOyDWHeSY29TyQC8y1oPEFYdibHJ8hUEP1kGURVrANIoHJ
VIh19rEglEa1qI/0fxItlAkVfH15JU/8++042THZjz7eDbqEhdF/Rlq8klFe377iUV6PZF3WfHIq
/snaeL3z15f5C5CcvghPAukHrC5AMNL2H5OoJkZ/FyaeLPjp4UlsO9JO3LUpRmKr3CkrqYYzbJZH
eXaYJ9bwU4k283WYczke2KLbdCTCuhIDOTN1b97dEqysQErwiSS/FA6ljI6k3fPIaD2SDLJTB1lI
tmv0MuIG4YrZY1agLRHDJdK65JK/JH+SzSjmnK/v+CLPHAWmYBJ0DGJosurnRhmYvv/kM0JC/QpK
WZW0OKyYBdzmZoHjR2+Vy6G3apFN0WST9McueH6JR2zwmX+pcJH2DBrnnWlgXAvIMV8icGEWy+jb
gA5X2U/U9uoKaA+MSn042m+8BduFPSdDu4cygSdyYz4Oj4MSu9pJaxn7ToeN8cuMLlhllmVHKrJ4
LyZO4QnN0vCZd5EmQ1PRE04+t0hNL4yv4idzYCl0m+492mknwSCs3WlWzQHZAUcCPjMqntZTsZeD
0S6vx4nLY0bLfFcwtd/zfPGBiML5TILYLJbCWzYw9TCLD+bhDIhTYIuO1Fcbyn2sWmhLntgKmuqi
1syh88ZoC1dz0tj+tprZV98IIOe0foBOSZCX1vMby5KkYVRucnQb2eTXsP8TP9GRTlYUqVO/DXfq
U2uQEYAuoNK0e2VYPrbyUTnjvSPNWEMwPzbj0K53RGBAeCgOt8Uz6CpHfDgKhTKxuNyb+0L34Tky
aCHgTsT1QHTSg7aiI23Oj6/58XEynHQT93jhOvN2aVQfBj6hPqQcgbNIqsXNA3gh0kxnReq+57KF
Sk33onWKx+x2LO2sseFT6+/KSrgQ1c6H4bJVP9Xf4Z2BELqcRRE0zKCsLqLbgw9tpz95TR6pGd+8
+JtoTZwHotjO1rLCSuGrJ7QboFKoX3dJfuhW5WnYylfGfdWFkVCPC1hhdiu9AIYzaa5SKGcWrbtR
O1xQs9QlwbFF/TpfNmQraFZ4rZZOFIjwpN4hjRAEgh8PLHJEQQB8DtlId/v5ZyygaqK+dfXamVvJ
QvszvmkklvWv+qMsZp/Rj7Fj3RlrRzuEUF5N5DzZ83iDdkbILt43+bLY1lBNGks6gyuVlrEA8GPa
hpBI3Tz8W9BtxgflrtVrjIPM+lP+zHJsMnyd6yFzi8i5/5S1S/R1Yf90a5gC3Rpmk3ZWV0gBGbN1
a/xRHJlEZmjg9pyW9xLdzNhJSS62oFKiRLKr93LdPOnVWDMgF/n63+Ppjifx6TzAQ5pLrXywdtxG
Uyf7UftRmbnN97O7w4MKwCaQPwkZIUiKW4otl5cbct6sU31ACYS3+NOEnmaBucE/2Et3m2Nef0La
caWv/NdgCYXG6Y+aS8nYsURVVnwZj7NVGDIyMokxcdSgB6iAJW3NjtEH9kjIzz1Wy/7axe4zKLZx
A63UxMSYc3mv7dvtTRSD4v22kG7eo/HTrfANAZrz2wsOp5577/FOAAt/UI4s/s6wak+3ZwDhR5ww
RNsQXJ3PgREjwnXIk8NyhnQ78R9sdKw70iJ9h6fbwQ8SnPATEOeOhqHC39kkHkWM/eTmaDtu7122
jr8wpTK+w31zW8w2c5UFRPnV0dvIM/MOc2+45N0xLtcJA+QDQ+OBBCfms4UFRX4UVnPhWo9Yygxu
Xq+qb+nQXG5rA2Bp3CajSR5weOpRfeenGWlzReXnlZmobp55jXQaC0sk7mTYzMU/FActBKe7xeIR
Zc5NRfnmZOkvDgoiMgq4brvhUqANhf9Je3J4Hm7dVa5/J4oydy9yMXnuKtxChZnWBv4mhanhl546
KtHMuNrB52SxmONDCJmmMcGFY1olgzNjp7frHWQXEST6RFRqf2nAf/Bd3Bs2mIPL+i961GaL+3cI
YmG+w7XYheklUdeIOnm7jfVc94F1u+CZBWjM1rcUSxeFQ/7wh/C701aAO0kWPAAAWxf2o5z5T9GV
cwf5dV4BjBJXs+56j7fHLLke7SgLpHydoEWCZG7Cq23sqd00j0AaeALFLGO2Wu/myYA0ZZl8GAtl
Ee+15eirb8rmubkd9QVXNFYVS+Eyf1l1Qlt+mihmL7wFoOCqhixm3yX3obwVdWqnsSMhXo/eHvJB
hsozw1/cuu1Tp3/PXXhGLlT7NIDkHDH3hx/YvCUDcqk1IP+4ZCrtnmjtOYOzH+n+rd7dm+wP07jY
zElcqzD2pPyCZxuSBxwttb3Rm1G9pCsvofLDx3ug3qKIhO2K8MSPY6+UHDBsGT17/P7M3Xa2ljo8
RG09XWs3i5/HZCxMdwiHcI5IcG7n6tqzEB2nlwJE2tyhK1PdmkaALrm0q6OwVUtP0oCkGYgww4R5
aMa/UbIjWYiHiJIeo9cgIZCXhDD3SNpa3Ls82I7AtWUJkW1pJKd578sy1A+TUJvoWz0Xa+Mj083H
jmeRf96W9+WAQplKw9LPZWHzlvYyPbM5rgZP/1LP6FhW6X6sbdDM0mr+hLldvaFlRMDoNa3debJt
eIrzuDY7wet2TyfcCtKiDepNv1Q+Sn+nQaP/ra7DGxMkfVPwGk/nvlT9BzofmzS2uF9ndnIRoQa9
V7klomdYcowAYrFXg9wQHTqcqiAVUq4a9AoBXJQuOSlbxgUV3jkySIbdgxd74pfxIZ5bSM29Ux1R
UYP1uSli6sO4pFbiXXjU7LPRazUP85N0QdutWfFOXaY7YqjO1ZHjzx+LcGlCRGxWb2wcoO1WHtTv
/TsADFdsYT8LSEiER709FvOTdHz+3gdHiYgBXzOLXtAGEMrUcA/KTvjdbotPFU9ttlaAWa4hG7N+
8uXnTPT3bRAehPf5DxdO5UlHsTlDQpqdJMUDQyZ/iCZCE8/680ACucg7+ZwG4Sd0hLAKysavkMOg
K869mQVmMictwwBndJFmryqLi1TEgQ3C7uMa7xqMMG5u3TopJmlu3jpiso80p+08DSE3flQZsLSr
fKbYdpDA9enU5Sb/YZ/GOHXMXOWE98jdy3+YnXvNW9sEiDLl25Guqtw0R/Ers5/GRXdhwCYPF8oX
Y8O6XkN7vz3drKe63Xb7al/Jaymyur2SewZhZB9RbzKm1JfldpSt1nDLQ/LNhy8Vp9/wBxCJhall
RIuS6GyLGUyN4Irfn7/Joi1Ei1Y36w38cX40Z5og+Y+92gTpHFQcCiZMIDO+jrV1e0s2tzPvqIU5
+yTAJtx0udc9bKj6tE3G34zyfFJVWYW6g35SRYd58TVkfvtTPghVvaSMrxW7RejuUk1Imz7gmON5
r676J9Aos9xpDIG40sRVWLVpy9BdTGCq0k+pAW0AeUJfvL7M7w9jMSkGdL263hQ8Uru7wZi4xTL1
9ej13OtLqE4OqqJKhaHDgUsbSOsFAjSlucV2BaXT/CfW5d/cltejfso1fT3KXgmkr6yXVK0hTaXd
cjDECOHRFPUyzJTm4f9vf1slNN2eaT115Myfx8hwEuFSVmFHbCWV4mzKHn0lzLfTH5R12k6g+rfE
gDqSSZDdOyRt6nO0X3k0xqNk2/8nmmayhR9Tgj/krcZy29hNfg5/899IBlC2xDUtWs3yaEVkGVbe
rPKwx2T2CsmrreE72wJ38mPqUvpfdHLLylfUoCN8gzSyL00y9RUdT9yYzO3oJIgU/ZixU1jQkHME
5bHN4JMsxXUnwi6whBiinceLqtpbu+7MuSUftIOyHiWAuKVAhMikqQL9dbLfx3ncCg6mm79GZvI3
qD/PjAFvq7sVrtsP+YMG6bnk07/FoIGmYDU+vii78W63rvrRrssrXWfYE5mOgNeOYAfpcKaJFje7
c4lw6gOewla6aofmSxjt8LdpppJc/cg9MmzkxObck+SUzhzGk/Jv9xNvaVKLdD/7wi9yB30P6mBy
38/ewDCHr4f7CCg8yHorVs0KMvmTu/BPgPJ7Sfzx9+5K15i672O+AwTn0EGMfIt/KIrp9HrNun3U
v/m1JNmvtmKUUXNPWnLwkHLQ7/BrIdgHwKxhyqfqgNEBA7R7YYM2zlYw2tj/dshlGThTD68hFo5U
sXeX01005ogg2Hz4s12zCNc9lMi3UQIqcshxg44Ii1b86eEOEqlAjuamif1hyV9jkofy2cidEd0S
bZJiPvelTVC4W9wsxJYQDnCrwejLikeTNKsVV2VBrsxXfJ96qu5853Bi43YWnO/BGljHotXtnYgj
Kwm04CmayfoGfd+p3Wih+FXLJNpsPbymOAU/vGqpWE8CCn1UnHhvfkEjFg7N3cn4fZ8n9sKejMRk
rRZMeNjf9/TPyhIcRVpKLCwHxHeq2UnoXey8d2Kd84onyHwv4v2A4gHq1E/hp+fqRodPTYXdg8m8
NmUjP6Kgkmx1ES7JRN3Bp0Ee33vlHhptEWF4Awhj8pTWW4qHUJLF1liLARr1wW+P8WaW2/NzuWBs
Dn13k1/vBwYBChazP3NL2d06Zx5b4ZEcDFwoOC+G030xV8SQ6I6dI62lFjnyD8YPBR2VgNmsxeeo
4AJRUh/koPKHM2ej9Ay32NwAhD5kbImOCE2zNd1LOxWBfnRVC9egEUhYg3NXUAJpT3G+KzIHuwVO
e5HbaQ1R3IIhCFtzEov5qgTeZTa1OxDep+5b4Cc2zowUR0yAdtNMCYdHJ/6cr2kHMv1vUC1FWM/g
GtK7f1P80Z5qXhFMYJkEP50pqUNOaQ/pH8QAjAC670n8Q4veregjxdDqr09sTT9h+sCGiNgnsLRC
1Vpa8ExphlAktp+zrwyBJioL8wlYGbtz2bmFh0kndnbF0xAUSE48JMSi5A+4Goq4G1oPxRy4x8HB
zo8P0qbCp9cyFRVtpKvDlwQxZ8lYacJbaqu+TlfRVf8FRcC548CFkSQYIVgAQJzwdgcqIFxovmdf
XCR3TC3MQbDKq/K0Z1/1uMvgscQuJkrxpf1libt/FHDQEzsnG7hddtv6DYI83pzduSBypmKR5H0B
TgTaDqsxUK5421+RdANlaKEFjjXOzqgVBXyoSkf8TSunvo5IeDlo/RqFGFGKmFCiANP/avCv1EXX
kF0ZI0KkzDwB2CeMFv3aoJme2/XXTXcRy6hrpTWz09NuvXgzb8y4NZ/n7Grsx9lbljh9a0uSlaa7
NHm/sTKdw9xi2N9VXtiv62GCWabBXfw23Nh7AYfC1U1w5YM4w93K3OcsejQOgA7gBCUY6up57rYE
fvu3w2g3nE6IvTtgLWvAopfwzp9kx00SKof5jI1z/VSYO7vZSKjOwmDUopm44hxxOdhNQXIEo5rj
MdtBmCjXRX8C9WInus22d4NSwWHLqb7mDl7r9FVL5cy924gmGpqNth23uWFqKPZZlVY1xQLBRwt0
UTZX0/RyO/QdnMeyD8bjtFJgIXDgzHPLCWfmZ/pu4tuzwurcjF/sGjW6qpjlBgF+y8q7zI/Jut/O
r6pNKCouLeLvoPottxyOFl/tzE4UV8TY8r7IClcHCY3cYW7mlBHoAqhi5gS2UC8GufD7Ot6cGNUR
dx2LgP5hi6J1b7zMzGdL+uybV2xqkp8kK4I9hBRujlZjcc/9LMfr0pFoPtXaLkeIdx4Qlv7LVqv3
xMl5QnrR4iU7FKsoFxZUkzmOpNCg3vu9/Ntwmg/cbjgfZ70DJA52F+MkK7s3zEJ7hz+oqqjOTYP9
dcp3MVns72/Q6+j9mVS33Nbm4/OOTSmTgAsBBdllvPZr7jQWbNjvMaYHyDikdRofxdkSpUQaVAGj
9ZGZLpdTHtChcqwENAWy28+dp89dK1i32FNRZ04LvUJ/y3vneKuHuve5LzTSeOHpL5XrbHDmD1wT
iPkNiKJNdK8cXD3btFyNP5FDe+wy/EP1j5WxJr1rozOv/BGeZO1UGAniABMUh+kzs7KU+BBbXI4m
l9idb/zZF94mgJ+c8BvhGoUfzrcJphUNlwJdJds23toQY25YCFqwRlPZYZw+XSgY+xhuk+6wZsK0
yWz7NdtGVToRffLN0h6u8cbya/aOdupYtaih5GVquNx3/a9UHwyyBju6yzfxyKYIKNjSJf3kuzoM
ci92o9mWk6Kc1WO4C4/qz4zy/61bdnBgz7CsEfaaoW9g4AH2a0vf8TZckiXZ5QGqdO5RlQ2WGFgP
XASygXjMuTGJ5uWSOPe/1F4YwTQMhzCP4+CroVVtpK+xcwAmn18Dh4Jybte8z5ARnaBK9zZEwtuu
ZiGZ4OiEbjEP4sJ2+3191BbZZ7IXHe1aor68QzI3qxeg3/aBdMaC4M+o/PBpSe7dYqzzCIThu8j9
2oPo88nyq3JZHtkkkWqLBw7srZ3u3fqXWrzDgIsuDgewYi18sqUnC/j5C31dXCTUq38YYo2V+9SP
TdObsYKC3wOxSTiH1m3BIB5vZF2dgFURyLIF04GBaEXX+ZyJG9UeabkVSb+t3R97Jzxl3AEUeD0b
H0ZJPqKUbPmQTe3vzgpsEHVhYpkLRkqlVvGTprwYVvIfq64I04RA9U245CprDo8f1XnczEdlD1wJ
Jn4DuwYDs1+UE6zgGIEX4EDx4snwo/+Fu7WIt+U+9Llav3mTePrUzQqwtEA8XZvl4haolG4eXF2Z
tv2qn8o31RmWkZe6D3hnTxMdjYB8wGr/2JaN1EJScKT0woSepmSRrqTN7LkdYdmDkVuKTXG+Z42q
FF+WXEwMBcx+ZlOZcZOWob7ClfIeuQ0mHvmK1q77Mr64ORErdmcuFvlHbmyOn4n4/XRbwDzm6j8O
5zG2uaFsDt/PNX1/rqpDfWRRjMFPwG/eI8oERw7Uj+eXcX7W3nhMQiu7si/N1A3uIvfxm42G8v+2
Uq630r5rS/2b6kS4E/MBFS647/ERid5nuwJA55CgXIWtweW2kt8R/KTnzm9/U/qeRbpJ1vj5XGaV
mQfp08xWj6U6dyAg0u7hTIEtYlMxbzHloHCMNaHzFDX+4OAB9aACnznxSXYR65r5KnIU33AfW2M5
+MO+vxAGt0KzWtAswTCeKgf8FqjiY/PucjYwoJQppByqizvqsi+U392BNbKe1g0z/ZKIpOngtqHr
pX0Cc9Yh4tKNsfJRTRZOVWLIgLOoFa1mHnwtxgHvYmTTTIuNA6iv6DYWNToIb2tBuxyxnnMwy8n0
IE9dbM5b87HUFVN7oJ43E9RqHUQ5W96Qp+O388WoHAsW1gQsCrRh0VIiy34qORSIeN99S4tq0Vz7
9652Z70tXzDHsjnpVMwt+neaww1dH4XpHlWTdIVfE+RHOr4lA4GAxmJ+xNfSWKdvSO1JoQLne3KP
kHD7IYK0suiHPk5vXDvCJ8Hnl+FP5ONhE78uL0Ljtt/NCfWU0fvprmys9gENy5yd9KX4BXA16xz1
LCwqybvvh1NfObPGBbrIf2IqJN4VaD7mI4XoN3hJP11EbnLEAABwkxPuFHh13Z0QSSVjPEzkB0te
NXi7tcAp19ndElfgPuNhfK4UZ+7ph/ISgigxgqIYh7WXAcYAk+zV5NrxiaKgv0T9YYbt0mjBxbuD
za9A0r998oNAhPYv6a5pYXDA/KK9mbpkj0DkLCM+2i3hp7Hmf8qJocctdLLQmzFik/xoqzzXeKPX
XBYWlp6lfqxbr6hdWIJ32mAMxWMEbLwfNmgbOo6P/FbE7+0B89MCUfwuTMkKL4hjcM96gkzL0/GP
cISBfb+XsJS6UWmY3AX08M/9uEEDS3ImN8xW/+4rnx+mL0hHc546yZpVG0Y904zwZ3ThErrMFrfl
G4TM0ISv5RaLjJuHUpmNJFzPnMLNP9vT7KtZxXiaZ3b4KQIlV9Pym/zlo5n9NR/6MG1UzPo0r17U
SyznIIf+Ke/4Ir3Xi97qaPjHq/o3OdZH1jOaZqN3C8/wme5yp3VBsr8JW2xz2nKacT5vi0rcPvE/
x2ymXQyX2yQSNhlIEhnEYh23nnBb6AkpV9ZMRUhgMqRTIjPtLOmJrZYZTXvWUfqCmvvQfcnwGFpi
TYkZVA+nWPeeZHMkGCMxdLMYE1WEvnuP0JOnOoKZKIzn1kJLWO5VinK0YczoLgoJPXBA8Ssf7FqA
EI81ha1/Uhzf3rTRnIT1AeE5DlG+TLAYfXMDfD8+MrA1wWa1fBi72YyEy9PMrw4SOUs6BYwZf2PI
Mm1ZNrq6T2KnwspMRTthGpxuGHD0BqA000+fxgXbHu7Ft9iF2SWuw6vMOkZ178jQkX3OHhVwsosm
77bpHTx1M9shMQf/xKoic9nOnHZ938SzdY1aA9YqNSgmL1bosWS/8XGpjOML1XJWrB4YxjxznxrN
+JwfM8V6nJKfUHO41LNVYhmO/gESMDdHFqMrMFO2G1bhG+PT5h3LJR0RruF17/TwDBSNjwpdH4BJ
fC6TN27pPucTOMJv/61/sMnJM3vakDrfoNi4Ivdm+2aHyzQ8nKltEaj+ZruSEieYf+eaWRKV4o4y
pjgrWNmaN7ugTIZ4yA7LnZS4zPqHESGt01T2Y3S5aKe1mpNP2ftul5XLNJl5GRRmyWy+2UAVC03c
MdcdvK0o0/I16YziCUbqRmA5kplMEdMVlz3CXycWsHzBut7GNeHJdS2Y9yOi7kOio7xzYAHqD/9+
JdOi3BbHPPfngs9wgYmDFIPZ4eYWSPF27E9G7NxyamcWCooN3orbfiXgPJ4GvGMzFuRaV516Pa4f
wcwUfKAjrgUqO2y5juCyY2RP1N3DfIt1yGwjk+Nkqic8edz6jG9CIfg5dnVHGUJ3DG67igCNE2Ap
fKqoxQ7h6XmQSCdRrhG+3LxBxhCMsnwdnJzEkMaKJ3NHUsV5a1oQ3t0nQmq4KPer9qY59SKZnJGt
6kLGXREfy+m9Rp9DamGvzf+KP0L4HbcMzBkY9a2rzW0gS8oNHJMddcXwFEsi6+Ywxrq0jCmP0lYI
sk35nu7Z1DHnQFpkYwH6w8CIvMkIG4WAgQOmKX5yENVNvCDzo8Euy0p/b2fxTPZCSuEdlB8PL17I
9tMB1VE+AbubK/g/qY545UiWvKyuD+fmCEFzjA58HBVrd4cphxLcA0ScQG587vs63Azrhwcvn3lK
PE3o0Dhy0VDbpe/VO7fm8M5FxoInl+7soFywXRY2ZFVIgdFg3rDq8g8RCOOkAcY0Xj840D7TgZms
NW9sxt3F70NZVomjgwkxK2OL5thT7mR+PfooTVIcoBJ3vDkzlpfexiUuTxYxOqZiLSH5mQdtAVfT
aVXvOTDLQM/jEOSrJVz9Joxv5g+D7OmtlT4cIzmnxSRrWnbCm7RmY6lGcucsjt78NY+LZ4TfmMmc
ebSpfFS/0SH7Gh7W45eB8I6X54qZTgIhfGgMWeqs6Fwvq99K5BJhSzfnq/hYYN6+18Xp0ynda7IE
tFWajADh2WJEI7xzdviMGAA/KcPO8rK152ttA03IItViz+xwwN7nB7Yybq7Mu605g0LUL/FSW3af
43cicQ+a8R9zjqB5qwazKU089/r+FLZvWFsrFGmJ89iFFzJfcpDd+XruwQ0/iNS2xK/OvGdrK61N
uZExs2voZs3xKzrTVNwyr0KpxESH4YnTLnD/5cXlL31ZhNZ9VxxTLOhdIWB1EPFjwapvZeTQT30k
OpLDbVDapUINTE7Fr7QfmTd/66nVWNAijumvAHqbA0vY8pm/17l8djCrdX0WfeXISFGw84Pwoe2H
jzD2pUCeeY0lf6Paj36Qg58A7mZHIQxQZnnMFo/z0WPJqA/V4o6+9hweWBQ0cSKizTAza6cm5U1f
9z5zhkKzDHycJAujlK3k9d/JtmH4JmxbkegCszgqHypDnuiQqnZx1L+QX84Af5btO8OTJ26iWIJ4
emSO77xGs6t24pe6TDbozuQKP32c3FkprOH0vFaeEk6j1hqgAVz0wJCZXKSbA/tNvsh2drhfuezC
gwjYbOkbRj7FaGerz0/a6gSEwR+8hBrsd96bzbEEFLKgJW94j9FBZcE7xMfnAW4ABk0tK3iOv1iA
chptZfll8DvG6i/lgBqr1AutkIUT7gKz0QOZM4yVGdzCm3LS3/GgufddvZwq5IGNFyKACYXkCGC5
bN6yjfYm4NnP9KvgxlpGbrUvdkYw2yZ2uR089Qu3W6JzoIUsZX+21Q2nuURnbt37AiuzXfrW20wX
IUaLkQPvBViesnNnk2bjkVQsuwKUjrkPDw+YBWB+r7B4FNOHaM/NtXvT+LSMb38myBYH7RVTyqd9
XxKzOXKcadfv5uOo+uleC53V7K+E5A987aMNiMqA8/wDFnMPHVzf2pkJvQOiG5cvxBtQB4aIpFrt
FDnQNpSYSfluLMRlxvLJ1lOuuC6LRXrMI3v+qX3xXIsl6C9LBBeK9BFDp6GyP1dr2Zao2CIqIruU
t33jxExqRvSL8OnQYZt8QjX0FDrb0gJ2xkiFS0R8r3bwPgUIdnTU2OnEn1TvhfLeUSQ9HUn28KY1
Zqb4Xa54JciyumJN/han/oB3AK8TYeRN8NhSXd7uNqah79k7agmAl4eZt6YAsg0R89CshUXy3gaw
qLTXlJ+ucS+v7qPdB1TqpJCteYvsmDSId18/M8LGtuKxlj7AdX8HqqpVeHqsJopYaONRdRsDY1N+
3gNurSd46gVOCHMbLOBIJFoJbPfQ55zCIJzZQQGXnKoL5leoB+Cws24Pl5LpLujUIjzB6BBW2g5U
oAGAv7LTvSfJQt9BLNtBc901H+VZtCvq6NQtPlmxMY1BAKNw+SgbdhB2Gm0Ba0gtoaEBhFsUmlK5
DvH03VFlz7ckpg+4oFMeV7vxvT7Mtv2y8tIkiFQ8TczhVHksMJtWdYWl8Z6GgfYmQiBhZwb+eH6T
/YCN+eJG+BKya1Nw4TwCs1D1jndcWrzRM2xWgks1t4cTs+7qFJ8M3EMg9YL4m8YRKxYC5x5OaLeL
C6kij7s9p64FMeZZA5mSyah3/IvI/7rE7zQMDScy9FKaJqfcVm8xNQdtTWkhtMxlKmUn+2k+6VSj
zovfjOvtQDA2S6JYBU1m30Uf5xHqyVu/fBRvsehr39p3gns8h4qDuJrPMWryGaNHF3qq9oI0cBgd
jcGVuJlT7BIXse1RGfn5gYylN4Ubs7Xmn8KWnS5TNln4UcJhUbi4VPqp3sf2qOl947GP0h2xvrc7
tjHQk6zut2T+d6aGwDmEMiMHxrJLsJVj+D0QRn8D5rC4fVipU93Jcr8vnFKyhsRrMajFuItWT8Uv
wqwk2LI+V1mVgy4zdwW8YtaEdBVC1DpfNp6VXnkt3PdGnmdp6RxNW8w/MskpvP4regQYS0PIXs40
LEmmhlp5MEqYFuQnPtIEsGdOxmaNTAPbscPoN7+DhyqKO6ibZguz9/qcQFEN/Xu+QnCDj+ldxd/E
x8QVdRY0KlY+DPVzSHxzmjZL+h4Xd3QaFnFX7Ed0N+CWoVVjO8ZeReraLgY0709Ds5kHOmPTzke2
nRFZFpuMpQn2WqSY/4/78Gkrw6KEBKEt5NalIuENZ+lFukEZLUwBL/K4C1D0SWwqDCOoreXp8Jey
k2ywo8+EZTfsmnwfJRs5W2eEX+UQ2XEAsJ/CSeiDvts+RhyarIwZZM5gYjF0ayUlvmah6pDFTqMO
XPPwKUuoy6iFKBJUTi9gCCU7Zbfs6JHLWsnpeMZw9VYGNruQ6kZLRjnU2ZpmQ7tLL+re2EJPanH1
b6yGgXXuC4JJYfQoXCn/DNWgHlYzUsiSEwszCVrdUfvqtso02G9f+e/Tl3+/xQcT8kuGW+m/BIC7
Hk7oSAUfjp9FtY0PT1bdeg8ha/B6brxpqjtv5ltSAYxA10UnawHG4po7oRAA5bTnjfSVsG+BUng0
L2DU96M0C8pqhc8GveLrqdc/yrhj2wTBwfObfkx6Pvhn3Oraf37NqDA0IPjOQ9oGZBDLtSMO0Y/U
T1z713PV9A/llIv++jLWZPa+Hv37D6+f++dXdLWdLCKjrrGRjTJ7fL1sqiuseNPD149iCUtjEsvJ
Ak+dahN2wVDQjasjRJX25iu8WUmLdK/q69y9hY03wgGS42ZKWNRGW3s40TFpx3UVjrvhRixzqHPW
8kyZbbRHtCFd/dNQsr2iCp+y2DWumqpkJDDeiBLSCYnEqbhf29tmeAyKd8+xzCnSy03AsgcD/MFN
4dMlYTd4z6YO3Swm4joHQTAw6Zul0GJHJRbtuSDR0uj/k73zWHIc27Lsr5TluG411IUo66yBkwSl
02W4msBchENrcQF8fS8ws168ynplz7rHPQgalTMoIM49Z++1HZbJPTrRzEzOIk5f8qFU+yGmPsVx
wqnP5rxpLxGUVduPu5xotSxW76VWGkcrQBYF0WpyrQ2/yj4p+I6kNvit7uIx7miNqtu8M/SjJ5k+
4Jj4cjVm8a7pV7i3JyBVbjO94Qppr7KZgqMHpwSlcGuKkMIoixlZxug7JWqLloSCzdQja2wVJ8K0
pdmstHGfldHLkBhENXCKwUgSMB7ovYoULAmiJk5Aa2asIyR2YCTfNcJLD5C5jBF5zVaCmG4YrkMb
AoOGnNnGhg6u0Z9n5uVVpLSVMTtfSS7fQUyl6ywmrr0E7SAdlAmji/YFYts+QU1hOYz2BlPX1zrZ
5STnaRUWXaEKVqw3AILZnevtVHy5Y5FsFDEbY3xPikPXohYjpxG50xSulxDztayXP19Ml3H0FDdD
cR+UMIlAg9+BSoC6acrp5ERlsS3ymU5cm+WHVn6M004W4kC6BAeJEnIcX/mmBTd5pcfZvInz/iXQ
ompf5d9agvIBzzuLppF0vDmVB49ZwIDpIdbpOTQ4kc+ELm7IZ+RYkxXvcY3bQj8nFbAEVbqIFuaO
FXnqvEGU6LZGYH940Xw9GRlNKVdHeaxB54yR16Z8otCit2nAigSLAcQ0K4MdnmGKXna1vWP2JM2O
466bZtTcUKBEzkzRtMunmi1xoyudPiRAHcNAHJlyMEvc7Bv8aHOs3AnLPD0RN544QBfsH4GKNHQa
FkOejNrVeeMQWH1befiV4CrfFhnnthRu/ZXBJtst0SK1GE4z+dPObLKXJFQDVtLCvudcUNFBqzsG
RI1lCwykNgcDI3uXQOk3RpO8ODGhZ12A1tmpHrSUJcEgCvrKA1NVjb5hmHBqS0zvgQwq2n5VKtcN
h7KkyiUoJpT86paEUzBAA80IMN/rugJyqoMd9otvJdL+pKccuS3DXHt9TUUe5/HWhn126ClpkiAc
twFpq6sa0W1pWOgMQbiPXaZt51UgOaGWQ1ZiqrWPNl/AsMSc57jx8QPTBQ+hlO5cA4n/3CSnPqZQ
yVuqvqJK71T4HrfjQbfQfWmIDDjEhjtLuqvJYgwRpwrYJuFpaRy+RCUj5dLJ9KvSSLeT2farGCz6
1uitwm9By9ADY/g/FDT/m9mKWQCnz808P1np7VgxmuqYIY7phPi5ZwuOFheqoIlVMviMPbHO00m7
c6y8uykNljDp+Kk52us48lsT6zZtxJRukGV/tCVr+0MQAaYwJvPGtWg5CuupsMmtjC4SoImBS6Ih
ts0LNLiyuR9zYb2mtBsNk1mlQy84jAY/s8RBUUQYwACunNbtDukQvwG5IK4rM48AqB1UkTNT64EB
6RhiSwhQicRTfefp3ZWLDfVYmoyJSRBBQ6WbsLzrsvELMd0Y0IoNG74R6HaWPY25YOMKxO/0DJ2x
dCgZyPQlsQb7jRPdFHponDWjf2mM/kcJO6vs4VZ2o8Yy3qE/EZFLcM4rFqCSof0sMQFrKc12VnOO
qipel+ObIYJ7EYTMKWqRHtAi4mA+RpL6IvEYknvEL/d+6b5oKW3KIAdRaeNQ0JOp22G+3wg7++GN
i13B7t86Nwr2mkM5rOyPzM5/Tp3tbeWoBpgd9ODJPbEdY02SPaWjkUdkhOo6bGak5qSekmFhsV7q
FS0tUuO2pIrdxRUxzaDfnqxyQQdm9CnYzVDKtSNCEXdeh2zlKP1WbYi/h4mzKhKbyFN/CNEbFloL
4SJWT1p/P4EwbMv75S0eAidio4pssTWn4ApypmQ7yZ5iz4z8CMTFwYiZ0TRkOzDGQeMB9BttYceu
mJVT53s9xXTB4GOAm4wEWlsBEyLYOAoDfxjkDTQDxM3SKjceYRW9HpHF0WagCfJpR/DtlXLbrWMZ
M7y6GWHDrEDO5EAn4jyjx+hM0s/TFoMILzKywumTtZ5jWybdgbN3CyFzaVOT8IEggt/U07ocWwLa
FVHpV3ZDc7maQY6Jid6XEWgMITr5nGk0DXL3NHdihs6IeqJUbYdyCUN+NSS4qYkBlGG2KbHnEzyB
tS8J6fJXMuivBtJo/YBVGByAmAkaSxiEJwrJQkim7MacmtR3mjtTr8QmkhpDQgDwq8Si69HarP0G
zrBXDoOnyPEmHIgZM0yBFhvlSD0Nw1Vtt9U2hGBwRTD8eRrpGZcHbwJzU/TM92PHAkdR8ts0GGVS
Uba4pWWyIxURMXXmxwECeaCYz7pLd1mwfW86GmplMsUsEsUPL2vJxnRzhpxQSuvOyh+MInkSNRTY
kQNy2LeKPjyLEa0w1n2I6aVoE3xLnEzyxnluU2k85dZ5MglUgSG3Ez0NzElLcWx1gGUbhq6VC2vP
lepl6t3PIMsfwETM55zsxKMKofIyDzDsWB2lEaI091jUDzldqMZzT16Rv8sgWHDxTPHL5HYkt+Bg
zv2PiS2QjZWyhuquUu0WZyutVyaNCSi3FUnS9M6p2RrIHYwhrBcoVltPIGJLHIKlu5gelqll5I7X
+peZyqeyqfX1WGmbUcFZIh5jPbB+WcuB8IBKt7ZFinQhau9nx9lDrVjrMaIGQ6+3bg32L8dovzZD
HOmtgmRMCnoWjzSxRHGuQK/YzYxhjOFBlRu+J3Rx0/P+150MG1hakJNE9DqNbrSz1UKDnvC031lE
9oQT3aTc8OZt7QyboUH/o7VMti0tAyvcJvsgnqFVqNs6K+NtYUbbKKZ7pUeo+Al5w4YU95gVlyWQ
aLIN3FC9HThNx945VPq0d3q6L01Sron88HytYkifRQlskmubfISVHTJelTZGRk3/lqr7dLWOp4W3
yKCnI/UdX1j1I8hnd1+fvLGzHmbDxnerX1U5lrSZ4mQ7P0VJbPk4wOedpx+qmGGOFbDV6rM8qUgy
TAGZpDtohSChEJlAl35sjZp1zm0V5hhuJ6ykrQQMAFHbrXJCO2YH3ZW6Hj3OEorZT1vbSz49akjV
P5mmmeyzjLx1qloD7FeNoL7W+akBiZkb2AubArfvwl1y9pNTH63RCu+rhKAcoPVtg1TRNS3bt+ru
zfEqdco97zh5LFc8WW2H8a2Q10YFgQqr8EY4JDEVE9nrsfMc6fKhyyAb97xXvqYENWFO1DsLgscp
dD9IBZE7czI9vy26e+i74Sm3OJQV8KRkKuDK8YVK+qQkSewjWb0CHQyo6dqX3IiZa2jlmYxIiQh4
JDiIIDBiZKB7d3wLkFBZlGRYmswHjWC5Kh5uworenr6tQ1fz3XIgVpPKqS7mk5LRl6NyUg/CjyCl
sxOkk9xQjPlFV01Q8PRzHsG3ElDFTR+yBJLjiqZaz6qXg79X32keE5UuLttttSh7k7rfe04tViDh
ITnjlp0HmhghtWeLQ6SWE/S+HLOiG0O5Slp948n6WGv5hsTQ19LgPKwysU11ekdQ51EKtTTfpknc
NlgLHjWGZipuX/MxaVeRqdBNqtTZSoT56dEeDJbQxnC0Tc4fXQQizilyrk1o57TQBNwSo0+TRNDE
MVKNJgZoNXxqBIMQP1fwSe+6Gg+0wlIW6YSw2xJzqBpiZIpTmPgB8GBE5OkDdLMYYhezWn4NQgZl
uhky4EN6zsSIVTT9fMKWYpYde3g9t7pT0+9q/VSbDgLdxAjBlrbkQHle0D4lwmHDSQvOgNqzJ3v3
bXVqMj+a+qXjhlaQnQeNU5VD+yWzrwTTHzSMlaeou6On8EMQxEcCoNiZAT+g0Bt6IGP/lvZFSsyP
u6GaF6u2007BxLRWkzkqSNqNE2Jpad/ZrIYOurxTGgOxZHpKwn7nEVt+5UR65uchwVmSnd2AtqSe
pS6sFSlTyGq9xS/bPmHuHo/GEt9xYxWFB8V33tWZ1aOIldGS5HU3DDor74ZiJjATWqG1ezZteq+h
CK+JlKJY1tk4qUsR5LTXbOf52g095rveh9v0Dd2o5KiL4Ra65TUfHPZay4JNqBYP+1ADwyelyEzT
LWjlfN3DGwXFjkrQIcdvRD0+mB3SkonvV1t+9wA9qQlWyAi87FmzgXhFAnJmt/gUc4iH2QSVKa/F
Nusksz6NucsINAoQzN4ipG0l0ya7Hpc+XwsXrYk+YBofmqlLj57bsnW4FmOdJsTlg6TVZVkRTiZD
6xm3rTKdfZTclxkyhjDqPglJ+DYbmgN1x6LHY64+WuRGOXj7C8W3W9Gc8cMewQ5BXeFWlCwuYCTh
5Z7GZsdZAAN0Y6LTRY9o17a6jkqCfDypllYGHm8DUVxsBP2GECUEq7NR7PsGfV1vzQWrbWulTNTk
8EHdbY/GpUH4KEsQ9s3QfE8ceqUXTae8hx6aTI2NiBH1kfJksLaCQJ3bNNoNw3w9a0Z6LFx0f+Nc
Hb2+a9dVE6AdDOKNTIK7tEF8TazS0VzGOxIg6pWVt0925jCC09a2ep5DqLwAQZ4Gy0TMNbSA8AOU
QPye0c4SM6qYkZF7IfOjWfQYpTq009PEdp0L35T4GqYnM4NTC6QGGFeFsqrldBCy1au51EC+RcGa
VfAz0oxKa4zPuX6IjFjfLEd9WEaUJVTG8dmAMol5gLQLhB2VgcKwmupdm8Kx0UXwoDU4RGbmwnyw
TM+eM9v0hyVlDW+FMOMjZeEdHZMZsYXaFprxzYHyK5prKOoFqzuiEXX2gBwWvSWumo6E4cTIVrJw
y40deyxoXe8RihE7oc2G6jAsVKzhbwwONpiznM85jtGEIHzvIdL5hq1ecVB1/IhNc4LvJEhMgmBR
FaMv6oQ5h+iiu8n+cMN7LA4VPSmob723cZTxpnUMU9QyPZpeHMXKJbPbN4JwCQAkatF6CUq8pViw
DlqHziPro/dOoymUwAxISsKNDUVZRSLKpq3rF3Y5GkwBWD1Ts14bs1dXuonwVLMLA5m79mHa6mFu
mGl0NqTTEilAC4nag3iVqfQrgoR8OyPVN0pGZeWyjpUs4XRquEqFJ4FxwlW0QMZMPwVz7D7IhoGI
Yng10fwKAfednVJfl3DZ1mSmJ4e0GouH2dQ+3EqPPljbfEki0nLdfiw8SVfTbL84v73mNr0X2YVU
WTdl3Tc72plyDEc/rONXS7PQZe17xQk1tjDztj1tNQ4NpxyFy1Tg2yf3JwYGuJUhRYwDq6ExCTvP
BKMJqzw4KoMIpQ8fgUEmroFSvAyoTqagCXBdD7CMM90nTW3RtOjvWeD9KOYE/0p2OVgxfArGczxm
r67equ0MX/VUjzDHCPDU13aslQhy6vdBWbCY2MtL+IubCaje0fMIs0yoW8q5KfxBD6450CVEfHrW
VUjcHGIo/bHyataG+SiQemKKk/0LJ6/4Lh07kLeu9+CSDLAJ5gDVf93+cItibU9EpY1ljS21NB+s
juNfoVvNOgvJaBKa2KJRNSrsT4Gb5Zzn6PGMHPuKUWugjgy2nzfWoSkLe+egPDAzp98GgiLUxclp
BgVHoVzDj0CVpMUlPnmWekPEEcXtrD2RliDkw2qVFom3M6ktDmFpfca58G7ipLqdNUydyjBHH2Qq
aC0Xx0teUMhb9sZOpB+AlSNfkZmlV8D1/VAIT3IO/CSX50vKNohZp2XqEDybBXm9s4lIf2CeESXv
TVU6ty7taFYN05U9OE8e4rscqx+eF2vayEp8F1a/VbZrs3ITN07ffIU03jZlg1ZCVea89VBiQFEP
V3VA2b107UstL/3QgTCrotDZqWDh9Y7g9BxmpJJEWkwbFAeOQFEcCDQIk8ERQ6d/Fc6NgZR1BI3V
969hKJ6S0pFEibJKjqrixZjmfGfI9BgErbaaFPZDs19Ell1Hpi8+fqE4kJYQxXZme9sIFxRDmNPn
CCPpt2895LSmnZgmzQpTh93AK2j7lpOVAH+n4+XRirldy7hgtj/Tjhg5w60S3ct2iaE5m9rgWxWj
9mn3SxJZLl894POJm1RviT0SQyTORmOfONfeKn7ZpyqQh1Ezs1UE4e+QtOyD+UJrL15GVsW7oIEj
I1AzFCeCPD7DBOl7rjj4d9iyOJEQNWUPnJ/t+jMLyY2IdRd5cbmQd/7x1Whq7shax1AlZX4YPVkm
N5enh7XjTgyql0XEoKY1C38iNS9PWi5+3cxrGybC5fYfVy9//g8f//Xn89Dwvn7ddlwmjGqrC/XN
fxnhkTB5x8vF5drl4gLlbgZMqr9uXq5d7rs8+uvJf7nvLzcvzwugzVTDpw7akEgze3MhegdpxaeZ
lo/4x9XLvZfbsznykMihfRgeMSjLO7lcsHXV8+rXbTEH/3mbdBZ6h+06fnHyGeLqLFYeMDZjZdHK
PBB3PPMpRbe3gvwqqyCMBiNBgReWbT6Aqou0SB5mWNxrz6Wkudzs6vnPB9LlKY4N2ZWNavfrDy5P
u9wUNIW2toqOl7tiaVkHwqhxsvVaSkytCbfn8rzLI5eLMm8Y3bLovE9iE+M2DFJuLm/j8nBnSLkv
jc/JMiSCYW/A3WqjFYihiB0pHKBsLbQip2aYH2Sci+uK6a+VdA9dwoBmaKZmZZeEh10ujLFDEBGV
zYy+cUYhAnXGKbuvUaC1KFxJ9zPRgUhyArcaJmZR2zIuJLIjBTa2ixeqVLKAoorLBr7cvNyX5wrp
du+AA23A1Zb6gL3h8sgQFvq8CcgwzBRd+V9/lxG0y+/e24cAOBrZ4MsrXF67CsVCHhEDKaxgTn/9
f3/8L5eX/eM5l4fGjkmKrgpcoX97U+nf3tnl2ZcH/u61/8eHf71C5Sbt1uvb/a/n/t3/WZJoEqfN
MdMpgGFmcfhzc0AKBFCuo9B7UBbCRUPHZ+dM3Sml9QxOCnrG4JKSk4uY1uU74bakZtcBU4Ey2kN6
L/bE5DUn0SumSilzfFIkhmjYJF1GgiO6lboE5QVihTQw8T402rdtRflhqBnENxmlfkPlwopTssqG
VCBsm54YM0sjYOXpFeYIAQYG0eC124DZh7BpBbRdQ+PNe6QAK8+p4pDm1RrSWY2c2C4N1lU41JiV
GNYPRYPw02UtYo1ADVoYHkX+cwgJvm4qNFDUAus+nW57WnRr7PKoi+zysbMZINRE4aL0AetCl2xN
0c28u8OvSFZUuK9H/cFwihvK23Y1ZhpChDjZZZyCdwOBNtBSYfDorMs0MraBOeLnKvvbTC85mcVB
fx51Bks9E0zdZEzXL2rwjFzVoRynNWkeI8Y1tMRyroj4wSBJWJW8hvsxIZR0K9HclswWg+QmCuZs
lc8eEhq9+5JhStBjUjtrw9OPZaR65KfEyBN9fghdDCCa4z2nyCo75iDEa0F6DXsUPQQMEWH93hPA
4zdF+6E5fpplHYNGyUQ/TW8JnEYTLSs01BF+3eCCOY6DoyXfHGm+G2mPebalmWZN+k7aaMejEmFA
eTOkyA2drH7GZZCTeQfnpOnC8Kp26ZPqKWmWid7OADk4PgirHPe1w9ohZAZLwntzdJQ4Mydohu6x
1qiLdVamXQHDBGD0imHwWaX6SZmuRD/WJ5vOLa9FRyCaksGNMKyPol76trwdwSZMc8QgJTHpQQYW
GGPSoPh2sviYBQrjeFiL66igh8bpDKYQEeW+nRnnEMqIqQ1QdVvaATUSGLjIxqpI9RetM3/aKbFq
IeYK/vSadgA7TDTf5sJ+GOxmvKX3aIBB3qQSBZgtHW/nwKOpaYYchKVNuKbSdK+7rIIKTxyd4CG1
BnnXZca3NHDxx9kPEgNQkNkFul3rdWg1cCnd/BztREhcmzYbyc5KF12v3X0yDFwWfkpsXFKtbrsS
E5/ZZ5sq4ahm5vrMcIWa1SwYaSOBbQtHWzPGMjZl6nyGQxM9lbS3gsCr1kRl+7UC3BbQ1/WDPDho
aUwiXP7DWIj8Nd+QIPuJVmcpf+hld8pyDw0coalrK1fY6iy5G8zI3XVVcN1GBJ1YVsFxpMwPtASu
NUxYYzu81lnzplW8g7xCBJsHd1Wp37bRyNKP73sQm0FSCpr99KWntiDKAJ+A0dLCE5GOmgYdVkpy
3zqRwUsUI6qeCw2mDqj/FVTlVRcF1+Vs0+tl/4AeIT5ZrqGo0PYFFOSrsD9aKOwUxp62AanE4dw3
FTS+SuQhmtq8/sht2gYthMS1aQPfs9C36bT2EL+kre/MlnrIuwaVYYJQhu8WAXMXiTM1PQA/HdHt
VBw7Jw5vnZ5zcshYyLLi0B9N/c0lERE1TIH+0kh/TFbcb9t0iYuJHHkeouCzo4XWExd5JqxBHcee
91X3yW3cVeADSXrwmZqwd4/DgCxmuvIGOlNw7J0N8F9fzqC4K6dTj32pGFuqx7ptNbSl0U/DJLu3
plngdxLN76gbOjU8L8qUGI0LMdFodjxv1SyA9Dbv4J0kxkYMN7xFY220ROA1Pa0Pa2zrbQGjkjE+
SljyH49FqDrQeahJEXJsZwGcWCWYKqAB5SlKY7uV+d4wAQtJEd1AFlVotBYSAtM7PwCyvu9Iaq9n
dGEMq36QvIapabhTbTuvDJfex1QRqxpooXUgPOkzgZRKo634GhOQhKoh4bgatCeh1S3fOjx9ISFl
1h0x0NLF2NY7/pD0tPBLkwaP6SwY0AKzRT0+jJ2BHtyK6RaL9WxU87FDXJPJML9eRGZsuU45xKe0
mvNNk+cn+qSEEV8E6DHE7ATC81Q7zbbv0P+rcU4PU8MP7c0tuPIYOE01BLQRxlcnRQOSjeNNSt/+
oCoGKyTKAM0gWk+YgPq1kUwEBK/w8l8zm2G6ZifX/SzQR09YLWwDC5PWmKtQIoWfhunUN0l2qP1J
5XfkVnFMLbx3sME08zssvnbzlLpajGamerAZahVzDEXU5sycC+fLXnZV22CEk+anRrED0bOj2pvH
j0Crz0qbKqA5fPoEx7uuYcl2cyzIdfRIMpfUkeqSP4kuJ68RIkAB5eUAetvA7RgzY4Na7rs8QOR8
7teO9Vi2XUiOuXyJM8iGCdE7h34h2KjlQlcpZoqw+BGJKDpEeeMdJmt8iQSgirYwp4NOtYe8hItG
yHAjc+QECTooUpcLfV97JC4t3UMCC7fjktGjOawLataRblvqW1JluWu5MP527XLzj7e4/EEbxwzm
Npc7hs6gnBuXd+4q/VGkGZAfR2lrF285usjnfOwWvnixpXycaThNaXdwDZerDNIJn7ELc617AgBJ
420LmIh582qGaP91D53npaS/XFgum4KxXFxugmWng86CbW11TX9Ig7fQ6kFsX96U2baKeMGpvYuW
LTy1OB90STpf2UtOoVwWEbUBuqRcLi7X/nIfWXicN20MRo2R0JxcVk5CVJS0odmjvkwJnuh7FnTF
8lv+umiXGrWPZbjSmDivrJph505foKwXZGuYhqxZCm07th2shOUicSRSpsvteIGyzjXdGC8zd7YY
UnT1zlCheAnKQ97cD52r720HYpG7XMwZQl7R1dlKkeMFqQpY7KGvcJ01pbyOnJIDhG0Yh6kvzcPl
WqMJ41Apu6SZQSs2lCkfH1o4tZhkycGty3u4XLNZ6q5tCwlXFJ/I5tYPXevqB3TsQ2QHe1lDMzFS
RL8hIdsG7Upr2kfmPWOR8lDobr2NEhcoW/s6K+o81nr5irFBzU9YausgFFh2nNY8VIZuHloT4n3P
ORQMPOoDx+BQuaCTYV16Drj+hSeWBdAUKgSlFdO6qbXIyRhYyzDHvK2CIN7qRIvS4mbJuyFr9Fst
65jLRb9c01WAmH42aQz9JyHXIbiQIE0aIheOfDHo2JcEJzSoXpWHEDeJUThzQX91X3azvh2Zjx7m
5eLy/V9umrQUs5xmDl93CEBv+Q2o3P688EYYKi5agdXsEdXmZCyIjMhEVKq2ZY/ipabg9Sq7PPza
AC83pwRPeTnNwbpv3QfTVK9VhadumBetZDInrR9p44eJPZ7jvrNXY3X819wa2sjqxHg2gBHO3p7m
DvDNkDMvPWvgk+mWEIp04+AO097mr4gFREKbcIO8Gp7jxnusP8RjeWQ0pSFSRam91IIwlxMK4hWO
JucU/ZhfwYt9jTdMLIIf0WOO1mPrTBBOV/k3EMVlpxy3tD2ZIFb4khgFkLBrEVBD4c6wnB6r370U
C3AMBInPQX1+gCfdKECvfq9toTpGw067n2+6z5KbE7JBAs82BC7VzABfDXZfnVjRdffCf2Uzi0P+
1Vxp95jRGBLmuMER3tin+ENnFYM91eOPZuQM+I3FEe9Ul2yonJtxiyPEsAgO+EQMA6ymAjT6qL/e
AbDaxLeETNpX2IwRWjwKOqXCx3aeLKAp9zR9hrfGCXUa4IIN/liIBBmj16+K0xkJdw/2lzwbD+LN
PAQP9OOp9VrsWCbsXXLXTtQMHFaM1+R5ugm+RrzhzwoGdrcNT3q8tzDw9yvFQdtmIelbNYHPK3D9
6gR8dq5YdF+VL2wHOOBnphNMjU7ZMfnAcVkRLLLRLZ9gDQuOUobeAmMvgIdeXBGj6KBAoaNGTMot
lRjHDSTx3t0JtcV2/AjrK3n/0+v8bkIqf5rwebs1J8OdVe8850Fk27/Dtd/+wTr/l6LPb8u46Nrf
fzNceO7UhVNYFvuv339DeKJJjXJCOi7SVF1Km8c/3+9jpDO//6b/a1WPKslMHaOmdqgEkpVN+i2O
5S796A/hPZTTDN2CrwW3sbOe8i1tRefkXs+fbCHUtWj0soXtMtlrYgEDyibyyRZOahJuI3cfFLcw
O1UFQ3Vtiq3wCKh1qRu2BpK/F4gmKAOf5m/ofn7u569QOK7xgO6qp+Euuc8fq6eOjsPKWDc/EzKW
3Jfs3cLgsh3O2YFzPzpMjQ0WY/3O3E5MJLbOHQcztAakX3Ce5RBwhW/fxNg0bYkEttbsHSswbyhL
Zwt3VPfkXINhHulmn+xh4/X+z2b4sh/zEzje6BtjAoYG5xsHFMEe9pFV2hpg2mvygRhSI1AOafGV
emCw8Fjzo2O1gVXMI+zV8BoEsn6kZHsMs8FJ3rHJdowf7xGb1c9ILNxz6Z8xSuDVpTec8f0dkES9
OjFF9i77QKvvizvzCQqm723Cn/MHwWobcxs/Zgun0XhxCfo89XttF22tM75QMoarFfapDdb77g4M
IILn/LmELILrBWXTBrkz5kj2Uwc3wEeyWcX7QoJrvWIPm24WBMCjqa1+AiaLnQ3VwbpbxesdMEtg
n0ywIwyEx34xXhzxKYBT3+gkewLyodI50SKHLr7QG9hskfGdpzVVxlrUO4gMez5i6Ju3+hf58vVu
fGcJzlvlBL6Vh/p1OnqvrCu3VG4+tflO4BhaL6CF86t8Q0mIQnRzSLbu5p9s+Qvc/79t+Lah6Zbt
2J5nWP91wwdk36LoMtTZcIczniXCoznGsHn9cLwXY1GYkgCyLt6wzaBswmj0A0dSuxC/F63yP3kz
BCH8tzejWxaKZ80i++Cve6FMutFuvEGdY4NeIf8IGY2KzcRXBKINhw3njzU+O7KsWVeFN1V3EzLA
xWb5A/9IfHN5O/8/7+Kf5F0YhmsTN/G//uN/f47/DoJx/d69/8vPoou76fye//z9t/PPj+a9Td9/
+/Pe5RD65x/9GXnhyX8jS8KypOVJW5PW8nrqZ9v9/pvQNevfNMlvazqu7phU1r9CL0xCL0yDpp7p
IdKwTB5qy76Lfv/N0v5vQi50w+E//K+bliU1qVsM3DXTpg3+l+2chorQpiAaTsVgdSO+MEZT15c6
OViWO78q5v/H+y55BN4lSPTXa/2jlwbsL/wyRF0B0sokR+LypLJehiyXv0QRgB/AicnRyfdNkN0F
mSoBM2HGcwy1JV+GHptqHiP1VLqlsS9mgFUDjQ5QHvprLow9r4XfGbvGoSia5/xgOY6PAB+yF61C
QYL5zGSGub9pQ4LVohF9zzBvlQfp241eqp7dq6EX04HD6vBK5W3d38rKNbF30UZVTTkdgmIApjU8
gT9FbNbY117SUCx7iaScJy6CCA8/CrBdV6W2YQKDPGciWyjMnxzPflcKw7EVQHLrocFUk+0cJCqn
VWoIZtQ05vPO0/c9beCpN790SCC5GsgMgdrSmzC/rRF8shaW155gGJeWFj1V1+lvNELJ0DYyaLDR
9ltTUixtSrmm6ZNgJk9SVMQdWapGAs3Ilv3eEsO3srCKhap4SDW0eX1P+lyQMtGlURvhuaBqzJ5C
fqiN4x5SK0CiZSp3NxaAhvUd0V7E7kigTMUZ9ql35Y0j4Okx2xbTVxApz2flRsGYWJk/y/BE7MiT
F5I2UNouOp3msbBtuO4evBdN664nYoRWqsxum4i8jr7z57wAamx6z0OiP8w22RCWVW1bJ7+bK/cV
uwC4KUH8AW1QGvJkBKK4pxcuhnY/puLaTcy9WafelemZn0NcTxs1sh3EuvWWeCmdfYUMJLOfyJEt
fYLCoSBoTcdkBRkx6zXg6UBNHXSphX4OGg3RH5yfxKKKSytvBkzKLJmeG/lStea900Dnw1cY3ALI
M03VgbXUPsthge7Kd+FErZ9pWAxjqPwIg+uTO2T52mKH5NwCraXPUn69srqp6EquCzcRbNJA0GLb
upnHwj7ksgd4zPA270waGCwFB0V5Ta/3iQTUatcbFZGYw6D8KhN7OzcRa+Rommu4ULO8HyfyPsKo
XBkZ1nzMMOwCY3PAmoJPyaGZzMIUsnRJlExua8lGMxDJhzPzjUzsdDvpV7xVwjhq5yNr8o8IMFdp
4a4YLOeeqclPTaM0R9LZF0gjbTkRyWK9E1FNZ6EF2DMY08lTkqiY+SsZRtgR3Z01mAY1CoSrFNSf
jvbPCLO3FOs6adMfcza8RmPd7GSKIqjqine3gmTedogTTfOHyzB51f8f9s5sOXE167ZPpAr1zS0S
AgQY3JB2+kbhBqvvez39P6Rd9eeuHXHixLk/EVVsgZ22QdLXrDXnmAPnSpArwFDtUbCAo1EyYnzd
mJNqcdJw0Pb52aoGfDIdOWu+DLVqUMVdPvpkdPnRj55gF+uWDRoZ6wWQYHhqaz8HoU0oQ7/Yqp3y
IuflC51DViaAsP70YRMDJFumvkYZOMI4kq9xrT8mrWA5sR8iBSZldiN1pujp8i72hehqJP1uWML/
JF0kV5WQi5rC4FhwTxjxiIWItiDCoXOsJC9tRrmQuwtBlMsAoGjSk4CrVcGuncmSeqyErTJHr9oM
tQW/GnyFakjZi6dHmuq1E3nBjCdTUwbs2WR+neJ52PFevuegV89KNj6Mkc+lIVf7rlLtoB0REgcE
cASNAe9TifAp3Yh3p+ZsELsbWdo5MMxPoxKHU60h50yg/vtIt2LdfKJHl5ITLKPlJPJW62aQpspF
jEbk8r0OHz0x8ZxowO7UuZkeo37IL6hZUWQABa0wb8rxb9XqwTQqbPiFadqIZHTG7YRBXy0HFPqQ
vE0UhdJ8xwa013ukzc1okLuuqu+lD3q7O0OyRfYM2FBN4CdMPjKDDE4fm16pZsdcL0TkAU01uvXs
QamjJ0kH5jSZYOi6Go/RDDJSBZkwl5LMbhQvQOpH2Fv6DuG9aV3h0Pq9EHgpUptNqxAjYKjjRhKQ
GBOmiSG+ozwbkhkwh2x1Our0U+y7y601zt1wSjXYh0n8LWfiwddQx8xIjiU9R78Df7Ia+jcGJF4l
t8fqpFMRFt8lhXAmg1MdmGynQgZdZESPlpi2rLVPFnGTTj38RDKb+Tyr76EeghD0B6bK9mfyp85D
s/cSt0257+FcFGRMgzxvf+IRljtWLac1DfUUaeUb5o5tYkR43IWowxSLxAhFKMRg3/yZ24yw4lCD
tdgHhwavM8a+DdHa0WIA4dNNtYtoCPoDiV0QAsaQhB9V+hxG+ameMF/jVj2EdCNPve9Si2k2lpz+
ksgA9vJE6alOWAy10XQ1/fxWiblAh9Di3onZBs+4Jick5hsdlfA0+OeWdiBaMm7kwUG4P26Llu6B
n92tKG/IABBYO8iUx2eVHADu5dwcf7cD6n1MQx9+5QMW42cHRvdTWhQeZDU6IVKbTzNqqCn7ZcqB
5DEBGSp2dkNMgVZO+o+WjoZrKgjbe2BCfoiTpNWMJ37krqILa+N3pMch0rCT5ADlSiWc+i480iOi
/ZERE6SSMoXeFQQuNAi9qqaj2T4NJauMoiF5E9MS9D/QgCL3Ew0THPdR0T+QiIWyUiICtbe2loqA
dtDLt6zSwMHH+Q/iBLsZxGrXsqSz5yVy2Fqa2A3RFE3WD8cJnq9YG9VGRd/J6oIMTEmArNGAMjOr
Bu8RA1uQRccoKASgyrj0NcDH/MH4r/sr60gi+MYQR2ROO1lhOKYFN+xbc/zwW6pSZtHQnFCGe+AJ
UmHsmzyxICsJv+U4po7RGN2RtQJb3lQtF/uCxZtRWgdZWwHgtfqU0mWJZ5IJI+jJSRCzI4Lwy4Rx
0J6VzEJxLm4NHflbl6mEXeCDmIIMLOaY7SZ8LHbDySLUisqDqZaOOMUIF5WQ+VuDjhyb1b3rGDCo
p5qowBFNMZbBF5ik8KHSFC6Uin61qgjxrjWy4tyGQNokiLCdDmVGHGOoZkp2J048OY2wPeIlTjP6
zjmT1SxPrK+y4WBMNEaHlEYdiePTaTBQ55paQESPAL1SF2Qyb4mpRJRKzSEwtjFuDJxkrFOGmfiY
qalcvIfEZg156uC/wZs3io9Co+BhqsLWrWnK7/o4fMrLOjlpRG26GPxYyuqA2xfX8JQCQSO0nAgz
Ls+8/zaa5HuOxc+mNhCtI4wo1ZElc9e9E6Rr4pgxES/HIIQn5vetpk03GhXxnn7JeK595cWaCXIo
CoBMmKY0v/9WybNGWJo5DOrEDqQ81BP1BkuGlBbRP1O6L7kNtItlRNvMIrpGL4WXLDPLR2i+ka8d
aJ/DP85RJwaWea6KqHBiwvbgFZSgucxc5HQH3akxxkUPCD+O8FdiNyLhmKJGCNMhu2h4oHaaAQ+d
WLnMrvHhUOMU+hcBNmZR1w8oZjAtKWqxF1PSKXEqyiJJqGGIvKf12+ghLugRzZgubYM2rEdTuLfF
ksobYaY4MkNWNoqOxoBMGotBOSqJJAp6+CvVHb9DBQeeuIn1qJOHi6KJwH4EUl4KY6CPaAwTqwWN
DlcxvApTJuyGZDqpWqcRHc+NjW16P8VTR2WY9gxGXMqXIp1iFukPY5YoB8Nclu0G7BB2juVeLrDj
CoEPk5/Usbgv4bQSjBqrk79nojjVjdGiAJiifePPj1Pc+/sx8SknioY3Gq2yScZqRr5lPKV9mTsW
toeDH1fir8xUrosQfJSmluyxINzKMT4qqUIuIirHrhzjM12Sc8ZA0knFqSlm8TpWgESkKTx1iv4b
twnlLQTh+2Qs6NDO5jErq2eN/vss5sZezp4a0ZwRac4Rie5Z5Zp55m8tC+M1rX6QGqJvuIM5x16n
C/hVBjzV7CzcHDqKnIrSaytve1Zu2Luz4YHWdnHJh1OA3AEDPIvTYokYzJaHeYkYXB/+8ZqZpF9R
wIrDx3TplWbPtBiQOppthDrBOba8KpaGg3Vg2CO6Hz199AdPTHMc1H+e91mEfIBCsWLJ0AL7bAKp
nAc/sTizXZtRa9LX46HIgimF6iEfg0r5iFoFLwQiUZwZVVN7loWifiPQgfL+et5WHwE6UbyPJGVI
SJ5gwzDX7rFPODURrt76hfUhUig59/gzOnUM+yMDubbXYggDI1ZaeNd0qDIV8/VmPeyzwKT93ryG
S+8I3X3+t4dhaW+tr02C8FipGgX+hmyfbhFSwouAzbr8uPVBZGBnA2Ls/rz01y+ogY1LfSg449LF
WX+aj3CAzILll/150VKxQ8qAsPulAycuekPWWj6Ky+WwtoL5EEinrEgX7dkSxWitfcv10F/6nFWC
g24KBaIE0SGy8cCd2TYjsRXUD5IGhZ3V+QSHhdR2abHB5ZRw4rHjF9lvVEHZeoWvwRDtyNoJJT76
9UFY3qF+SiotBEAys2L0RaLD5JiztJyq9WjMlFnaUtpXlmzIeulJKhaIpfWoFDXIR+povHWM4Ftl
yaHUNegWRYnHGKADRg/fEvfMC3iCFLnykjzlBK/P5aXhxvoEvraAiCEoaq+tNEggyxGSyW6vGZ3T
SUPtNcvDeoQsj5aQPP5GDVlz6TptC6Q9kpR/X3zrUWRGvO9+RJcnxSiO1quNDqwlbdc3zklaLkRA
cjEq5G20vON2udQ6SxvL/ZCl9AclEsqTsPLWB61XS69Uy8obkGENYpDv1pew3yFFZxu6SfKbtjZF
EVGXnrlcQdJytD7N1bLejkr3reEaBMbaAo5dEmPi5crEy0aT9a/D5fmESdBJrEyiO4LI0Volic1y
uD5fH9ans+BTXq5zKz91GdvwVUIrzt2JTZzvrheOwJZhG/rZWxjqGBjq5R2sb2h9L+NTV0gJTdaY
vt2Uh5Tv5aWly4BQerFMV0mnJVhVc+MZgtF4dWQBSjXVmKFEftLUAdFSt7TM46IlEnZ5SLhRMJqS
g7LqGdeHVca4Hk16yyX+5/n6ori+aPXJsLUm9sjLPbI+YAZf4vKW520nZ/XbevjnX8+Nkh0aGPfl
QuyoFqrKX4dqZaWM4qCq1hfRr9CGqaEy/e07+wXfMi4P69H6jf3IPEz1ZrIDkUtCBhVfamAM12ei
xUWzHllK/VZ1LakDy3fVCaW2rRhg9B7mUnNKIY+cuMBaqrCc/etfaMvRP56CFNhhbjN2g8kmdfPn
xysKutdEhau2frbrx2qZfPzr0/Vh1Sn8efqPbwkL1Md9zoiuLfciZSYuw0KC8yMENQ4ECp5ss9Xs
UoQMnqNUwfcPAq7BZhldDK3jylwPq0k+R0asu9Z4LSaMmFgnc89fBydrGZcwgXA+KePS/0Pbt2mL
R2E9m91y0v52OC8DnVmzk47CHu/xMkgyhfNYWLm6T/A4rym+it6biGzEV6a+0vvz569P17Df9Wh9
CMuK5mmnbOVlPFoDb3uGLK7h/33uD5MIOVLY/fV2lre3HuWMn2NP4jBl4tqRyTb/6w2vX9QaiIwl
NSiSOyZ2eJBQwmV84QYK6/16OKLzsalpt8irGHwzpM3I9zlan45BzQ40AxrjtelHOEj9oVeRgawP
CrM+Y9PyfJDwA2Ai+MdFuDzVCUT31mtSo/7mSoN6/dv1vR5Sotc3Cc4LlGCc4FIJk10qSce/fd96
ZYut9CBpguL+7eJfv+fP76ikEsBnVsJ7X35vFC75yvnICjZS6Yatf+D6Txp9gZmMRLtvTBGFU7wK
qVd18yp2Dpd58B9P1y8oCViK/9+RWfsq/5eOjKSaIr2Q/3NHhhp7lBdR8/eOzL//0b87MqbxL9XS
FS5QS9Rlgsb/3Y6xpH9poq7pvEzXR1JFOt//ySCXly/xuirpBn+BavxvO0bR/2XphmHyT3R5/Yn/
L+0ZzZT+0X9HKyUbikUP3lIRHiOi+e82ZKRHLAClJiSK5dYUlnWY/CWGpsGl/DapNTCDTJVxgSHr
Q7CnArHSG+SyoumqSfStj+XPXLXCQoGpwFtAfwpY2A2RdZ2anlGIrE2q6UAtBLRp+IZPptxQUos6
so2CYynF2i8R55X0FSiD8TxW2mkWRhDamjE/DSzw4WvRckcb6l+1bsIeSyxeVqWtq1eks9T1hK+P
IqSrNOBs0rehKCs2OihOevk0pom4zet0Jw3xqzWRxJyYAamKaYmwSFMrphTU8cvwIWGH3gmlpp2a
OP1lTsF8FNkY5bnsjpizWpm0LEzZb4PuCR21p4n2zlXOcnvSFAtq4HzIfAQB+PCAPSv004MRmnfa
LTz5Rrm2uemDvydCy4ewoU19vgsAcya0bl7Fke1GMWqMAUoo7pQS71enKSgrKVzPRrw1QeU8rA+t
LrOhpZWQiBhriW2wUnlwJ/ZK+4S6PUDpWNlmMUIHmkMAVSPhiS5h/KDx+5q6nHeaNBzLmnp/NKHI
k2a2RrpWQEKiMKZCEYJk3uHehMs/5bPERDHd62E6iJYybNMGcYaZFju9GC/qYt5LSRzG+Dxe67Sn
EjsI9tgX2FJ6FphNDF84gQyDTtPyZhS3UYBwVzW2Zdm8ZMMS2TUSv5Bj/YoQZLqhDu5RGQqynK0L
4jK5zhWiKjDbsVKPtqqm7+MiA0vSziZnEL2SFmevDJ4XMw17pwhKYjWNN5GkimRo1EdhANyNBGqR
UPvKVZdpp+eG+e5r4UCkqUBUQloSGMywWxWIgdYJRLEGwg30MnXkSWjOSYEZWtFlJwe/1o4RSU5d
S2rEqKd/PfDWtClMn/soReqKRLGpC5wU5SWQ89+44ogX90nQkonxFkycdoNf7rPKjPZmhFVNCZmP
crkrrkWPNMNg6+po5CA0cNvGJAHTKUpPhl6D4Zrbi0kulaTI0TkBjdAEigTcCqdHKyBVNqbgAfPU
QUgSUP0UnT4TBC/4i05ZqTdkiaLAxkIfoKxwlEo+gJWK77oZnnNf+lTDAgaDj0hKgKt2qWoooxWO
bqTWE9tq2N8t1US70yPfEUfwHbrl5Vn0iK8v3o4dSt6+lb7MLACOjw9QTDRE5GO6FywLBILQoa2w
oP3OoLuD49jYhVpI9uCnPVgzcmqjfk62c4vGWo1rl5KndjKlpIXkGDLZAqiegmQppmMG772BMO15
lr+0OnmhfS2QckbA61yLyIlL8zXu0c1UhZ9QuDcPZhwSmlHNiFCknCIQeqipLK7iQMxJzuZ2LCK6
gQny0mLRLk6GsQP7gYtrW4FIkaKMeN8IpkHGeU+ES6jjRiyn4dYX1InnGiir0PAW9Yj0WnlAaawQ
uiUNn7JS/JKRFmPsb/eoJcFcqPROdGFcEJtV84Di8UEBel+lXgj3hV4+YOsEAgu+n8wOzc86/G2o
+uje9YzU2EH+zvFm45naqNe2zS/pWA520lRvbPnIwTZ7oKtzUrh4h8uNX9BW7pscQRv+Di3HXCHm
6U8VDM9IrSt8qk5WIY+sEBSa/kiIZDciB0ZG1inhZzqqxJaoyWedVoegxBgqt8MPfpDIEZPiq02J
pcNwD5CgHhEiI1BRwDpQz4RtMUf5rrMMjLgZmUMFVdo4lDAC+89ZkP70vcK/UifUpRKhXHNRX/N5
3glDdU2tl9BEOxdq86ulChQTUx+gkryvuN6mpnvQy+YWpdV7PkbXJvWhA+lCgCyWfnU5E+bsm917
RkXKK+GKmxoVUqUHrNDrBlOVDHbcwIM05oathrPo5L3XEi2YoXXr6vI7v4dDcE3DdPTkSXzQW40b
eVSOcWaeZWM8hBmtEhV+RRxqMvHCPVDIEu6hIWJf0E3lVfbT95RujW0E03cZiYdymH5PJY6Dqlfe
gqQk0rOKXkdRegjDTttJb6U4UDatA4qvKvuDLIKMVEUGwTx68xoRhOl3NFKGADpTJcKKUJr5ec77
HxgoFYAgW/H9Rw25B91HjPjyTzHTWsWEQOR9GxcXq6Hcq6czUtfQ2MAJk1M9PhUGLiLudculS6JA
dB0uovVgtqB4dRlqi0BMe1/W30AlRjuP43rb8rs2bceWHRRFH5kfURSdewm7guRDHWJsuQl18ywP
zKx+3N6p6xzNOsaAZAjuaAWXQPP8CiV2mTNyx4AYj9RM9kNeA7CW6aqlPY1IgRZizP1RJhlRHhN/
ZPQTNdqH2iHrDCP1VsmtjNSgocLbywfaC/UCAxbVpymo1HMXEpzWT+zkheiZocds+OmNXhFRzLwB
FeeYW/NtMgrwzLB8m0m/WIP5Qfngly5CD1TUu8kM5MopSXiotXHjwLGYAPkqglMmU+0IsnRIdWoc
DTYUlhHFoYtfjQh9X4VnYZtXRgJZV/6d+X35wJ9HvoYyUadg4sC2eTIUiJdYhHH7LmP40E03lRvD
AdfUBtk3t+p8EMKBuVgl7IBTPNFhpVBv7Kx6yPcjvHRWS0cch2gx+/w+KOnBqpAbdlEPaEMX3xpf
e8JtxD6zVL+q8dGvFN2ZdYioXYZEK2IVFTRaeOwM5NezbpyoFwXUMmwpvEyzitgrEAnOUBi6Yune
ZUylpU5BhF6MFG7LiA6M2hl2WGWfspVeWk05g6f4lFvtPWh+jT18k0ja5WQzwloiSdR88ZM99sRb
DxZx2y35e7qBBJOIWQoyi95gTrKzUbN7GeqPeYJHWo1XK1WfKKSdUYV/y5V+aIizk1tk5pQJOq18
lWiW0tuvj2KFhbUS9lyNbinO4Q5GV7/D+5KDJTY/8+6nDcnIKRqUatlQU35Ni6/R96bkC3/6Lkwg
J0mB8dbkOK0C7Rv8HaFRvnGPyCgaeuHczj0ts3jEOKxZv1H8+xja+MQw+JR1qe0HTQjwFebXKW0N
W/CN9ygvaUbg/mKBcA5KDc9MYpl0wCAcG5Z8CQHRNiz9uGBtuf+cCW7EZvVo1MFn0Lc3PRY8c1lX
ipXikRGmALqSuKwjkqKrEK0jjWHeE3QDMGJzLKu21AiHghG8EAj4EEI3yt6EMiH1poMZAabS3Bf9
hF6CtDFayeMwHzEbPmOJJKwxEG+ttLhNMoaWMRNfuqk+VKZ+SIYF4z2+zhnZMixO/b0JL5WAGRmL
GArpWdcIIGytHX6M2ZWtIQeEbnFW2QkgN9JZ35oUQ3Ny0vxQek1rAbBOT46UpUK1ptuqyu9W0p7j
QPg0QvNJk2Cx5ySuw1ZBKztjrl2ihUvQbU1h7ufkWU6IakdV9iLVOS3IuKUJ3pzlJpZ2bcrpxzK4
z1WCdxMGOjUisSWC8aADvSOHJh6I50B6GjfBjksmIpl7mWSWMlIn6JRIq4G243qomR1dPkhR+LH5
shkshfH1K+vzqKpCx+wA2a2v/fmCzGdPGXv5aX8e1n/y56khE3Yv0S75x+t/+/XrN69/2D++J0ni
oyJ3+Q7jVStt1+9jhoVjtR4y7lPM+vOrKk3am8oQslj3Pa3onguDzMf1B68P0lJV+/N0PdKXatmf
1zowZF4Fj9X3JwTJ5ke2/o71u9T//ta/XlM9qnEMkEsRvlGpqHbLw5x1cA+jBbvvL+Wn9cX1e9YH
raYhgOI0sxv9pQhnUjf/+9//edonNMqo/6EbTFlHEOn1n18kFXqyq/iEVizCSjwIq5FV8uLmWF8z
+jGxhxT6TYLexG1wAf2V4R0u1pQwGynDrYedEFxzAPFZt6uG8CScG/WB2WrWzuwn4vgGjkoHzr3x
t8zUHkjw8ffwqDwjDb4UNhW9/sjKBePjLdvlvl2+zq+sSIkELr5w+EN9s1lJe9GLRAsD0KF5gnIZ
4wFhF2QT0XCPL+iFiNZ57c5jaTymL+ZVGefNF8pxop3r6SSxHrbxOoqbHnXJ4HZ37l/2KiQOybDj
36EBREdwhoKxjz4GBp5sK2Y7nWBwD1Q/h+1XjqpiaUHb+KSK/p28L9oXIVOLo3w2Z59kELvZKa8M
JYgh3ZQanQ2a91f5khyhQUok+WZLRheuC+G52sQdU9o53YGbk15UlRbHboRxpm51xMzkh1/Ti3kl
SiqqNsmu7VyRLl/AZja8ZF7xFLRugZ4IM/uJR+2UQ6SCCXyQ5TdESyPOX3MiZ/fMo2RsTMJf7hBt
Zx2XCD+mHw/se3Qv2mU77BaNsMdIsXRnbabkvE48xtGWlF0QZYRJFyzrOtKmmdVt9cWH+vwyPsXi
Tfi4YplHKDfvNfKXj+lz9s4AnV5RluwRCTznz9VjaAsbmC4UjE0HX89GZpG7wVvyYblvhnUhPAEg
uz/hkfY98GWdY+leK5KkTmCSjPef0qPNFtOBFRZ/wHPf19vpTb2U2y82psHJOreDM73lgEHfMVee
iJfTHl+JobsQG3lCzj6iyceGrSoO20MUQfaVJCmaAs4VlBwvb1Sa9bxHtIK2evW/zQNZyw4gFgK2
zAPN0p1+jc76Qf/OP/nvwLVWv8Ji/YxuACT9b6Fz21cVNG288a/BFgvOhuUXH4CyJy82ew+BlXp0
0HXnLl7zV8R6V2bFgjjwg7CF5stm1Ine/d9f1s28mlc8/Qv2YjuqBz/wLOiOMgFdV4pIBnA8F2JP
ukEGhsyLMPfiRrj5eyvYrpg4ivNePFyCpzcNzAtWLPtoQGO/GAVRjpWD5orYW0wE/gaNvEmaiD3a
OOJ20tME2/iGv+Hhrjw9Rf1BsO8tAXSfJRlF9PovEbkmNpG33e0ldgialY407djScuM9juEuBSHl
ZNxLuU01pxkIJ0vIXquEO9Hfl2nbnkp4TRuC3m8DaIQjadPVbj5GKHd596kzHmE8kHfYUkx6xy/+
n1cpaLiBBwK9R+2Q0/nhDnArJXbIq9gE3kzs8I2fG1+qXXWHvsa1bLd0YWmIOKNd/mpO7FBkELs7
6izUeuz5i4vt6xyfRhfVjitrm+iBHuKlfW4VhpDpYp5HMmijX9EeJIAduneVsHDEvgQ9RuRybv+6
Uu6JvbPslD3qxpic+vUr2dV7nCIv1HyYv9FmNDF/SkbOkTPB7j4LDxDYhA0GK6p2y+3MyeQqO4L3
DQg5n7k1DxJfHm74yXAh5ZcyP/vBwaDG4QXZUfS0L0xEI6nv8yNCKn/fEQCp78fqED2E14BEPsMu
zuMmeKdIgjDjFSvHBs/Se7SlWUZ1yGOfUzyyYOKTK3agH/rs0R2qjfEZs0rZiuf5EIZHt9BdcEXZ
w3tRXuXH7icHaj1dEEN39lztSWbVs21t8akVll19NA/RE4Y4wJIk/dTv8jf6T1H6xUqXUlbVb6Md
9cnZkUpS8Ug1pPc7n0h4s9SP/lvDFdyeKzCDo2Nt3kEGk6P5E4mXWNl84vLS0e+RA6pVbnLznfEV
sSpZlPTSMUzkBxCiVKLoclxCips290R2L3a1YLO2Ahd1z7XDTNYe1kVzQ0uA1GsulmLHp7INPJTR
0y186x6HXW9c+HTmI6IEO0Gw8InSaN6wN5JzmzxtWBT8fK50qHpq/7s4S5wiMtzekt7JibQCn7bJ
PO5CCFGEjMwn7pFoK+ZPyp4coJvk0FJSzRN6CHA11GuI6KU3AcAXKtIOovXIqR/u0Nk2BBITnK58
MlkyBVb2eISNx+AAYrd4Bw2eaDzlM6h2wWPERO+OnxMrVUgKiH2Y/gAOL+eeUk3xkXkI5PeIf8Rv
BXA8F8o5dPu9ulx7JZai7hfx8f5y2iOWeLH8ROEyfXlvmAU/gsf0GR3q5Yk/UbyTkrgZljd9ZugZ
/UMU7rnfDjF+pkND5qhDPuSexMH1/8FwmD+x2RyDrdvcRhG68QYY7jZ5gMRh+4/5lUTTW0Cml7oH
xMAnQe7zUNhwzJEFpF9i123M+6xeUDJWJDTzF0BDQZnFApwYQkCcUF8TOxZ2pC0Ot+zOzMAw8tpB
1iezYODvscsL1znTm+9VG3ELlWXPZRV/mz86sasgYWrmKJdLqOFeqXZMUC4zKW9w3BCO/gm3XeVT
kT7lOw5yhvPU+jKI2JJtn/ocRrX4GYDurF0i76AyEbngSjYaWXzpxtOrnUNKCYB1tI4kRAbbVgw2
/uN8iO4awuW4KTFdPpQITHvxV/hi4enkGnhIXth4f7av4o0b9R46yJEDTzlW77FT2QyejBlwleBs
fhrHgbzBYOMGx+5D98oDt8Fb8OG/C0e4rcfAJcqMT9DuXaZYr2iuZBxTlU+v8kdwxOI2UgGxYS6v
A5PD4OQgioTxl/66on4DkbYBeYp96YGT09zIMuAjJJBtOYmkLPN+Y+dluUyrXU/ViORwc8EfbRkd
FzrXpsVa+gGwZmasC/hsmh1tde587MRHgbGQTYOw5CGzHJqLdzywLHgWJ2y2n7Kr2qdH0rgdgfDr
1NH9E+mZsuJK2d7ong1zVw7PkMBIAcSaKh6QFcInOGjqMcZo94Saxr7vTN0W9kdH3OHPIx/KstDo
u3hRSagk1oJTruDl3HTv9SV0Y+ta7o3tDm0vfkJErRvd5ip/QiSNS3g7PI7kNV+C6jNF1/lVCS91
Gtjjt8JuUlass4ABX/QAPwhRg3f2KnUlPvNsC9ttLkjA5lrOyN4GlYs9F2fsvjU+UkgUrPdKaEEg
4uYXtUy34gExLNMVZarReKbEqfkn3HwqJPCdkH/JLzUuFswjbBMBXpgLkcU/+3urf1exMHIDBR7D
jrQnqPoSY4bcK5+MbcwnLKQlAzr+uOH27zhz2SMgzNpyWa5UN8CrFTYN4N2vITfehZEnhGvndXek
ezfwv0gHSwYOhyUoC+oSEd3+qVEd7amClMi4rRF2zApy+zUfe592DPJNJNmOpKEWImN+O8tr5DrT
FSnzrLjb/FEmnMiun+dyX7rqXb0L5Z4IxPuwU0yWEb/LC/e58Zps24OIRvFAxUQmdIG/Z95QXdlk
TxI6ZcAd7ZYicU2CjrRLairQm5ESdADskLECLa4bMYpxx5OWhHMYrzjrHRk2Ob0IKkHYJ/ODzN0q
j96oXiipzCl0F1d48uMHaPs0K96NN18F1/8w9i4fX/+NevWvz4OxD1t+l2xV/uYdc0JZHPi004vA
xgN14aF8ZulC+VEcDpUKAIoPzsapnQhbbv8u+UWAZOxyP6M0o/HE3PuiDns8NRr+Uls/T5647VFv
zKciuY5HFNXhcsbaystS8Gh3QT3F6DNz5z1CWYh8g2WRvPVBhm9wXjE/v+G07x7q63QjPGSQXbF4
6qttRdpV4lBUEW9NtIcJ3fEX6CzSDop+VprnSfjlj7/NyC7IoGTNQCbfeytuWBG+tlSYWYIDpmxs
GQf5iMXZNSwXQi8LjGkXdBcWqPMRPzHXvHah0Gh4hNIjhCx2Mdo8uzr7y6fHpVTc0mcheaGp400V
cQYH7ZNs7nC4pu4ELp8gazZhUHJKTEl9ua+zRz1EGgMf+SWNAVuzhbNzBzsTU53CaCbjhCLEvvhc
KDBiCrHJTZVrJ11YzjA/tshHCLy4m/eBcCJKsrUTT65l7CrVTeD2p8VLiC0IKVqpYaVDSLpFlNtd
aNIGhDwYjG34mDYKTO2EcEfcFMcqILDQGbsf9gkwrM1naiFgfyk1YvSkR6dA2tUofjt57IjlDi+Q
b20n4UTCxQh11XBIN74sl9/euiAYzq0d7ZgEVe5XGT7FB4SXkqtjH45PeCeWRRjzCNYvu5geg8pN
wxPl6BwF9nBKAP0Ci4Qm/ZQlcL3ZkAgA18XeZo3I/+IUNCZrbU7A/MlqEH+N7iUJ83KVXDOySgi2
RBsNajc5hoyD6odpXGu4QaLHlI1zolQ/h3eMEdZnCQ+QvcydWQnh7V0m4KlAgrwXrySU0/w6EY/C
6BVwqjwq39OdwUYEnBW7g+IyTdM6hnWPlnBivSzcNLfNXOT0OjlGr7W0zcJvHzv9nSkJokJxiMYX
/mjGHKg7SukF1EKYilgwMdbN6eNIVOAL0wPz06a9cN+YnkIL271IfPkQVtTDXdYd7TMxrozo1YZM
7Y/koz29l4di815+K/vx9QvZmQ7l0m6/S5URfCOxKY0+Igam6cxJeDVY03CJ/qIsgFL6yl52H52z
R8TpAjV2KrNs7z6E5zhwxmedD+lDcfrLqG/jL5Zdhq0wjRmnl9ItBQchX3UzD/Vn/8pYmjvVY8S1
J3ERjzUCH7ZGdJPoIrNK5TG/ZOfE4w1t2mdtvxQPdvWAYY4lmm19xsJi6WOnl3g5sdT74Wn87mqb
JU2EJSoQ9zgiNYoRXNXVNmveR67KkvQr15Kpe5jbEQ4XV2azfKBUJXgGv0A9ROYpoZ97JVNyOC8T
yfjMvcVvYue+q24MY8Vjt+OGg+Z8AcRtMmad8mduXu7I1KVXTr2AMX1kDMKNQYlgj1aLJvhBOhGZ
w1U23eEpfcO2wo1tbA3fgc6ZLBtZu/oRb9Ijtzu/JWPTcG1h4n3jFc/u0WP2aByLnbFleaef178n
6C/xl7idTxZZS2wcWeSX5T69+N0lj3/Phtfg3BvYeyMZJyXdjB8KSggsi5eGaXdTWFBZr/Ebe3LD
lcik3st3CkzCZ4L95Msone5R3rLSYYDMXVjwnId8vHJptRd2qtIry0vdbn8TawODUHEv4oEzbuzq
C7USzKtUniI3r7bi/7B3XsvNauuaviJWkcOpBEJYybKcTyhHcoZBuPr94Ll2rd190NV93lWz/ukg
SzAY4QtvIKJlcBCsTbbKF4WjpOuIRSlW09HPgXgTfpJarNqDkMTfzbeu3rFqIvY/JDegPLqG8/hj
4dHnqU/TuCNpFxrmJS5S+77iog5SBaQZUAa07NKal6T4xXLghQ/vx53DjOY4blZYSNp7q/pH5MmP
MHZRDOCoNjCaj2BIPIznPN7h4N3GG6JZXbvHmkp+M6l9mPeYzXQ/TKAg9LkHFZ3tLVvWAAcxEG72
0R5bdVM/IhUvfYVIX2vbAuCC8BCeuoffNOvbkMpL40ZHs9y9NF+wJ47jY3wIX9qnkQOTpBM3GyRq
7U18hbW2vbXWCxo2+Dd+THfIYFNO3BQ7t5pdbAhwi4Vr4nLYN7AgPsJfcaucI4p9So1n4CZLbiPq
rqbLSqzMx8RxLXwlxbEWr+MH5xkf8174BrFQ//ZS/xY9zQ/qTeRsuvRbdzRVt9l7fnsEGxcduyvR
yPAOxH2AZKkeVpvMYlNWexAXlBnhJ26pDnQ/c7eJt6xZtAQXzKl+tIPvPBCbHwqPDJO+qDtQw1Tf
EJnY8SDl7Byd5zEYoEKpB4Qq0uUIVETdkUxwPJc3YoHiXZ39R4tuGDMVc+41oSMIW/fpTUL1GWM2
t/lJcRXd5W53mjOfn8rqQWIOTYFEQ6M7gTx1Bi89dhm0n31hPdWhBwoPunT9Qs23RsqejYc41O4O
MKX6y9Q+8NRPMg3g4ZAJbvXitEQC+WfFQdBQg0sjKNC82jrK8ysVOkissnUMS6TePvmPiowDBGf9
31kLD5j4bcb6ybGuU3cw1zjUTO7hPe7rav+I9Kodf0OYFdKBzxio+Pvhb3lh1n9RG3F0f9p34DUt
rw1dNrQjOf5aH0HDeR9iT8nGisBmte8erPCA8qJGdoUA8xt1OkJ4fCtfiHjJlihYAq0Mt6gc0e7Z
NE9hT/l827/0L/xvrbjtjRfnoSkfcBA9wEA13wZpT+J1Zt73BCs+tCyytxfB9rPUHmEYu8aFTMMu
P2RonBxVdskNuFN+YkflYyhfk7WxmGN2dcJfvIv3KZR1JKBcB4dsr/8kuUR0AgjPcInI1ynoqgfY
NQXZ5mZ6kc4cQ5XLpmqCOKHxQxBVe2q0L6ja+Gp2xoKvFbtpvw7IO1fUjWykNMJg2q1ZNCci6DBs
LdDh/NsBixPb7Y1cvb5BjnVNSCqfjJZ4IdZiW0O/Bcuidfax6RGXhm/DU/xF6kJcTC2XDRLps3oH
FyQ9kFgcfjBECt8S/UaICf42oSeEdfTyye42vRaKL3iNia/HAZGl7gRJK71R1GBpnYna86CLTmj/
D+Ne4ZR+UWBcfyo0sTGGozQTKrvMD0jtN1MCVsSXdVe8yOi8kIUdMsvZpI+oKyaZJyWXzvakM4Oc
NNuUWqGOPJU3nMYn3ZvBfG+Iq3csMu2zv4ElO1LwaKjWEIDab0T3GNzxJdV/UiFCCoWaFTGCyTN4
jsgVQXV4BCOKtlfSywBqaoN/62/u7IioMnNLyR39v9HDS6HxCUtARkC3F1SVfkbjBZlSkFbRXRq8
SjdqomwZfhbDt99wWTwg3Rew7Cjn/K4+cg1CNhCPFghCmzHF4IdrYEIwXnckSeHbPJ60l/KSeZxt
bwybnL6ExFnk3zYVGiik6LHIn/D33hIsJAO2htUA42n65J3YVvB0oS7FCT8Olxz01KNJUru1EWmv
jtqnrh5UNrj3+IZOybTOwOw5TEkSvPCUZhfL8HmzvMPW76wyMuQWN20vbsUznWT8F5vt+IyH7zuv
r6MjGvr9J/rozg1HERYxXXYPnN2JCU6lyebwqWoqih4Dwt5VEGJlHon6mo6A3QA9b28wY+tmX86e
jfalmH1abTRDyV+zR15LYachuMDM18Ajy+dpCIPmkjdREiKthltv3aNxzhf83QiD2532aHKRSYwM
U+vzVk4ZRBRHjRe6MzYSnG+V9NuDjsEfjQpTcketfTLfS2dnRvtaD4icO+1QGC8SWz/XLIVu2cJb
3OetP8nzOnmSNfNgyya1BvwCRIJZWdL79XgOOoToy4KKA068Eh4aLkd7fiMwQQhd+1MF4uq5Vt6Z
LzSF+Uw9nafbUCBt1rHhfnvtiQ9kJ2M8araU6ZHfFpi+G26pQiXx+JqUq3pCbUFXHpHK2Or4E2Tb
iuUdf9fTN4M6jG/8OZ+zpivIc28wRyHO0g4MK3fEfSGrqwmeiIs4N5ek0K+nBcavF+A1az/HEvec
hYw446UjOOvsUnQIEVEiv8LTybXwBRko9pAX1zxFSpTvzE7eEwsZzj0E5ir5lbvOKTY22TNlf77h
8qms92s4YvArlbo1OyUnHym1gmMX3UyYnkgTrLOEZ8a9kg0ivkzkyEPlnGdUUXWWKGig88OKp+MN
tAXXPzShkExXPeYWyqpOCA16yzXyiNgVmEqhwQ4HOfOGCJvfvDu4pu/Sr3gHPkHAO5R+dcr2Jxse
IjU0saNOQqlygHPJpLU9U3llrvAtJVfVWN/7n0/mE9BB5hJ00mqQbhvujDlJelIjOcJERQGDYmxC
7r8lkeVdpzpg+Pl4Dv7yNi/wadZboDO+PtBoyx9x71BqeIzcDpNe87gqFhG/4SU8jhEeFa3h9ba5
WxW7plU31WXoGAKuEeVq7n/BVCeCMwwbFkTmlkmwPiTMLQa3BNmG5vAG3U2Sxnht38hzdwwh0dC/
4+whSqLQArHenU/jOx8sbnQJJDKmHZ/L7fDf0t14Q5Myj3Hm8VAXzsiadf1mGRdWhaEHLPlCO/SI
StAVMOQNYsbcLPg3HiJvti6MZMtCbQx3aGjWPVqHVeTE3vFgWSB8Bi/ksXOH3OZqy+AK02+ukbpH
Zr1ZvKW4onHJi+QFGCjRr4sVmslNO/ui3i7hbqKr67jKo5kfKJ5IGcWEG3OeDw9BPUtAOb3Zuk/h
Rcgu1hHcz8hUIh7cW8uRx8BrUfhc5yLAFMrPiMeTnAJ9peJOuMNcBdb5NP4YLbYcG0aZq+B1PAbF
RpMeSV48/TatdYpBTGpP/EEsH0fnSL+O+cGjnNDLKvxG8fkkeu5xTsB9l0osdZqAzmFcV59F2sdV
cdkw3an6cNLX2344MMn6++GBBmnUwox3MavtH5GypOpR9xjGEbaA0vFpseEu6uyi0tXiD+RduTrW
sRF7RI7TsEMuTHa2daEgKxY8LI7LduIMV9G/pcDEOlRFUW7VT0DaZHUHIbxTT3jkxcsOGdJKDmiN
O5oHYixTvMjYycYLz5jLFOEja8/qbnzL7a4IrnoLhoO4PFT2lti0kqsI5i1trnVg0WgFoqN6JE8g
HJc6+Bv+TeFRwcFplDlpN0/6FPwzwgC2pX4PppLxwSaYXDhrtyN2IM9TANaNO5slFLDXtcj4GOjT
F2je03Xatvf6MzU8RgMN8CrbK6rLLARTgIWnKnkMWNnt42LHo2OgVtdHBNmWXQ7gk4FlB+L71vDW
RKr0aq47BSaO1wkcui3UXJbyPwuyg4q62VGT++b+eK5My5C+nb7WJ8f84Hw215B7InFiMiZ3DCxp
HpfE/a+AIAtw0TY2vZBi/gYpBHJT8JEJuhPF07Ic+Ph1EghKmVusImwEIZC4C32dKidZ2YbOhVp6
k4NQLCW1zSDmzeg0W5/dE4Y29X6wQA+J+cpidA7xFyjV4mGdr/jAkaTaAWa8afm+2sFx5GWkGRud
rK0aHzMH/uRRRgGmkV7gHPPkWHa2vjPFOtKo7rOTUeVDGrj1CS20DiicWzPHSgwCfQScC8VbB9x0
dTpSztZ4jskd2MuBd9FhBD3lziyK+SC0K5D+5pE6G0gOx8ZUDC/rkgrR1cpDn2Wwrh992yBHqLo1
8Lt7SErVcOQHPOqmObS4QQnXoXEOhuUcPjOisnoC2ZVSuVddVkDFHqJunG5vGvAf9q39uc5r7cqz
pNAq0xCl7dkgx0ehHtsMKd+xsoZuB+CSSi47UEmZFDgXAjCM2zzbMKooRDns/qT4zdkC3496urPF
m6cQe0P3i97NIo/tudLvmIbcBVZhJNASgToLtPVSkpJ30t0mDZz43EcAwHeRzOLx+tSHSsFKA5Fp
p0E1fkhfIFbYxvSfBqM6RF0eisrrGFPCG+cV79K6c8EgrjMJSyR5i8+QQZCC9BROQYd2OWjRmc5e
1BxEfJhL1xCvqN6vXS9KCbEXJ8QI2xyVIdYfJad+PWhYixjfo8b1gNCOiuhfs2di8iiYsiD+KUmV
iT+fWYEGtT6CLAvbQDSenjiMELxittPEG+0Dv2JrX2OOOOiu0iff2zGmmLjXPJrcQo3Pw5aTvJQ5
7e+k7CGnZzavd8Erq3q7fmu6NebUACPxEAFsbW0mB+377bruJbCfb1RE+Hirc1l5vDMdJ87tnON0
i/YY0z2Z53UDWc/snEpawE4CQHlJ3LLcMW0G48qyBJweds8NG323q8WdylvBZk68rv9iwtMDCbUr
S7dP2OwQ0PCwjJu4IcAOrAqMeJbGNXF07e/glmwWwQMDA4O4hrGPxr0072RK5xE0zCtPZ0Q5H6L4
sqeQw3BL5TUk4mJj+duMWKz1ff7GnGFJcWXsRAsOd1zB33bOZsTOwSOK0HrNAx4aO08BaMVEUYX2
EkAtt/sAEMIGxXknGQEvHzDN2+D4xgAUYNaKbaVc2MaG5NTa4IyJzd1I3hI28GF8KmcfxTK+ZQwJ
zlgt8kSOek8Hx3Ao269NBh4rf1VEEHPAjJ8chcMOSk46Yd2lP+OVQD9zjfd4K0KQzGcLWXUppFXG
Os2oDgtmfwTJcwhYM9TTcu3jAUwALRkiMe7e+mKTv6c2SrJOvroe3yBPKH+CLEKtYYUZ9B2ovwCk
BcVkDueWChN2nEuLQo5i7+wJ66lthz8APsNsHsbKwIwalIO1pp8YzD9GZlvSLRKGicoYQjTbP17x
0DYqKOGUCMkcz4udI2tZ9kjAocYfaanAuRsk5zzKiV+bOkbPk3aH5YYGQx3hcDkFRFXqRQBh7T3t
oVEU/azeZVi+In6eBfIY0+iWILUkZlt6/5E7+Ef+YFTVle+ryVuB4DyTncIZGiMjyu/ZpU5Maacs
PBH8Rp5GEzGpCH0niBWISWzxG0dq+hFWJInUyqP/Y3xbi/HdFtHHGHLI1Bqnc7wU/oDSCXFNFNmo
RQOa3ow9/OTMUm6TjdTan9rA35+Hpjnvwsy+/P2ozbSCIEe+/f2uwMJ8P1G5KVdeaanCOC1WxunY
JAzZII5/LPZspbL//aNGC0DMvy//obarNYI3DQv3PyTwf/jtWucbRsVRMs7orxjyw39ekJrplz2b
g/fHYv/7pxUzNPH/fP/3lcDUDD5wEcyrrALqMqAY/77M/7jtODem+Awshz/FBylrZ3dadVhKy2KN
JOD93T7U/3219krOb5usz4HZ8eXfLfzzh6soAchOfvOfH9ZZGIiWHKzHh3DbWiAh/z757x8sMzGQ
+rucvy//fmjUzYsj00mcNNhKUSFjHrPScRF++fc/4/rt//azv9/+/Uwd4r2WmomvWRji4lmPVkfU
AHVpam+147HiCN2SrHluZRXRria2kHeHXhB1oysLw9iqJihz5ziktukZuVX5HSZfI5WZBbCYYa/l
7ZTKQDn9YlvRkvmFn4ih50QEDToOTu+NKPa42gKmLaWElloCAIEoo0spAZTR9IXUbyXSxR01T8yE
CMk7mE24Bc4rSTubh9WJYLyvew5kgYLbUOY1mOaZlCg/t9PKJrT1DDdBbL+dyf4sultrUBA0WqV8
lGmF4OKLUV0x7jCkSX1DrWmEUCTRW/M6q8p9I8+Vr+kAX5sx3PQT4ckM5tA3WvTMUR03SQmoz1Xz
TosxWkx0jrRKDA8duErEy3wES8JTXQwBlHMZRQeacG3jhtNA19Am13IMse/ykTpUrXsO5D6vmBjp
aEZ4F6e3FksIt7WOWYSN75w139MgcUBjnowp6+hFNTBVqOd06zmE4B5aW7oKSPkhBDnh9k0fu+52
2CQwqMJ2R0F91JG1XT2CCCkUMgyEUp4ruQ/A0ycmhrxVSv5cWVYSKAsYpIoqs02B0BxxMQrT4V1U
DFrbjDqV12fNIXcoJ6JNGWE+yIquKGC0Te/wA5FbtwSIf20Ta/FrMyPtHQ9xhNtdpft5hZY2FSBD
ydCb0yQOr5zgMS5pwCDTuTVD+lELtR05WUYwbYgxLtVQnopGvWGb7aJgtQQ2JUSgXjBoLZBHDkrp
GC+1QrLQ/hzfqoErlqQMUKBkH4d+Ms4yZxe6IXcoPS0E9oA96zh7s3qiUdn4dFLHOEYDB1xhQDSt
k+hFMckMwTEPgaTOhyEWk4uMWXlwNAFRQm6BsxmVmytreK9UoYfaZn6CDjZWKPl0rdBOpVpfIfaD
kKLRCwVlOSiW8dqoGmGxkPx6SBDNGG2cLPxcjaIr4nmdZjovyVpCNDxn1BDhmbB4Tao+GGoDk6C6
OhhSe7IsY9xnmFmbkaHsUB4Fq8Li3TaSdR2UhHMvmTE2juxknUTkOYklqOZY32W9jDgtw21Ldf27
wQRYijBr6U3iEUmU5XYVe/XwdcViNpEPsaUYAV4cbrrgMo8oEuS9dHjDZZ4u0NJnu1Th/J31byuy
xv3YQuyD9nHW0C+40/CKg39P9D+HH4ZmQufIxhPKBLiDPhYNGmO64hzbujnCp+kP8FaQPlJ+tbmD
QFNTOOMIoNcAIKk3DoahpL6UIkaBFXpfKM2dvDz0JuTZDr8cFOfuJ2h+gS0sUGzqTJJUp/kW34Hu
DobUgPGV8Y1bY+EXlemHSs5J0HZPY1u+j2YOpW1Q/EXLz+tMh6nryJ4h5erRiudPO6vRCkxiz46h
vI1QVBql8yfib93ZS5qyHxMsWmQTqk3pgPVolxFHA84RpxeJu4SQvUey4hW0CAzEamDANoYVSAPx
lqHiaqtGFvqIgoPFCmc3GxCYhDQcKLK0BKNWzlc9jvdpbRyYIsVnHqone9XB6qvpCZtq3xqguZkj
nbWxo2wYt296N+11u5cQogSmgZEVBLBpQabb7p5mOZ8CTdaODY+GkiPo7whhOBRpf4yR/AbGFeLr
DlGRosznif7uiOXOxkmM5WLo2kvrKB2VjyUJ2kQjJqwoRGGaTE4ICcus8VGRWjEFlWKCG4zpIqPp
j18q8rLQdOTGvM3wX+/mSB/9JHTi7Yw4y92CbpOZV8chqbXr0KSPoeI0OzbjLFDTJzOq5HMf1kfk
hbSDSj/LzBL1sZ8FTR2gWF2LJPtovU+z841ZRLJHeup3RhoKiHr8VLkRlNOgst+lZBFHp65OYTPn
PqrcCewB+QNjG7L5kH6WXbdHucYFPlPi59IU5Hl0MuZcOSnSwrZpI8EqZVbsKUX9zCzd1o1U4xTV
k54LvFgkx8i9pJPoAkbGTceTPl8M04NS+pNO4THtVA04bZFvl5qwsxoTnKrIdvOMtkuj0wayM8U8
DKF47FO1CyIYOjQe1hIJ3OGoTZNTkjU73Sp+O0uBH6B8hZDUIYGO42rJnmFnoL70RTR6sW5M/ihq
7FotETQGomCjrpo7YyQ9slp9V8hINQoNjAaqnWjh0hRDLdkrbKzJq6qE+Oj0R3XCnKlhaxl0oe5G
WR2OuLrf4wj0NlX9pS06agTZpGECJI54RkZ+jygKNejxplM1vKQWOnZK5UtqkSBuG1muZRolpc4Z
iIukwYxWw0CdRE5qIbV3vQEhqTMpKjS9mj9C/7mM83REi+gspSZ+x0sBC4KAvqmxCjEgS24UBPHj
VCq/y7Ty8tTwiN/1j1CG+8xkfyh1hVK5ZQcJyj97HNBRaYyHI06sDwo05KhsHVomdgmA25WqLt3X
ontyVsM8gV8bWq4kW0tkfyUL0WZlD0BlTOpUrRoFpkxJMystI+hHb0ZsaiI5VARQkz4GaVr11Obs
hjUjK4OvWxUo81ScYD1OWfkLcR81YtP4qJfXphX2NkowNi4F92/CeFkWJznN8cU2CrANwxu+Q4BZ
Z7IB9TAv6aFv2unYYs8Kbvg7QtfHH6K2f46lhxFBOhSXkB8MU/GdYLd3c+gsyVUyICdg26coEl9R
Z4W+FGhGvcdkGqeUfqIMsFRBUxDSZ0pxiNtCvxpZ96X0wm9Vwo0GrSS/tZfXJASI0cASrueZZfxu
dZ2nR0vvGYqg3YwUayMt2VmZTrOWoCxX00JFr3k3Kg4NQoskhzQcPysS3tX6D28itFJj6w1FpmBU
hzcOnAcTe0ZkNVGUqP2RderhPGMcayc/TMqCSCIavygzV7fJSaoAxafDnE/cpArB16BArzk67cFO
g/9s4rfXHI1EXS5Y3TUnhAko6yNX5lAhsGPRecpUXzS0uI+ZQ+t1goiToSVE/20J2ZuyT7sK02Mb
DqCD0sw3TYOS62Sg8DDK1X603Fh1yZGMgzJh0WfNyguS5RdUYc2TkrfP0NY5J23QmymEdFVly5lm
intz6dxnJo8SoQhQTaqGuUJMn1NGpNFUrlTM+rxA+79vilV971TqXUoFvKdWZ9aGl0fdXSpE89wB
W9zV9NdRd3gwzZbyhV7zyHICOiHTpW+UktJwq5eQ9zB/TQfSYRRFXRhdARZqaqA7Dn6KmHINWCas
wTeVM6sTj6SmKHJDwwYOzLeFjTRtnhnvM94KiNW2hxGSMUVL5b3Vm0uxupgNy9Jv18VjZjPGZBGD
a5j6isklJJWKXWlO807vMUZpEsIIiZ0pxzZ7rKiDhKn+XhH7eloh/xQtLl+TDHHRwkjtkDR7y2GR
1mrENobSaBbSrs3HQQlCUdhbrcIC2GSbLEeYFpoNVzbsHjU5t0+NoLJbqdW+SlYaAoDPUjGUwxQu
Z1kWyl5FHGJPPq2NyxoVAF3PImzm9QU4I4AwEmqE/NrsOiRO6scDzXUssNt9VVmoCZuzdpTDDEsk
YVI1S8ItomuBOUI/si2kAREWwtkkFzHnVUZNClsrXVk0whPf1vIZ6vccPdt4Cm6XDKWutFJeo9fc
goKfEtS7prVkxw4XQ0hwJWcewpfn2cpWvgDtk9DIn+RVFM/UFeW+tiHD6oQ2Gz0qUITqbJjyKGWx
6KMdMMDUr8Ol3Md9dYDH+NPMVnLnLFVC5QSzaLMOFgnXzaLPx91SKXdhC3LbsbryrqWMViIevch2
dOk1Hm63sD/LC4kh4vabERk4QFpgM6RUNhBb714lCVMiTRUOMUvaBu0MHJ0sgpJTAuq/X/q7Bf5L
158lVUQnW04vqj5Kj6S7Gmfn19J2zVbvDsJEtdiw6TUO0kNVWvjNkChYA11NOeT4znu66KV1Jhly
0Rv+GrMYFakskVHTLEraDhjmFv2rCKdnyg4G6ZPNLmd0+8pqGwgUTn0MB22kIZEHGcn9nVW37C1N
jEZfepFaOfSzJhNwInmcUJp9CdX6TY/WF1moLO7mTgM4GdEzHAidyxxkqKLBPlHGIrBQcr/XR9Sy
KI+IKExO8SwBbcet/cz8ZDtNNTSnDJm908bHWzelbxVmwcFWktcp4ViVY1Yjs4UFTQgLfWgqd61S
7Tpgr53CNjqbkbmpI93mBe0b4v0aRmztuzwaKOkhbo26dk0nZ3lVEvkpTmkVLoK2vO1gyKjmtPrD
eV5oUDfvcYINqjZFNCnBmnc18P+4ofsRx8iPV0WGnLh2k6wRUwVntuh7LBv7E0GxBQOdGqiGhD1q
r+GI3sbXfJmflwWRWYw8NX+oinPZdU9LXO6lPIpuufHSCfE1pZgHIMgjb2rKHBjFJfVGpXardvJd
h+C2O4MgwZAZvIJ9J+zsFLdHTZHfEdaGMqA5Bwu1gY1jmDbYW/HQOYW4ZvL4o43QSGwDVohA1XzT
WVl2M5L81Ryf66oyvhf9VibZtZhajALLhTZQOq1NZzpBnUO5NdNPEwcSLoP9r2gcse8denno1ghO
+sXxUVDCLEYB0Yh+y4e00FlQzNETM9wzCQyfp2QvbFhiN6QhSMmS/b0WyVdS5d+1FTVUdZt7xMqH
YwmWUnCqWov97XSy4pmrNEjSL88fg61MZxndeqdgkNCtqPxGQxxW9XAnVu+VVuytrCCnGftdyQ6+
HZTpKESkBWqkEfDHp6XA78cRFq2LetlPqGtsp3mGdjAgHJGYQaGuNZeVmIjnxQYJx5qCOCri8bgQ
TKn1BY4vrYuGtRs3+mvpOD9aIVW7dOg+S5MnriZh7c+LedFyhYp0au06iajIIrerbag0ugQbcCgb
KPoAxicdJRAH3hZPneWjxy7y7mA9MtSwJxEjLsjy3EjZHJ6FU38ntCn7vvg1Quy5BhMOaguAmZ0G
9c0PqQBOhNj57M05feSEZpykYxfWtZ+lAgsKq+i5a6qg1Su2V51ULhTxy9B1r5NYlktu3DsFTGP8
gXMfzY8S7CKiSpJExNxRS3d4Dynvrn3Wxrt47IbN/xd6+78UerPV/6PQW/mdfJT/i/MOOm/r3/y3
zpv+L8vRNQNLQocKuGmjG/dvqTfb/heKkpauy4pt4Mmz/uq/pd6Uf1mGY8ky1RBFN3Ube5x/O+9o
1r8sfuEgHufYjopD2v+L1BsR5Oq08z8cp5B60xSbt3MMTSU+Xf1//qfV2qDiK7zEk4TEm7fog5+b
2gpUTIpLOMfZBkG6bU4Ace5SYkAzpWaszzQgZoV2qJ6qrjbpPrnNCAwgiTZST1w+jLlfUP0iwf3o
uwJdpEz9RLFwdvVSubamqt+JLPlorDimAhSDnuQwOVR4Xbh5MYAnLUAyjSa4Atant1Q0SRu246Cf
XvsB8RQZHl09aOIwj9FdYqutmxUN+qIWG5xWYEOQlyyDWRzF7GTwRkDx5bZ8MhDPo68KcLFp0s9Z
7dGmw393203hBkUMihf98CDhF9c6CM1bCcFRWACxQ/aec0Kzt6E6zED3kSEyrPdKmuLdXIC2r9sc
6wscTDQbDl40+uhkA6sXCky8zmvbChKEXn4bpvGW5sWWgnuN1m/9K6iBKzvaLPlhqKgWse4dV40p
n6WF5XPupltTom0aohTq6xNtW6FQxIFnkFNgwzIRTnKFYr0sPuLB+cGWGMabdSxyIJ+lcpGjXPUb
dgcMlptnoyndus72Q97H6BdM/VlPh2M7CBixSXxftJgoqpX+Gelxf4l1E+mxzGz2VSTfpFsRK0Rj
HYpUWlEDqiqHOztWPEogztkJJ/naDL9pf3FUNXpBULxyCzxoXc1SvwbMjvCyHbZ0odg2nWQ56+gp
FIv1MCd09+ZCNy9Nfs3QaLKEkgK+ydnTFlhoHToqQdFLD5KGv3BTZd9mQ/dcLCAjHIzqKSCPkZ9Y
xUMlIPvEirKAniBBTZFDcvG6unY2EFJUjjgm6/wrrJwcO9XaRwNH3ijjiNCSJXX7xJaeEuRRnLLV
rnEMT2FAWHuXzFFJLMdFlzTFu+dqqsxAhaNCvUFxtWrsgtCipKSa9VGZWs/pQmr6WjMg1mkAqJrx
O5DH6ExpzfFQmh4gUJq3MavqF47HGX6ZnUeDW+eVTvqEGoaI9AVAVd67SwzSh0CcYusMYHbA4kBK
nrO6unUL4unhBDVV7bqdlFswmWRU8ExnVrdKVjY7TkDZ0IE+a9KAmAU+RwienU3c7UZ9ehzAxDkh
p+cSqXOQSsT6gyS7s4o+K4c8snrNxaLEu51KONVDQetbtayjUmU7pGJwRyny0R3lIj4mcveRLCZn
1Ax9a0xRtBne1ZS0fwbXYScQS7K+fpDsyDjmzdUaU/ucpWC0UuSgN4aQU1dYP1mUpMFY4GGxkFwo
ugVlso8+JcD8WYeov7MUX+jXnWNNmnHIafcqzxs4ZMxOg96PZpCTybQASvCmWY3MgUILVlNSk2xV
p94+4qdtDOb9XMpQffXKQPivN3covI89nVpEKl/TuTmkgw0bDlzQYC9fZW7rKGCYJ2xeAUtONUjM
qL8OxvCTyRFOPGoPIiSZ0XGSJgioZNg97ZMc0c6H5qQxXHqPJoEoB3SVtAixrKOqdudIQWQsms99
IzDwy+gRFAgIWCEIqQqxO6teswcDvXTK8nvRpydJQ2JMM2uEWwSuzjJM4FqpAKwVuK0O41FhdgRT
Oe0BtUOJikxq3SXqFKU1b4VN8D+gGIho5EnP2doTfOY3PQmtULQHpObfMD4Pab0Vh1F6ydUhQagi
e5F0qkeEJ2I7jzMY9AzNRKeJ2P7QuczgbjoTjSa5L9kjTDhnsvMaj5PhlQpMt0UVtk+I+hE16lkk
MQFmVqGbWePEIXAEjzOkLsbkR6mq8erg4bHVF/uxEFKIo1Bv39C+30S0tHw8c+/DZXiYEkhjkYkg
l9L2453DPq4QngFRT4nNKKg49m+kJOCJ1OGp7tfST/Jj9xOODwVNktFovBQ/Bj/Vh9elAP68mK9U
10+VnD9QhHro5eZbt3GaTETRY4tjH8OcIy+Zh/5uni5Yde9sBRHkqJ6I8aVaAJucYOcPfoTFxS6l
HVLL57FL6sugWE9lrCwnW8GAdKkBa2jNWynrVNQV6ahl2JVm1fIxNWntL0r8oy3VdEytXzIlpDec
oJRwcLVNLZhrxStTZbhaWg7jcLloYbo86CF7qJqF3oCHPaOQzvt2QRyz6RJkAEbjkjqzsTEs+Jhy
DrN7aRE97CivoLm+nWDjRkh2qpIsX8w+xGbLoFyUDxQPB0zhYnlpjp29fIR6md5ldfZsWvJ4dmoD
tT8qoEY91Q/FRKic2bDfdHYDOl00XCLj1DbldVRjYOcdse5AlXpTtlKOyFL9UzulfGwzld0/UUMy
JXjerdnezTAF7EJNMXZAoiW01cE3BuoOOZo4KfpyO9PQ0I0PneqgyePnotEDSxvpWTNbb9CdT0HZ
1+sb2/CtVKUbV+iwBqryXjLMOyXivE2c5TsTwycGFzrgdnjLTV/OBzaluzTSOMeL+ICv1W1OncmV
QhlYKR2t7bAoKK/0zaOcEeIQs6Ncgi1CrYCrmRCnd9VywVR1ZcD2+X1dcBZKc7e2UmU44srjf7F3
HsuNa1u2/ZfXxw1403gdkgDoSYnyHYSkTMF7j6+vsXkqTt57o96Lqn5FnMhDUaIFsM1ac44ZVQ56
lZnhrBOxFY1g2JmSuZuaHDVKEs3rKhWxmQlQoUn5Uaem8u3KPFmdvA0pq25mGq1gPatVSir6mXDd
RZm3qRZSfKxMVl+abPlJz0QaRilG986m30zmijK/tQ2kzY7QwSQO05NBLzVn/XRgw38NqWdiIh4I
ZAW9trMGldwhOlWm1VuncJCjld5Kim9Y6OBkvfulhMZ0rGlFbIyMRCmDT5I8lbVTrZWy+TXRCPVK
pXw29fqjqzSacy3TSKhrJtb0/Vx22S3uGjyD+qOt0CKspPyVnbqOAhkG3pxh/hkKnSoZvem0miRX
lZavuIVVqCTFmWRydL0GvhUl1l/UTlHppmBiz7zBaV6qqxxIfmnnSJhAn20gceie3QHDSYbM7UNY
BXK5fEcjjR+VlR6+2B45H6bSysoZ4Ssiv6u09qsZj1C+KO9S37Us4hoGtjRE3ZRhqpip8zrxvOZC
qdcBEu5FwdVYShUemUGGs4l7tcRYxRTR7wYjHsnWUBlpZeA9EmuQcklebK2G/JGfIsm5xcSv7bS4
GyiQzq5OJNpqaQ95YpOHMsdYTRYkNhObSocSBAP9BI4NHczo2ZntDYqC0VJKVK+hxY3jgVWgBSal
Q7Sz64JTVObVOdVliiHAq2ZW+SsjR8WW6MCZD0Fk1P4kyQgwiptqoXSZChu3rdagEbFmAhLIEQE2
SsIIrl7cqzm5STS0GuRYffAU69FTHFBEmIdmoCcrAsxtvSFAu8TAagdxvzfFP0aJCsZDKfKfP9/v
ZI2t7NLmURtFJHkjAOl1ymDKYxOkpnxeqYxprRn6hHxtFClG4tdF3Mme0cuXuifvgVkECLu49V/9
+F/dB1PeoreDRu7+2KzJGoTAZrX+fz7L/e+CWsFnb059hkKc6O8/f22kOczEPz93rOE3kZ0hP/vz
m3+6+edNhaa2rMgHpW369yeQgHOuwrBUKUexmPrref+7n1IJobcYFTYfLoGPuTYBi/z9Lf31Ce5P
lVZ4fXON0L8/vy6bAkWWldpoxECxObSz6q7UtnfoGilRGOruvyjFGXC/BQQ/36C3mv/pF0g1ljXB
xQCFdSDGSteJwvnCKRU5xLPh8yac5P5PkBSwx1Iw2yJGQAx1//TP/T5HmyI6Wam6yotk8bs+26oC
43ZP10gzLE1dRFOotdSMBmxRRx4pgs+qOKBRzhnaiYADJ5/yv+Jc7rf+7T5dtzEbDb0/W6xbDqQy
Fj5I670+Z6wAjQochQgkIFyp3KtGiqhMbtj9RgXm8Ajn9hDHmIDLcEBvyuv8+WcWYQol9ex/uq80
qb0jP6McTy6DJHIawmWQsPCmx3suyJ/7h2FyvLlUcRQTNdNbFTtuqlvr+4OcyHyMlAIPInG+QMPD
mvr7/TeaBZdNHZrt/Q1X4ru+3/q3H9V57r1FP3BGH++yP/EOsrYDX/R3psz91h9xVwQZndRt1PWm
yAC6h/7cNWj3H/+6j/MOz8DKT3fX2Vv2hLuvrkkjwmHJ1fReZWflk4y1aqPHxh299FisrNPrtCcY
ejd79abd4NcBtWptR6JfDe+67F9Hz6c5szLpVbsVerXk6BBSv+yCmz+k+/yY2Ws/uDWu8QDQ0DuC
FF7DVFjTTfKXfbtBSOe+ixc7MjiDHrmmzeY1sddHAZZ6LazNqy155mX+5o5+wwvCGbgZlDnKXwp0
k/TGhe3nx9fg1mWUDyBm9fCR1kD5dqyCH3hvWAF5cZ/n5tz+oVqOD1jZL2tyyMk63dCPKptN5dzy
Bbo03wUlSz7d+BbXJ7248LWgPWyXa2l88/XM0AOWZecYbxnraLr+l8IZcVci+lf3dQtZ10WPJUte
S7IpVon5Ui9Xk/4B4KRlR5eQRc6Z1w5OWRe6GSv18Tp6HBIFXywN7+SYpVuEpsMP7DhqFhZswGgt
47EeoXf66bG3qYSvQK01M92BFV5sJgUEbHws8iNbbd07Kzt0ucGPju5Vyw7g2BRRIVh1BLdeIsSz
44E2ZE6uOoXsam06J5sN8zedPBXBxMh2eKt8DIHLvUa1rka8YJsmvY0d9AJo3u0+zjyLcN7o/mLT
meg/jkL5tuge40far3l1qL6SuYl3ZohxaqVlG/myMK+daGM7MUZIlhs9WXWuiXSEejX9OvtmX+qd
bV+y4MqM5fI//bV0VZ/xTn0QVCM6ddlm6fz0ZZ4BomkXzEnVGiwj3Y3H4kRE43CK9hKfFMLVCn83
5CcUgPaXDMgJlTsNIz/6kq8Z2JtxM/wmgaz44NvJ55fgkVGRDEks6J+9u3jR07CJ0/X8tW2fZM+d
GFmPsCCaUyeK47+rElPGLl9rgH6yryI/JSNqh/QFpVyDnCGtT/JjvwLQtpFXzk8AFHBjcLyW9bk6
RZi4z8VzVh2l3Y/OhVOP78NuApChbi3oQDuDEaMKAAhNnNFDhPAr6Nxc0xDVroxsr/1MPxrvfFUe
k09Ogd6QPNna0a/ZJG5/g9IIq3rdvCjJzu78XFtX+FzpSb+Y1YMjxKzVk5L7Yf3QFu88vGtW0An5
PvQLwG1Q6hx1hT02sD/EdBlg9AvnI4esX78ue/nb55f9G7WSDyXZQo9m857BLHc5kbJlW/w4GHuQ
Pz8qFeC9C68N3dymKPjD4a/wpHLdVGtKiHp14uQKo01kiZekO7rYt2I5RS98OJ6SCyLiwFrtYweS
AloJrE+yTyWomSAlaUoPK2HvJdi2QVp80CXUMbdZ/ZHwjHf9J2dy2+xUZeNIxyg8cVJmIPLpSuke
dwLG5c0c7Haf3b8lQVSxn+vqyam+e+0XIiicOYC8d2Wzk/GkUdhqPJ4yTo5S8wWDVecJDPsGjCVX
jwOL+wE8baH4yjhvlf5TC66DxhIQy2/9kM5AHqaPuniXZbRx5VWtTvZtUfY1In+JIzJmJfiZV6VA
jZ7sBvbiUDd5CrJaX5GCly/IHMKGhdiGa49aoLFquCZTz15x3HttDfry21ZWMwTmXb9cnQ/7whFW
wUn2jLaf8dq+dKtzHD0a/vzNFQwCmuGJy4RhYWy29FCtbe5cRt391B6wTmAiQRQJtnLJGT25xeGw
/GE/uGLsZox951TiNXxl338zrk5sikRXhFG3+DH4weWtHIsX6kwz/b41cno+aeh8Eo2j3qTfDYW6
Dy6VFoXst+xVLs7NZqunrMnPNOlv5gVn2n1ointfo2CQu9qek5B3Mu3nN9ArZ74D6m5UMfxFf+uV
jRm6wWX2RnUVPjFyEsDa7IB08m1Z/TNvQeePDWs9uOiJ3uzJm71s5sUZfRhKJ661HsEH02KwVfaK
L2YOPdxAC1wD987d4oXBkhaPOFGp8iU0e/kMlm/HR5P8BmZSznrpWe/84kf6KJncJW/Yc7Ao46gX
U8Hx6OY7eIg8Pk8+3vWbdPqNjkT+5qsj0rNm17jhSuJyFE+fvFJJYdg14h0CZK5gfstQfX95Lfcl
a10erWr9aX2QibCSnq0H3A1vWD4/rAemP46j5fMFRZ/jNzd8tEaNmEVwACDYoDfIPMzELnOgxUyo
48VZKXvpeYg4UpwbWnGtyKi2kVABvPCWh4UjyqnFe4V1tM6PbOw5HUhI5XDgI/BZSqY78ZHX8vcn
Zx7ThbVGsbyvj8xf9oWj5Dxw1S/MxK23rEGnP+Q8H/OB/2p9sA07VjxxNALl2zAoaL58kU7Ss7Ln
IPHfa/Iyrb/5Esyb8KKSEsJEwjfOTT4/H4uTnyl0IHSLS/VQuejmich+YHoxzI1RvmQv6o3DWB6Z
noObdYJCguySMcp3EoYsvivrxOxnPHCV4dEPYbpGxUHl+K3V0JXmLa+4+Exl+GexjPqjwznDycKe
lEcyVFJn9RhF27d3HswaJeeUdvIDQ2W4K5ZtfOTAM/hkLwyDyp4rj37JkU/GGPDG5G6cELWutA8+
DXIH5lC+Weh1LsksvJT18d60x5gJ9YN/qHjO2Fw24ROnfb6bQxfRrcQJXbkcF8zU5EN8FsahZZ7c
da6OTVScrPR8eAOWzzecNxsNfpN41CROUvIoOM2yH94Wkz8vwVZ82fbNtgqu7TeXdWD5HBVo9kzZ
MwosvGaMqyfcYfGOVZR05JEz5E/7Js5S3c0UX+VEP2okJNfoo88TiwXdA6z1Qy3eZrUXPlowIOnj
TjfqBxGF1/5ZyAAZU+sPAg1XhjFe+QrKY3xNZshgfo9eHAYuJrWCEIWdqOlz1nfYQlWO5KqCW2HR
8e1P0iPSVlipfMUG6CqnPVL8GKiVRG3L3zW9pw/mIYvi7YIJMN91lkdTCzB21V4bjDjmU0X7IFMx
BStr4/Rp39ikr5A/MzRMYpBTQdusR/JSrOfrXL8VsIohlH8I8qRMNYCgcaxoEkANuMxdt7OC5Si+
fKW4L9G8eLy9ZjmVRY9lU+UyrdrDAWm5cjSJpLXWFmWJ8XvaA8d2YlEEqNZ0RN6ZTkeeZozxdSbC
pXokccQNvNI5VeWLcSK7BbRKRkNE8QNyT4uzM7n6IE4DuzxVUCh4peewVUC5g6vw5vnKylweoT6c
Ik5XVsQ6uEMZrA+DPytXjs9jeCJESEOSl/+22eu/MLVazwk7Sk7g0NW4TsHcXWrWNOIEO9aMI6z1
vzlnhdhpxc9Wvp2czXhF9dm+D/MaTHNnrBTZzwyPmJN+R2q5x4Hu+22io33ymANRuUf2uePHh8k+
K/I6HVeDszE11/d9BrmueZSeG+A7ulu+MV5xBkx4xKhpT17vnHKWQ+Emrk56vAH665doGhkFGFaQ
QVIAIyXHxBYuVivTWsYG62tE+slP43DgDbPj4NzyI5wV7HeYXgXQWSWo7QnZM3VHFunMGG2/Vc7Q
7FkbZKxTWAiPTFBr7TTNOP02+bH9ntofwMOm9EB3DwkeenFjrz4pH/WGi9LyAyh2pN80BxQBNktj
BmScl5hOAqrsmTxdayrS2Hm21pdD5FOrR++1CtDrMwQPzVYmdm5ZAjb2JfV5YMgWlaiAx6U58FXY
u/wDEuBk7XVjQ9xH1K+ibg3kN0PnfokfJJe1pWtwcm1Z2DYuJ2DXiKi9o8yCRDu17x2XO8Rzm0ir
VfdobmlZZHgUMe2vqjOO/W8uuTJxuYgTxO4yzy3IFFyPtBlYyDk4FXdUviYwNdSbZurxoCaoDn13
P0xT1sEpXOxHEkFMuPNJc/K79FQmm1DaZso6P40nio80O9sHOV4vOUzzVb2n00L3JPJkCogsXXKJ
rOeVPKBfclFyN65JS2ykXGvugAL1I7TFqaFRe7a1q/xeE83tbCYuZXKj+l+2E62utQRLwSNWOeGO
6ApaqOhfRjrdBlb3Nyxx+PIm7STV4OL3Mzvvl3JcGee58LDN6oz8IJ+nt8nAWk1u+Ebu8bj+Rge5
mt97Y61UfoKfjd/QPSLoovBkqN79QxddEJPQUOej4H6qim3I6tncWKVryh4iqadHZ9160fm+MFHZ
tYELgyKPYOfRMfz8d/hMqj1jEEqo+KDLUOyfSiQ9KeHKuLyYdXOUxn1xTDSWIT6ss18hRfrHHujz
oWAaBHMHHdyB2PwUbNl047XvI63clGa2lxML+lg30ux5MB5bCsP6JsEb3XElgQZr6w+L8af+INqJ
Y83OKYJhyBp25TRr4zF4QI2l/UKNlr8EH7rEkEH8AziVG1K7YmU8OmSJVl9o9YdiV9X+SDMSQOVK
I+bLOSkfwdF57GplXZKnwmk5bBNM6doHh1kfdrFvq8egY3yZ9ow/nAoA5FmqSuSbbGvraHTnhkZ7
c5iHh9i4huPTkr3pg1tGsx9F70SCr6jorqDA5HqNTQvRwVEBbXPJvhdt0z8U7+NHnbGVF+RjRskD
/tNNfJw3QFmcfXtkVgbAPHSr5ov/R5fsoj53VxoxGJvBVVCMNocLpFpkD4G+gck1MV4krnTKVTjd
bk2lDeHBJyMGMXkJAUOQgCjRtmiSXYBAR8gC/rwXSj4078HH4k1H4xgxuoEqDxVGQpSGLA8+bf8U
bpcnEDlYppyoIJbvNg07PD6h+YF6AYc5BJo9+kfWyuz31kv0iQ3pKlMg3FQ7fV1+OJ7iMWYymbv1
S2hv7JP5TJHFVSkNyyfdYIexhzQMngpgCr48Ou0U7uijOh4a14r91TbyFNYo0EykVZPhDBBg70PI
gt65SIfDnO9oY5gP4QE29LPab2uYVD5+KIPC3IXRVH9PT9MB9oa2BfajbbGhPxJhASU3YjjD5bMi
F+eibKh4Myqk/Nl0LAt6nZ/wfclKKNbE2O7glCQwoGpfFvELvtDO7StfP/Y7tIT19RacAVscrYtE
SWFlXUq3PMjzarqhN5bciFWoesx/JrZ3ALc301PsYg7ElLC8me/hR/+MNE+O9jCP8YhvGX1OHCww
acD0YHDXgvZXvSqPsPhL2GfnUj2UttuAbyPDBSQhvDTAVAjrY4/W1ihtG4TAIYstvzzBWBFjIrZz
xvxzBcF3Z7ntW/LKKArxjqhFH39Bp+3ihPH7UIIhtgS8vK8/qvjJjDdcxcpjrV/nSuQoLPrOVn5Y
ddnNljWC3ODZwqDO5p/8O6qh8uqdrRPTHysEaRCbmLxE9NFAZ6AlLP5fAjOUWBRtkqPtYolxQ5A3
Oyg3KWPmIZpWGXUV3ku4y4HJ21ji4O2s++P4ZiFBYE1rv+ZHUPeGjUV79ptXNAolPLsMITiJAJV0
oJnFroqWDq02G2EQxtZV/6Dbm/mkYuqlMYPk1FzJ0CG6XdFv1Uk46EeFqzV5ZrnJDn1+S3HBE5qM
o8i1HFIoHij1y7tC7NlRkrgxLwKoUfKoZkin2fvkLFAhTjIL+LRt5uQDSFK2xg91jrbjL1p/7Jrg
9Vn0TVbhczaw97SgrJH1gMRiFb/0FniSrX4qYbqJ0Tt8BuTHeOVNb+lP/NqTxrcqKb9vlG+D6snG
2ZLEEYBVmEEGH9P5A1gXuA0NxQTjOJBmPg5U1IcQ9veKMQ51ASuOo1KDqocUs1LbI+UAoryLyK1X
2Y42E/ogygcogFghMMqj6IDhmbxVN9BKrQ9929jaOxb5t6UG1AUtQ/hSvKD6LB/gKGKKN9ODQIwt
G+ccXcCPKcU2e7WZq0bUqhglV8GvpFDcdJfb/bHVDG3N11hAktvH7ygSqRRpYvcSvQyK3+NJh2T8
iMkIcsfs1O/VCyXV7y55YKUl+bl+7btNqJ8dYrtbSsLQIcply9CR7p1hFYCKG3bjWXm14dutCFxg
ew/Fjy90uHWv5nvEKEpLHMw6blogStM2TK5pj3oNsD079998A+wCf/KzWv424Lh1+lF7nFhPPFsA
xodT+qmy7yXvglMEFS9k8HwdNC5NgpL28mv1VX2V387JIINbVDjkC3IB1AJafcu4oHuwlqvJZany
O8EwAhA5vgIRPHB2xFuk37ZvXKbqIaS+sO/2svITHDsCN6rXyhWrskvwVGjbsAPSLTCAyoSMPvhd
txCCTDEYMCVl4DjVZzvuVr+7FSEwyzYEgZtbrmq5kkvgB1t0cVjYMvrDVwc7H+ognJltRNPtMG27
7YQWYS2+R5Iz4O6zvD05Z4BuwF3Lc2q9gTCyPXh1KExXiDduj845/KBfFZEhIL/LN2psL580gEwx
2r5Eryyh0A+Dk1uTqlET9oGtFhwfFDiG/QHwLC5T6uIXjZE8XTkUP8kFUNnHQ6UyXqdfKoXfD+2x
fA52YMWs13g/PXEm/q6T64AKt05e9HBvPT7pEp/tu16TT7KyBM4dQoJ0TveYBpmRORWCK1BugJL+
ALtREDKRLK4uabSFKK3Kb8D81mS04h4FX60+dGOwTcdd5zxZpXTspPAaigZQeE/+ud8cNdELambW
kDKA6HAsNThowPpH0feZe8lC4DXQ+hjpAN3vc+r4UKHj8VPRwrqHMCORoCCjNpQkk2UE6P33b3Jx
68+Peoj/NZGfOrmAFSO6c/fH3/+5/2mnY6tg1Dci1JY148C/Pj5VG2UXjvtYhjzQidip+z+h+PF+
X1CJTKvINj4dNEOuyXZY+In//Om/PfL+C0PkOv35k7IBvZul7Y1EcMR/TeTSqN1iSKxJ8+Of8J6b
db9p0LBX3PtN+x5LZWE+hvoGMvXvPx/+fpt/7nNCEbD15+f73+RZA+Z7Dr1/u//Pj3/divIIhoR4
1j+/SfVIQyHD1PTnF7bW8SL3n8uRdZlSVc7m/pB/evn7x0YRCkBORISlZIXZKtd0XjmDizKK4peo
4YposaHCQt4Qs5oM9dYwrMijsy/7qkZSa07PK06oXS3ak3IPLRtvLSCvXoSZpZq+k3DxbNB0rxoo
rl3H1G6SgBaHEt7djrgpktGszp8LdJSdTBlNAsvTQ7nXmnGt0bJwJGjhkQhamyWyNtHyFjjEQDvF
ie0PuaJQMR50b8AwJDfICtLAcraagUw2Sl8zEexmtvgASXobSXyr7lqfdADeok/PmqMIL0NywzV5
yAOWZzLBceTHJQoYTQcIOGtLANxJ/haGrFOocoxs3gzb2UktsJ0StmY0ZkDtG3LgyKvDGOLpCmA8
jSS75ZOc673VAzowEmmv581zFUufMvl3hQFqPPwaBwKDtYJ9MwMOaXnLPTYvxR8mlUTpmWTqWT26
d3OhqEPa3iRi9yby95CaYT5pKmA0KepIdgB0X5lFoOKFIWK9Sqegg9NdOkXZeSThb+4mLHuV+gsl
yUkOLdI5kbCqpAJO6bei7MMx+y5EZCBuJhYBIkYw73+iwv6ijVwcepmgwVJEDkYie1DaLuTKUYRi
O92pyHS74tUirVDpFJga8x4xyS7P6bMswZH04Ef89tcZC3ZM6iGEFAIJ6Qg1UK9JRcxJJGpGk7UY
w33QoGrU1efe8Qf7yRShiiWOsd4g8ci0DyE1T7IX+Zq+WkR/CpmMipp86ay2ssmZVosCgFlfjxVV
j5zvTCPVsUp6sPXEPE6LzmqPOR4Qo4iBnMmD7EQwpNQQERktBKR0pLbOIj7SEUGS1fRQi2DJRSRM
kjQJ9OUtrxrqoE5PNZU0SotUSiXEDxf10mEkr3LSywLnv+VPIsrSADRvk2256CwssY3NeDaSX2W+
1lVL3oT5+FzZzK5zZwh6TjvthpSYI/RAMAFB4EsNYX5yVp3jVn5fKkhytWpLm0FjP5mrL1OvlLs2
Xz7wKjKkqApamZakXwvkOtrAd/b6dJ+g6pHvacXg3R0SPzmTXEXpXgKSQDsSQQO60ouICF3k6Xma
hsNAdmhjApm1hzwkd+00W+HNiop9rmiQjh3KH9qoPk4vjYgjzUQwaUIvs1I7mGqx/qyJ8NLaUD/r
b1lzfuo0J9u05Oua6oFJdj6ohhJ4Y82TO/PM5EWIZmfAVJBq8lIjY69gxl/kwEPhG5wRvx4cAlaV
e9Iqm4eM6FXU5A1CTNS3cx2elsH4NAvkC1PJOpqO2JI7NQweKEbWXP5KICPMgdZfUrm0CZw4I36+
KHXK+qPBGayHwU+gjclx7N8MhWGO5N29kZmmq2h0t6NZAafUOPCs858Gh2HnjMzitv3QiDha2Jwy
6bQ6KbWoncm3CkWeWACiNSHL1sTyGvfsLnJ1BOCMopeONc2OzAZbW71kSg6l01jOlSS9RCIst6Zt
HpsOWE+Jigx5uoS206sE3dj3ycc8Kq9DhPxLbbrQlyV2zHFkYE4gobdLwQwEIiCiBbxuK0CcgcJo
pPrmEfG+MTm/5e+hqX4FHX0egwZkvtdEJHCtx6SSWLA/SAvuTRgKqggQtkSUcJnQcRHhwg4pw6WI
GzZE8LDE2APBBSckcslrRDqxUbXPdTGe+c7PS6Nuaxa0U5/QNZXk19Cm6JU6TwH+qlzkHlfVNdaB
ZkkFE0NjLfIqyOMffbpp5QRTXTMxR5TRVdW1FGlwRkVeBuHoCGYBCtO1ZAwoukwig/UUK96QfUul
DaZ+6X50k/JWLfKbyXFOhWur06Ivu1mSHdLg6WCR+jwzfmciBrpKcfczJs1Wd2v7+KfD8XlVAIQ1
S4haXXewe4tZENlD6eU2UdNxRq500tZvqYihbsmj1q4alRDyR1dh/tvIVXX9y9RpF9TRe9Z9mVCZ
1roMBKCcZRh4eD8R6u/V/EEKGrJL6vaMulqoSimoKyVkOjVoiGYgbCDo8hcp6r8MPMow70SrS9Tq
dBLQ8iwj5oIgbsAJz7GI5pboTSL7VInEhY1C35Os7s1IflUGVHuyYK6ImO8CXsEogr+rjiKIjbZ3
IhNcE+HgSHHBHQcj5C9nXsU66QciSryY1BZNtfEqNzIrdhE4XonocbNJn+RF/S4xz5ZtvwcUMYmo
8spg9STCyy0FH1ciAs01ks3njt1nJMLOSxF7PogA9EIXUeikD2p7qScoOKDdJNNmCANyxSsy1IHP
BKeQkiPh7fnG0uZvJ6M6JbeUjHIy2KWBgn5qn/O+DDbR0Du8W/okhYhuRyVGob0ifK4lTmnQoaiZ
LSUAW93LAaZNJZ6mTRxgkm0UkjbQCbptX30rqbn9X0vZf89S5tjW/9dSBuQQ+9j9uXa//u//UfT7
A/7TT+bI/1AMy8JkpmuW8beXzDH/YeqqqZiqpTiWahrmHy+Z9g9DNhXb0jXbEVayP14yXf4H8BoH
nhXmMx1sg/k/8ZIpGNv+1UsmO+S6I/RVNd2RkZNq2r96yea864bCiu19raWvTNYIRLAztYW07muH
yLMAZaw609GUKFbEqGCjyqA2PaufgARjVxJ4E0BBOC8AnlT2RyQAKNomadP4OcbWzsL5B3FbvJ0F
McWimwNARYek0gukiiXgKmQyA/WztUMlN8d4YJTvx+egkalRFIQuYE17UmVZe5gtNDQtY141Fvs4
jGNUvNKINyjg2hntm15BR2o6DCkpcoiwsY9hQ71DIGIMAYvRhHDeCPTOCxvNlUoL8qcCfqpIQSZm
mfkaOYl8KVViyDINBGISLmfDUjaJyf41qHTtoS7M35YJP6qNht+x0VE/boxj7HTTTod3w5QfelbW
0vwNkGHrpSYddH3e9mP3PsYaiH0QBAPS+7Uxgg4tlOk5ZW9fafpJ1fv8S3PMA3m327Bc5ocpKOSd
0nc7/Ps1g2VKXEqpJn4A3hNUhuyFA53PBrqPLTA/GZp4RonLCA001pN17UzxZqCNp81GfGgqC+IL
5D7cZ/NyAJK31bPd3BEgcwcMGVtHAIegaNAJBEFkR/OXKaBEs8ATWQJUhCv8rAt00QTDaIJlpMM0
mtW4xymFYj+LKLoFxq9aAJBagUIKBBRpvOORBipys0AmkSvVCYRSL2BKyvLYC7hSSyiWIBophp34
WWwdgDyqKkQcZ4LgbKH3ZAOg/2gaK+Bg7A6F1ByTSXKOrPo88yXtiDVanOmUTUglliz6wjw3bBpV
3usCDQUf56wbJUwII562cfkbDQ7NrZApI6Wt5MtJ/15YwKZigZ0a4E8pRWCQYQvoBwYXpXZg1InW
FMjqhNPLIMYtZvM3DBCuSiz6ls6cKIfBLwVQ2lYTfoFUwLBSgcXqBCCrkqwHQyCzBlHtNwRGyzaH
DxxO0zbTu1MaLiU7Irwf5djtMEDvDCt0DgsdQJKY7LIMXsv5AqgpfDCTrUZrS4nwTKScYH6tEItW
2W+GpC2HubHZOEO6Aa370Ags2MC26ZgoP3pDVkQk9YFrFGy7Gymg5VnQIbfga5jKyI6M9Q7lZ/mQ
6xUpcU4DTbSj6omdaa2nps66Kjcph39LUwvWfsjfw7kbWT2SrylKJns6I6pjYfxQA4gxFZX8uAbK
O850Y3KoY50ystyRLqPAqOXw1GyhH41kSpHyph8wzGc64DWFnB7bNMdt4ZieydYP5yoGUN2mda+E
gC9S1F3d3Bpbo6u9yUKQZw6A3noC8uIxCxF5pG9dpiOdHliWgIebP2IaqGDuqGixWW9GBi5lnuEg
1/JKpa1mtEyfdcBZA25YWYx4OyboE6KcRoWqkpJXtg+ZuvzoAfB50GFhTHEext8mNuTftgmhh/x2
InYxnwVzvZ2S/Jv3TdRwau2qEkRFgYqXAGDQK1ZZ0l8kKA7cEGGJbQTH6H2iyp4GreS2Oey8YQHw
LkfPOYP2ypw7uq0ZrciswzPWtBQ3H5uSntYSQLY2zCk9S48hKaZWUcQ7tcouejuCBTDM7yGKlnUG
oc8NzJrAFEF1m9Ne3cGbBMaZQfg0E1J9Mc04WUr+GObMokOeJAr7oykQxfrFdKDjJlCq1lg2SUwJ
UqAUJNU7NdSaLn+rlib1mKjqdZ7EbCDwHug16TIq4pKsXOA+zL+MELbrlOK2BCvm5biRN7PZfJgT
548+8SnrDoETFtLX/DdsvcxPi2bZNcgo8RcAVC3noxPDz+jj4rucAJejij/jrKdbrXTSRh5or6MS
iSPecjmMNBCbEn9WrtJGUQ3CjaTfC4tsL56imlgbGUXM+BuIACyyyYHCGGvhC3OuB6brujQOMs5O
EXFt8zFJIsakIv8Cm/EsycFBGfGwhKRcmaGKuEEaXuupR08AE1FJCI9uFJGRRhMla8MbsIjHeigM
b5lgKmu6kbpDX9NPiAa6mVi8ZuiDOETotVitrF5Qlw4vs2YH+z6hNNKq1rQZZxO9XAVcKmj1/Cxb
pHZqKmAevW1B4lrYQEp9uQZp05G9Ux+VgIiSyaB/AS1hvoJYwos3Q+uJaWZ1ZU+3MbScva3TOgA3
01G1h9GgOmj0rRpmLeAQ1Y9UMm1ISoTltKOSl29kx6ZY26ICKyJh5m2Tbj9QvzUHdnw4HuvNYNL5
rDDvxMHInGBPpGhI2bM929laGmoAMii67LCNXIvN86qdp2HTyyiiTRXyVbfwvTWLInymZXaGqcDg
G3TeaDanuK+OuRnqB61BsRPSNTGBbG6MqUwuhMIj1NLOS+WMexU4CtZ4+t5xTuUk3g6BhVRd6hQY
5JRBmNnr/QROWK/om7FqwZ2DfWxCzcuMLIBCZfQQyxZKBL3YpBLwbqvLtxSKR5Jh2C3ZjeX4So82
IJMApBfUVzAHdjvIrZssxn0AEYwTwWZ/HKn2qa90ddvcpJgKU6RpdK/j8CmwItDFcIh8M6iG9RiJ
TIWeNh2lk8wwlaMR1JSSksQ4gVcifK7y6kqajqAiARENxq5PS8M1R+w9vMv80sYsAxzCeSVK9mEm
3ew4CncEp2NQkEw8Y/2SHbH8+lQXQvxheH/rqUZTKArhdzMDFqqkv3XIH6ywUrfhYikLAtcGpXAI
BD+oTNDVUbfgCKrqfd/Yv9RupnCj7u4o3D/gW10YESy8g5Y8FW7WDrcJOdTe7rE41v/B3pktx41s
WfZX2uq5keVwzG1V9yHmgaTI4KwXGEWRmCfHjK/vBSgrpcy+llX3vdPSYBFBUhGByd3P2XtteI6c
ZcQAltImSxbwFXIC2Zzs0vgaJ9Rm45wyplESWMFN7CAoVVuiHU/LZkpbnSwH7y3JesSxVveuTT71
/sULIrL5aKekzcOFK06ZNbWHWVZjDzjBzDBAzRp5NHXaJMdZBuerqV36GFDwDFSvDuNAYrEe1ub1
d6CNWywy3xrm4ASiIYRZPuRAMZHL0W7WhQ/9fmgtFoldQkO7flSZTfGzFqhy1KOfzJzKNq1OruWW
Jx09WlyM1KLnZ0HpXuHqo2FpcCKOUVudlkcSCdyPR8vTZZMBnDfKiMqz3qvTsqn/eDRKQzsiyVKd
HyGewlRSeBfDFzC+fD85dtxPcuAuNBETUM0xatnCwuvWMH/d6WZ5u3zcHunZPkRHsnCTFxzzsjF6
/FKrn8/tIHRQHdjPwzjhw5kbGV0ZpPnBny/7IVLI01jLMLaq7kgZVO1rreIXO8Vry8PaZPcmwCDh
52GeEfqz3ulo/2fTDYVuDYHj/DC1SOCsJsD5y2FNXIM4A6vF5vRju7ygm8XtZKPnBOb8GsywbM5P
OkHzo58bwwOlvZiaTJFtbNAriMhp6EgcjSejw5xmzZvlqRqTD4GVe/vzpaTEGGJ6LfOsPC9Py76w
lt2y7KtaWlcWZJqdfMhVM51CS5knf6Kf7U4xMRCRDM/Lpp4f1e5n1QJ9D3vi5BKBkigJWKMUeUVu
AvFyLpOdgy+c7vRz46mkPwkox7vEmx4zrdROZRhqp7Sfz7mI67OiajppLQLxeQOKVG2FXX+kYurF
euqraR/i21k8Q/4MhF42i3vox6PcxL1L2cPcDlrzusCul42j59wuXSItmThy76PowF0d9VFc8U3t
qL3xlQr2YMuoy1OgvXhOP+6WH3bzxW5UqMybaiCLZmFpt7MrTBQYbH+akxTG3NPiUNJHl77s8rxr
gqfI7YPdclCWY7EcqG4Getu5c18b4PdIGwuxF+LbciIdFvGMqv7L+Vv3oA1K2Ce00bFLLr/iUCdi
2nyUbUUzdDmRB+4aKDnHisAFJgTuskMYx3/fVctewjrfIZSL2/DIcuLHLli+5fJ9TVB/p5/fnNs2
oY0qPGZQwspOga4TxvcidSkUDznKvka/01kROybgS0uqmXVOl1xM5ms9s6Rkhx23IZ93LB61vI2g
0QLIk9OErM5tPiA3uS6S1iHtxxcF5G2bugFygjyl20UE7QYyanL9czPMOkJHj841oj7PBEJrT5Q7
kaUIh2Q/GVmXLqTSiISy0qobGfi3ymbtpoUM9GZ7CmIdRIG0j2ZtXoqmuMcPzIhJp92cJKQRJu96
hhbey6+H7jrO83fd0Z9EQKxlqlE+6/voORNPcYhGInXLl6DLX6TjE0NucAnoWXyjwjyF8DDcCdRk
RUVg64CqBKYFbQJ8+nZngKpg5amYvWN4rnet09DSmmg2BWl76P2RqY/TPcSlLM9AKa8bo3cPQRo+
Vvro4Jgg7sNM5pzKyIFwy/gaCNDGrpPvdQP2xjiAaHIfYjCAxOVEZ/ebRp1gO2bkgbduf7FaONaj
251A9F+n6n2QJHJcypSuvh9q6F2z5Cq0hm8sSKhda9qN1tIzl2YW461mte5SmEyyjA6hDxkvUBpH
TBHaan3J09vRTb5TjCYYcQy5gabBW90yWdFGCv2iTa5ca3DXg9MdrLi8uOoIC2JfSUIGdZdAa6to
bhMHRlw4YFg1s5TMvey6LUCZzOhPMTz5Dm27JrCvRyYZjVJcEjp9UVoNIXPmjVOWjy5cQN3AqUjX
Wa3dBPtBU2Bznxvab7XVPdS2+7VjJ0whioO2JyLCs617lSYnNxOXKm0Q1o3GtlTTeyJZU3cxadhx
X9+ZZIzGNsJa4JBYNFKkNYOxwef7OPo+qjaP6L7M+lDKUJvWAJAmQ3JL6vYWNPE2LOgwDecGCiIX
/Gc9Z515jRduwFgkcrCuqhhWgUXOWBuaa72KCAqwkDuUor5kJSEGaHJj6qKU675NMrmAWYBKltjX
6YjG0k3yKwrnB1jHpyYbzwkNraQjDqgzh/e81W8wqj5OyrlPdO/Vs1t/Tat+PRWTdRQG+lVY0bdp
iVhW0IlM+n7FnHSv7PalKLILn3KldxSdA51ubo4yBUB/uhuMHM4cPTsqJbMYa6brR9NG4zAE6N5T
k4ljshVkfhESb3S2g2ocCbmJgNoy0YgbmXcbDfXLNPp4Hnxk1VDGVBD6ZJgi+pc2SiDXJX9bET7S
DAkC86iK9lDnXkmPoFeuFwwFWIf6D6eonZ3v0pQIq+5NoNVTQmu3lqTd2EzcDuyWcHgnbW7b2gWf
NCNAZiFCwFxZS6OznesPtZuT9YMpHkBCtomlAoup6J6x1yrmyXQXs64/Q0IbNzRLDiMMUPzIzUBf
VFR7l7iMNs4/08qK1p1dvrgmMUBl520LXf9o0DBCVwHnzhQLEqRf45Lx0nVbYqcJOpRTZoguI7qM
SQgnPevoUnV7I8GLXmbEOovEpt3jaKDOK+1KyOAqFGRNBr2Ib7FYI7JXxr620NaGChQw/Tqq8agu
U0iElPg/mVmgdG+7as016shAPw3ZE72wO9bF05Vu4jTyMmbWdvtptB5GL5K7+SffBkuJ/aTEK0ET
BZZR89w6dPtBYBB3CvagNb6bqXK2UzwNJL/0ZNsjxTUx2BguxjgQpD7gFDq/pJHF1QpCPGwrQVvE
8fNHYJa3dU41NkvoW4vG1E9MYJ8YNRDV+RQCx/wKFhBLNbIViDW9oCf4ZgsDjyTiF7hEmn3TkI4u
vDkLU6OBH2WYypru0CUdGr+QskBD+pHvu5+wftCK27q1BuRFApwTEcli6bQyy5eaivUVt7VNNHA0
rUB9UvYYd2pOZDGT8iB8/77iHnTKveozTHv6VT7DZ6Y+QqooGB8/3XgsNlp+5QoQr4GZ3sGtIVm3
s7H4ZILwNfLPKwiGJgUEbmS7bLF6Ny9t534wpJNmP9AZxGV90jPCj+PviWWP2x4G7pXdMzbGzMla
04Du6NZUr3ZxTUBGypDGhVTb+IcHCl6El8J1QYvXacEpIwPJ9W71rgWeoXGXYVaLN0f0ktsg3P9q
0r45rbIwRrooimaki4ouKrGyGzsnR8LObDqNbe+seSc9dW5TFtbrxi0BtZg9udzmVrXXhT8Qy2V+
VYOTM89s+32RWQcxfYA5JmlY93ZeAf/GQA6wdvloRYPgTlI/p6vUnqoifC1EBdwHYXaFz70D3m9M
0LR9C1h0kEXTFqgmVuWIkDXT+AL9nzTTCpFZgsi3EDosDmlf6hgRde8m8aGyDoZR9VeaTdaUZ11r
rMI2tolEMjcf8gQ4Yx4nDsVSbmhB2936KDtaReJ35EODz4abMejMa4OzmtSE/RT345Vp9BbDl2x3
hI4iAdoMQNIi7hJrzUZEqac0zKcieI6sbdbUmE9aJHJluzIt/RJw6pMIAmB9Zzn9e2IkD0V7XcN7
WXV0EjZpG3rrrpWsmTzYOBnJY5ENAh/DK42v6Hbs9tCaxYkyGS5AgfdMWBZ2XGXfRYAsw4wwx9R8
Tqhvr8gEgJYwb5yONJ8kx+iTlw9g7h5oM9JjXzkNAn+yRtZlS+QZteCIDEt/O0YJg3/wmQ1+efZ7
U+wdX3Z4Q+z5ZjiA50+vGebWSdh6N/QZiVga8vu4+xY1Z19W1rZhSoRE07fI4TIeFUxZp0Rl0jjJ
m+cj/KQXoQ5j2r1O+vCNedNWD9KvAsNEj/Dszo+LjdExb1HRnZHyeWqn/z6EpJkEcMsz10RXOAsn
zDfLGpEPgp9hoXycBMurqEk/wLpdigqZYFOTRmzE30ppfpuoeBDTB+x2MFlqzgFtrqtdy6iLkXIC
UxlaBO4cE27DCVI3yKInpbU2hzM0UQ0W6x5JwYqS6cWAHrJGVbW1MmPb6N7RtwGiSEJZCI6eS0l9
9qR0WWxbpy4pZhpH28iIorfa8zhAIAxt84ujz8HxbqytisyDcxwVmGJSeIAJ6hpWA83K6UB5DCqp
rkLbIwIsIxXYCetdZL3lXZdvhHivyoZkS45jVoZy19rYuErhvfVljmgFU8ocvwa2jUsc/ftcMG/1
8cqpbvqJooWniocMaj3rqxGygG7UeLxSQXR1UDan5bmogoZSE6uupxR660ktdYRszsFZnv/cRGXI
7cLiTq/lzmkY8YiEOjElBYX/zTj/C5rgDaJlzeZyvuH8Oqn5jfIhv6MnMuyY8PAO80s/Nx3yLkx6
QIyL+U3jwSK+sDNBuQi4P1P26lLKAM7ggfxzQJwOY9ud8ianR527k7WOo45xpZjRME2ACLGl63Dq
5w0f4ArREeGM8+vCfo2lOR6jzO5PRjv0VHKYCE6jpW/6oFAnWv4tDTc6I8tTx25ArRUlQuC5tBHN
RY5QVFl5QMy4CohcOtLuwkWTT1g/54IIwkQW4Qtt5I9N2giSLOSENWle2JvzSn7wjQsBRszUovTB
6qXaWYPfn5YNWPnhNCH0jImeOvjzwjkm1IrSFpvl0c/XCtHfgoWlbebgzsjnFXjgjwgwbLRXP57/
fDFXoCKsFB1e3HNowc6rxC4PmsXiaBrKkNHdp1mkrBhGr2qaUzqXs6rcRblQxZgfyAhA60V3i0SB
EnOOQzwI2QCn5ZE5P10ezb+BEqo5GB5eiLoxFRSVW9dwZr9XO+flknl0ElLnK9rKXDNhk6fMlvJU
zo+6uAqODp3PrnahaSe9SeRQD7vMIY5reS0OuHMuj3TEaCvREvFX5+2HbhjDNrcqZhNaiDHY76D/
VN+WJ8vLJtC4Y8IRQ+aK13HeqD8e/eUpE96aiA9cX8vn04rB4JTd6DVfWMzRY8tmeXlsGv84FHdt
PWGAYJmQYDqPb3Qz5CmARQnxi03CJAFwjaGjxOAzmuOkn+x5szxdNnbV4NdQl6RkJIZz2J6Ia1re
/5cPMe8k27UcjGnz51h+AuYR6ART5rBPiIZwH8xK4eYZy3UblgFrrlVRiecsYLEyOYhPoxAYQwxI
zhodXAsDlGRcEYYqzRv0WajzCkraWkc1u/abK11CSxvc+C0Z0m/MgYiOG3sgVeQA6EWEkj1/LBrO
kgReX1jArJgS0dLpaQXYVXbXkINA9Mc5nI7mYRfV2VanULEzRvPcsKJphtzaJx3/nCI29xNsPuvN
/eSTGCVVQKbhSvHKUUX6Y6F3H1rKN7A7lwTPGOn3iHaeTilnbuecghlA5nQQQzVcOJWNUP7/i0b+
J6IRwxLybznETx8qK/LmV93I73/zu27E0X8DnknP3xC6hM9k6H9oRxzjN9MwHeEA3LeFTtTKT+2I
9ZvQedllYSgMzrQ/MMSm/M2RkEv5CZI59IbOvyIdQZ3yK4NYehb6Qc/hA6JqAYg860re3y5RHtQI
YP63y4R5igoXxa7tvbutQ1XyDhYfYregMla/qGluf5CN/1feZvCH8oY/N/4iUjFdG3ki38pzDU+w
P/4CPPZZj0kIk/5hVHqCoailANUx1dIrOrmz7F98pxlGZ4SojvHay92XShuOKWrTFZzIr5kD+SmF
JKp60uTmhKlkGIlUSqifuTk6FRcldYoRzraNc5QycyxlRbeR4EZlgqMBxoir0WLtFyCfrAVatG4s
tp2mbv/+izrIin7dq8sXtWw4Yh5HyuHw/nmvhnaaDkbiegdCiw5DwyVrxC7Z4RF2Z+YsiY5azork
uynSzzQyDvSxbkU0exD8HDx+ibTFzw6hyD4zE+hOCvDITVCj2WQFJ7kkj9iOKqDB9MIKfIkq05/J
gIKktU/a1DxK18AtTYgkmkG5LRrj2gFNmMY0ZXCKE9OBvk0KMFdO/BTZjIPpBFYN+FbWM3kxCGRF
uE8LdFppDot2iheMHYBN1z18bJpUFM2coHkBg1ZTUqgOoas/5tGIZywPM/IC4gOjCF4sNEv8SfSp
x+MhL/tbSiIuhn6DEO6VPk4fiCJvAbt+2omkCp5E92U7gpgfujVfi96ymbwWFYBh3+veuoqbcWYD
J/lvjtV80v2Jws1JibTD0y1PWFyhfzkpBfVsI2sm70Bhnilw5VNJTL56xAl0+SAQKGJgVHnbrgOT
fMMOqUFSAHKZbOtQa/Ts/LaBtBYieYdT7SShOCiHpGVEOiSAzXOxnKDDyn0ZagQ3EikZ7meIMdRc
iHAO9qpUeObASu3c8U5/7kQKwjiIPq3Yq9dlZDLTdZClxoQR4CXUtqrvPWjh3jdm7nA8VPWShvmV
WRQuyYRWvHHhpoVWckY58tT2+W1WcOI5A8RHqNyRnnytrfwWtFy9s0702I+jtDdST29iX/vSyuaK
OlUKcM0QBCg3Hcmq/AIeK46imQtcWq53J3Q8rP5IgYn25hfPg8drpg9DnXy6KjlxoC6Zxxnz3xyn
f3KYXPh2ursI5qT48yVVm0bbjrT6D5EBY0XNMSYAjscdjaRVI++pdb78/Rvq/+widl2Bro6unuXN
kPhfb42ERdVZicT7YAxo2mz7dnIpCZjzxWDn7XMZ5TeGRlha5LYvycgZHOHFxo9F/lmbI1aNgs+a
FPMKh3f7+vef7Z+dswDsKalxM5Wewbjx60eTep3nmZZ6B7ywhKrjvg35aIxkSPAtBxdegdMop0nx
L78tyPyZqe8aBAyZfzkGnpLSTXvEGTSxPwfLfRAl9wO3iD/rCkVSMGDCqt2Hv39TXcz/7F+uUEvy
smPPw9T/M0bFgS69nguXZjIZ71HwJZiZGjhcrvySHDan1GkAdbR9zUe/dh6SmBIOnStSxRzxqeve
OetINqalz90/zK7tmESbmJuMD2wWgm96lerenoxOzHMxcmc+CKrhFKlLame3Zk0lNB2jZ9i6d7lp
n/KOXY39IN0kNjN+3pe0NtBCxLLt4rIngVPc2qzCCC5jWZWk2dGz5zmbcc4FYTvF12CkiObkeHUN
YCAEeoBJKGhh2656b8QjEGAwUW3/xfMh61v+AMSmQnDZg/W2+GR94lBqq+AT+B7cWGSnmKEJk/Jx
YsQR7ooyozQJYnhFUjuBOBTkOS3TYYKQw2AgTDwJI4etrHaUjbDoDIjgyBZ6MLoCy+78uwytIFHH
i9Mw5lRaJ1aEGT2YZIdufFpQIN2MF6bwANPm0WGEqNBXcB8kRnPkDwdFf69omQUPZgDzQmU/5qLv
w/8JPop/Mo/Qpcmc6c+nhCuErnMiSse1Pc+ar91fpi2EwFFLmhROU4/aTW+QJdh9acdZyO/PWS7e
nSvIewn18tpAxAlIw7kmwRLqAKuskSLJpoPt7WLhEjkSEpeivdtDBaFHiIuMgYi5ClqSHqZghrdA
tMFVIfVHAq906mZJtU53LTf0TUMJnNycjgZe1WqYEN4jB5nnSCD0WGfoI+iEbjLWwhiGWKDoiIEM
LD1JERCTkI2fc2aDIyOxMS3vWyGOKuwvAGiByXd6uSrAwMjEVNfFZH5PtJqKkz8+DCUqN+5Z24LT
iaoaUZL3hgivUiu/uBXOaHtQBkZagstLXb54LQlN0qQkl+Ww0lsvIftdwy2G7mtqmWIFOjidOYWN
AspOy3Mqf532bNuQlxUUBjczHuupICgcPIaqrWfMmSAb0+ge7xBoQbKmbPoLse9cuajP8LVpN9XU
HofMR7naOHe8b02dwwO0rI5N5gIbCvt7Iy6J0oq2sFhBXxLyqca43bjsISdlV5lPTZ/Wa+w5l7yy
PscK2Hamyl0OCgh9rEdcgcPnpo18FzKxXjsWdTg70Wm0Y/tLJ8nf0mEYfMnoNCHRKwhNHItkLTSL
vRdN7dY38MsFTL7K5DgMRCxa/O1a2uMbUzN4TbNnlqLRPDvVdyaJ3yMBeZi5QtALNK/bAHJEXZfR
rpsiEgpjtSGiaea3UGylJIETvSxgJCkz2vWxwRSQBAeCDOMSQYo8q9wSiAoZnA0UXG4aNlvXJPkO
odfLCGIhHqrwaQrS+9iqwGeXx9gOJXXOMcCVHh6ytjqklUF0NIx8xwKJwskw5qCAHGxNsYWLOUsP
lfCYPbkF5asRllcAjDfTuvugrqhS6eoxm9VKnU74Qu9ox65OznotpzdCJuzZHcVQYpMCZhJhYd3Y
An9QjQ+K25BB34zRBQESd0EZyDk/FwP0CLUresyT2e3c1fhBBEWytHwcZOWAl0nBDQ6FscpQHzsZ
oDszYSwNkwzutOYMxOdQipy5YDmUgX6Ez9NN8B+i8jyFxpexa3FSaW+s0e+YtK4YbRzaLjNxYKA5
q/vdayfzSyA4/pkS4myp4VQ74iixh4YWs5WCBs0ub7V7w+fOPOXcYk1AAXUE0DuO7ujTcz3RMK61
rqUXAAjF1CRJeOSy2tS91w3oxDGJEG2shleDy2Y1gBApfTTPxDBcJ/GcvJDtq6p4VQYZ6MhGYhoL
sE4KJKV0/I03rzn5Yfu94m5zVD3XsTfU9LH8m7Sq7qmTH+9Ah4XX5WgAhdVyOsBqZ8cNEO3wCc/a
R+XQ9emEf+DOdlMP59auXpuqffBq+TUxT3inTxVi7lXkwflJRgcciIKANDn9c2pheG1wtiO1A7h7
Mw0NUMLcQbHVAXikqIJXNHtUKZpGmSLRcjHhWslwn3rYEjMHAKEB/dspum6XcqvPNVd+AUBES5RI
pm2Q+BiqBn1PCiaVXrRmTppedbn/0Gu0P4ZiugHnBYdEpq9xzt4JzaeS2u1VpiJoeHaJmLnvnz3J
aEIuXHJXal5+oM9JF02v4PpBqkN4I0myOGgDktKW/inrRlBGKL9CiboSCTb/vugf3R6BBZHLlyrE
7WVyMZeF9Gal2KPj5XdaU35JDEpOOXQWioLeqnHdbVUb1axdfXRY3xynHPBFORDQN03UuTOS+Pa1
28LmDNOt7tHxIyTzzY8eVO01VM+5aYbGHdmwqHYCikCY3wYz3Oth/OBU3EljZZ8SjxiHqPSbA0qc
cdsApW26qthYjukgKDXgCICsXvX9YzlHCtSS5EUPLjmhhRGJh8zgtX00cKwSb/ymRV+5yuutH/fU
KD3vqa29u0FnrA685LEuFbk1lIIaIYIVyowMcXMNiXZusxsh3buwJGGk7NqdoGEnXFZ+zCMJ/m3R
aU/GS+mZr665kgSRM8Fj3Iy69mzZ+YnS4LshN10avGcmEfJZpaVrZlOPDR5mxMjoxUsLDadfPwvN
e8dER6ZYzzLC156whCI01yEWUOastsVAKI4wXzo1PmTcXgBYzvTCgcg8Jz14yOOTnmVkkp5az6Gj
iXTHcvFf113x3M+hGg4Y7j4Pbwrywv3gpZZn4oeQKSV04mMDiWc50A4PJUQi/rZHtrmJGN7qyduO
Q4pM32Nq0OvWSMjfeqoSvJlB/xza8CgVCaQ0rTRKBwh9UHZOjxpBoFHfhQjaU2ip/DwX3HOb5NMi
eJBme9If9FF/LqYQwqGwtrIydaQraLu4x1GLgN0Que55UN7nML/Z5BZcakH6FJbgXKsS828VPJIO
6gxAJvS4f220QjB0vtDAtl40dRdH4pL1k9pqTqOB/Z1A2pnc4nOVZa+oHLFuRGhd4nhPnZD+L/XY
lebpH2EsEB+Ob3S/b/t+lilTRThqJalOTnDVhP6py7udl0MIKSztcRx18ziIBsN9CVqDCQ+Fywl/
AilAm9Yxb5PyLJv8aM6CR42Va4010bbEXmhhPS8A1Y+NNVnEI86isca27piuTruCYjUalTEj8kGj
rjOgshHSq4583RZRb9idlkc/N8FcoMjipN2ItkPAO6vTOpc8cNJi9vbceTDmpoNdMf9uJlCkAxni
4axyi2nmrL10gqMy/+NuI509OrZ9ZQVkXXvnADsDsoTmJtSRiyVV/qTcDNTH3ASIfMnIgcdnFTqI
zZMYjIohr0tLXIvcIDZUImhv5HUsQ87Q7JFTnGHXxMCLWCdctQGzEQvsVKURQCEkUeVut6tqhNGB
lny0KrrtJ1r1jDkflp5eO+FdGbH2mEbyV/zhmmnSAOUlvO2L+jGvk/sKYROuwg/VD+dIwlpy5Zvb
2l/NE4qRl6Tz4KxkxYdMg1uJP1GXPUHbDnq5Wf7FLOO6a23G9fYRzv4Hc6hzV83TFKL1YjEx9FEM
c9Hoq9ENwQslc2ePd5kQGGxLL/vKuu93CW9vtPm2c7AVF7ae0aOAcNPI3Dx2Gj2qstwvqryFJG9L
YKlWWzwtlPQfYlAOdFJb5yDjEtWiItrUIzL5ZZP3qXYSUXLDvNvfLcK9qeU2lvbWfhEdKoGKch3N
mREV/b04ad6xu7Y/Tpjl0XKuRBONrWj0mWcbQRv+gMIvilV/lqdifcdlXdkZAEAcYMp7sJG+bKxs
+iaLTF8ndniMUIAEMdWfvsuffNff53NBQ8TJZ9z5DyyYsF0VJspx60o2waNnoCUnAeI0tcI6RAOj
Wy6yhrCY4ERrclgFTc/CtWvaNRfBMc6YxEUFcL+KqdvaNMgTFLmFemf6bmK7W2qYTey6YITWXlCT
Cl3oLNgiDAiqfWHVxvRIaAIl4LVNayPmBwb3zW1vszwBVoAmJP7sTApylqV9DOi5kDfxBRqIMlY5
APWdZl8bU8yTw/ISBzkXIiQEoqo/k3lYn0t/yyIR89e6tIHymFlzcAsTD/C85J5w9630yB5XWdcc
S5m5MAZ4KfKNRzLgtx7Braxe3M1S5sIJ/FCJ9Gs14aqOE9QJIo3faz/5NDHXO016ROLNT9RNKDRI
akE6rKQQC+fkgtKbGlvPLznjF62jv+4VjK42nH70R5HAtkaHMaK7NATTrs3LddeATdJtNCC2vPUb
NMv9yBQujso3t4FCr/JDPJrOWhnJwUnbt8weY+rL8phSIr+S0RUWJFJCfbnq3FyuQ1v2B4d6avNW
kymL9M57GKbQ3uC03Eh7ktss3HU61QOMLuUWG/vGVGO0DgREoOVQuj5HP0ZpBjuXa7ydy4p9EXp8
LWiojvru21QE8n48l3rAfL2jUGHH9bOPxt0Z2d2WKJ70FvSOSVwle7A/K1P6m7Rh1O4VPE2DSRM1
9xxIrCPJSedDYZe4BTBX1OdW5+JeDk/InSYK6UXZfvy14UBsuyl/koKhLKYy2FsFYUbAzxI62YTz
9JfJHLBMTiWXR2LcaIZ7JywKJ6S/8n6ee9EiHaKrR1WiYa84MVWM1I5eoxYrNJ3tH2ddMoTbTBeA
pAZmJ/0Ad1IXn9PE/AHJ5FIISRQnD4ldOacXcrG5vhjSzUtjXGPx/DNWbRUn1NG1wPXyVgYJrKti
rsQ4mXWnlPmeltSGPB9JqhAfkSZA196HHfyoMfR2yy6N4qrHGgm8L/kcA65RK49AavOvFckbc9uC
iU8HeC6b67gEkmPPRmzPCb7tm+Q+G4abuKA63xWs5TLs6KtWpHKTThOox0y/Ton4yyk2wNcw5BZL
GtcUmfQsSqnKEeyaUdkGfUQAmkio8BCBm28LXFyHbII6UfXxVg4UhovSjA40yUGOjwllowynCHia
UwEHLTCpwpBp1aHYXSk4lWlmXny4DTvK9wzHoXOuej3c5lqh1nHngouMsNKYeXPw/PuwrqM9pAYu
2ohijTrkhO1urJhMqbRnpYD38qhH41Fp1ktA64FVQbmtch/nZUJ4bwIxo4XYl7rTZyYeCZOBvBBS
WIO+8DVCxQuvmOVxzpsk1M10Je760tlnBtU5EVNWwo9HPxaQ4nziUb+w1nlyXnoyqRZ/Ul7hMPfu
Q5TKm3Sy7mqf05YJVJ1mDRltpIFoZKss59hkYkobSIjXwQdx6Sq5FW11V9dI98Mi+RQTd9pWXRvc
KlciwtDkj8BMWl2epTS1DQV7kVV7KeEODB1oZQFfrtfK44iEFBgLh84r6nff96/nKq6fXDXVeAm7
4FlkXNSDLYG9ok7yunquozELDjr3aPtQokauZ74hJK0yUesxCsG4lTmrEkPHhUeB1Iv7g8Y9ZY2p
T6f+QKstC7p6pTxoLH10SezhTSFoYIjd+Kg2WPBfeZAVQHog9BAOs8SBZU5tjv5eNtqXwDtkRXQs
qoMSEh8HVgOz3wclJFk6Bc+R2dyJuj8UVKSA0oAAnDFmDsuOvZ6HHI8nu8mYjAWB2PT2q9JTGh3p
+GhPzkHPnLfO1d5BESAG1TWTGLRpV6H40ZkWRnFEKQrwnGJ9U8r4uSTBbR2Nw1fH6jX0WRhYjPQq
gdCCVAQ5uUes+aqz6xvfk3g+5UOF4sSdohtRpTfGGN21hQDmCM928mISc1J18JQARlnY3/Q2fWkC
FouRmxJULCBewGtIwFttfDF1jEXWiw5FYdfX1Y3mmdWekm18zqbY22hzzhYKDGbCSXEeUGad7OYu
MqlnrqL2ME7ZuJWW8eFPsoKtjB8J3RMf1TeK6bRsAlHNLok/nitilqF19CetLtyzqnS1N7TgQk7z
hKAxhbNucg/pBm08o41YcS+pNoRRUxCdhDgVoTHSvreVOC3PvdD/gpAdRlRL3LjMjBxxpnWYevLr
9dbZEmILbDcCaU5Y/d7uUwPmlKGfmgRLBXdGHpZWAEVifrRskgSwFYnL8TZtRnlaNn6bQiesQR82
YWL8eG35wYRYiJo/AL2YOqEq3B1BbfdBa4B338AWqwApawksHpOyyCH36U9SMmVpXB9bhiPrjE4v
3haM2is/j8Xp58byZgmm2Q5owav8rJnqtLQG/v1PleD6H//B83cM7VxrYfOXp/94KDL+/4/5b/74
nT//xT+uo3dV1MVn87e/tf8obt6yj/qvv/Snf5l3//3Tbd6atz892S5ygrv2Q42Xj5ow1+VTUNGe
f/N/+sPf6RMPY/nxn//29n2+EUd1o6L35leBgW7rkor4v//6Dr//5fwV/vPfzm95/Vb/kz/5L5aF
+Rs0MMexmIOYdJB07w9NApOB3xAVSGG7pouW1YIk8V/ZyOI3Mf/n2LScPH7CZ6hxmoa0+u3fPE+4
OusEw3Zn4cK/Ikrg1J875L/0fOBZeETquYZuW7SabPsvrSY8o26KItKmr+EfjTgVV73Ziiun6VGJ
oZIKRPR/2Tuz5biNbIv+yv0BOIAEkEC+VhVQE2dSlKgXhChLmOcZX38XILtpO7ojbr/fB8M1kSpW
YTh5zt5ry2MxVxBC+3q4xqtVz2onJuKbIq131pRclA27lhHIeXuM0Tj17rpgHFZd28ddUBEUjY19
2p4sgq9xYFXncbXJGatNbrtlrreavmeyXp8+Hv54bnuMMHuMGB9Pd2WLKspMr9Rl5MhEKEx9ZroM
hDMP4PPbkJeGn6ndENTaeUHlfUl1BlmmZGjithG/q1+ztgo65RA8y8hbZF2dGqVnVFH6SxFO08ng
ijZGWnTNRDx5UsqfLDTqo8M5zLpp8pY8kYalXG7rl23TBqirsPN+RnsNWMyckA7pfN7nivbI9hkF
hU8qKN2ELTtsXV3z7+GC/PvdCcfnAsOMzODp3sno7dkRAYnZ0t9u2kmDwBWQZ+1xk/Ztm8ymcVas
y24Lhl0WrMkPBArvEwEwcdtoC7XPbrtp6311yvibyzzkWjhA4/p4G9t7WdY3tN3aNryPzm/1kdAK
FIf1GtL1sdke60qukHiNTwVJxSd6BJAEsZomWKtkCaHJ3Uub06Sl4WU3XZcZ8ybt2zY6xnWgfAN6
DpTdlPrwSrtM86kZnycVT5dysuPLovuxQeNZxnjjsD7Ma0cD9lYDBrYiwWaBSDItrI4sKJZHF1/p
JkuMc5M2vlmepvtQG9QFV36CjDwZvKIHImyWYB6YyNOI0MnIIgHJyGNnVywKOAbXXmRusNmL1dM6
GpASqtp4V6V7k6zey2DNQ9s2os/1k+4y+VwfitEM+G4f3SaY2+hLrJ7ObRPEf94qZ3uAyvyEKfKz
M2MWZtnlkVmOWKSGfHc21wDV3nejID4VDnumSnpPBdTWFHwwuFdt7FhxtUxLi3zhVSUbuaDtO6F+
qpqIFDIz8SUsqxrw16urPGSJtL3San9M7VtAJESrm6chsQI+3f7Rwn3jI7rRPWMQ37XWnJGeNkx4
DGeNOEYtWsPBuPT5Mh8q0hXRDycVy7mGi+j6ccjZXVv4q3J8+xjs1Kh8vaqe/vG3FyPG6hBV8rEL
Gg1IPQLpbnXE0vQqwHOy2Y7NNfTxj8MUtzKyzMI+9c4+X32KVqz93gzk52k5ZncGvaJDHzy2inZf
pBRhBSy/AzBc3hJA1cg04FPRAFtE9hGO7b56kVNClsvgMCZshk+ZJsno6RXDw6I+pmkMnnryJ4FY
qO1G/TKuzTHgZK0O6lCsntdldcpKbSCIS4RcxN2ZUpedXNCSh0TmFoSXBDOw3aDHPxMnEVOswWbB
i9+2WY3KliVIESBOF0YDdxkukz6eh99y8aeiWTQq87UpfA9ndtByUADFOolrP3ZP6RCj/wbXiaqy
hStH981Ym4bmumF488et7TF3NAYvlcn37eh3ayCodZ1yNsBuANBFGuGOsDycHUCX2CdQ1DKYwy5r
WKQDN6xMfr0l8gtP9dAdtnPQ9pCjYARaGiiIIftmrALoTQWN9RH0/i61EmrjomrLE536g0227x8H
w6+b1mqy7+VwUmv3yEgBsRex6aVm0NHRByAZCoxvCys9kBfWobOXakXCTahfh7uo4gwhVv97GtKU
Mt0HZVSC+nL9ZBm9zZa4jvGKfbTDT1I8Ljk87BKrZYcL6qBnpGZtuurt/Abw5TpZMvl1XnYj5P4B
Soyd08TFSTcq7ZiG46PGOHEk8HlnVdVtXEI1r+Le2jONTekoOvPebEpakgvNcGwsNQvA5gZ/KACm
NVD0I0rUTMgycbSOUaMC/b4yaQ1g70jBOVdvdwPBJEsvexppVbWf13+qi5mM2o75Y05NwyvjPLuO
4KGvYI4xYVzskAvvlKxC1u3mtnHWB3/dEm0C44TTZhOW6zqrU7tojivkHahvQwx2Z1MQbLLoWX6d
jT6/9qOsvFJjeZR39ujJAqpfMXOameo+OQc5VkfgB8SlBVFyIS1mwYN30XXOsCF7kW+l+VPREhHV
mUg54CfCByDdORPHvKQJbCZteXawcyqxXgu2x8B4iIPKmFbk4zpgdJ2Z1aR9dooV0cjY10A2VdN1
VBX+0NE5xzK7HSZ9Oo3jtBCxiVxhxho2BFYAXgsVRWDaIYIN4+ySn4r6NzwiJRiu2GGHqyLbpJ68
VBEQw9zflxj4dNo3fFPMOBnTrre2TUQhdDQdooHUHjnbeGzD/mlikJpI666Lh/DU11aEVQBawgVz
HuTs8bJtCrdKfLMqXvsVgByvZU+2FjvbhiY7LdMqT852geovWMHKv55Q0E0LyDHZj2Ya73OnGm+E
EXP+6sJ9KgS41sZ4SkpmKdhfvwkGzU3PsqTKhs9xWH6bW4o3c2wgO2s0ZPVZx4yON3p2nvNKrZFs
pk5z2KETX3nBNL5mNrEKgeyTfTp+nlOGyXa/AYoG5pZQeaBMXVKN80tkQu2368/5IF/SAOVbpLXL
cUVh2VnltZj0Rg5GWu3xbRfY2VEwMuqRWh0z6MnIMtVrbsQ33bjMJ2maPrPYnyAj7soZ72gf0Eob
YNTCg1peGxXS+7EG31xgxjhN/SoH8oPi7NXppvwOO29uMv0t4gweSgIROV+cuzZl3haXg89q56tT
Yr5lkeqZ1E9041JUA0V+ShySieUEnpGKcZ3z5+Sbdt2hnLIDK531OvCtKttwr1U1FGEkZ3j1PeM0
pZ14qCP5KccWy7/sRHl1H8Qjva5uvfooLi3LQJplQBfOtQAzUa72BMIMjGtHpnSTlb/EQqWHKh7J
slgm47XlmuQO+k9sZUQtZhoaJVP6Q1YfcCOzTF/oAi8B1d8kfzcG/g9H7cVgXk6e3xDSiWAEVwzg
1xaKDDUt0suXGO1Kd6TtwUFnhNepQsgB5TcLcX3GOskxrfllnkfjcQAuvYdB2k+EhtAlDTEZfa3t
MgLYipl6JgJaOS2dO8e5FzCLz9Y48/Gq4Jtb2hfmwcD0nSTFhxRnB/MBY3zylMZ5uxMmcdh97pxN
F4kHnJ3Om0hEZ57E0ja5nSRzKRbQla/ZdI4grH0SdY2EYF6yfVswhO9cMv8IZiPRUOzLQpp+NlmH
aHHiYxwVbwNG2zhOuOQl9OOcxqDLzvAMVDYBaNrw1e1JSlKR/jraK5RBPo2IE05W6b4xGyPbwrYI
6gQx3d5KgRoB6iiAsqkcb5n4AwXB7lrNBmpet/ONRb1l7nirKd7p8NKDl5fgRGQH9k8fUEtHjcDg
HX2ycD5mVaufFpayuzguHzoTN0rJOHlnjbx8mhKGfHH71eG/Mam6NaDHrqJpZRDREgqqQ7UkN52d
UZK2iFUqsHfmaJK8LYbHOYwYLM5YxxvBxNtWv7dhw4nQguNglU7KTDLQj5o+yUM5nqZA3g9JqTiK
Sf2hkQldGkhAh8DhWPUTjliVkgFu08hhLg0paj5EsA0AwmNND3djPjzjvfxd06pjZfCH662L8ZB8
a1V+DqfiPYx63vaINwTrp9r1fDE74UTvpUP33UGRaehW9m50EmXx4I0sl4EI9V8ahc9MOmiNuwKG
Q2g7BzxF0UwclAG2j3g4xLFVLVkzbUnEw5QkPu1IWtDg24jw2l7wsdle9HG32H7yI774H09vL/zv
H8vj5lYxBFlNtZ1JdbSh9M31imtMK19nu79t4nW983F33HD7230G8IR8KOe2CQqmoQsVynark3p1
DlERNHjvNeTE/vbwtsnXV3289OOx7ZaULdXbf3z649ckJRPj7e78nNLc/nV7++U0/hHsRTrNZd7V
xwv/8g98/J4hDdZy0ZIpq+N//QEllfMxyLozTmSk01X9OVmvcfFWwUNXP6SNBZJpW21vD26bj9d8
PFbO6+r+4/4/XuMMJFwVYFjg6RJmt/7+j83Ha2EfUWF+3N9eE61v6eOxoq8SfALbK//tO+sVk4zU
LQg0/Ph1mQu5PB2Tx8pqzIWenPNgYFL3C4NCe2hpf3xs5Fp1bXfrea53YwAFDNAhtdZQrW2Uj+d/
3f/3z1n/+i3b69MG/X9HD3rEAhdQk/PuJGPBQce0uC2FMwzJ4/12c7EcFhVTTeIXILuLvVJetlsf
m3jlwnzc1SH7ZZxMTx8PbbcKZGN72U4jwMa//cD28//uMY6YmBbpv1798RpdqUea54u/dVKjfDAu
UVP8YFxDHm+lucf/b2H+X3xVwjRWwf1/bmHe/Rj/5/KjaX/Mf21j/vFjf1qrzN+g3cLRtSysJOqv
WF7H/g1ruGW5OCqgVmGf+rOJafxmStoDrrDRkjnoyT+amO5v0AOxsPCMbhn4r/6rJqZw/tHEBMVr
6/QM8WpRuls0R/+uUhYMOHKzt5tTO0HNiGbtdulApoQKthKsFpRMsOkR75hr0Fj0ojUyOLB8yy9t
3h36NKhfQtU99WGtH5IuIZu3HSvYmB3hgw3BxZMLqjPJysRvp8rYbXIQXO3XINbv6AvYPh4b8xLY
EmoOgJFaSSruL8mYQ69vS0aNK5yszCEmAKIlIaJXOSH3DMOBNM7P9bfASN4bt0weicNI4RQ6dwVn
VTJ601eBL4fCXdVX8HDBoW2ZhmWJpqHh1CxENtWDW3TdnTtkL2613NJGao+YGdtzmCGW1HUwjWIN
81Lkx07zTyYKB7CqfU3SnGCQTwCjdekstH/4CtpjOOX3Q6yCl76wviO1/FqbqiT4wR0e6oRate7K
c4ece0dS09LP6QV5E0sKgfznFvferhQmjupGQ22iN+3BbVcx3QRKdi5D7dxYxUsCt9CvWQ56NsnF
AeTLgwqT/NiE46e5b/JTMR4Z4xdHMfKbK2xIK66hOMzxjM2g1C8wKL6EFZrYdZ7c4OpFN/QCDIlh
6xjf5BG9UDzXWhHFR1kRP90jQKhjAxluiSN5VZXYBkN8bawrWn6Yuw2mxlpDWQrsHz274mE+RMye
uEOzsBgONZJPKwZIBiAECnNywhHNDay0u7Zj/ukiny6TkYpqyn2n4pdnQXrNTPnWqb44moS9U/M9
MXPjc8vXyI+GUfcA+sjKCXeS60+M0tE8nEEQ0RL06CrhsRx5C12O9qHr5pMu+DgYXSKkmUApDmuO
bvOqaxNfSgSYmPdpmiXqEGWdln55LWiIMGbPPDdxIFvOTvPcATOBR3FrLI68IXzlZhyN0rdm8PKz
jabUNAaFbBpJYTp5GuCN4zzw8Q75J7CaT6ppsF3MFTNGosZcRWDaYHTeQo8NdWN7jA3zZsDC4WH1
TVcmXY/tKVpexcSu1ljZkX14Am9AzkCw00HnXLo8gWmy1GcTTXMyKfcYqnzxF1T9xWo0gcV1EKu2
BZzIXo6mdg9R4kux3JeW61yzmpgFJC1kRCywVVpAHRNiiVTRn6rHmH1+GN+l/FKhkH7utc+2sSTr
l7pcLBb9h5rsx6RJXPI2+JDSJfrSt4l2MccFbOMcQvEyEfbmojxGiShfawdma9jK4xSPxWkq+Qog
xNrn0miY4NXdjRvoQDQ6l0l50jyKgLqoMYajzLvHsunFESMFAj8LM4lD0+A2y1IMelJnaUddTdsT
FS3EkzglsCoozaOqJTEm7Dy5Zw0w7zRhLNg94HkHGHLgkGGRnqCxoun1up6skhL31JIdpCu+wkR5
bExOJHGTPc/jEqL8Re0fPsy5RsfaLdpnF9u5Mzdqb8CHoCM5l77LV0rnu/8hy0CR/wodcrR5WSdG
2081qY4ByNllIqQLYhhmlgGdSRa1awovp8UWAboxFMfKqh4nh7UDBEgQJHn2Hg8RGQczwSchcEUr
rF/SFhkUDYGO1JFVugTmCJZS1h+cFitFU0yaz7R70Iz+ZP0M3RJ82Mj37KrlNE8E8a6LPLoH2c3c
teYexTZR787wnGU0LjOzWryhoQmele6rJkd2UddYHsG/ocf8wdDnU7iA0zW04WwiOVljj3XWjcew
Ln+4pLdUAeHQQtc8N4rftQlkmIyyU0c+B7pe4oJEmb43kIfJ1PDHITbxAdBp2gxTNlCmfSPSe3oN
8d6iV89oOkd23LuAGKYrPKPck+uLJhSRfEJkm67aRLfO1DFFS4cuHmX/mFheckKpUHwVJvYKFlgm
IrHaYtmev7h9sfijCeDXZFcoSk87w3NH4bYKZQBK9beAuO7cHE056r7kYJV0s3qI9bsyZn2YlW17
GOPwR6JV8EvWk2r8exgNt2FVozDR9OGgGQQiuHOHuiWf0Srgc2wnImgHS/PSEGmIpRXBvijDu1QH
piYL2/Zl7P6MHUT8kgXqcSnkW1vp8gb5kvCznPk/BAD9borro2nlrdfkJss6mRk3AUOOfW8OmZ+L
rn6AnM+qP9NOYVM9po5V3TuDFt8UUKqjNjehTwNjUYvzOPU6UXk8eeOCWMmNJn0E9QxFjauKVoJ2
tUIteBy6+U6ZSX21nTj1i9j9fdJMuKMiuJ27CIFqL34uIrFvaO/aRM+h4oUE1t7WLWsgxARns+Pw
LATDNDumF127/bUtpzc9VIwHFnvdDU45EinSTLHqDCt2e71u9W7hq6S9s+ap8zSmFd5cc65zLpoW
cdyX8i6ivwYiHqlCEL1ztUe3tv66idX21Hwb0JHvhpR2tUtHE6wXyqO+meATlvGTWrr0Eva3/Rw2
R0oz/uA4+tTWDblcHUDCUNfG/XYwLj06kKoTBxwQ3lRGE2Yk0iZTazlZA/26ZCJ3ajLeMhGqI5j+
O0BvM2FWrwLD7X5UeruDZUzQFKcanV/LXkzsdTzd9bhSToYMvru4COkDuzHdCTdAWteSr2g5J8Xn
iZUh0U/mED91mks8df/sTM7RkoxEEGdhIlT2t0W4L1yGyG7tTIgP7hgf+n7CVmcVdLPSYcCAp9E2
Rgbsua3xkwuzhe7xLulnzW9kf5cT1TW3yOHiDkKEkTdvptmxY3C2TYPqBh3w7Ftug5JyNt7xFnwu
mdITarjfLmVmVICmiSeEjRRI9oh7ZuJq7mAbPzi6OBamDEgkwvk6dghgZvrzbky/KXlr4zUqLJkM
v+ujF2W1q7AmwlMy84fx4e7TYIaFUWrzIausz5U2rCGnWItj9Fjnyb1vlg67mWH7c4SiBAtOy0mO
2oQBGCcGL1Ki97LqbAgwUw1UuVkn6oDPGTits6uYu95os+QL7Uf4h7I2EXqp8cxFsdllZVzeN60I
GBHP6ml2u+/uYj3LKhgeDDvxmzZxn/LiuezoXEoRt9fUiMfriCJQ9fZNybU559r4VCymuTPTTqF4
ysxj2PmE6ClEbU78UFlgy8J04YwKitNqKhSawfjSII68SWvz9yQolue0vJmnVn/umdG04fCybcYq
+TRPc3I3Ou3wYk2FJIUwHE5ByKhe6mLxwyXQjxWyOwKOqgNeiAXXcYWdRONCX1qCKGYCAUaTwWxV
F+Y5qMhMn0udi7YdvKw2lzsrCNbAB+hIkT05L3oonHNqIZ90kcVi2O3oRwbCvu3q5U3SQfOMYoYm
34/GE7UyzafcftHt2X4JUjw2hdE+/noILwo7uV5c55lojKizXtKQg6Oty+FURgWN9BEa+KxBRTaz
HppS1E2fDI3D18iCBGcgf0I0Wd/tOUoPEWn0UuAvqOrvbaWwo0+iuC10LExhJeM7lYtLY+MacpYb
MCeQw1h8T6SRjTqIg5D+91CnCKDPrlOCjed7293ULsB+w8D+YUnGmBkNxNJsmEVVBuNL63F20nun
H4O9toDIHcFcFqERnlqwcFBwuxdTEXpat+2rnEiGatKzLMgDHPtAUfCvuP4ifs3CGUuZGAmH1Oro
xCUO490aW8QQ7POoNzsrGtGFQWxlskoEPUAFTzO5lESDOHXi2Cy0z0LU2gnqiVJdCySCE1ets6GK
T1jTJnSNIR9BdLJ7guEknxBJGdmpaER/x4ID9w/mUWL2CO0YSELgYkes+k633MFLKkJpo9i1fESA
jKMG5yWfiswf44aZD7KEo52HfhOrGcmC8Z5xoiB5lxiX3KS7nUk4hBw3XeEiNSwWbJB7jYapqg17
j+k1+QLVnAKxpOXJibX2wlgHWChduPgkuybjjMJjGn5PvrZyyR+pRRzmT/rRTZsb23yRtmqviIWS
Q7dWKINW3TTCeSlyVd/XS3G0I/ud4rzzLPQGfNU9c8/xvYUSBGW9Rv9GwFMqRgxibocvygibG1ZT
E8gT6h5hnkiyIJWL7rpy0p95xDxhkhwCxLk964k4Cns+u+scxFV4CULT/WFLjg2d1WTekg/Yoitw
NZcZ+vg4MR04TYJDF5dQjJBuZ30JbRB2YdweBykZzLTN2Qjn5dBQxR3sInlmbvTFrfhG8jSV3gD2
0XSxZwRDeFssE+XikD2jBLjRmuArUNYVi9g+Y1xrGD91v4dcd5fRcZl0rdpyR3xxaxaoaQWNe5mq
eddGWJ7jwfkKoZVV7CT6M1aHxbOt8AERds+wEJm226VyTy5Wvdfp0t0Qa1Px14XtrhZJfxMz7glH
zTnTxM7C0Hwi4W+9DJIDNrrUsvAgqrD0RbsMx5qB2K7OykMV/e44eCO6rCTb2hXTiVHfcILtRrSB
5NIdpDgq845E2D3eQ1Y7EctbTCHeqHCHqD74RL6Jsx/S5jwtZHzH6aiuDQHoCnoSFaU2v5BhcQx0
MzugJjNOwZAfkHNUVxVWN7g/uvuxxCYmzJ2MIwHtHz4p1ub7Ocu0c9t2twGWHWgsUHyREVTE1Dk5
yTbyvkYqw45SfqM8+J46AskU6wclT4w4lpOzVFfdaV/wgo57SrgGWiiRP1nad3syVzjkLe3VLmzt
OHJw7aaa0wWEbq74ec5lroF9kNSGl6RAZlD2ioMWtuSGVXF6NNIcgLJBlzJxVku4ELftEqc3dvMu
nb67WlF/a9buJU6wFRRCRneF6FGNW3l9VjHnh75e3HM/9tOB1tK4dwJKarfWGIBQ5ZEcKrX6NuJ6
dGaPDNhDjdtAgxLuGPLcG4j3CwPE1czYzgt79QndZU0SjfajSKr3RZtSWt3sJ4Ij9hANVGFjFwts
Diu9Wukvdv3dbSwGU0tfnPK6JoET1JZW8ebWnNeylc1x6Hvmw6xTFygt4aK/icJQl0mRLWePpvDT
iEt52FM1WoEFk8BqH0LRG/u6yd5KRi8zWGKtKUtGzQfhPs19K08WpmIva8iTXmdB0YpgJuDM3A1L
C5zYos5ewgYIulfVFgHT7RUrXLCnCjN0lI5htBPNIR5AI9TgTJysVcdFAdUtkoI40Na4TevMeLwj
SuLIwvWVK9fPYeZPAG/wSOIlcjCwWknLwR2EPS2qkT4VcaOntlQgCkewz5puPedNQF6gRUm+6EDd
xPQ5i3T92HeMhA06aE1XUDAsPyxBKFYs468BBXihFepIOfJt6Mp2b5tc2B+TMviKOItcm1VxbWYs
JmzG/Dtzsb4PrMP7pCcERFbtXo/eLSMH7u0Sbslwm0EpE1rPbGN/6SgNWfqt4rXcH/p72+mfu6a8
ymxKTuDDygPmhg5jhP2AbI2jPbXCfUTwctyylukpDTCKpMHFTtH6l87XxdGbt/S+sHQoACVMu4wc
Vn/Rvkcdbak2/Ap6KQRywR3k/wdjRJ+mzOXBKdYoGnyyy8DqVQrJ4oCQL9+t8bIktLM8Aie9YrIt
nxVlS+Q4RZNJJMk4aZoXZsn7ErFkFjqtmJn4yGKlA+Y9xkn6a7TRquBlthcLqXv+eVvFJTWoac28
C7iYHZcQZKeNGMfic96WEm4LKCSjYozqT12jo14qHeWN4XSJlsdR0LbRyl4jesrl3Bfv8hbhRZgA
TaWawAyGgxZgDr2dZGEvqgN8iLXtB8QaOjVV4dpD0xfwBzmtmtwp4FXqUMdDLv1eizcCO7YcyM2x
3pMVa7FqpqwI40ghCLJ387OTPWtYLZs5YnjqsCQu6oxemCACiEp8HhryIvQwPC25fFZdquFQHVYy
dm2cQqt+mV0nvPZJ/hDM6KqyCJ1LCUQGRENwn7FwIsZpLo5hEH4f4VdcgjZ7tvo5u5Ia+tjJ8abH
SX3ToNzYdyy8sV+yuxUTTRcFJvkpN+PPPfhVWuvzXdZW1xZO7LVEK4b4BmFpb/RIDatsH+XYcghH
eY6JIBrZR1qI3jcho9nGNezr/08w/i8TDETOa0P/P08wrj+Krv+e/m1+8ccP/TG/cI3flKOAuymH
BEDxESroqt9WtAl4ZtOWqwYbpfUf8wtT/WZYQiGZRmYhMcUg3f4QYcOwQTltG1DWVp7cfzO/2CBC
f5FgMzphAiJc5irA6wwh/jG9MKUZgTUOwss4eUmxarbSTcIqJ+1M9+Y2UCFSr6W5ZI71klcZ0hK3
iE46eAYtuyTaOJ2LrsH30YBz1p2g22WqnLypQ/Agx4Y91MzRy1WcvzMyuKI0eU61zvZGWBwHXXLS
CHRWuCoOzmM9/mgEytp++faXr+TfsGSEpa+wpL//nXxSKOGZJAGa0cU/OE9Ty4IqFa48Bw1W4dLu
/ClOcwLWUbwFa5BE7OKz6FToHNQawRGubuGwdC2CltoDRzVLAEN/LQLzstg6coSGi/KSJvE1adCv
ycBrMIheemV8kp3DGbYvnwtNf6ccsx62TZbDD5Jq0r1ABb7FlXcS4znWVtVPBXeCC6XHeSsv/XnB
/Kdl5XkmL+QEWLr2SFZu0EeIkaEO6YhTbH1LTRJdmpTzOu/3xV2poHLdKFSrl3zef3BAN9XonJbO
edEePx5WTrMmFoegdjvz0CqxnMw1JWPbYCAMUWYoEMmrWnzbbIp6Mwgo0BG0B3aH4tNAQ+NTJryV
p8oRP4YSe9BsMV8oV4N1ONdfmD0oL1lxq1HPZ1YoJziEEotMpYVEmEn4y2WK7GzqXRvNZm1T/mXL
d8NiFtuVj1k6pZdljFwfneGTzAb05mUeXCxp4sNMGWIX692l03Hm/muzPaZVDr642TlVeREdY7N9
mNYXtOx+K4H9JKYIpA3SE/glXDtTgRDGMXjxDnFmeE5ZtQW9si41SU6X7RbLMOPSfk61evA7RKaI
bMm9CgvkQll9qsIFzfQvMbiCVNtyOBxGjdUHTlmJvGfBDdrV30RKQNJGJt4YxbNpPOodDy268HOY
qjdK4i8T0VB526aSWBTNsIyvg0Y+ZF+2sIar/nV7aNuE4cST+aL5oCkfKY0oCzPgJpdtU7k/jdWf
nxXkp4XW1yrFVlVCYbfZqWp9ckhTXOxLRDrcwRptg8wbm2puucam6r2hNq9N2dxkzO8p1AXLpzed
rA9vAqtElfsnGRl7Lix0U3stNfQT1SiTc1dZK0MI11NVkG+0AEwerpuZInTAlpeDS+xRq16VTHJ/
sxSthUCXL/JMZll0LRiG+MQDvYRJg6rJxrY2PfQI9y5NDOqwz+NjrcIDgC33BARzxJMXnpwEEr+W
TSPFi+KfhjQMY2Lq5qPWQQHTtWaPcd2k/sWFjQ+kt3rDXwKIRfGq1kdP0/xSLlMD0FCsRbEvAeBu
gONKEVAdaRL1UAkiCeHnhsBdEHCT7rl6oGqEyd3Mei2Ce58oDtF8QNKol0TTixolfmL5lpqgAtL5
qrHGi6p7beLuG0Hq2mXqTxMjg3MAGKDonQHpa5SRe18/h9U8XMl+q4hC8rWx+FTni3uoKgKGKXSa
nUSLYeWuZ4ej2smsejPHyPQFYmb0zu0xCKNmH2lmuQ/5iNiL1VGYBmc8AyACwIjcn9JsOQ/h93KW
zqVeN5l6onTCnIjYGcICpfN2ouSCWZ+sfPCC2q6Py5Q/tk7vYK9Mab5YfejlxQuDa1LjIjCDXUmb
P3WrBsXIZO9tg0Qtk9zDTdJfsqo8K2gYFQDiicQvCWdDhenIFO7CaJyevxh+JKXuM0lKfFckNFVH
hPaZ+hI51r4wDMPXw+wVElt5jsaKYWNQH1yXseNsA7ygYUpmeSK/Mayh3q7MAWiEJlg5pi8jq2+3
Nj/Reb8wldGO+Gnuyr5e8zmCHyhUwQZ9JQy79rDMbLv5nKGXjZv2KN2cPFBdenUWLpdQWYTCkEpK
QkirX9pG4t5feJeClpBjdewPGAtR4QSHPkK5Au1ECNn6YSteg1hDOOAET4752howmIdMa8kXYIDK
DvE0MKkTwrGvi5jrPW/Gq8CR46wgDwqawFk1/Qn4vH5QxFEdlrq374wIsmduIMWERHeYYZjw5Yx2
CrIAoPW+t2ntaqbcF2oBTz+LU+003ZkCdbgW5hPyxulQSP02j8w3Cx8ruQ5tXP2Qc3RnuZpxCNsE
kvHEQtko7FtpIwmHUrVvu746pC7WgIqfMDHI3hmmFuHEJoU1SJdlL5oGHYJObq3AiuGSDQ5TWdRH
fVbvU1L6McLAR1aYPemsOkx4e7ivqLNNkoVrlPY+XhNvUw+lUc2qULDOm/2xq+ZTkjP9NxTFd5Cl
hzKuPwsjYjnHbB9FJFSEmPIlGpp3p4HGYIb0k7RJq7BmMQOOs2GBdC5PSVidInOcIWQgRSyi3jiV
wXI7NayL0jptDnZ9aM2BgJeqnTzUhpyPFuKUO+xnIR7IfaZqdKq9BSkMGkg5a58csjDxSmvao2zX
5xP0xbRVRbXsXS3DHI75GMIgZxYCPABx2JLXGx3mX2eIZ4wKldenazifzSTOUZy3yG/dj3XxFutU
ZuMT0edkBpYgjSI3eBilqGm0Z7eW03sdSSyEG1qN15iav57KfLMr7ych808Fob8i/Qxyj2pP0qqI
hU3PrGkelnKuD2XKKo11U5GGtwukn9Exco7z/lHXG0bpfVVe++Gr3dmv8bpsDi0QXXbMbmlYrJWY
RgJWVMuxDPFIx/RVyo6vv4oT04s72fs1ES+WrkgZnNuUnrEuWFLe29FT0HXj/Ri6b3VB8lG70MQh
aTAlmIBM7i9YsWn7ECfs9a1p/S9757VcN5Ju6VeZF0AHkEgggdvtDbnpKVI3CEok4ZHw7unnAyvO
iS72mdLM/UR0M7pLJQkbG+Y3a31rLyb8gcpTL4nwSe5heL6Kcte6xfkibhk/7qUOXuBlevuyHB4x
3icbu5efmaIymeLmCmD5LvGpyHAJdptJM93MYARtGlW4xwSD0qb5hMzPSJbxRdIG+9ZzrCOG2S1Q
TtTcsdRvumHhN7RsV2I38dnMowFwEPTsw4xRVG5QAncB0XZh2F4pv+IV8ihFLkAl5VfWWF175IWR
9AmmbQZ6MFgHC3PJujHD4edkXsvBm549nR+9sZMs2o1N7TKmSZx5QxKPOis0nqhW3xuvXNNAFy+Y
zVAzp1Dapb5uMwvRkdFgOoo9ffJSG2CHitw3taqrcqXmkGmWxHMIRIuEhhGa6HRVKgBYlH+gYBM6
a4cfRlnn14qI6rZ70XX+y/Nhx3jU7knzzpf+oO3+LnUitjcZGE1oalmWF7tGJCZ6FrmEdj81X3Ve
mByYlGzGqQB64E+/ZnTwKyuN9oVj7yqSeQgNvVOzuIFWZh3ywgTSkuJDSEf/JgyKg55t8FljQsPg
Betl4LHG6PUxllurCt27efTcTVeIawORtOcSRa5bso5auBAi6H6OmUctlb5MWQnuOHlz22ZYR9IG
aNPuWg4ZzqckPiVvbi0dFCsxhM4m8zqyokuz2wcsurugYo0tyJ6sowUERaAvRuof7fQ+FexTw8K9
TJXPbK6AJ8R24UmI8RnywUtRBg8a8QnBWP2vFpvhTs05tvfxuWT3r0bIUzY+/zgyCHKhzSfvZq2A
KHbcwbFdMKS1mIchc2AfVs2rQSJfp9CPuZ3anTOJZDtYI1z5pr2Q9XgI+ZZ3BagIlsQN3m4feIos
147TnFFpPFdVeWGquQ1C9NumxQxb9vGVLEKGHoUozjCg1pHvfejubWjEE++bve1Dr3ed7rMU/bGa
GczM8QBFb57rIzXnp+qAT4Y5id8DuTjINa59HZ6N9G6mzL4nnn5ZA7mbIp7vLRHfYwIIVq4ZtpvI
+T0Xr2UH6C0OKIN6QdY3hWnolPcRiBIjM5/Ym7Jh8IqjiTGAbyP5AXVrBfp2QL3qzccigeaAtw1Q
U17vOlISV2iwpijku7XmM+/98i5IL5ZzrNCAXLml/Wuw0vsacvk+R7GxL534mpz2aeekLlglOSDW
ADhhVTbyLuonMCkkC4XHMSmqw+zihASjSOME3GtfIWKHlAjvAhldssZdgfE+PgqYqXDOKjg9HrNf
24SGFof91u39CodessyXKCRDL3lixn9nOzBDaut2SKnHaz6zU9ssqwt18ZdBsKuds1GK9xmRRBAu
XZXTQ9GC1xMwkd+rBgdBSMtNutwGj4q1LaPmRTGhHxOufQ14lly7bR3xocdc7kzNs7AFrUyOtP9T
2iXT8XBN4qbA++TPmyy7YRr1LHIoNb3DzrAOHZ7kjAZ4Y350xmGyF+sIwo99hw6nKFtr7ZtypLMz
7qPArHdjNXlIrup8N6usXNc1m8pqOaU8C12Ggk3ARsUfSVQrGnJhmNavjcK90cbCbWGBvOma+uJ1
hByPMLRQRYg3tHDj1rbETTHz9MJHda4M5ylz7Wuz9n4HOOJUUqq1m/GUkBkp4Gn6O7EUKO/YeXWk
wZUTEYDo62kdWliGC+pdkgxj3H+HjnjU0IZwWpqAT6Srd/RmQCplf+HhOIdUjqEFDjRuLxlUsMkg
ecIYP7spfh3YpqxCYT2jUGPi35y6aPhdwscjiPng2zLe+4MTrNIiXMNjjcmNH5aixJJylQ7ZbxLF
r/zc/60DouQ6WkTA9+FGd+wekMv4RgXgkMefsOyzwulm6c8ha6ZHA6YWg1mshg0biJaKO2cnUGf6
txPgj0vd6dZwTZsJgLO1GrJHI8eucJC4e5cV0IolEiBIEW/KgFVt3aFOrQPS5GB94LxDThmZ/Qh3
GIwZQ6svkBv85ZxZp+2kMXq1dN+2UbvvR3I0SBy/I7n4qbBjb534qHfS9L4syg/b7T4EvYjMF3DL
TqrpZ88+ftUkipt++Jl13kOMmKo30otIyE6usyU3SPush92faHpX5oBBuxiVCfHHeMma+dBIGodM
Fax/qgf+YMqmhAdY46Uv4E8QlzBYxkQ5bkyPIq/VabRrW/ACun2Ns6E4Yjs+WZMBuMcFoyR5Vpnh
lZuyLCuCSVEUhZeOXo48qbJbFV/bN2QwSeKuJ9OGmle10VrydDd6mku8z3D3wqEgAlJtwGD0K/DV
Cfatjjn8XLL4x1xC0PY2shJo3REpoVkwX5b/5jiqY/wqY4pxrSjTXeu8MkHkch3BK07lAnVm3tvN
R/YwL9pA9OYb+pxB/l15vGPLDA3qqFMqBm4HyoKOJTQJcGWuuP2XE4lm7Id31ZdQcUE9VGw46MDh
NcIlgvblNCOPANuFloK+dMY3HKRM0AddnvwBcQl5RJ+AXh7g3pZR9mEwC2CbB0DKhkgVSefWMX29
KvoWhpUzuytBwBu1/XOiFenJwZNvk/Q2+t5jQRG5tmuWmZEO7oyKF9kYpGuHtmjNHc7m2XsnFAzP
5j0oSJZgpOKwgICZhjTDTCBXFyj2sFmQBCszCcTzYAqAaQ2DR16Ov2MrJhNO4J6XyM/o/wW9PO8J
kAkjmcect4D1IUUk8YhNEAAJkxNzt4qOvIR6xdQd3BoUlJ1MbFRHThSS3O5vCQsgAsEtf/mCD2xE
8X2w3JF42fItIJRzhJF6PwUR4xOYOOxzylA+Z72V7ke/uioH4/cwNLxj258xCa1xqQ6ExF3Xjlyn
0zXPkL4zHthxwkKK88cpvCldon1zRL1B7/OvDQfRBZd6DBjYDbuALOWfKQjhfjen0/BJaREZ1b2T
IG71HGRUmH/sNWa/VUUaxaYxbPqQc421b2IHvqLKfxqt4tRI0us8XpS89eQqcfnu6pClb8tDdA54
0oG9BHiDxMPTpL8PwSd1VX8p/Om+aoPwkKVBesrxs1cGmMm6OTS+vkKdxuWo+xHj9PxEnvADXpub
1pPmJnKjj1LKvQsdAzesc+9k1bOM5F3SrG2ne9aOvGmwMXXwBUdqCiB1Z6nSh9bmbump+qNc3Of1
Jg3YSxY5wtAgVGefsOJ6XudFwoshC14DuhujixlVjWdn2flF7YdVQ0tFKMOTNj92ujv4RntjLvea
rT+Q6//Qil5ixskHvPE3OikLMhrqBbry27ZroH9hbqwL8RRYD4bLNlNq47Npp2svJGQwNjBac/WM
myxHQImW5HdKZJqaVbjuWUhhc38bDRP+UmOAuMvtXxRs6yHGkto14UvlxsepixVNdMduqo9vsSa7
ifsp+vRC0BezMit8i2z/NqDjXELV3EJ+Gkb+oJfPbAztk6uTTd7xIF+EspayoKXxTa3VgsQXGTyM
wrsW/soao2FHDtu7JclX4SxeSvN6DGMBaqU8wgaN1kXtBbu68K2dMhe9g+Hu8McOu7FmcMZ8nw4k
GxfABdKFZooZISbefGL3a5MVuHKAAApg9Ez1W+MYGv5DTK9gVyZv6eTZCJANw2zIVzH5YHUVIBIg
2+841miFyqbchWZq3oRfeosci6lErNqSYufF03oUbHkzSmYPszv40Jpf79pmB+bzVU8mnvoyBY1Q
Fiet8ugQi5RputmcA3cGfeTyhWJI+50TA7rqCZrBJgqda6A3d3OEBiSxUb2a9HSXQVbP6KPwBNN4
W2JnxvLZc6hoWBy667HMLlXqF2vbmH9l5YiUkstoFfeFJNoEb6nXQ5eKCVv25/RHk0CYNJr7KsjI
Z8yj7GEkZ34c3W3W4Ilepk+HSuufus2fiK7TOwi975Jad23cZW50bZUYWaeijkn97ccrL6rf2ygE
/h9La6+nMQKFkKrrgCKfWmt+G3N/xFKbyYucuRAqb7rNZzmffWj0Ri6Sa5jnkKFDmHQT7xCeoHnr
3SBkocWA97NSsHn2JMCB47LDYR3M1nSoD1k+tpd4Zlk9W5DzO+USDAtQZJDXoktB8WSfdgRSzm8L
Cb2OQWVLacnnBhPStD0fE2dtMDFu9mcJgEI/CrMLNrPMiLM3YijLfXI7GX5ABzI+DhFwAg3Yiz3R
vA3Yf2x5xnmrquD3lcOwCQtilGe3L0HB+eMGMtuDL/LoHIc2AfXJqWyLCVBiwuNr6uS+UfWvOB/f
S8Yy5Is5J1Vmt1kBI5l0iHJXBqazV647QFRWv/CPE8zoBc+FZ18AFPwamf2cKz0jWXPtZjcOSOOb
mpcj7lwe93ay8tAvXhOOx4595Cmom7cknYJVj9NgTeM4XzVe/pFMDsL2hTUoPDoCCT8LD3d21xiW
vF5si5Lx9Q7aLLZ0rt52zMp71HAxYi77iK5uuIDYfQ4KI8aUP761SVVd1Rj4yUIhqVSOTr4htGFl
Y7G5iYaJqINlWCm7tWmt7FY0W1OgCcpqqjg7wRs8TfZNXCk0AwIJJRaU8dCpinI/8rdyEN06SeR0
P2nIm2zEE7Ps7uLC3Jq1OPKaAB5hHqNCOsei/qxDgyBSP3gfqqTcJ3pmmUF8XQyvUJl9fFbei81O
ZI9ubFopo5qvu8Z5GoStb/zyUsCUJtycOjzfmybrhBzg4HbQrJrI3S0Rl9TcoTeVl0FQR7NIwele
MZptdrYHuRzgybvqpvtwSu5J4r5uZ/fF5O1BLPRLaozOvhr4RhU9qN+O7d6NP6o2l3el6J5ol4MT
ibk9HEe0GRJCalxRAAN5J7QTVXanyQzF+27M3b3U4S2jo2HPo3DlGK33UPRGsHNm7zHwi4jcIj3c
NUP8EafFoaVHIsGSV/yQ6uchRoOguSUtv3krCAvaL9vCTTyMzjY2/ZfY1Y9WW7Q3wVji1UHo0NkT
pqKAjgOi9d08EDNHV9ezBCOgLojjHyVbgl04/Qjn9NyGDFHnUr12ln3fJNEG97hBbTdBFewc+5oK
ovOoDcMCBEhcVHcJyZn0QPnynugPwoM12A8AtphjZk5i4MgYJBTOBjNVGm1rgfhJWdH1OEwHxwm9
rVc21TrWc7pFrYhzIccFnjo75IeARbLhMoiZe7K6OCeD8MdVElRkYRNGusKVd1Vep6wl7hupEAUy
AneXbjJKx80clpIkAfR2eKY+pMFxRrjwdZ8EG9eU10SPyk3vAQ9FFwkwLzrYgT4TVPwiB9vDxsp8
JXd32sCyUdlNdJCde+sMk2a5RJi7sBKXRZ5lrJOUqjwqUripENtRQCtYK7kZfAbayreEeBysTk7M
69JLMOe/aa6iPbSiHRFFb2NJrr2AKc8okWzlkERMVX9kQ59g30OLbgpwzLYh1cUJbuvcllek/t6n
KQ1eOkEI5da78fzuZ4jWrm8mcz0Z3o8q7990NERXKdvujZ+w7cTUsbM5W30Oq30qSoY7LThYZks3
KW0zOL8ArgV2HRudaW+307F00Hn1PdXfIMdH5fxMo/kS5zLbsX6DlOyQKsmrRKRFtVP+JIhPddxD
mLOWtptmofiAKJ3LAnW4xp4UP5fdcPDlJAE3ltmmL3kI5Ixnkm6Z2y9EB9zJcpcGrOvdsUg3r5pR
9Y+ol/zuptvWJpbruMvDS26Ww7ltJb6agoSqATJnOVTbADF2bg0NqGnwrgTUW0tq1j2EDveYPhIa
O28TcsfxWeVnDAvjrjUBbaNHF3cT2Ax38p/STDaHMa7FpjIRARqT3gthsrkx49+UDfOm9WK9Fsq+
S6ug2UBlwCyGFvlQ9mSLJSq/T42B4t4hq5sI6pq1PlCdWqfvIWnC5M8b9+BYFedFhbcqzYYt2ecM
GxNMQRnEHunezHEpkG+reyfnbeDH80XSEPLQ7rDEKXWSSvwuBgr1cYQdEggR/kjbm7r7hPVt3s2i
8C+NMW+LhSk0I3qYUtAfnei43O4AFjzY/VQd2oCx3BDazU1nYhqYpmwbp8ZN08GHoOK/Mixez33W
RtewRw/4wDamHKrn2oX8ie1yPxQWRJp0Xwt1taA4487/SKO3QaVHAKgUlxK5fliaW6XlIQR9vu6s
Qe4nAe6RJy3Ff5Ir8CrONpKk0bc68ZB1kg7tmdau+5HM5WdRd5TILRFCtf3qO7p4t9385OTbbqr1
dRIp3AZ2t1ezVe1rg8dLWWfnObc2pTFGu9lRNEUBpfcwrThTHjcA9hUUNGtjNt1NrwFf1zFhBMNw
rwMeP+2IJt0ZG8J20EnEdvhLTQkslB5/AgqxazJzGMNPfrrDp3nluKTuJGN+1XUpqQY0Dqw3xnoz
YQLNyq4/W+m87zonverGl7pomqNJbbRujRg2SGSCMiVEOc+Z65XQjDal9Nrz0MPMrwbFNzUZPxkZ
Q2DL5zt3SKdNP8y/qDYMMMhvWeeClBiWrRCRP9ALMTZmUGwFFiYIVLz8Jgtl9lLfuIQBmA0OunJI
1MVlXA6giwYbmurNGCDdNvp2X8mtSN0Du7XfCXzWraqthCBbQgFi2o8Fhbr2PXFSjTwOkk0wf32z
K4vsPm7m25m8+JvOYEghFV9nUs2/WFdeAyhJPtAZHunxeJmFW8SoJG70XXM/TdGVWTZEOzjqF34J
h5cJInwTt5UjO95987i0jIvo1t6ZjIqueWus2LW1N65b8/VZ3NJpBU6Xv1PwrGhMb8OQADeO6PSt
iBidqNiwt1nlQQ4LygNbd5bGgql2MQaolblzDat4BU9942jca40guKRNrrLRSh8UaMN4zK6+fhhG
khNjF9BZ9IKcC66FBg0HRSwwFSeFv+IzISiQ+J5qTTMPHzhmc+Tp86yCtchUj13W/Rlrxe42mu1b
34SBmrBXRDXAJqKpzHM7wkhuizNoECJEovCmcJL8R57xXeMhZU0KrDBsHXQky6bTYl8lelc8pTCl
Jjw2BoQ/j4Jr8r2UJ3Mz8ifrgjQXF+919WiTdAeoyDc2TOrAb8GZZegF+3pfOS6A9F632MCNNeoT
ZKkqHW9TQRL22E4YUcYb18s0QWygCX172FaUgRRxH2Mxs7dkjjl0Xb8FFs50qESA7rmO3pbWHOA0
pkCpmRBJazijS5n3fpHvQ9Enl9Dw7lMTOn4w9wZlss/grpUMv9wWdc/YQ7VcNoc6XjVlCijBFUe/
CarL1w9TJduYvHgEqPFRlkiECeww9yWB13SiNQZCP6l/RFRU7oRX0yREfV1BSyJFL7h0ZmPfjphW
rqIF8GQzcrV7fEkFoc0rT81QM/H22DmtQFHUt2EPm2d0T9qldhpbNiBTePCKQuws9ARTOJ/bJHsO
KwdyfxSDJ2oAtwHlefMcSWY5EG92O+G0mKrIbxySH5rF5pQR1VL14moceTDpsjoazwm60VWJcXrH
3Hk4xEu2jSBYaFcChNxn1sjmrYRXM1J5hwPedMvv53s7az0ktvYVhkX1gK/4t4e5ScjnEqN+Vhpr
k5xMLIhdfpW03qlz+X7s1N/HLlQAGavbkB6hFl6Ftjev1kaFJ9EZy087jd9VZXq7iuSdbamAwjvx
pJig4EuKZl2iuDaYhjm/stxHaEPOGWp5eWsa6qqpkaIUoTp6qftaxDHTpda/hp8YPiQsHhNiSSmL
eTJmTxgnhwviL5FokMnhDZsQOjrCDun9ecvw4GcNu63nsFjzImFYqKedVmJcN3lyKJHo7xu6hVXW
s1CLa35LF3o7MS7BHeEtWQ/L+G5qjH2Da5DjY8FRFZd6gDAVdc05nMUuYFiIOhoMYB0xQylbuDuM
uzMgsntjUtlOdCNHKpm+5dhKbMwPSNwPBpvdXa3vEeXPOz+O5cEsOmtjTMWr6z3aFqshs0+vdOaw
rymYbjBX92Ge2QWxs5mg22YG5LfTPS1/cGwTtjEWyIOpDsS6DOr6XnkmvRJ8A7cPN8SNcM6Ecxq0
zyiedQQ9MiHVqTndzBG41yS7001BpzRGpwg5396XNhPuoenZgtL0uuj9sPrMroWjOjGnjZW1r27q
GQfToX7oYuOmcoYWtzLP3TlnbGZ67laTH/bYu4Naw1y4k2OD690OUGFqguI7p6F0m/0zvIfgsIy8
xzKBVdXKdx/fFJqA4tAP2toXYJoRq02npLCeUyuB7bgwNv3lx9f/kgvOsHUjvKCziR94DFiYWmOz
+YKofP34UmMgTejndWaOLKEjNEa1nRAMKFApneg4WPjEmoI1op9CHVa01ZISXrEX4pe+fv3rRzNW
4Q6j5hOHzsr3C2jqY+LeBVZz+8Xz/PpHIePoqveHQ7JI2yDsPkWZgiKQYcKveWYwiE9b4BTudtb+
hocyoTzLDzSFCEASx6QPs+n4po4ME5Cmf/14zlo+tFdAtS4MgpxqFPdJ785//SPfB9n5/7XU/1da
agCKcKb/z1rqK93FTfxWoO5FVR3TybwTT/3X7/ovMbX3Lw+9ss+t4km16Kn/m2nty39hBBL8B920
9ZfS+r/k1Pa/UPwKkwxOVygfvtV/y6kFf6CPZM1XQviorf3/R6b1N50xgjNbCltajkKfrejR/06D
iad66DTX+vEL5BFH2GC8enqsZgY+i1XZXbwZBT7PPZExa2fMB7gUKDiAHpkR45IoFbtJ8dbx3fQK
Hf+0L6rrse3AKgT5EzcqRdtgbcBQGOxvWyAdxJrtA/IJKKGiY26xy5FUjoy9T66oXzNZ5bumJic1
Lo2KmGyWrfUP76aJqnSv6qZfgaGh1H0h0mPeFYmNTYIosqRH4DRi8F0R8QGqf+jgBNKzlzlPgMX7
4XU4CwuNXbXmIKr8rcpkd8Au/FhX+IVqJuVrbeIi6SWDK2kJQIDOivEAQ4TC6D5a1ZMBjuYq4wW9
VZ3NUsuYdjQfYBGK7K3M+QPqcjqN1QTCpfI1NsdqPFseWkd9Kn1vuCGjEiIq4VkjU5Bt3PNgcEf0
MK+Rhb3FV0a4lom7BOsIe5dqtpVkRcG2sOxwgz935UsXSIvFLKRggkxmkzcfOpTcXojBJPHkz4kQ
xMO/XdH/gxTd+s8LREok6MDXba45Blh/v0CSCUO47svyWNr+o9liS/n6kXkNCzq3ITdy6hBYZN2N
2XFQMsOCj+n5r5P5z8eCieDfNfFcq1ICYLelhAOvrO9J7cKwGPqnKRR0AzNNXBavtsVs8qCNDrtY
/kQ230cssz+dgW/ApOWvVYj8FCB5B1+E/e0MzJ1rzQ3p6ccGugJ0ASYyT1+9TLRAo1tR42FOYgyt
7F7LBflrNPidSAc68THcI/PZ538+DwKjxfcToaSvTDj0PD9AQ337TkzRDOSXZoSrcCLQD8s1gX+L
L7Pdj5owS6NDKu8ywt66SXoeimxGg4pMLplRJNvkfKC6/ehHCDmuO1t7X2f7rz/KDZBJ20IgeUge
/vmg7eWg/s3R8HUaHSwgGOw86arvydUhdwAU0YSD9ut5FzfToU08JPO9gcQrcS32vk6Mj656dcnl
WVch92EcsHCDaKUZ9b1XLjYlG7vAqjP0nUujjND4KQtATYyC8h0IM8PddVYlv1pdIo0QTXqCYd/w
ap1++V1zYYTCiRAxZAug7IGjGZdG4p7Ktd2iXnr8wydeLoxvn9hXTAWR75q+tOR3D0cK/CVPzRjH
yXC0Deq/uorpXYanyJvFle17W79AMGMKmZzQMWEZNKwFREBwX7l07yUhLnUPBYsaBNxk7dDQ2DiB
xbASo//Ys5ujvb50AVNpd0Ej+SWy1iIL3vzSYiDVVSlWPcvcFU73VukRLI7BekCD9q4CRWi1REwV
/Ol+WWKO//6xHdP0lJKm8vmpvt0vmdUoNLY2cvolxcjvBk75fFMH2S+jC7p99VmQ9FgIC4IHdfWG
MSeiz61qSMpie8FizD23LAgJZII3+oev5H86NstyBA4iD97Gd/tQTTa03dZI/SswUXWqTnOmXzRb
kk3VuI8lrtjVbDjbr9eB6BFuuVgCipCOB0RBvx76rUFXsCo78bOB2ynnieBi5Hxcls2m64lq0S2Y
TvyKn440cdaKxxn7vFOcPc+5rUKrPhhiMLcaUdmGyfdtg5QEK3CM8LDMcfjGP2MZuNf//LGt/3yE
wXxzLcu3XNdXjKT//sBgxgvGxi2T40w024aJyq0kbxIWRrtEfcd3BaG9smj3Q0uHEfB/ZnJPkJRF
90ku4Yzh5F/94ZC+vVcAlnAYVKMmpYwD1vTbIcnYGMiC8ONjFPjcq+Z8Y0au3Nd5cSzwbh2j1ksP
YW+ehe85GwKMLrFiutDk1p+OZLkN/+16/ToSx2KXAArLlA6Avb/FdiesXY3a4DZtCVZ15HsT4SVb
fC2wSwjbFjyHUvR5p5nhIw0kqc1ReSBqYTxNQ+au7VY9YXRnUoEWZ+cIIrBd8YdjtBdb238cIyEm
vsubj6fJcjb/LVq8czNk+nrkUdI4F7+1/FNtpMyM9LMhvObnYtgmHeusYhIkyuiX6meQG4MwL06c
Xygo39OkIcO4fE8dP3mAgrA264EoUS+/FUYWbgKSfNaaBNmtN+dgvoXx1HVRtdaTaK4zAq83Xs0e
QUH0+8N18O21sJx9UIS80y1XCZAl3wx9/WSlcYU162hKCCsVPOmo6qczmaQh2IQCdFqLVE+wS2gt
bO0666Cxk1V0chrNYFENJyBjKk2MP9wzzrdqYzkwwVvWdW2PPt30vl2gPU2zngMVH4fE36uWuWST
6IR3/fTomIhrRpih6zid773AtpYTSConP3cSQaFgVDLjzVvV7HQ3zYge1/HjjS5tdZRisg5z1uxm
5viuGrIbk1XKTvU47PrYA5mIuj9GHfVoL2Oabk6MN52XtP2kV2fAH8ZUElU2W+Q2yo4EGoEOysnv
ukpHsAMZWCEkYwwnSBontb2+irz2HUjCfE67DnJAysC953ts00PllO2bN0OWFidONcp38F3kyII5
BnJkpFDgWo0m4St7I+BA7v75y1fLZfvtskZ5RXuk6JB883ugDuVqMMzKMA6S8uMAIoy3NyGQ88wH
zzrHvQU7RkSrG6y9oC+QXXvZDnthuXMtRLpWKPasu208+SOseyghTpSzrPdM0p91eax18aFtWe3Q
xPwIMr85cD9769CvwcdQZmLjHGLCk7GoB2ngM6Yqb8BlyFfs45j+kO2LK+1k2a6e/ZckjFzWRMRY
2wXpP1Nv69PcSMoOUnwzY4JvgFABsPh5YBrGhupzaFS7cQZnobHjdnJN9FMD2gvBvfwWNUxdsmHC
80C/YCtMGY0fwk6j4Y8NBjthULNGrNqD5QGGLF04fAP6Vwcg112hpxuOmCDXWuO218lJziO7d8f/
q/UnlooIqNu/von/VXT5rY6LtqF5/fa+5CbwwHXbhCg51Kr/kXhk+gUIgoyzZMTQG9uiuUmDwmS4
Sj71ZE37xGm3emAGUnnscs2xeHQzZuzK03eRYzE5V4J9h87WdkpqItuLdvvPl9DX0/nvl5Bn8h6n
3hAeP783BbFBSlpgNMxwl1q4GvqHPAjDrTZ5tyM4Wg3cZmhe8N4E8HOzmvoHfN3PKaZMVoQykG1I
8O6sWP/PNGB/ODrmBd8ucM9UYF1pHRxc0N9hq5PXOI0cEap6tZD7mJX6OuwQkyYwEgNRhmtUfRMh
ZO0E2Se2WZmRvJgIoPjLSy9ia/3PB2T/1dF/O2E2ShkTZ6Vpc2jfqtKsLjF6VSI4jDYUEsdu0vt8
pOyyvGPRF8YLv7RDFI41P0atnZcffibKN1u/MkAk3tK2698dc0XobPlhmL3oLPUH5Ux3DtRAcBgi
RphC9m2Qz+N2iCpvh7GN+7rnrkDgDquQSXcHVbmPAHumY3hbq5iWirv6yFd5nYzNuy51cg2uujw0
7XwbCHbaTYiRVnEmd1EYeuvZ74lbreNfdRJFV6ODOiTVdb/9goE6vktKhrrtqDBOkc9xwsCZGun9
NkkuIaIFBNdJwoQ8VAVkhIw/CiVws3PQZIL1CO99F54Ka+8BwceiUQvy+FQmwbAmbG/cR33zydfd
rCu2XzuMPe92XeJ6ymo+VM5CbZG5FViSDqZtromhdc46jK2NimTyKLxXTnZ0bRfDfWDKYKcGFJch
sXlrlwaal5xnIfrH8htk4fAcMDzuGvZlPjBaKK2h2HiirM+8UH8aapjv7BEpkmIk4cxEBuRD5Jyy
ZXKB5iTeWzp7VZZBODNgB3imOfVsHhSnuZevOTNvaj1A477alCjprrGkjOccleuq4u178DuXNxbR
1ITKB9Fe14H7Mgv2gkCpon46trn4xPkt7rsseVPzNDAHIgvew8HMrmN5h7jenhW53LzwELzkluFf
Iyw+NkMbkKXJlr4tGMUm48A3SQ618BOBbgIwRR0FLesCf8CWP1ZryVD0thQ5xgRZHAKBuozuRuxb
wV09Fx0ZZZIwJdsIEHFq9RxarGWnsrg00EJ2sUtseWWyjkVU8OrBzlwnYaFPU+yjYxy835FEGIcb
Mr1iBrQYTDMkp8zSH2mb853LSoTfCaUC2pxHZivXclTo9ujWwztMxW4fGq6FOKTEi4z/d9OggGR4
cS2dhuQyhfRwxLfvT8OTnDF6UFSFEHK6TV9Z7aqha972GCaRNrhn6X+xMhsMi43aC1lfm0kWIUqB
zC4SqIZuYWwsq00R27CUk2U+HtxY3gm7b3eqGKlTO3ZBM6iSTTKiUcuCPDyNeXU7d8tf4aorlWnz
zqysc9TTNrYszL6K7v/N1XktOa4rWfSLGEHQ81Xel3f9wuhqQ9AbkKD5+lnUuTFz5zy0oqtLrVJJ
IpDI3Hvttoxwl/XzphEFIkYPs2NWij1HHOtY5XUBNl1sYwMxUt261Ih+b21b3x73GLAwujv5RyRK
poPEJ68zHSaPBJi7q1mxfdnBe8X466kVBjOSLMeIX5n6GhJK/w7nkiGK9WYZ8fhuLUMvR6FpsiiY
EDFLQlp0bO0qT+2zKI4uSD84jwVoPm2yebIRHtbkXamB6rSIEM26M4YB5yFE3381i1/axPQzO5G7
GbOQQfLypBMVPogcIY+skL4qRDdrj1PyLrNBa2oZN5tQYj6qscrYMr5Z0y8PIcCEAuSa6dlYOWlV
rFuHcZ6RkrNt4tvnMCjiPbCsVwevnMStctEjhiXTYCsPTfRyinkJHlUScsdr5EFZtQhNejLGHrIq
vzg2tWEvdNBunbQf34O6y5D7zW+ZALvil8YBV0/7EFg8uYxR0Yfs5nekByF6tVBc56BhiAPgE4eE
uy+G2X6vfRw7RiX1WducctkNE5nlsL6jXa3c8uLZLXLVJHM+Siv2YCGnMPosBIqVocyvJnI6wD/e
o0IQuefozusU0J8QTKySjEGeIMed0UrwqxpsYJSxg309BetJ0+e5hUPxAiebVseUWmcIij9gcDDR
5HKllLxNfrKl0ODo38yfTsvS0xAbgtGO1kT0B+Bzyjkg/A3JW+0a1+6PtjL0A4ZYXsIifNKZ8vj0
IS3lmM0JpyRAKBzFppwcPKXlwfXlazGM7YNJlMvGwY3GeRzPVDZc/eiBtzI/igFjbYi1uzJFfcTV
gTjX0PaNNsmnoJAp3E6dBpnIa1HmZ2AA+zlvnlzJNVi1NsPv0B1Z65Vet6lSp3xASZkQctQOP8vK
ee/QcV+zlDgm3frNDvnKKclSNNLudLs/6qhwJ4K3jrbZOLRbnB9y54gfztiyVg0u4Tq5iVu0VSsN
3fA6K+TPdyQJ9i4Sscj5sMITzgI+4vhTVoEYSjwP5zlN2yd8TNUqUCA/RCTwh+uXFsId8Da7WRch
TOpJpKjZKg85YiseJO1wvw+gcltOfhpmkgcTuzVBC1bmIcY8gN9k2BpDTvnt4XPJvfxMGAOebJqu
EXDQdV8203Wo2jeQINTQtv4kurwraN5wYgHuFmS3UaKsSsluPyQwVYbC9TAk5u2O9QIzT57iHynT
h6p1L6XnpZdBFi3l2sBQ1WaUjyWGXY1NsCkq+0UyUnbE2QjxhppNe0yNajuURXBRGtqJ7R+cZpHy
zfkxl9bnDB3uIn2zWmfyZPpLFlFBCYg7kPj4sOo4RvZkUJP3XAevoeT0AJD0VBhKrECYtxvT9ABK
pgDGOIL6W12TqWMXfXs2vUXz2BrbSFoComttH7AtwRDOfIGyOnjDA4rwU5bX0JHEW9Lk6mEtYhXE
6AHr9AwIvN1DOd2aGboxnboe55h+XXnx+HCHUoXgCAuNht9MH7PZeM6dVm5VwQxlwk6+ybMJlLPO
Tq1ykcWOM1a+dD46oGz2PjMcQGi93AVFhdrFHOojSob3IBl+DMbHWHhjjP+XFvG0boLIfcmWgQfr
+JGrIFglIZWh20Zv9bBumUWXvn9QSD/WVuyIi1VsgyB5SXrajFxyik0XVjLc22WsM5OcVe+9rPtJ
ktRpZCcep+LBoP+94uRH2wmPq5E3uwl0M11oBiTKe4+HmZAzFbn0zKInvwlPWYGA3+sMA4sIYI5p
jHd9V99sSHirltpp1wpnnTruCyU1srwFUIVjM8Y6vZv0TO5bn39P26jsv+sYIgoKF4xu9lfs4yMa
o/wQONlrS2tkZRr9Zz/g0dFsA8cBhcVKdwjUmK/DR5k8tTYiyjaLnFSzTjbEZO2zBLSEOacNy1sZ
rsasj7ZMBdyDbZkJStStOWJa0YCh648BzT/7aYZvLWdrJtbjdZg/LcyjCxk62QBNJyI6c+z16BMm
PjTT73qwoRnkHg6I+j0d4HohI0N4bqQ7I6CcwFOwg4uzBdb4lYDLaDJcZHmr0IC6rO9oNQjZq9bS
GkmbGg0gpcan0y1IkeknZ3s0H00AG5rjdj4eA/JbVzJDeoQNmXgBW71JDnCUFf6W++20htgWy/pb
eNj5vAK+MZscDRh51SUtu9Tbpza2KNVAcGzT8FSGHuAVBndzTHjUaDzAEQ8R/64RMq58vyAaBjXI
iqE3KXoF/n84qZ3uUIh1+bDJZvBgKZ1/0tTlgx3vR4ALU5utILHue4k6cGkGhbX1M+nrazMZOTiy
6tIa+S8LSX0YXyZvyXEF2sqHvqRS6LMb+uOO7bo11zL6Jlrx2fOLl9prDwj03zr6DYSE0eRoQg7p
DqKODI5FSRxpGLPwhbRlwLZzuSAe/0WI2aYYSnoTqLPJHl/RSxQbGwO6wkly9JYoxR+qKsqnIggP
kqVg42UYbdOlG2hqSN9tLV9qIG64f932ygiQS6KB0TfN7Q+KI7Zs7WaEmYZvXmKydYpyD/gFI9Ry
Q1wAkXfY/tYJcCAEunx5/8b9Lvcv/7m5pwj5NE9X+v7XIdJbWAA/7/fziiXl537HkPHhf+5z/3pq
zGRZhc73r/65I46vcBeO5uWfL//rRy0PPWRBTGapjKKDAOuOETrd103BW/H/H9nqagvO/PKM//Ow
k1rSChGX3P/x/jzvf/vnf/5zp/96lDi0XnDoIBe+Jw7fn4aJmZ9CPsXDtDyX+3//1/P7r4f8133+
9cL9+6X553GWh4378i1UNKOm+IrxhflsZxZHVyn9wFT4oFPUAYM//gxzQDg67vcjNlxE6nI+Ga2P
6lbT2Uc7iwSOFW2XYgjFz6uHRzugwE+L4bOQ/U5myU+dlde8pQ2qapc8hG7XOpm9aTv5PnSjx0e9
D7ZmB/8xaeJuK0b9EcsyvPqQDRpziLCyyJKtzQEQUSAMLLNarYStH805IzwyMopjG8mTCuryUjF7
93xYqUFRPNrhESRvhsqXIxgHEAnLH5GiZ5l/lQzj59T8bgckcVZGcGrZQveOQmfcBce5pD43xvkn
mUVP2Si36MnWwiRYz0PY3NDt29jgHOFVjVek+8MxF9BC2sEEQGY/tdMyhyCTdx2Mlw4cQ53k5qHS
MwEkU85RKuj6PVSpvXQ8hJw5vumJCAsXiZdykLIFxiNK5IYWSbkpIeKvBqINyIU4xK5hPMfblhPb
Oq6caN0Y2GUbfOhbFRlMN3uU7Q4eG/MlodUNkNf/FegezLodojYnddEbjh4fnZVv/c6p2SybV6PD
mUaeWwMfJ48ZuXVXhBP22reMZD+WfXulMUHdQ+hMVRi3YmzCByM4NsVwpa/x0yTcojJ7cI3IpwrF
OUgOhDv73VtqR8FFhsUuaXn17HD6qkX4iHaw27epoJNbGDs9gOulVFzScFMyCrvsqcZesPLj0Cew
bnp0chZUEKNnYD077bW3oXRzSFEDcyz7w9J4uTxNIUIuR8WzpZ1OhOil5UT9EGBbjJubb0YgFSbb
xSWGIW2sgmYfFc54AlG7GeeJlFI/hBJA9zWpx2htT+ZbhpRtHcxGAnYSaxjpg0eOklCYQVMKeg9E
Bwf7siUGw5va45LobEsmmRNGZr/Ez1b07IGT0QMbM8ET3OtFz/A0UnlBECgia1Jv4+RQi+Q3UJly
V5j272hK5X6cFvRI5wU3iYZKaJ4xOhNsFD5w26mvH/nV1LVgmlAyV74ZKUbTxP+jcoD4BuB41Mig
ZVPX7Q+9TLdI58saXWVkoKG2m+YoiJ8oQz5YQROncPh/O6Yyj/wnSTAYqJxi8d5U3g+N84kI9e90
fkE1mB/wBtPAt9V1Cta1TtrtjBgXtfD803WoJMtkeMjLCAi685spktP6gCv8BVdlnCLZ8SSLPDpo
PzAAfZADVscIy8MIPiqJ2vWWze5z7OHCBYtzHb02VLquebBT/FB0jkA/ZNklIo5CtkwETNdnI25D
Vq6mPVtOhQh6/g5MWmel2NoFIoYWv8XOzP0PkCoIA/FNsm86r0plT8t4YAKWz67tJTs7UcSQxBfX
/cZVHtE1NR7bGV2LLIBw+AvxI59wGJomAQ5gIx6gaU3rHJYXb20tDk3j/gAOxqLhgGgQLpQyH5n/
2hpQINt19wlV5dz5AomkPf8200U8OL3gptsnf/soFiRAeifdh4oIRPGXD+CwHsacGiJ13oWP6I46
HwW7g6Df8IlksC3c5eSkRjahBDQXOVHla1wM4Y5jMqbESdCes/Jim39TY4xdnJxxQJ1mL8eO2yHE
W4bPsdU+hyWJeSwYpLySdZol76FJzJJFgDVmzHSfpOKKD2KvZxhJTkgX1dFHd0peDSBZa2aK8cZv
EL8HhkNmE/QZooCrgCLUpdFSkpSzNgrb3/YFsH/aFnaT/i2M4CnATEI0sDPCuHC2ybMqmmaXN6Th
VFP+VGQFwVWWuWVYYPvid2fb1lZ13aWIm49wwsOXLh61fihe6xnLaFpgiIC/hkAr6jxS3usFB5Lv
oOBTz5AF0To0E0S39QQ/JptU9YhiLb4a5g1g9HtdK6YT9vAzQjaBWZdkzqmfGF3P8Ttw4D9WM0U7
tbSe5tlDnElJAdDIf7Y7ufPttTnipnEb374orgDZGt8KfuFq8D+NtuTAgm33qjso66777gOKNRtI
QmazxravWfymY6yMR7MhCiUQqOmzxQ0++5DFfGZnMmr7vVEG73KhCTZm8eVR6DUdVEKrJ75A4Ujc
DKP3CivkICLoAYorlLwlVC9EhEI7diDHEF5GAP3NrdLxYKYE3OYIhpM++ikdfDuZ3WmAG9U16d0f
PQ3cHYBdRh/+nqboJ6FOyZkY5D8ebEGccXI9VxwSk4iUgzptqL/pCwcJn0wZupC6rLJZIcirD4W1
80rOG0EywYrrVbnT/gkzMXpxtMQbyvwmAKpAhMh0GRbqhRgqqFFN92x59DQaJ39V/c7wDOjCrJ4c
VVG657o95qklzq1cjnhKWaeu6l7rkHN9AJhr3dcuGntPm/vEoeJnqzqZCrBVmkycB9sEP1zpb4i1
yQ9uF/+N0LEjVPH3lCIsywOT7VlBwIi7xbpJN3G1dKgGJyrglLBxmnI6j2lxqGJ9rEu9crBSs3B6
uEw2ZYYQDxrHGyptqOfWiI0mGR8tZwK5oGkK27i4K5NuHsv3gDkcYmW29mMbda/ERjZWh9YLu61b
oNTOEFrr5SIlUjff8hNxokD8AkhPv61YOUF8yFJZ8MKmGJYEZodgwk0BPMjdAomCkg7khTEMLJh+
uDTxH7KQnc3c+sE2tWpsF0H2nKLz3/einjY4nebKLn/TF88bYHXILEiwZ0D7Ac3so1/gz2isKY5E
czYWI3hJcPDsUgMh0ncxoTzgfsJAY/hnLqLfboVNkSh0+zQRzo0d0LoZQyFxFxNMOWrrMxbJLjjF
WLgOnHZo1Kn6B5ED49aq6lsSuumt8b1jS5A7KW7hsFM+YD1CTXYBaWu1Tk9kJVSYoAsT+gCu6kkW
4WEyp+cx2qOeI7mjbfde2pLlQMjEOvmBtQ1D0zapJ14e0dcrfIrPRRfqTWv3JOjVznsTDvht1Xsj
GWcT5fyBa9raGfND70RLpl13NSUliVN0VyR8ZzO2HzE58QoMRI118gHiB1EZrndLXV1wsTcR0EP6
nUp9RL03srIB4ydpe81KYm4azmN8RnArdCORBQrRmi9KfRLxpRq7V+YE6TowwgKTdvo8i8eOsC8k
myieGoC4K2eKNjgzq1WPyXU22gv6QGerR03JFeKVdr3mRgKZvLrF8NwLTe+zoh/J5F0YD7gMXgrl
dae7FYfWLU3pMiFWIa3ppvzzj71mvN4iDrL8isES6M5VYRg1W2xtv8UWM6o+NoyVUqnFRAbbWDdX
5aYniYADLIf5gyf9bUVsxel+48ekeMD4P2Vph5lkufGiudpIf4G892Z/8pcbjCwnfzbtA4AqiK89
fLMK2yZMLus05AbFYleLTTeo5Dx4b2TeMycw8vkLde42s3v/ILJwPNVjiwLNri7RQg2+3xgLTvj+
N7YrYrhpCMGu599gBbljk54yK21PHc73U7L8DY8LQ1QxxN2eTJ6jo6aGdBvZnIb7b/h/X9t94eNj
gzGLl9Puz25P8JOuO5vOD9mqRDcDNrpnntoDBphVF8QfVpZHyOG3U1pjaVh+ZmlLxff+98cndN8U
eA04it5womWdFquwnGFpzcaL0+PHUV8MmlHQL9+/32kktHw7WtDeZjtige6UAfwnW6A4pbv2as4f
sW/W21y0jNFLCZLcoRvR6gn0onQx9yQl0HVyqGGC9evS1IRQl5QVfAIwBpjLTaYK3J032NTViQhL
fp0Z5AyM9eQYkhO9px10+Oeby/mdN5JB4fg9B+SeUIuScd90dnyHybYktBHatZw/7zcpWwXRAg5D
oBZU8pSQkVvAxELte0u9Ag1q3aUbqjjgRDEw2HG5wWSIZIZxeXdoUzzP3WSdIA7o1WAE1heI1O4Y
JNkBLTfMgSz+2XiNsbVLPr9dV+yIq+xO9xv62RvR+5TKBD6tJ2B2dDRget2/ef9bvnzZBjWTlC7E
AtUz9JQG+E976a35enxXec0op4FKtXRwLEl0ef9WefZEKw3SUTZ9sQJiRV0hgEJEo3N8z76FXABQ
I1yLv3HFP896eMqDcxaZ74B1mGZGmi6v+T5zrl0hWX20RvtDWOLd1Ylad9A7oMA9R4neTfMIAokE
FGriP1VM3fwjdvtPKGMuqj4e2i3LB98YnlBgvis4bch13kaPCsTXP7EK87NF022M5tt3nJ+IL5/G
1uOwWZvjGs3SsQjKs0GTfx0MtMwtC1MwVAPNiZLr14GWoglpObEqVdA/pgvmZw51yz/9342iH8XQ
oZfHcupIkeSbud80eyPlzL587193TfLlw3d/yPu3zb7zt+3ofPzrfjokDf6fx7vfb1ZuAC3MuVZZ
wVSoLCCJTXa+ZtTwF+/O1SEEadeEySdcn2TT0m0q6gUMSgVAFmPYnXRrbgLjXKRRcG7Jhtx6OYwW
OBhr5oJPhgoeItgniCxgvDR2hzOYN4SwURgk0bNjL5Mw19iRW8AZFgOoa/MtFTDa0AnANSIn/Bcu
OWH+7bETPtQwk8pxIB+mvQoWj4uHa3lICH7J5GYKdfoMtIIIy4nipqyy9ATX+DyqYry5wKHX7dK7
i/OSOUbdfTfIPPcVkk9MWAcaCRb+q+aVY79PTUfUkQtfy+3MnYVGeUOM6rz1evEi0mbErh9TdC9J
HgE1xsR2vbe9m93C0JSNehzhqjbKBBgeWcfWldC1AsCKaTAeJEcWSkUU1xKR+Z5OJGf9Tvz14aOf
MthOKmOSlNrpJ/nWtGiceeuz50/DhykCfYKv81MkebezPO8X6RNX31NPmJIevS7+7bileQadvYlj
EE5Svw2ZtTcz5WJ8w49pUvxOat+5gT5ynH0r2sBiNsygThTTb/LR3hvLjndExk1rVfk3ro63JJTo
DUTcrQo72AWdxFY7fLLa8ytWR8e2OEtI+QoQ+tF3ETkx759ziE5FxnXWDfVOE/nAzGXu90i+/hi/
OWcNlzTwXoUXAypMwNXjnXjFcdKdXGea1zCuJShN/29dDWA4Zox7RAsxaTsxxyxCA11wC8oim18c
DiuFa4m9KD5sz/nll5BOF0j3mrnatF200B3T2NHn+dhRsmipoNz2DJF6rLv7pC0eafVS5XI4t+V2
MKxDr/pLOc7VziUDd2U4eu2YyaNhix++LR+HWD+miAHcnAPl4EiAThGM2CFsaF1nG9cwt7jFOWlu
m8w7TzWOe5vhVYaSxHJJ6sFi+BoLhsBlK38b9mzRXTDOZYPLK+ivYzF+ObhXV9IeHmHdP7UevYrO
fTYH/SFz/VlKifmZ/CR69m5a48+bih+Bj/4MMszKNrgsnKG6VGX5k3c/wx0SPwEQ+0WtNQMvl0dr
yi4s9CZzpd+eqi69N/wZhfOnZyTPAv1zzBG0KRcgYNI/zmXR4pVUAIc96+IX03ehgr/YPimIXUwz
rcnVKR5t9RsNzLcW3g/rFfZUSnuHhXJuql+T6fHqyz9jkNE8A+y3hiRxk4X9lc1LK8BiZqH0+xRa
I2eiFLFAEHOJdnQowKEhcP/ic5lsU9OnyV7Ztyk237vAk5sUnTB9eHPXLI+DXgSwsMDYOo3Z2Q7a
FxHgelBME2mdFGs3AtqHVmeRAfrUetD4zNJidotfILfmi+3bDOl54pkCdAKM4DVtOnIr55JRf3OW
fffV5WbJ6P8jCbIMDzZ5Z6Kg2acjKGXgvLK2XnWG+yBHu9mLkthfo6FHgYZckOO6GcR4szXuUAQG
6dRne902F29ksMHh+kHGFrs6qGhsQ07z1tLk9WL30k30rvxlzbJcmPeRPJrSAdkXxLTWnF+DiQzH
SpvNFAi5sWICh2azfw1U+jyoYQVoU4wkEqZ9xQTEoPWLk4fVig8goDDaf0VzMNrgwFW66ISP6aCe
etv4GYXBM68w2Qsje7t+nGKWnqLekpYI+js6GX33ANb8VMXuobLofBEfVBXDOw0m2zf/In4u+5AJ
gZ89V9X0orv5ox7ghoUiPwFxuYB47FcGb4920T8KGlgi+YUwJMvtJzvDouJ34bdwTUU6HyBZOdg7
lZgoaly9rkvC00q7QuWqkJL8jNHSrUId/ZgHU2+XCKOcq1Iajy5QnMwEMtwwr+ztb1oT5xlu+9qJ
6l/gFD8c+jpprTxOGX/qHhkaiebMrnwXwL56l4n3xtSCJlpPBxns4h+C79gzRfAED2HfN1+RGeEV
9s2bWRjXVOCOTsL3MWYUyqQQQRzYPHemaCjfjZbdtgrrX7FMaQWSTWhgCNrpIBI7RWN/PYUcTx31
yTDJWQ9pUB+wKmDz0hpdm2VSPYzT0bL076jj/JL182PrQWaLZGFukM3QLC//mrRF2Vz1E2wdLkrU
BFPaYIeVr7P6ZRDEDom+5dPSdWehIz5ECPrJlSWKSmAcaxC1VZJgAtzf6xS6yxT7yTUJ24+Y5MYV
CATwxXRTV8ySvwVDgQPuJ9C9BWBnyVriGAwiECYUGwOn22Y2eD1TyGmoQWmBzpZNJCZ9VtMHzK2l
eQsXGT0pjac4cG/B6DkvzQQ5JEOpVyGvIAZ5RSRFypzC2/JbovtZ2ktQvH5FFDXnZiaavhrwivTR
sJ/7uDnYHMS2fpbA8bNjAUEa+Xrlcb4knEYwflZ/MzEc8hDZE4kprK+WVW98tIyruUVahRq2OyUQ
/3ZjAJ4DquFrFOT1C1H2tFAcpfeUm8k27IGAuV2WnEt3emqY511Cp/MvXtJYO7wlEqGYW11EEdab
WFjX0Mq/4yV8MsJHcRyZiQ2h31z65YZU5m47Ct5evHveyVp8J9OYn6uRFrlZzyU0QA6IWbZ0lpYY
gDbvw91iw5zyQhzonz14Keq5+03QA32yik3RuEsQsj+dEmWjCaKtH3sD8KyeTVQ44IuGTNEfYyu5
3W/EhHLPCFGaO/NjwOAerMOwuBIRfQKTCy8LwWqXeyPOwhTMl0b1azWVcxnZDPGT95AvqhHWXU9K
KbWqfvExSpvzS+BmpHeYrnX2+soiMYTply6G9rUThLzjiqBKTFNrH6R85OLONZ7s6i3uK7gByxde
LKadWGb4FSFw2nEhPFlcXhvHQtGdKTXf5CzZVz2qmdoEtRB2vDyeVToXqcs/yumSvW213iWfcVaJ
Njl4TOjIHFczYWiIf/zIvoX+iGyuJ6LBy7BF5HSC144/OISyW93egsC/6lLIoIPGuz+FBsP1ouPR
SL125oop/2TSc+nC2xjsB7ueXniUjZV20IUbJt0piCBHExEP6JuUlcHjMffQsAQBV2xx4OsRM1oG
mQPZaODM6zkySDARU28SYGgfjRCLkaScyFORnvtRs2HBTg+b5262JY1AAX2PnjkmOoYYswHn3+03
gaR293qUd8hjug2XmcOSGh2MkSw1N2gmBKPbrmFnShT/2TZj4tSW4HGPRrxR01dUqgs2g0Z9gXgA
E6VzihIElcpW1Ir+Kc6dRyhXR0HjjwrKgFlgvQcmZ4+7obevnWRtxgpCESc/IDr489hAt06QboUT
T4S2tNd4bPyrTMd8P3ftQz07l1mBXB99kuO08ZtwOActKbDJeJG3VGBdVcELgV6Ho2uUnfMS8zFF
IFFoIyvM3H8703SbNZm8pQZFFYLbqVRMVhM1nF2xbZaYWgjY3rptnGyDYiLpHJR+Fg3toaObh8Rp
vPlpdF7+zC67b+qDE2zC5kMiEmOsKdsBgFBkvdZTMj0Eg8Hpk/XfhnU1TvILNsJzpYzVKOIIIUuG
wmsimSChTHGYnQFzYql2lvBdBFBrcA6wYLt+IYTF33kKVyW0J1oDUzVf0+RXXrohyUklDVRPwW9u
pxqWNjLMJMJSbHjuNSubhQSGJTsOaYK12YnGKwBBO4W4AveYFdRkRuZ94JJJH7t4+Gwiyg/Z94cy
5sA2D+klTEHB6sI5E766WKZhE4aUTJ4AlRJndkw108mDPXKyTgsTOyTJr1YzRCeiDrkqzbx7Bmd9
SJ3fURZKanAU1yOj1XOUysfe1cYxYibdxYJsjaTEpyTFWaVjsKmCGAFWrottQY9w+Yyb296mNTyH
WXOeOrFrSjaMaQyOsq/bo4n5KnUdhj16fspF/iibwjuQBASbyBfEm7u1AWTff2A/fDPH+otLCN6f
gdYzmNvw6BNsj7jTeLCs6t1iCrX3+u67TNPh1LvJM6rixW0yXqYUtmGfBJyCqS9UOby3BMLM3oDq
hJnH6NGc9YhckZBw117KhGSefzS67WkruhdlYh9wak5URJugSwLSg5UyPfH5Sujl1Y8u0NeRfBMC
Gmrc56Vz7GekNPFTWWsH/7h7DgCruIiWmUq4HzmKCNslFJG+LIbu0vkWszB2ZRbQQ2cisU3GekN0
/ffdGn9/xYqy09sseSBlWUUKW+j8VrsHEzzgqg78MzGx6CLbSm0qhxIxF1A4MyorFOa4PxOfeXhL
kyJwyKgJ3Se9xNvfLRR3s585dO6ZuHOcMe7Yr3zXnQ8uiv5b7Tzf79V2LQrNEE8rmALE3iU1iJYK
BZRsQt70KOEwjRDBCvb+4IV7bBhUBWlAzIqqNmEDC8Up06tPnGjfeAhHMrKVQsRx1ypUNv8XvEDX
7O7WTDM2vuOpeOWsz8xslgdmL8RwZxSbuGmq7FsOsXkQHs1gNYtt5ibfpYOIFUkL5PrFay+0Q+oy
A9x7enzEFQBBlXPn3JV7uV3IL+tiQQlgAMekiUzPcFw8Cz/seiD/Etnotpog6EUMOIMS81zsfxHZ
bKw5Yb5CodFrwPwgEJvomNu84uiiTgVGq5XCAdt7aGaT/NVpxiX9FqsxPZODU+vH3qbighOuGWWh
lozaeqvCqF/d7+lnHGjvS2rmNsU6dqKvVEevcTex0jFDQr7GaZecxs0QGn9tDY26aKDi6JkJTYaB
usUags4KbrBB7wpaTINDR6XZo6jpxZGxaa9EwM/ImnQjJVKIwYL6n+pL4to/fcF6BHH+VkkqahPI
Vmyxzkvmx8gZuRbcB2NweJMs97nhQzLxrAJlvIIGXWIwp6+u5yxGcAi7VcKb7UBwk1NKYWSgMlNq
s7wyDCNhDwYUd2qE5Dai8KDBufcRF9pFHmx6Ib/v+8ncLMFV5XFKH7Xl/gLQhqI25L/c23etDbKH
u47UkmOpP+XMeycqA7RQVWKHRoQC1GWhtj84wi73Xj0W5zQEI9RiIFB9N+4KySE3sCjng3ww3jzZ
jadBOIfGNG+z8tS1bfruWjFzB6GcH/2sHI9LDezlQ/MInpqDw+R89fHgPGrKSHO0Wgx/S5K3pR+z
bpnwzBtmbeVmGEhaLXvvS8VQ5u43hu5/SGnEJxJ43S15Ahcj7s1oTWdObwSHkDMQvw85GMhnic+4
TqOZHEjbtTntjM8M2/V+tszn2u28HWuJe7b76IwYhXoI/k3NEf/QBM2PMBfWulHiSYKB3XREuA8e
m+TyoTIXrIPsnU+DpIhN2i2vH+21kzvhTHMIq3NogvJbXsaQWIsu3C9n/mns/BUCJ/PYBQe/ycM9
TX4SA9H3ASs0N/lgtkeYgSDuF9mt6LW9FhZ0hJ53j8KADEbKhGE5qVmtFW8VA5iuYvTHhRhDZ08+
U40SNPNxM1A/PrkZQSBjjKWMGG3cParwUZu2CZ+lwbhVVDJIHCiaci97cTq3RIbzB4ddsPFsBNiC
0/oK8BzY6aae1lULqHLw3rs6aDkGUS7FqHtK1by3VMbrZmQNui9EtFfAP4V2CAKa7TjKDZeL/Xsu
l9No73P2T+CHN1z9PnMJZvcUt82qGUHKoYw4Fj5TfzprGszrQ2GCLBlIYT2YUCKWSJiNthwUHXAA
+Wmsxr3SH8LAcB1RlhG4Sf+b4yERS+sub0+4XlDbajbV++vkeZ/GgDbNEUs0I46h+xOGoE/GEdWW
OcRvM4XghtKVvR4GioB0lDBE30k+AghTxB8IeuOGa3JjVA5urB6xRDBEFK0jjUxcdXQUuFYT+E4g
WlN6BixYlmCpyZD7dJ3uqXoYOkiCnwL/SAoh0Xy1PLW+/F7M/53Kv4uSTxNCWsTewoDsvNjOA/0S
i+594mOFRwmSyn8+gmbL0DvF8w0c+FWQYsmKlcHyXpdAv5tbFk7sj8ExEfITF73alANGNKgQlCXc
qer8/VS4HH2jFgp1Zv4xMbDTLQs2ZsuSH92KeWJN9oYrretp7YOD+R/Szmy5cSTbsv9S77iNyTGY
3aoHgjNFSZREKUIvMCmkwDw5Bgfw9b3AzC6ryr59u83aLCMtFSmJJODw4Zy91yZRo1uJCJEJ+oB2
wdlzBbC6GMUT5/h7LcIg6AIUu83kQ7sdEEWg2WcmbycOfEv+ri3Z8mEQoVRppp9+O51vJXVsJAT+
copHJlFRgkuntWY7d+5Sp2Rqn7dhvVAusuKxdvtzwiSz0opPQhobbMR8mlovNjPI6sae90XYxmtB
+ZwsIO7jH3Nir46akamtr9JP8mYAPlqYZYgsSszBOuUpAgqhfFJMedq96YEzSXzf0IVaFdRt34Yh
bnCLVNE2d4H1FngOdeUt5Yz+O6Ggs29GoT96lf49js+RX5nvFCpQPJfzfJfYTroX1iwDktqttUaB
qtJhm1ZNdUiE2Z+tcTgUA4c/n9TYMyxiGP4zOuuK2CCfKAvcvBBSSuSbaPsZzjXIg1XjEqASqXxN
Yh1Uda38FKUBwCPneVxGiDT6X50/XU2zPMMUuFdLanEolzQr1l1d2gdq3xxyeoO2HnVmtYweoTdM
UuwS9WUmGP2MZZZJxSJSjkeKJ86OvPcZdJib43N27OxtmQ95TlAduATTJJ+xG75UWXMpZ/tHN8Vf
ee7sY1Uyq6Vg2ahqEJFACR9y8HPD9tpSVAitZKns52x37eUhakZeqK0o7M1isUIW9UNUAzVH8UPu
BdsOfLfk1E4U33RmZD8HqZ67+9uCHXK21c0TpjkimwgaXac0PPr0NJxM6X3WunfIbB93oHkAGY09
q6t/ha3HmGVw6b14GT365ORa4Wcu/WJalQ1TNOxRct5YfAnAYxtLI4XFL/10MFOTzu7vl2fXTNt5
W/B2Rs17GTumO6mn2UrTOuiH7BX7ZTsxWiTDNriVveohrHkY9BK3dEupW0T2fYUOb3V753LApZ06
E6hs7bkfbI12PPY3dhH17N+bizd4mlkI4Aq3q85nkovxWo0uNHuG/w1EdXtcIvCUGCTOGtppaovc
3wgTQt+TZSRqpiXAvRsMG6/O8tc8D+NqkBbgS1aVCn/tugD8URl+ME32PZhCroLtSiYwCMuJPZe7
5e/1CakVW1dvnQ9IhZAMybDhTtp0TCdSzkKyw5fXWr63ZYIDj7SqIlC7t+NO7epmYFo8SX1yxhG1
VOlZdOKSUAnP6tBQUQ4pNbolDpNt3TMoPDxNuSO5eQVrWF/kn2ZhHWXmYR9bOFlpUu5zl4oiAHoE
dg4fe/bTaTMVJ+HBp4qXs32hAZatxC9Rc1IJC9bnmBK0G9ckyWskP7LzeR2A2GuSwx2jn9wzLAM3
a64Hm50BtFQKCe8LiehrWo7iRc4WwSWgwwV+RHMHQ4amrOfGFMkKeZvDKi6XcgUhHQDPm2XZZHBU
eNLnHRYNbTM3uM8g9zPm3ivuHBhW/9pirDES7QLxNULK7tM1tYF0orsLQmnrOwNY/Zp0j2db9a/d
csrKpXvqBvJx/kiI12mXx+oxxdu9zufkU5k89NJ2dv2Ce3UytrUNLg4MSHIfIfFHYzkjKZl9SsbL
eFQ3PlI12Lzb37e5Gy8dhQYDBftY7Qf4/OwbuWWjZT17TZ3eu5P9nRefYMzGH7RB9Qk6pSgR4udo
enEyH+BcTsfGkBnuZ9tfC6KdAmQN2UNK7QFUIqH33O0llsynB155z7RzglLF5ppfscUojDwI953B
E3Sw03yj/PGa9VO89mWGCGdqafHrXRJQPITBDT1UV0Z41mZmLNOdXjwLTRQPP24NQqe8xp/3Q9s+
GrzHU+oiZJuEPNiJarZyemipeM3olrw0fPVLQwLnllt0OM5uiHANzjU8DZgRBsRwrKa+3HZWzxob
sQHC3FDBvS/n7dh0j2CPMLVMWf5kWChvKqZvjDSEU9pmn55bTvBEVxZrMqXLx5HT4tOMgLNHT/IH
0ud//BujoP3Hf/L1rwpbWhLF3V++/MdLVfDPfy4/88/v+fef+Mc5+cVZt/rd/bfftfuu7j+K7/av
3/Rvv5lX//PdrT+6j3/7YnPDAF76bzk9fbec/G/vAtbC8p3/r//zT5jgy1R///1vH1+0minPdZLO
yL9zBgml+Rfz//IKf/7k8hH+/rfzR1J+/xc/8SeZ0HH+g1QjYTuWCdrBEj58E/Xddn//m+Ya/0Hw
uIfT3HVMB04A/LE/yYS2+x+28EAtuL4OHRFKxj/JhDbQQuG6gIZ0g/y0BVr4vz79n6SJP27b/4E8
8Rd4FiweF9Ybvwg4jO8Yzl/wK52b6lo3ahDuppVYLftCg57GGqWz+cs4yvf+hQiX9cwScMBe9C8X
6r/CXvwFsMaLQ20UwjMgk8BmNP7y4lUpqgZeBwHjIxRkLBzdifAAdO7UdTH3Y0r3nG/0+f+fL7uw
cv6V8oNXeZAJLyt/kFEbF+Cwd4DJgomqensSYE+K/8tL/pV99NcP+hf2EdZyotQGXhFRVj9fDBfd
6CZCRp+su/T1v/94CBr+t5fzDOBviHdM3UWQ91faZJtrNbrF5jYzh0fEETuoLYvmji1Z6TVsg0l1
sBaiuuMD9J84uZ39QhE65opiRQsSwwvCjFQLIfSSBxuUE51Z1ZAAMMtCwLCwcGu2eg+xVX8L3cFY
VXjKtlOBJ5LaJQv6auTGryzllhRHF4uNVXQ7woVIFGtgOKXqIaRawk4BNYxDDksyt+kaG165dm6m
uIFkIeqNXaUf7Mp8In7bxuEzgoafsJ3MHD+gy98TsxsfQ9SBgGvfMp/FX0vGq+VxTgQI/Dy6efh8
7hOTw0qd7JWa9U3o6mAeqT0ZlNH2jvxop5GRZzF/Y8GuyukqdGCQZU+sbC4WWZAbUEw7u4ocASGO
RAAf6GX8IpLu3gwJK/VL6xv0/zmpm3fqEFc11eu2bc+aUG+TCZDX7biyBDCSJEdlIzPoqysq705L
tNKMVDh3PgGg1pyw4NDNg90gI1bXsWX1qmv5rkcNNwYZe5lo22kCOV9UADQcMBJrq9o32S+a498k
TjTw9bkTJlZIx+RXmVFWB55XBEY5Xyqj2tUqnzayV+GGy7bXmulHqR0dNErgFWda0TUlhBynbWIs
lPtkY9vVu0tZOU3oBPbTdzaP19jBwBshGJLjdSLWhOy6mmxTxKWZO39job5G9VdZtB992+T00Zfd
VdpqQa8FU5YWG1fV7yH2R811tmZJe9Byhquoi29dVUtyab5efk9hjVd9Eg9T9eg07Kyz1uZESSpu
LSiAsfuhnf6EU6wGlIDTutT4lqra2GYLBp5kIPxaat1rNT3fpdGWW5R4ipar5uEYVw6mK2SvqwOB
DDjRK/tbA+CyQ2Ue2OSVrzINGArJwW6a/G6X/WHR0vGJte4uswxcYxaABjOXP6g/ouqu2i+/Qnyp
xe5IMDNhaBnfrc3Wt56Ta5RHjDlzdgLS7FGlVzBdPd5IY0Nbmsu5CPQB1auemuccoxH6wCyIG96z
25YX35BPIIfY3BjGXZX6uPA0yl2WjsI11+IDCooNAl6Krg3jp8mgoscEiBKFxRYJpGOcNZIhww8M
DYFr3GjfY9Jpwg8YOo/8LmBkHXN8yMVQADZruga8erc2YnVmr32BI/DH8C2XVJMQ+QkZKnCqvfwC
+YT0pKidV50NHx5X7BLSiT1dM5A2zxkoPzFjQXGywzJuCPh9yQp1P5mC5L+8ezcaJwqgDmyqio69
7frgDXxiWAYTW++IdByY4neu4WqfYn0/9OjM1XxyTTc9kOZK8d0imzqTjyjXIGj07Rmgw1UrJV5y
8hMJreC+6aRuMO+WS4eBgzWPYZ40xS5Nw00iw2gjlieuQtgduDuKGFt/wBOC7wl3nG2m+4F6TG/W
+IgRgYM04enMIoI/NP27MLpnCPH3BAsGCxYlMJZ/WRhYgrZnjrel3PqOug4u17gV8t1drO6u32PJ
cwge8ScwuRGBtBqykOE1HEjD7AUy7gLiHRXu0Q6YP5fsjhk7cnFYhpNXAaeaTCazqEsQ1yfX3HqV
jUl2q0eklyici6hwPzo8kDEROFM1UXhDWxTq3HmqHVBcmPJv0xFygqldXCZIyXvRZ6s+xyJfhHwo
smh1hxdJI/sbBS/pLxN3BBhxFYwKoGT4BGGc/81NtWfzm7gf5mLf38+W8xRb9EJ5Y93IX5Z+dUls
kCSD2vWyvGom8cvUgrEPkKu2/Pw4k1TsVm++qa7NMF2lvxSywwc6dPi/E9QyUTpelx4Z6onnfm42
TKrIwxWOmIr3iViWOUYW7zIR16bcDFFNppC0ACVRwBCMRuYyWl3WRdn5xdCLS+E3v/3ZXQ8Y+iNz
eY5JWlvNI5er1bKtPaCk0ellBjQDqLcjKLa14hjO7bnXuRTFyN3paeXEXFYkqm5AYvyqhsPFZY3R
yYGkgPhPsGbC+hPIaTzLXGPV9FG0UX79pl/K3JkmL3n3ANSmmSnPZXhamT81n48WeUSWjdp0aH1J
G2y6TiCieZOUDrAqrApsf5Bf5tsHNDQUvE0fH28DHsbcO+4l7OHUa33ST3nNYDJYR5OKcLO2+8mK
TISJSZ5Tyg33CRbZ6G1xce32zNL+HlvRD5nhXk9cG0/onN2BV171LiQSP6GgNMaEQprWppf552w4
dZAusxo90WqljAxtg5wboKoEmCQq2RCMGVRKZRdPyWlf1SgFujpEROi2l3QqKRT4sG486SyhMrgk
yfszYjkFhiousuShMEf1aFcx+Jz23JRCWy1q+HxZ+eIuP9OTvdha1aNZjZ9Zo0/cwnCdDhUHeoSd
nrrW2P23tjDnVZZWBLmM/u8uKncFrsU1Cph6bRAP0Hp8BChcuAAEeqyZMpPGE3v00Oyis56uZKMH
KT7xDbOstqvrAjBUEkMcwo81tSepXmYUSrqbPXQmRrTcaea1N3o/ZAPitDeJYI7xLzTugOUD+6zL
wSvoojbf6IJfxaL61Yp5U5PGgHTDYAEc7zL+VB0S7insyE0YzDfkV2tPFLt8YFsTpv1JpV1/Sh1k
NY3YDjSx72YNFJTdA1Yh34AoI/HTcRnKTaV4qdF8VwZ6/QpLUFy3VOXn/jA4DUi5yH+Y5XhB+YHN
ukd2HZLVl9EECgbVgiLJS3o1Fh8qLj0uZ+4UAIyyl2Gm+m7iLKDlDG+2yojUcWbWCpTxxDVoOpP2
kslkA4OoSMMc58henBVQOFR3SJvSCnxayTT4LpC1P21CNgLCIt+1DrY1okmuxjTsEzeoqDDRXVPe
ionvSRu8g/Sp2acmfSSUXqjwxq0LhImxFtXrQuIC0fvZ22u2vDPn5sFSTnlq5+w10ph8BrQhG7Kw
N+SMjWLQ955vwJ4yanKrE8SFIEHZloXYhYwlGo0G137w1K/ZJVEytSR1PAFHitjOqRtesE7b1PMW
XTDRFV2seyv+HCeLNV3aisJM+8Vsp04OqY2RRce0GzE3eapHLdhXlMTDDzzi4+qPN5E04AYmsben
B1Ob7/wxeUf1lCy2c/zwVg4LiIxGgEqYuS3wIRjrom2q6W9aFKJP6Oq9A8hyPxMzjRSzXnp0MVrG
DjE2h9BVFtsvk5U8WbG7xAQO0VES0orzHTKW5Yfl2qjY/iDZlTvSl+5tCollQnmMtTdtKL4kKd0H
4R7gjXyGng3miizJHTQuYx6/BpeHKoyN+pwAnmYCZlPQhR3KZsxucVTr+86snsifYpfUtL9aHk2q
RF+o3TDUDvEvG48slUnggGmuL5SUee2z412nUxdu6MhnYvya9cHYjGWORQ6tAPW9jKeFKbfRCJiD
Npz8MaKYKBLXS3hewnNCO2Dtj9vQlRiwmD2i6c5QNbnEfUlx3DYhmlLyWk4SxiomuRPSAQ7tUQsf
c/EV5dzsllDVDcaFM9LofIPthZhyzFJjJZLN5IXNxkqSz6wbcnJ6E04gKcJDH+6SL2Z6TcQIB7aX
hcSKdBCPG7jyLqEzm95ASKCZ+jWxoGxHJjF6nL4CP29gnyjxURCTyWbrgPt3eCySiWlAILmNwl3I
Er5Nly6GpbrfZKaycRuzT05FaFNNinJ1Y7MXLuDeWJQr6zpiRUf/zTAGMmoR7gYHelvq5uuiiAw6
g/7vjcJsVPegqrTAiqkPE5RCZyQmsVvHWr2U6kFsxDvfaPqVRBwIOqzBA58yH3Vm4BNOgA+OALxK
WHd2glCgpO/QzAcad0XQL/X/0bbvCaz/6jmw0hqki0nffOnys+jb7lcRmb9LAqePUrC1BUtIbqnJ
fXVsghJGpzkgNcuCVqcATanzLXeGJ7emhm1U7iJFjg+RB0g5N8PuImPCt1xDbWI3pbHU/xZyDDei
bjnYTunV0vMYULZSB/ao94I6upmDoEk8q9oa5tCcWrYWqGU0vek4bGbphj0lMbN1i5e97TlsECcV
Oz3eBT3bOhPq2cgNt5YcUSe03o8uM8Ra2tpzUrtPZj04nCaKdpdbi+gN1jiiFXbN9PeQi7GJnep2
F6Z7fxDJ2RLhc3hGpySeWiiLqBWwX+DHI4YTwXwlKLsP/GwK9aWCM4e3qDzw1ac7d/HaIKNX+Whe
IlwWazQAzDbDzrLfkLJ1aND9Z4xA3YGdFY3A0QkRMy2gVZ/UK0bcHRvhYjeMPNe+8h9A7HMip2QQ
9wriaitLuiiet8Xz+4LcAejC+GnLHNMmve4+j+5THJKHkspsmDsKmOX4uYA6mRR5zgxEPBsVlpzd
PfprXF2Ge0faFAHqa9eO/EOn8FN7tqQn4Yyc4trubgQguLFTqfYOtlZYyd7q1tPktMnw9HEBjZHE
Yi203aCWkZYTLY3EeWc1JoJhsVUxJ0Zp+FSimS0puCJcJWPsiOaP9Gz2+iAzpy23Kq6iNRWIfenp
eNRcgDwt9YYy22jkMUBcc4EA6POesK5Tpepzl2Os9p1pZ9JzdBPYQ7E9A7GKt0Q/62untH6WRr2R
BtiogR6Dq8XvKkVA9Evq89FmV7OqRfNR2UBQ29FAYmYfGx3oHsyn2RvBVTUAebLios/NdzZN0Ka4
hr7E/R8TBsT8z/ilXrh32vKnPkEGqErjMFX1pUq0jxoHIL1sDl8F9u5hsoNyMFjT2ObQkPWfOqCa
6weDgCxGrPzSVQbDBG7SyizB4IC1JkrcJXm3J3i7qp56wUk27Kol2zT7TK2oXemlrYLJRkLPyzyX
NpXDbIEAhJsBEvzaoXd9F7q4lkodOfqrNrrlbnZETGZPcW96lMASJMuQJ/NNUZILhqaf+Jd5a9f9
N6FZT0MRP7sl2btL19LJG47scelgL2JSdbWTpQttXcS2pANavcHvNNcw/6pt6G1M6lErol6xjLlZ
QF9nPtVwUPOId8DVvRuldWkT+2w5EoiTDmM6rckuzK3xYNu8m9zx9raw7/wZERaNlLMWUklJuW3s
aq3HGpPnFrHl0jAr4FJp9s7mhLJ2s2Jb5M2VTKk6GFGJhYsqFLuRvY7q4tFZtBAG1aTNVHO862A6
rXs29vBPmATDGqFsMzx21iipDi39Pt15ddgkAW7TgkIuiZR272DA0A9YZmjp7ydUM5Az+99O7DTr
dHfrr5c1l8tsI/ZIS+sa7ueSMQhGWxY0KBsjPOaoqlaIrfOCdFqnqtyA6vMV5aW/Xc53qJ/kZmre
CHMGkUqLgnjULXoQQmT0iTb/ojdt6vve5XGMpzy+y1O2P5OtHSvdfMpV+8MtO3AbE0ahoZjuM1f6
TCgQX6zE2U1uNm9j3Am9YZSBattpPSVMYQuyNiOji157RlNpHMi0GTGZJTFmA0qC+6lYgKdGNe41
SwYIOrGv57X11qfuXY/IfovxuNzZaIdPVTYigKb/bem1dhhE+oTjtzhUprhYjWWdSjZB4TLVZzCL
9bDaIt9teeaAT9B8NlAaUPm1oqgIGg0jhqWj6plm6zNuYZS29YPp4jizFs2DP01I6pXcmq5r8zj7
Z3RH8tCr/DCY5kPeVOI0wn2wo0btbok1BTQcOcQUnLC+YPP4Y612ej8PFMe0NObU5Pss2KKN2eqG
rk85TY/Xam7eqrnYFT2oRw+lHpgYjvDGorMwHY+dnBs++laFZaS1gpvwpTZzDCFUMgHKPIxKvYXE
Ma8cU8cTOMXHm56rci15aNRtXkyvMMvlgTyr8OiQQdbKKtrh+uyCwSzyjbQptTbiDaqztTGB0khH
ftWF9jMHlYStbsSNm7Eq5MJHZMQFNOmCGXjo2FB625rGY5RNNuK5xN+VbiqDgbnXiEMBzsJ/9QT6
XjCHVJhRoG8EiYhLEjucjmM+yZMDbz0m0RG9HiumGit2LNk6pdLGlSm3N2EVo2ZlTBmdyEXQaOua
QwD4tJ2Gvl3by/jqeivZERGFVLdo6PoxcnKNVurU/nJCm3KdMF+xT5yTvNy0URKvMxlxNPrpSEPd
RWtO3ONulPJQFbAxOkXxETMczwqJ57eOdxan/VYItuVw45B7Gox5Bvd4ouL7RTYIRcGcdyY1+5xb
2sOQEmY9jndlaSyiQTN7tGvtk/TcJMrctanXH77ExKTQrdFfrIxj9O5ov82ZDjNQJExLKE5Ry8Y+
bjUQL9ZAU8HFrgVBM0dndDYkaIhFQ8VHYZfVqwt4zjvN5gDhz4YIGj/7Kkfm98lv0l15BbW8QeIV
BoPQ5apxG4gKi5Aiw4I80kgMrEWI1LrEavox5TnB+AOdj49x6ZmbpfZyU1gllhIBSJV4M4fQq1wC
JlbSoRLkg6rTm0hRpUWMuvxmvfNeWm/CqwGjNzOzX0qN4JGn4pJMH3PrpzuqKGdHw6oQIyJYVtEE
DEFAwtVKQ3kK00j4tGSXIuBMbbxSzYMyaZNy2OsgAVRX1QFLjSTtAEg9b+i5lr216YA0dB6URgG6
0w8Yb4JiKF60LxGiT587N0A94wZTLAB8JtuuttBSafZWDPG2IZipt5uPRhwmmaFVbTiStyL8dMJk
GyK3ZXO19W1YRD5qFTcx6EA73ps1WiciJWjYTkSZdsYdDONVC3O1IJrWV3wKr5IfmSTTACwwGl8R
9at2U8nhi/gzVGRGfu+AuxdZxMY9badN9TQ6d5YzodUzR23TiYItosua12HfrJ32LqpDuse98aLV
QLE9aIawkriQGsE/Ir5EGBaFrAwqAxAM9cx6C1Ht2U3z4ZkTTZteu7BD/agREAKgeUsj744+waU1
mOyUdqwT2s+zKT/GbKoDVVd7J+GjybH6oDD4lozWy6zZLyqDYNWps0bPcZVZPnKXGnQ0I/4D1+Sz
rZU/bclfZJo8+W1PjoCAbKeBX3K0+imvgZG2LJbZLLAqoGChjvXjJtOpE/+uYCygn6p+EXSPlFEi
iLiJCafXwjDeYbNyWWyTABnWu5vkxa2YyYm0DBpiBgWooj/0GLTAcQAReM75SsdOtLObFAlXAa4g
GuPzouIwONYCWRrXBeqtQNhPlWP7zwQ14+XkEIjcjihSWItj6xGtXLPnFrRZnFQ6wdCZOLsPE48k
+bXhQLC99FbKK1x0u6m6AGve405+N8k256D90FJf2qS2B9bOIdIVwDr1cwSKBbUm0zlnLS6GqXXf
ZkG4vTMka7Ng6xTHldpAVIwXBcZNMD6knNz1qGfTCWTxptOIFynL7ZCXR1QR7IEtnZ5uYw2sezaN
961g2k+w1q+KKOU9cPabJ4Q9nevWYOiqZ2OwPHShVPQmvKbofCYY8mZN4EPY+RdV7PTiWw3+Z+nB
I8EvtCJN++c4MFt0eDgH70WTI6+XImXJfQI+RIT0h40RiRd67gXYlekmphM15eVg21l7EZIvafBY
5ZaBnLS4eEukXZ8yQY5xdSSrlNN+z7bENdyXwYie0A1TQB0UdvX6eNuwNAhogGcM+QnvU1umEnG2
+zimZXWHNKW+OPphsPTXQoGBaaXuHMWYvKV9E6H2IzSEqPatVunxqaJXRySUcxWNsvf4dCgLJDsg
7eGpYO9i02JqmtrcyyJ7QpfR3Dtef6iQke5mUmF3QNSJR9XQDFkv8TR+tRoqbZj+04nNnjwJLF/a
WPjoN2jBhJzm+3FmNWkrFt2IG2GGDjMV18xzKyRGAzl64lpoSXRAjRLttbcGMgrmksMsvSPqdvBm
yz71thYCEkflaz6hAGA1GJ37SLBkgyi6Jw6em01RdZOLc2N52AEF8Autdl9u8kc5xuAasJwmYUtv
dKSNqHPzbhM9ioVy1arw0gmUbQ3SvdvQhfTEEV/PBTCnJQiQSC4LCMbvHGni2ialVy+8Rx25+7rI
hnvYpRi/kGG56LyAjQ/viwrNG1DT3Z5zziu/Lcl9Ry4nE4O6clP/7qN444X8WvCJ0EzryiKpF1nv
MhoGYsX85T1WS0Bgk83rzqN00VQcLZi0giatqnVVVvTEJgqhyKCcmnYvwg3S41E/3RRgMfZVTAUz
1nzPCRLyrY5m6n/4ijYpkqNNnXvTPs3YAaQu8Sm6gfuvguq9Dm3qHfkQXnr72aKwCFBgpkCXb1Dc
ISXL8RJSHY5R5G78mVV5bnta3wCYtlyhdFDT0QA3si7LeQ0TnmfQKmb2J7xJk/OGCV923wGj8RfN
EWcvuJK6tvFG/XdigMPxY989Du7R6JwvEvT8o9VG+gpVgLWO3W68v/0XkmdjzUA1aOiPyZZEAoC0
JDUiXEWdq7NEdBFJiTZhLCvF7jioEdeRkVtfcWdmByPbu+PF1Hhm064g9yBua5IlJwD/HrN1ZLyZ
SXiiX5kfjUHjSSYDb7GsGA9YCZGZq4FMcsSRcUriTcj6uJfa+EgqChBcv0geOj3/zm1WmdGREJzZ
Pjqhmf9oUmsndX9n5fZPGNXjZRYTR8nkMaYys43m9KvUXdqkpkfXxiBcqw/fMUm5tPst6IDF+6Si
nlJ2zq7RPZfxGl+bv9KcLr33Fz9NMw94PpLmrSTmZeNxmILVBdIL60f6Y+Kd80yiAhWSs10d+Wuc
riBvPXAAgsqC2VgICZs62bmV80vRgBdmzjNbQ+YUWMpLlRIMUTWPalnQUGFatdRZ8FKsU1ZKikZC
3raRTL/7jiyoDgMiuojHgXPESiTQdcpmR+n/K6yTs9aVS9CxTuktRhhY+PQ1kghpsBuFbxEU5/cl
udwiXD2dX6oGxfjott8+ffm1BvzTpt5bd2gwadAjSU8HNsi0Vtd2mqA5dAVwKnM+6lk186Y47hNr
/WAkzV1NEjw9wqE9NHV2X9QNqD8TEL7IWqLLaWAZ4fAB9q58GXtKsX4GoUO2V1jd1UElKDTZsS7W
PRB1/pKsYenHsIXqT2Hs3s2mRd4cTTt2N0sVfBzu7NqOgepBirTDq8nxDBeXIGs0fjFsGa5Z+Dy2
gZN9CPlTyfKe7vgxdHTYwS5o5Kj0zhiku1NdGB95hyZyhHm/U4xGUJfs5VBdzhuy3eWu0Gh+2mV2
Z2XTb5OGyLqHXns0qS3t7Kz8UZI4jghwpDhEl38bj9uBTIET4uxDG1XhzhEduyPT3I2pxuCbZxKW
HQJ4jGigvavhN1UqAYAeLdoJA3WqS6F0KtVzrRPL5wiWUDY2SCrp9Xnu3Dy5NkjtBn1l5T8qk0Kn
Q3wxXRdMeZqVbbt0eMhsZRzruSBWITM3JUzlfcJ5iEBzb0vaArSDyODY4cft8favilX8aBkQZJG4
z//8T1NngBn4eXXqw7azbcr2/o8fpX/I/7p9b9PJ2fpx+w2J/pKG5ipHrMDJArxwZ0N0ltxH6vH8
WpLdkq2Vhlc9qgXA2vNLmXjyIVfkqRplZO042RQBQCgfBcrsX3yegMCqjQmMRe3vDX+baWUEZzJ6
8GEXfjw5cyWxzPohOQYMltL8LDv3O7tMkWYcko64kHoKH+pWnbLYnx/5DMlRrzF0pQIlbdKvkPz7
D7pZ1xh5o80UmUTvJXSPiWfJEMB8C8E8Vui2i7Ato7/P6z0bLOgzsukQPlKW+3f4rg6l6KptWtc/
szjrqCSon2lhBMUYDmcdh+9OeTAHCYvAI+9b50jacMNz7qGFSXCsVb+lr18ilU+yU1GMOz/hihTg
VlZmIYZzU8HNg7O5r8mZ35tsmYq03Ca+dZJJmLGzBg9XVHKrZdV1NBFmpGEB08RmB2mN3MGif+sq
YD1Z/TzBodoYZvfoSNjFyiH6MGzliZoUZL4ZW0yXD+KoLWiu2MjsA2F6SLnxgPJlxYTQwQyvflNa
ZJMu8je/wvieuFslwprbe4TiR6W0IQosPenF8qQDcMFeOyZPoCPuB+W6q5jK4cYgXetIF//Q6HSX
cbpt0bhz9FHROi3w2ka6g6QPDGKMEpqkHOVtXddq7/uZHVTUdveWboIYnH1A6SN5cC1tNaoPor+i
0kk5eE+EHpn1gQIgjkzd3yvw5JxI4ZNN3xNYzDcEFSu8g0dCRgg/b9F+JDHd5qbE9TYJannlgJ/T
8c1+m5UMdtRaqyaHSNK3Ma2vOos2YCvMVa/x/Gd1/TXHlrutY++prhWViZoubjPRmk4XGdIQi/Rk
jwLwg3SOE7kRaEzVbzNVpBBgb/Dp3blz9Tu1xKtQ0y9iaZAVJfadcMWJ3tuawhDFSOg1S2XpDVke
gOe+fGEQi3t7IqW0kzl26ni2n51HT0v6S5/AXTEjCpa6ka6hO5Vk4YQO3A/lHkoIUZpbwFyluwUt
zBI8KoN7BiatdsLNKZpxIN/LrvBO+I9hCbeafxxArhwaqMxHJfgYDP/iEPng6Cu9ajmD+Oad04fz
bsxM65yGtUeOyyDuq5AOexqf28YO79FDkVVjpvqja4TlhqTLcj/T7UHhgna+wzn+ZFCHXAtDDE9U
YPu10oT2ZGEXGTQ2cF5UjM+dTWtdal3y0tiE7Wqy0V96v5mwZbrFFckOrEO3YgNMTDAu1m48GCEH
KpsnLHDKUL4qjjFYTDP5CkqHES6S+jUCBRiMel++dg1NpJrQpFfDwzFOiEv2qss6Dyhfpq/I7/OA
RJD49eYENYwseg0n+ksdm9TrWCIiyFPfuzIxUZBva/eKvKoK8LzKR8zaG4zmJhVu5FGeRJF4+zKN
Z/Me/ra+GZMffU6aUK3orYe+Rmux0R5JnxeHxGnVfRjZw33XJQqsdG3d9TF9zOXvu0YR0uQXA30q
V/xPzs5juXGsy9av0vHPERfeDHpCB9CKFEm5CUIW3ns8/f2Q9w6qmAopuicKRWVmEQQOjtl7rW/t
K6ne4spzpEY3H+rIvNYdush0fIOOGCygj1ITwa60TEzvORxrTHR+SfvYq4yF3gN+1NOwX2Ud1OSq
AbtvtjwIoc9IzcIiT79yWAVliXm51dVlkdEbLUVp2MvsSyiMRMoyqpNXYRh3MECyY6iHwELyQ9cp
mR0XkXEcuWIh1HepF26ssIjvE43pmA5wQu3VYj5rU3RRXL8bYTeIOtllIaIjqOYoJVQ855PIsYac
UlIAF5Zl4OvoAox2r6kt3ZPONTeIdrCalM197YXbusxGu6g6ujVadAQ65TRlF276SfPljkzybUs/
mQS2nZuZ3bweN25h6JgvAnZ2bKdYBOqXVMxGhyZbtUyG8sN0Qwpu2FinWdsjfRysT1MS3gCKJS81
eqPTuZYuyRxSq8bkziSCs35XlCwNul/Q9dPt0UOIhRAsRyAgU+XxFWwZpPoATsC7bcWtyKgyoSRp
ur4P2WxyaAJFogzNVgLUMEspAd8ZWbij87UFJArgzjWzVW4GGAbjsncYflPI2J3Q9gUiVvyObUDx
3ADCkA5wHFXYYHMt9jWn0XXO9H26wFAhLXFBcHIIaSyq4bXSpeLoDT2YIYpiTNtEi2QFHgsF7Wjw
MI7teO9RRsBNh7YlVUR3X/mdP1fwdDdkFmyQxAGEI3rM9WOmEq+cR00Bi7KnJsCXHCEHEixnjJJM
pW5vilJ0qMiVGrpG3cUEsy+JPTE3aksQcxP4CXSTAX+EMJ3L5Du6gghVFeVRCPPPIS6vPkJmRhYe
u5xmea9JymTOSDDmtMTVM2s5sadRtMyo1WJ+3YluRVEgHIBPW90dQoveYDq24GdtWPvd5aD76RyP
1WPW0x8ZRAuvSZOCX+nVbgtaUrFl4w4Ib7aofBo2TS4nG8FvRWb9ZtcjL8OoBMYwNLNix87s4I1u
u2oYb7TWIyggfnbhWCehNiKwo7f6Td2rJbX7Fr6KCpJ7qJsVJ5N4oxlCuewGlHiZ9yyIFrJ3Ssb2
0BTHoZ/y2PD5OKyhT7LMMchXzKn445RGebBk3MpqFYertDBjm2igYmm5k0dT9zaNmbB45uWpUjgB
t2wIYKp31FBTQnjGvqcX64o7djaAqYx2Zxj1CuB3CdlPv/tzcOROzspEF2y/GB0jBmUYaygIWs1G
k6qfBL3E6dxo8bLh+6zgUe81AzlunLb6MhI5RxeijDJc8A5jIue7auR4ISgDiApdpaxD3gC7HUqu
XYJuvA3DB8Vz4000wtkVZX1r6TX4CK121DA8atlAlST2CAIu1GaN35ezUO3F0tbLGmk7tvQHYShS
CJ3+258f7fSbO1rI0rRyoFidVNoi0QGTlXpFgoFB+gc5Z8Icj9VKdYtkrfSDuA2mP/jzm5zS5k+t
iTHc16B09yYenlNb25o8H6EhMU43wThDJWqe2qcOufvFWxTrYCEd0yfzpX23duSnqj5e45VA4ReY
1kJ94LigngoGgrrsTljd3FcFI1x3qgrbQksozKayCqxAdeVbM+nZa1e5HTqiE9vpUn/nP9xlZ51/
ioxe4ryRzZIHGZ/XYXw2QmBEc0R22pHUHIKHy6uxC1bjXhBXgvNQYqDDCcoG/45oJutCi1B8M9by
IVTmyjl6042Vmi1GkAd2vyiiRfqRXyIKbcXeyO9gQesn74GU6qp4a/M9E8KECmEdoZWZbqVqCZtF
kRcNTleck3uU0QlUyJSC3cIy7SDnxBCvQuhHNlIY+b54y0BSOEm8N42LILzz1RHnrZRrVM+R9lBj
6j6KNcKSmlbkK4zV/qAi0yrn+Sa3i+iSnNl1q7AKQGEgV2TuOOEhadbpQ/ggvCAloJSE7WGZ2Y22
VB7Ut1jeyuJMAffuf9Z75WptIFTHTpOgPXY8momzdgtALoEBPwtf2teknSknf2Ee+XLDXH3v7e6R
LGq4B5fmQVoRS4HUdk+kQg6U68yqhoTI5sQpLZGLtAfVmEG/jlFhzNIrqUyoSYRLCMwGN2e7bOuF
Wx/Gu6pbwIxJ6efQ8KFcOYO334Vz0IXnzsH+kq1o9gjhku7WFmwaz2bYpLvkQbrTLmk3V/VTIzsx
Ct+9ugFA1zZA71bWWTwZF3lYyAwcYU2SCtvLp2aDN2CkNhzOhV2yNfcUjjlIXsJ13E8jwOPEMTje
Iw27dpV+lvviWTj1RKCtFDtZj0t1e0U4uSSvjS/zCPsVQQ3V5PeKLe8rSSIH8SB99JT7Z6CrsTnc
AYmvX7BDPDIBJ8o6y5dSYHeqjRKjZlE9WGsf8XU1N9ZDMhOVdXg1xXnDSbbfGBSZeVUXzaVYpQfO
4WgJBmDJG/+BSDNLX/BEKlos5aLaybNw4537q2CHB80O1sa1TI9asCbm2fUWj9JJPrpr9qYRgMjH
GtrGZ7lN5kyDFcUSaqsrDxoUStBnCC5P5dZFsfnYrAiLv5847ejYZrXjT9lxM//Qv8abcm8cc/u1
9+fVTrHzJarcYoHn+TF6wRByNk5oXLKnKbAYJvNSjVaEhvokSXyFXxBsEE9UxQwR4kFUjrUjbSn6
dC9MZcobfb5JUI8C3Kb6HSPLOyjcGJSaTnq23rRojr/zKsxpmUAuutRbs0Pu4Ehv1Ys4cd7m1lLY
F2uxmaMCteb93Hwq1uZZghj1DpRvUdrNXXKeHD1IcckKc6Jz3DnChVpRWPNIKQeJF0Av79VT+Aou
p1gatnYajVn5mIOCPXNOHL+ALdaxk+zEs3KyTn64pgzmrkcKyAfuEId1MNbmrHoT1EVts91Il7SJ
9I2/ye70p25lvLi7cuvZqZN/VSvfnYdvmLOHZmYRqk73hP/5LFdnjThzM4c+3bYx7uMTmLxg1Qqz
+Erd/klU5lg+1YU2uboXlYPbGjEy0rruyxP3IGbChiVxZnyg4xzITjEPHdIafOjMQBc8CwVrDYMG
VuUA3QRpHklkINVJ5lpz52f5g/8qGHiN5tU7J9Z+WQ+EdM5oxsYzwuEc6UjECtoRIqS2zS4oedgM
JnISpqVp0j7MzLv8hNHczCAJ0dvZCp0NxRUBNPI6fVlt3CvRlypU5vIeQWQ/HoWzTN/xPryi5xYo
Bc/ixMZAKu0HB+Od6tAzrefMuu/ewdznIA8X4rLeCef+aO3GO4EmKjuGvbXztL372cEb3JFxSAWY
juiFFRFuRfqkXYyj8eydWRKejbXyIewqh/cv5FBPwSDBjzb3nfKh3CAGClCKzsU7a4mZYe4/61/e
Fpm4R/N1JhNPPIfgS0cCliIDGPLgLLBp5FqbykOnQBoQL/PCspbmuST350v0lsImfAFA5N5La+mu
aF7DXfIIZ4yqHcFzU5D6nFMbMhm4OB2XcxczlQ2uUzAfip2trqti4a2TYRV+WTUpGjNzoXUsmSpx
QHMavYK18LQFbxYZwtBsnpN1lTu0lNBUGIzztbCnBYvKelgoiGVogDjjyU9tUZ6lSw+S+9xfGkiz
T8owk1f1g7WXRDvfYoLUjFlh9zvdtnhNpDvhKVrWDlt3+Rh8evswW5gfYrvWmVOPAC/QLjQLI7HR
CbMJUt9Tp97S40z4isUVvt3QzeV03m+nANRldkifrSf26NKuEMBwA3dcCK/U+ZHjuh/aIYIIe4yI
93RH9Cyz+s0S0ekhMN6XLtPCAp7f2WtPer8Zt/Gisqu5hwHILvaE672lj/JleEpoGr1R+vE35hZK
i7qsnv2HfFhW77xy0LvqrfIm3HN3VxLBOAtumNHdcSPGYg7sJbhEvmNZp7CbNdJapo1GWqnAU+Kd
nimPYrDRzWW/1qIdOHRHskdEGk+1U6PcNWcwUvUPF1ZbvwAQKG5JDDb27VcNhI/al0wtyE4fKgSD
8/YqPI/c6XZJ6DVBSSAa6Tct0+EeamW6JW6Ws/+s2PmO+qZapwZoJsqWYQ5Q6N1dK8LcIgXgPtQc
gYSGK+GQ+BdrmD54trh5WwyKw5JEFS93ujut2em+jRsD8O4X+bKET2kA3/b05LUTyHZFOA/sN4K5
9lCeOmTyb1DrsfLj9DgC00ZSg7LWQJkMoHHJiwngzzadBHwe2RMQGI5JvpbShS/OaVghf2i2cQ1C
ezakG/mev2+QlITboF2SEdFuSSaftJUR6PIZfSTdXynpCko8Z/ZAP7FTCLOrru7relGZFw6SQrNn
w5Z/lve1BUXTcdmGvoTJWjoxQSF/koMrRcH0vroL7lI8lZuuWHrn5jEqbMiMvDG0a2ZE5axJHVjl
70B7fRb9B+2uV/CprDgVowzQHS8DBrGhOMd2DhVScPBezRd5zyQRf4an9sWgducQb/KS7Yq1v2m2
9bN6n8f2QEcYTekZMiARdYS0zP2RRN1FviwMx3qpE9tEUZRsM1IJ0jvyT7AA+gBK7rzxnH3kLxPO
BvcmmgeTrfknESLYPdIvvF2J+om3bHjCu4gNK9aBIaGdx8I4Z89IIPNdCVNlQ5n0ktpBs63OdDvd
RwGY4H78ynb6OXsKzbnrmBeP7dcmfcCDOlfqeY83b59ri5yHhXVEnxe8rDwlBtupkOYlCpR5fGUf
V6evHkm4lEb3PXW9R64TcyjmAZavDaQTDDrmPR03N3/U2pNwTM44ZXrQirxmnDqQir4h9hw/WdgK
jBFbaKrUKN2t+Ihu5Vxx6tgAitDotR9Mh4wobh+B3dpJ26OjDx+Glcse9Y2BL0Bp2bBvxfBDHvA8
fQmKRfnZ7CAi88qwPKGqQ5D/ALCbrCuHfcsiOQFvLhfaKtvEK5A+e3OX4wUz2QXPwUXesXPwXnhn
4m2bbXIsMKpNRFZ+1keS2FeT3zZCwb4EVEJ0KGo6SdtoBwMA9Za6OnUKFawmUv4VQBA6nvmZ9q/3
IjFhsaMKFxhL0m1k2vGDK5GH+/EsvOT9i5idWuL0nqg6e/AMV+ygAhuJAkJqtmckgvcqQUT3TU5Y
C9v6Gt8+ex9xZn3wMFhVI7bxHGjWQKH2yaW/msGsfSHiuNwACKPK/jFoM+2CoYXupETgzLGk5bcq
HgnbBXB9T2oQp/ag2vps/GQyjFYmedJXXtAM5fgKpNzJsxHZmsyfGyJud9lra868bXzxDjlHKIu9
UoNg55NCwL36Rn+GgygbVnOJTcbaoViGAIhYfBMc03suWzqKL+CqLhQz+FjcUZwRnvH6QANlLy5u
swUPV9jGL9TuOCjEn5W7RUAyddkv3gezMflBKKrqg/mIYfct/CqdkJbeOl+q7+7OxKzpcuZjjzzL
9tY9Xkbqevmu2yTVHCzi0v9IQnpYnIccUg15j8pNuGSNYrw05A9M63XzROmjLuakP3NoWHh36r3w
nKzEd3FYgTMEDSwcI+ZDhJ/c8vqV0A31vQSujyV8UY9zyEfd2m8XIJrf3W316JXbEDHvWt4JC2OT
YHPzFwXcD3MNXPzZIvuk5w3lZn8hoRfAnm/wgRhoJRZuv9Js61Se6itizkcTRgj+R4SfvKsoQlfD
zoekvAy/mP2keKED8HkbKPB5s882n7NFYNuEPptVvn5sTr6yiz+0J0bnffDq2sTDu4s+WFhb4yDh
L/ygt4DowhofIGJnS0NBCj9TX4Sd6BQY5ZcWLJQFs7++pXWy8IkmQOizDNfVxscCf5TO02QzicQ4
wxlr6ZhPh1iTDoNNPc87DFfp6amQaMsvKPvQtMVzzsJYvMRo2ef9Sj0wcHhI/kne+p/YX817EKDB
V3hp31kEhLO0Sp/Ty5DY5FrqJ9fu18aZOYqXwvig67ZTdsMGVJDxTMockJmRQJ15/1x7iwY6CJmj
Cru0ub9mR+x+ohznuI72NvxUOWKwM1Ih9M78PfYq8Z5Z3pv12C32IR6YS3bIXpGjW0TRzREGEGrn
3ntnn/dp5j7Gn4zh9okt9ACJai6egjumI5kpB8vZjHZX9Vg9as/VI9Ojf08M5Sw4FqvukbOruk93
0srYrqOTuDSeSt62AkFptmLyZLLUntlbX9uXzqEb85hfEaiR2oqOdNOylV4NTxzY4V1WuxydZLGo
ViItP5p9D9aG0fRWngqieL05PEimjO5iPg391lq0B/e96x/DaiUktibaGekyrPrz2jEOpLVz9Jsc
PhziOmyMM/F5eoF6CF7b/ItABNkZ1VXCDqAhz8PxbP5iZmvb4ZDfMQuiObQ2Axdb2uW9tult7oC4
U5YVDcErHmN/RjQxJQky/zLqQiyUNLcO0/YZL+FbyrbMX/ZL8YPogahaMoE/Ckzkk3BhljvGPn+t
nrBTyBw8pZNwDbS5p9Utr1Kj2gYi6M6KgcfTmtn8+Q00bYsDNbcWFbE3C6PklUa8j6HpZYrDzuhr
kgJN102Ctr2EGh5tgz//PUKElUR1wVCxom0ltQR0lazjeJ5cUJUYppQxfhJipVoZtcb31itB3oha
yq+eCZdXpXZWhLhLAvZeqJRRiHbNMRLDwo4JfVz4eYvVeeBl6KYfIbKbeUNnA4/3qCCDq3aq1LNd
6rP//6M3y32j5rod6X686ckDVmuVDWVcxsXG+rQ+s8pqdxaQdOD0WUYRFn3CMskFTip/fugjWemC
Z9NcoIiJwJhkxzJg++Cbj4gsS8fP2Zije8SCSOFZxXuKkoMS7UA0ohZehOjoUbHocs9ENCBhfS4P
nSp/yBF48TScuNfmyeX7bgIIbmiZmkVWcOYi36mZW7i7C2/4VHJ3D2FeZgvrNZjHnkJdrnhVRPzH
PIhGlR30ygmZbyPLY38yKmIMRqwWVGZonLn5g1o9Dirq1en3wOxhFAbVhxCGFwuUetlX97UwRsyR
6jzr49dOzymhDo9DLih2rUI/bfWVNBjHaPCcXJAPCgdP2P73qaSeDXLnZoZMSgDBoUTJKIQUuSeX
5s6yq82HvBm1VeShBnL78dqN8h2Pgw0MWa/UifIPUwCnZLTNAsrzuykTrmm5Po4+nzzIclelfbVu
cFkxz8Txmsg3Jq3e6cTBP5QCphPMGIPtFo3dil4wn6BgMDOMvRlb/bZN2WSSCr1SoIPRBhpV27Lk
d3KnFbL9DHcWIM6ABu/iH30cG+1L7UoFkQhvXdTEKy1muzAleWFgP4SFz2lYMuf/+a//c4PR+S8Q
9ccsSOvqv/8jgQDKs3jwsnT98d//0VTTRLxkaLql4s7kQ2+ALnofy2krmKXTqXAGMgtMQct6IRND
VSXEuiSFXarhJlfgShJGff354//mu0yfbkmKaOp0iNQbbo7Ra32tZUYJ96v7cnt1IVYepYOQKoYw
CZQIB6LaJeKV/vlzJbBDf31tSVYMy9RobqnydGH/IOeIFVBXuZdKOi3kfJQ4xUrdDozuOOh44UcR
NX1S7rHh7XULPSftZE62mbJWrW7zy6VM3/H2CUgyARsk3Vlc0c0TkCJNHJCHlo4rgkUICwEshPDp
w8F2hDsf8h/9yQkIw/Dt6Z61VwIsRsLxVlnrDb8MB+Oba5HhbymKqWqydXstWuBKspAF9MpBAzM9
sMBPWIF4yF99vGiuYKq/PAnluwEoY/EwsJiIuqrfPImIjt2Y5wIR6ynlPqNLroaioZNkp9WMsDan
229I9Uuek3iepHaFE7Xo2dojB8BlEm8UYgiQGIfECnKAAbPPXdL4R260wnaL46osH0w0IPmAMrVO
eLw5sSdIKynrpqQlFcvArE8/P9TvnqmsKAYWWXOiXt2M68FTSTqIvMoxExZC8tig5BTdLy/Pn0F6
O3IUmXdHE+FvGYb870Hc43QeaksunbbULrBpTm1ibDuD4nfNG5NTgjW69DTmLTgGi186c92H2h7/
B5zDLj7pPiMqrvJjRwqFSRgwPmhT/bTqiVmSv8RFuR8HABq5Xthi5R7Fxv/KyqRc/Xyz5L/oWcxB
iqxrsmiZEojPaYj842W0NBVwuKxwHLDYmnpGBq0AxGFDq2VIeKZjGSQOsOB1D+1JnMrK5iot4wdP
gunqRxBG9P6T0PdPMyoBBsJcUDxoBWPnHd0EXu/Pl/vt3KGoNO4m5pis//nzf1yuUll6ZgRcLiNr
3khQbTBczccJOyUl7TWipT55+l96bRsq1C49BHDUZGaxKda/Xct3b4/CxC2qKOoRht4MAQ9hiSSY
Q+lEGt0To4iGxUQbGXxqQoVc2J7G+1S3tNg92hidn3z8fDO+fX0VS5NVEc6bzkC8eXb4Tf7fGOwR
FC1KSabI3AaIRIerCWZzJivZrJrePHxZEUCQ6eG08jk0qStNOJkemxw29v6TACieNGL/eR1Kn7UR
UXD19nmcw+6JOWUT5kre+aX13Tc4EVtslBRMw3YzUZbqCUP18xf7dmFULFM3WI1l1fxrXkKDygAS
S6fKtlpDiV1XcAWiWlv1oGZIf4nWo2StYwrnIeSXnz/9u3WRETYRz0SAe8rNmqD2rtqoCWvCMHF6
BEoT3cQ+b7vQljzjGmopBZKu/uU7fzdrqSLEJBW+DyS7G5xcRFx4O8Rd6Yw9zxLBzYtuZi8/f7Pf
PuPmm4FPlvGJMmAR+e1HvbRVM/ll8v12TPIySDw+RiWRADdj0gphtcg1L0UhrZSOFsDALGL1DDAt
S0/kaVP4UoOlVjR7/DInTE0049EPx/EudottULb7VsQfasoSmXgxXSqDioE/+C9B7q3qiUlKJNwA
C2y4wiGhMjoBozzjPg/ctwk4ZrqoNH6+cdL0Kv97tldEUTMV8JyihWT/Zk1RtbxRBGBBjoc4fVaz
jM9UQsllRFAQyXnNjCq+4u6m5QDuxhMKuiY5W98civzPl2J9dyWQXNmsarJk3E46hW6I5pArhVOk
X4JHs92XqV8btUQfdyDssna3CsAKX9n+/Ll/705QTZoI6wwdtr755w79Y+K1PKkeyyguCHXxF4bM
O1lxs+dZ3uJHY9Kd8id//sRpxN/cc76fqRkY5zVFvd0dW1UQjEQV4A5TIfSGKLPZyj7lZfjwv/gc
VRYlHjCzuTp98398M3IPMJeVRuaY1G5Gl9wlSNxgqn/Za5rKd9/nH59zs9kSlFgne5PPAUlRC5a6
QPPNKV+fCT2yAClT6Svex0G2JvCuZ97On9VwbRThha9PraFt2pVgTZorJVkq6LEkxRdXITuh2Uhq
NOGbxDqolKAI3QycQgVw03jUjMh/xH6fi2QpyMhbIIWj6IXu01gmogrXO3uwlmXZ5ZgfKmutqLzV
2K6yxE+IC6dDRwxWNrc8FQF8Vi/9bHzHZy6sOw6UeCY75JH08vPmvTVF5AWRT6ZzkeLa6aPXzlhw
PKXVNrGQrdh8lgyUEmAfc8xNXb3I1siQpAs+xo3p+c9doosIV6HraL16grr9JcLEW0QuHWxDM6lh
jpKxKjXtieDPcDxyaC5slwprZtEAb3XsNmGEeMDs/YdgHC9ecPfzSJG+WZjYUBoak4GIMky73S3F
8SgoHNMy8owBAsh+d27j9KR08tksrTeqEe1MHKITdp5HKwmPleWrQJo6rP67LNA2Q6qeMa8/aVKx
lPz8Ogrxi6STlSkrNRnvsWyPg09hp9Dh+HsPZasTr+i7zRxTot0THFRW+KuN6IStjS6V6j9kLa1T
ASCoYr3FXXfWSL0a6+YsQ4auWoDfYUpDJLEOZeEvVWyEtco/CGPiOPpm4Xd4OcNTIqs7vCQnuW7P
WOa88iMc0rWiSB+DJ9muANpbpdChlPJrk0p23tN6DLjtLmm+ahDElJqWkKQRV+BZmE/XKatdtKiM
5uzr0seff9fquyqrTqhvF1ULoUJGzlfH1gYquaPRFmxK8bUKW8ftmdMk9UmR0zU+i00cpPvRl4+e
pt55EWwIv7wKY7bH7QJzx/evfhc9lyTI7mofJo/rCfd1Wu3Vxvggw5xqvlk+ZtgRj1FL1E0K33hs
snvOoIypCWz/ywj5ZqGQLWipFJ80VJnGzWTiJlBL5XJAHQ2GLPPKYVNDLp3rFnXIpNRWULQ/AgTs
SDJK5Cwijz2qepqgrtI5v1zLtJzfTKCKbKjgJixYHtbtEYUqS9t2eZI54ECQpxMzLQSTUY0wRPRy
jS615HWTfiXk3Wtv1O9SJp6rEmWN75vqMmtzuomm4K27uv9lEZP+PnUonNBEXZclEyrm7dxeekMr
+I1OojGWAepduYlUlsYL4nJv6/bls5uM0AkNOXYqA86WL3TrhpyVXxa1CY58e4vg27KemSY5gOxY
/j3310NEhMbQgJc1rxABEhv/XyIs/3BDMHXM+rAftmmMOFEh8XeiadST51xtLWTFMTx0UX/Xkm2M
nYCyfH+E9zfuM1dA/oSxRFajuWyhnHXLejHqwlFpY75LUMsQ52BrqUStuI0+w7IR/7J4fjdTcT4i
/1XUqG3I8s0+rIrqPI7wVEFobQ61bNF6L19hUM3auLwUXXqJmwHpjzICi8lefx55f++g1Wk1lQyQ
0IalaTf7zKjNcTdJIXYUk3YTfqVFPwwXqnWrQC92nZzcjwLioZ8/9Jsxxa4d3LVhsDFSRP3mG+dV
ljVe28ROFiH5REuYR9XrqDdAP8I7zUUnneKR61+T0Dihov74+eP/bAH//baposLXliVV0nXtdmPm
BXGeqnFB6p1Wq/QWW0aHLiO9I9N3VO/CWD+1mANob2v0pAXQFh3ViaJVZ71oPpaNcmmmPybo/W6o
8PLnvUnFJHsdhnul2YPx24QZFn2j/O1p/T1NcOEcOti0axqXP01p/9j/FBp1a71JuHBM976CG3g0
P0JM+CAofzkdfDcwFIp+OreJnZB281E+UmHXrK3IiSK4BgYOD8+wE63ZG+i8sYxxoqytx58fzN8b
Zr4exHQFyPk02dxuu9QcsKZgEpLCfBdZ+Ws2SBeQDAsxl65/bnnkJktVNn4Zj39vX1WRI7kiTpt1
PvjmJdAqihi1a0SO0DSbIW4JsovuAl3c/fz1pO/uqSZS7lLIb+G23kxhbLv6IOD/7XipdtJbzvAE
ck8FN5bK7LkQlF2kyqtQ1FYmbAG1YpYtFZxWzbAOEAUCqSLWQiG0SnB/G1nfTELcA0lk/27Kos6J
8N9DqxfknjA/bL8lPqAx8M+K1jMHuLs6qLdN+ywRSDjTQxhR0m9DTZtW2tv3cZr6DA1IGCvNzWez
gBBA49eRY2nAJVSMflRAYC2IRsa8nnXrGqbbDIMmuAZIJCkZzHwDVMUJ+YpTxFvXuiMhUcH+D/DW
lDACmrzUioT3uE8iiDWsBETM89pTMJPkcoEzDlFI3qQrt0rvYxUTeT8RZP5Ax+opf9PDTYJPLJ4c
bZc/LAOhMJdaB7zoz18HiGfBTgL6hImcUis4uK57qStt8yeVZczEyRRPzrSpFHPYxyA5gjfqeijf
euB+QtY6gLisuSwVrwCeV/l0DPhlwE0v6V831rSm0oxkWurtgBtDGK6+ykQ3dMKLG6KX87WlPmyS
EjVaARDF1ZpNlkIiwTT1gTtnqeTV8eeL+PblInKA9oUlw/+/mUgStWDz4GWxg6cTSRVfW4yki2nU
vxzavqk3MoItnXMvk7pOre/fIxi3m5LmRRo7nULTCW2i2YDsYJ6uinbDFuoC8wA9OLiMWtFIa5N3
pdvuOnP87UL+3qlMFXqJNpFJ8ZO7/+8LGUMRGzFoVkeq4F40/Fj0pV15r1EyPGmTlfNPvk2hHSYj
fGK+/c9vOHdBZUFXTVG8rcjxGuht5DObDZH7Md3vEn1ZUrq/TNby34dkimDMjPQZKN/Lt29tX0Wp
NGbMGHpEi8GC8z+L8xh1lnGKBqJLdOasUKmdoNWtWVczygGSE3k6rGSijNhLozSHyDlabHmn9l2g
Wo8JzBzZJWygRx5YSQicfp+Gv5ttiKFQJdoO35RlTL00Qfi1EcrOZiOQ6y3k+Su3ck7k/G4Qf531
v71PsgLrDuyF+VfnJuYmGTrVL2fo7wSpAYkc5a8NZVOQkCbKmjh4a+I3FfBLJ4Cr6tiR6sUmSBHA
/DwwjOkNuJ0OeFA0eVVJIZzkZp2zGhnAk1dEDiZjXDqA/k3ADxAoCa+KArRfmKSyujr67CbYEpws
s7JF89kw1UuCtib77D2sK0HSOhXbpZAFEtQ0GY0jP1qLxKKu1/aa5e6HWr6YPcWMnMEgKvmrWkcP
llKfkzx7tXpxlwOqJwsML1P5XJrasvBInsJG+UqpmhKkdRml4l6B1kT41QQe/gwymu2+mSjLTNZ3
eIzvWwUETG6UW79RwFsQ+ENwpGsYAE/1xzTgmMuwF1Gc9iJYS3nnMxxmZJjC2nn587uhJ4TUcpfz
goqKn72F4m+rqvrtszeosDL/4e273dqXbjWVFBJWtqLcpMCWzKjddDQ5F9MLUXYd+iB/cDSJFPCe
pDDudGhJl7BMX0OvfG/8aj2K6kUI2GXWHRN2URZnWBzHUS07tqXWPCr99/BNskCOND6iBH044vBy
Mlhk0cSZMmIdZbSgf7QMLjPXqnmroHuc5mLF4I9ECPjgpXLcOi1Ogsy7ryv6WYbwyzLw3QZDElWO
kRi8rekY9+9ZMTaaPgwAiDhCLc2kPr33endD6p/kFdesHF7FHK2OG5+sbPjljCN/swRJTIbTpplm
rXK735cl3moV+7YzutIHuLYnYP8PhuQvCys9h/lLIymO4gyf+mQs0xDu+E9iZuwyV3k12/qcFgD1
zJyuXz5VquyqR0Ahu+mKeg+WKqs++2W8/vld/W52paYl6ez32Y/9dexuoa32pZdlTheiaDPSddFQ
30m6cxml6zGPNmJnrBQfhxYqzSHl4tCRzDqxOcc16gjDxzrj3xHq+R726lNiih8jLLjQvErJ8BpV
4i9nqm8fryTRlqQXw5nudvVVBSsMSrPKHOx0h0LvSkRDD16db0UxOHlsttK4Xw6hZw+m9muu0Dcb
az57qjzLkmYxV/97bDHldXWlFowtwlPm5MEzwNQdb42tZQtNCM846zf+KH7ksfhBnXoFsc1OO/eg
yc0Za/4sqk1kzMCnFTHd//wkvzvscnEcZxT2YJzc/i9p57XbOtZm21c5qHv+hzkA/feFRAVLtpxk
e1s3hLcDM7nIxfz0Z1BV3bXL5VNuoIHCRjlJYlrrC/Mb89Oqm+O/BnCeKzk15Q9wY+txsn4kFstl
GDkL8tNLtaC2FFrWwQ69nTmEj998gi/yKq6M6hmuTYLlfg4DhWPGTV5QXarG7n6+Pr3tbUMJxLz5
YXrdPebWj2VuXw6pe8C610PnUSbGD5wK3xonvMWI8kcBZF/BspaZ4m+ezi+2Y81AVeMZJnvS37rz
HXxLPCCrAiV0S15dvltWdcwkN1AcVrduW3zXDP7qZjGw2dItTddJ9z7dLNwZQanLqdhSHVjXGMTV
8EwWkFd9YUf3STTyzeGbx3m+xp92Xvr1qmUYdKBN3ZtXqF8SdzH1Q60GFK+YWH6a0DEOzIY7zRX6
o+8K385XV/vX9/p0v3lKkiamORfKPPhYMg4YMNUgdZHhaPFLNZQA2FxkjaaxidTqMInSYQjH3buj
x0Nr+4ysH2eib24665B+Xi3GC7U0nwDV53TycScBt5RNGzHb5vaOeiEVcWQkNgKhbzQUa6FI7J29
aOvjmXyMRDOn/QibT7ybhbbFfnmbWB3YlWS6kJF2URXOqii76zF+C3Vn5ckCJZ2zc5nBpuSi4x7Y
lONGrby9qLuDlwN9UcZNPUn8n6tjCsCnVRg1ZQA0667ybrwwWqbUqvYjSZpjJ/mUYXEYCggmeTDd
WxmdEt3D0qhkSHsZOyBsMrx9xU/3IpqNZ0vTg/kSqD+wsnlOpY2JYbtQRmNcAtL2Br9TMckxINKs
K+bRzoRLj0NZm6gkmcYzdzaaICcJq3U+oJRW8xeBNIvKosQHq9lP4ZjBQi3YR+wKJ5+SOxC8wMY0
sPd0vTDe8QQzCUqrZZOEPcLNpodNByiqHxMMItr0rs0JEg3PBAySqRkvMVP3kSXCSrAO0eBEG8hC
SMapYC8wYfiBz+aAjYOxKbAFchVxC0aPGR3u+sktbkGd+4YgHnPU4UIWbIUW1LiUeeEO7yAvffcY
D3JieXQDd3bGfO/i8jasi1tFNmgpAjRPJiPt5at0tSc9Y26xSMvHZLiAZbhwbHC3NA6eHOBIgWDI
G0ixF20ji9dKgysVU6sWcIARWetGuZhvicGubr3R2bv2yBApH3JeB4Ckb9C3bowU7mEQXfZx+6N0
wsEv2nHzz8vll8+P5jgai4OBbOVTwmpXsmpGmwVJl4Ff26zI+GKOAscLVELmaK/aydtziN+sg18F
KdQ/yF4RU6BV+vS2VjTCUAkxXW5o/2iqdyjSnHp+8c1K9OV2ZBFhGnRsaSN6n97HRBwEvN4rtv3o
bdu+ZSYKEnzOtC7VlBI53ULE0a1X61cxtjiV9n2k8NWKz6bq2JxjqrCfE0dP5FUueouOAjMcWYXi
tEX/3iv2Jd8+IBQg6XMXQTjdsfivIqy1fZCIl2oNINml+Igv7WXT1DepjqWWa++DXKeDZQFLDjCi
6SFnLnKt4BGUwTbMircybO7aKNzBFd97YwdMAbepzqqZUCio5ocYhYQMEOd964+lfTRaMHApy2U7
zj3CTFnqNbTSaJwnndTxxSimLXbNiL6dpYZhch6pCPnfdJkizOkYwMfXC5Py+K4St7VbomE3GRpQ
m+llvpolZDDmv4bUdxP7kVQqzfFoFiP4rOS2hrcEuZdI5BRgCvt7xy5i3TDg6PlaGFOo6ZIrlyAV
r4IEnAJVKJk7ja8nHW7lNRhHDYRwhr0xlh+4ECBQbzLxziAVYFIVNvfQgeVHGNGHJpYGjXkUAw6m
I5p/RzQheAePCW0NDgW9R6ezd1JliDKrw0U7MGPbJY9TKqBv5LNInJnPOOANZqzgPz+DX+2XtkGK
7qF341adn9Ff9stYlVZepF0B/ZAek/6Q29l+7NVNqmFX8796q88pWifgDZcgH7eRA0mxgC9cUGMH
k7jsG+Wbw/oySrbJq9ClIEcjnfvrcamVLsrKrDmudCsj3PTCYhUN5XqO2xNtfNZwTJ+YZAc3/M1h
fhX1UKWhJEWoRR72Keqxa2QFRcbyMtD2hYCe54y8NM3Biby9Jri+fP3PJ/brd7So5M/Gpn+rNgCn
Rt0Cx3BbJzUDYPURqsyLFoxPZVa/N+whUJ1W//yW56Xjc5w162OpdaJWdj6LfyYpoPrjoLBNhixa
mpgcdmgcGbb0MBpV68XU2PcSNhNecH1277pHjLARxIzECHU/t/pKZsybW4WNSjLsypxp3hCRxtPG
G5E2WEoJdQLnESe39imiNwpdAUNx04UtHHs5YdEcBqJZOi7PW89UGl4D1Lb3HRxdn2dlH8fwpWje
SlyJ7+uMwbgGJlzuGdsy1x8Gr7oplGJcBFRiETT7URNBE/aU1NfxT6A22zN1PE+fVxJoEgJATMLK
JdlnsYTj/5y4UCcs4Hj/fFa/vGu5Zw1aQbSm0aD+9a7thwCvtMjLt30l3rMRg2MqKcF0Ab7uoJur
pvUT5h2n7wqZX91A8IAoZFLQNf+WGchOGSOh2/kWQvV7MnH5vEm+jFnzks8ajKEWt3B/jv98sF/t
/nSeULyr8z/n6PqXlUf16hRBMuTDlC2kBFez9NBpzVt/XVq7xNWus7I6zvHJP7/vVyveL+/7OX9O
JjPrSkvNGWweNi5W9XCG5KHXtae67H73dv6LtfOv0wzeFxVqXIhtRGKkpawKn0rlTe9i6IEp09Yo
krth6Ho/RrYeUo3V66zBxkV8WJi50X2aNqMaMcvuwsygbqhxoYNAOgtLbo3wLSuhH9n2cJ2Exi2s
yiEPAJwaGSI/RXsLbWaxpAksL7CeEzSSK11HljdguydhDEYJ4BxremhakCZTes/aCLsX8tQ6Ki6I
aRmLZtpEMq2Nc9vTebjEdhMV2yfG7rxDWjKNVCnkGxr46wWZFwXjklhfKY7YbEhGQqg7B9om7Cw8
7hqJmx7GkEipVoXVP3eT2WMCR9qjNdYGudchsENIzj3wSzxN2IIbGBPpMtRhCKfGcGtm0W6Om6va
eHKJiAfJvYGlwiqMhicznLDBao5J2R6wexArJ1X2Q2qtevCzsRJ9KFM9rqyo2eEx2xysOsItiuFX
HHq/2WK+emi82YCaxgNP62dRZ5YJie5SUFcXZFel8dSBo2hU88kS1p6G71ODRdk3K73+1c3roclg
GsKhVfz5fiK/DPEtZIGwM+egA7xHdhvoviaXFSTceHaH0uYWnIy9rR0kWBrmwWGIk2QbJvl93dLW
FDpt3xzXDj35KALxA7095lbdNKMl0j0sXngJLUB1sFmrrGMEWLOgQfzzM/jFpIDJjAU6D53lhlrl
p+ciVMYMTWUG8yjI1+inmHBXqXgPtXYwc44K/y3M2RnqU0b466kSYbbneQizx5IKecggouI1m65l
FW6Ke1z10G8x6rTBtYBJXPjtWHpkj52xDmwDeLyAeNkoGFBk6mwNreL7GnfR9p8P6lxf+rQnEu1b
2hxMuZR/5jvmlxXNs0c3b3Qj2w5Y3FcU1UGpucemtLtlrQ9rzQuEX+agw3NdO0bwFcjhC8Z7Q7xB
miLdxClpANRKN3K/WYe+EmIg2qZ1NEcJzt8Ks+FgTSLoWGyFG122cfaiZNVtVDIYbZkMIjd4nNRw
vKU1HIE/XkdDc2XR+lp0AZlnI53Hfp1HxXuTcqGg1CNzy99H3AqcnpdoC3ePaQ1qH1P5+Oacql+s
oGgjkAogcKOx87mrqSZBaFM2ytFn1xgppcz7tSPLRqDucH5GI8LZHaYyvuijndeDHiiTdLryVNgN
ffSmjpV+TQON7nYGMcgIZn/OtkL1po0v4cTjMmY/8YcsVn3RXENHhXuCs6InqHEUNk+LFXeKn8BV
xbeTh22EOm658R2LFYDKonS2WeqZuO0W5FKusSt1HHKMiLrw3PmCmxLtAKgB6csoUHTdzDUN3plT
vHuSlRGhNfSUlVoJlKeKceda8VOBDGlhtKa26AWxkqu4l6n36vQswXbSvoWW6gcW0UzRbRGy+ZV9
glj6HgbhbghhP4WJ5YdGeTvvJ53zgA3maQ4Km8x4knV91Nr2TafX1/F1F+sa3X9e2FCbY0TM3/fd
hScaGuTRHmp954dx/3EVqMbBYzcIzSTdUC1kJL2usEzxnFvskEkfIQKyxHYwv0SznbKZOzqqp6Ic
X7+5F766FRCkGSqiFZLaz121kWZCJhsj3w5JmYGFNBbgfe/yUA4b8jnOT+zddqaCiee8fjFnk+ba
N8qSL4IWBgRddObWvKN/LvBid11V+RygeSWXr8/Eo+2AGO68inODnHTrjdVqYo50EcNa/u4p/mL1
p1RCT4cyLhHi5+p7QY+97fO42KYtJpKiSLZmCcPMAXTvGxXjVSXDSJeudW/xDKzzIAIeKreBKPF9
jhp3oxfJIWgr/cIYZwvAzgNCiC+Xal107RBcQcv0MUw6xi7GocQWG6IaYsK6/n0X+79/CYvkeejz
tRQYr4ZR8+nL/zyWOf/9x/w3//07f/2L/7zCua2U5Ufzj7+1eS8PL/m7/PxLf3ll3v2PT+e/NC9/
+WJVoKsZb9v3erx7l23W/New6vyb/9Mf/p/386scR/H+799e3rgE0IgZe35tfvvjR/NwK2N3LiWa
/x6Hnd/hjx/Ph/Dv365e6jF7KegI/f56v/zR+4ts/v2b4lj/Ap49i0RVKs8U17lF+vfff+T9iwCe
ORkEa7P6g7JXUdZN9O/fDO9flKHYlkhJDZt5Nh4sWbbnHzn/IgSnQmUzUuCojmr89l/Hf/P71vb7
hQvfyz++/jXc1T4XnLxZBTHP/tEDoaDw+fEo1Dap8yidtmJqsYnvJjYHU9LLgLE0Kjmz1BSQUqLU
ZVV5Fh1jrLGy1HEXbgU3abTfPBT25mzpaWDW8Mup/OrDfV4++HCO4WA2qHOYf5cHIKyOGOoGxafI
djdrhLF4gttgNf01bXT0AXn9OJrUh/Nuo+UOakPbkN8FcJ+Lj3wIl9SO2VqLHe1vAVyDBK6rrGjY
jk2FeRYrJTWpnhEZwUlxAgr52SIPjQODxu8/sVfGGrYjMFKe1JSPmMFQp2h+XzoAw5LGxPcizpdC
zU74vpsKXlOe5DMrkfuddnZe4Ahffg1v5uyQVYdxH1fnTvtcz2zb0Y270WmwFnAAsLVPnZOJFYvV
NgvwdksGPFndPN47UaL6DKpZPvS9zp6eY5WjbJTshmChW57P9ZRCe1WTGsUBrrq8H/OCjDUYTNt2
mnoc9KjexZ6NvWrwzEkymC1o9k7B2+Apfdt4GGoInD0XA+tuqLbgPlodZ+vKjbcxRbLFtNWcenYV
b/UVgeWIZXtClJuxLLriTkfGtQxMDR++aUbsJv1qdKAje2E2c78rjOeXbpFeDdCcAzXvGQlRAILi
7SBdPQHqFLA3WsWF2Yr7MFRulCEEV1jyO1luc2UKkBMpZsZOrG/TmoPPAtclAhEnB85NM1iV73T5
Bk44c1OTlfoWU9w2CHPfsOYzOf92Tb5lJzcAqqn7TW0McDIkjxGAkqXJXBEQ7b1wjJUG1hZQL8ww
I/sRFk4MU7ECqB2YwET08MMLy+Six49r0bpWhLlmewp780fp0gSp5hs8mP2wmChQwb0Z3dKjTd/H
Jecu3aOmec1UM/WNxE39UQk9ZG3X/DmzZ6YF+12vesBsIwFYXCxtg7QyTh5NfGx97NhBkoG6Mkvj
0kn0dCEncVNRHwJ2l0FpSuxN4WEUE3jEW/KkzU6F7rVpKouqkuOm6QVcIpB7loCMmDZhvpBCf7cd
IK+NArCCeTvgDYiXzk+p0qkftOMW0uVNeBxC15pJ5zTLnP5J2snJKqKDmJ14vPRUE9wZleEsg9w7
koLSwoqsJc1buajhAY2huh15kcVYh/se0EM8zx4NRvI0WOnp/JNc4zJ1mCQOlnnPZIokqAQvNZGP
y3QCiQk9o4s6es22AhColw+mCpF0TMxHJUxXlR1kuItTkjYL1DhY7DUV584RPNbVFH04Iryk6PzA
GOjCViw4rW0JEtfF7qus43XqejChdKrEEP16hcahw+JRk/1iRl0dAo0bsegJgTRsLBuTtldWqHR8
wJT1pcayLFz/fARhDHuwLMZ7s0dVGXrcqUkNaErtEO/M133qzI/eRqZb95dG0h/7Kc+WilZR1ObS
lSmVOEnGKViWakWmdz3ynmDwmaqFmN9T5g+gRxYG1EnXEDeSFt6KOpTvYSHdxbzC6OKUbabVqsV2
D5spJ8TGB8CtE2KumdZl5lv99Jx0M+FPnRl/UXc9xXDw5MDvh2QCUwVLGnfEoKK/5SnjdTdlj/T8
adH1xk+E3Ywdj2O6DvPyoQb+xMrxDqVEYDmkQEbt+8diRKojFEuDqwZoWAVOkgSzgNLg7o09hPpo
nB6Y0ye/zvjDvBix2GmYAJYel9StMs4XZ65USRckHZK1ClBl2fTlJWo+uYg7biUusxOFTDHNG01F
bwS7ef06VB5R/r22Fp0IpK6XddVRY9SWTgNsw2sfW42VzU2YhTpfG9Fyf5RedhonlSTd3WCRBKN9
HrNoeUhwRfFw4uYNIpucThPalaqZP+ucLQKvRdx7eXbaEdJvMvA4J9cdYo5lAi59YaY82ucrwgiR
Su6P2eCgvFtDdFcPrBEjvD7X5FMPWZIv4y3CXwr3IUdXoAcudCCMQ8arM3e0yWG+RQXXqKTAUIrz
bUqXCd03M1El8ECn9ofyYSI7M8d5wjo9aUaFse/8RkQpPNHDzmoNHUx+HW8yNX6UbnVtwLYB4MZl
Z2/QV2Ef3k06HlrFxKPRSSzJvJeEHLCswh/nW2TqWc0yNfyQJRCeLFKRz4VrV+sg0cV3ZF7uAvf5
k5fV8AK19ENX2YCEZPNoE0bANR1rlU7Lri2LpksHF0+GAJCG+QIaNl282k9L7xrnaNI8WucA733m
ZHpfyUe/0fTXkIG5BfruebhP3BgBaChmIUqOgeNEoM4PmxY0kvkksxkEMQQX5xszGNm8MXb5wJxH
9RVAr6NBJa+c5M8mDijIIaoGVHR/vosMj2WFmtiLEcEFrt2VE7BLqDqXs5pvcMkYPtX5/HLUcR9v
q9kMljFVt524YWvu7Rqry6Vilyc9wzJ1CNN13dnPc23I01lU8nmJLuvJz3PKgyrAxaKCBH/+mcjF
Lg2r14J+DoIn4NQwdCAmVSs3ZymeaOydZxWVZn6hjvHfIn6053fGVJmB5/Q6N4qTYFulzIBBPWbo
HUAGQJPIikph4KbnsSQzoeqyyHPh0a8yEj1NizBk30mqxAdhc62ZhVhS4XqjW81NLKoHybkNXFxt
nRYPmsriy0YPUZm1JxsfltqcXZMGqS5j2HbnHVtjVsBvveg9ieSajljvZwzzLa3cAF9uPXQcvd+5
+ekcByi4bTOfwjbJNVkAYGe9Lw4Qbtpl4JD9GsNTU7GpJCndyFGmH6lon4Xp3OSWsrRK5nAw7qQH
BRA0ST+K4UgtoVoOVXBSBm6u0RFz6HzZlTh2s9WyDdqbHA3fohUsZPqUXxRAxyKiFn8+Z4YavnQx
4Jg59FDw3KmUcZkp7EKTSiCN9PUVyFLstcs/HgvOaYy9ksNqsxCSk/t7CKJhU9hV+Yxlp0gouS0a
DGNHYXskmNfCwJlJN9ZRxGMe9tV910yPnk0h2lwAMzoYabGKUc8tTEZFl84A4IykeGvakS8lenuc
Fui2BsqKnhRi+PSqNg5jpbyRlFAPy3hU2qBJN5mr74XpzQin4SnMMDgR87LKMI4k9uHs1KU4MXfN
Iso00VI/2BIxnoFFzvlcyFZNfZFjsFoyRoFhS78Ic+Irw+IjJMMOyUY3m73zl32woFgy297yLCsh
L2Y641voIhmyTRZSCsZYKzEihw2O8u6ZKKrTdsCSu6K+Ecyh7lKdQqZUNeR2oak8ln324bhsrZbH
/YNnOCxZ74N8Y20JL/JrtuCx0H9AAWC8H0Yvei8ZYZtCpDxupjmOH0z8S5vseDbENrDBZdsIt/NQ
itRZlRVqIiAacf4ZzS2WEoRFEQtoN8YUP1MkBTZkQx3fm0Uh81fZtnd6RQ2qoirsGw7nNbGeZvFv
Z0wMFj7Leb1lEGUfu1hWmwPyjrZ/pLJAl7z7CDIeHdRikOjhh/EIZstIb64bAj38PaIPd37/vEvp
TyGtU/t+ldn5TVtnpyQpboSCbUqMQDCYBW7nfbS8acJI3TqMrZt2espmJ7qiZB9S6maXJ5ECzkjV
V3lr7kdMFVRzUNehxr0qDcwWGJM9aWl5Ot9+XgdNX+JWXuI3NFUv+QQJeXCvkNVwG83xXDnkN+cw
KNafsx6M43kxTjTscecY5LyIJ5LNVUvU28CAqdmmGnFPWlNOQ5rNpWxb+eDV2CcUtF0XRuEeRR7f
DIU8JYKsRqe8NhyG6MEQmh9OhBleyO6cqzMkSqav59jXsZlqDBT2cEPZ5x0xuJi1k6wH4Azj7AMl
Lk83AXcm02eP9GahdYSQthrs4jbGgzA9RUHNemnnmBKYAOxhRZo7baxv3ClYl+3I/ueSaSeJpMKZ
MmM3h6jTvPxPKdNPlV3AFp2jDZc2nqM9Bx0LbF1320hapzRnI0Vnc5956W2BTQshQHZypAmZsV4y
Q0/uri3V3j22sXccCoM1srH3zWidzrvjpJC46nZ7yPt4VxGCk1DEjZ9YN9i+n2JJVFM60xsBiu/M
UXyWB0dqnwSDHPvQR5de2N10c9zg5UCqQ0hKbpl8cIVIQ9j3LDONFiMHxCgVv5OWl1Q+CAKqy1ra
TAcT/Iex9aIX723MIjGVNmOpwJ03Qknfz/e+Y/fxJg5iDxcUfiOLAUY6GDK3RDFFK+9ziEJOMe8v
+FpGRfxjjhcYHT5mLkl3FxMPG3YKvJZz4/bTVczw1sIaup9lc0orNszzZZ6i27SlROwl4cQofnQT
au4WdcllH7H2VG1x0iWfFQ+nTYzebkNzhikk+UovYrYxYbFOPuYUiQbMvKDd9xOr3fk+nvfhyjS3
6sjHylvC9jS/6Xr3stduR2bcCA4JkUa9fSfUPNFnadeSpkduZR+Ngais68bVWM95bh9RoA4hy5Hy
7WJluOvhFKF6uhRqHl8Jke4VwYUwsRav7EnZKkr1bMTWQ6O6L5HnHZysvMlsnq9Sozee2dlbYTnd
hoJsur5OVZaYqjvGky1YlPoOtLgyJ39oQ9lsSizWgn459b5u4U09UXvUHcxsvYDpMi/1z0HlXAPQ
JOl6aSGcMEGrn5POMlzbFFwJ8wgINRFjIRX8cMrxsjUEflAKoQXipAebDXLhOcpA/sUmOdEdLfMS
fLppLMtKHzci1i5b4UHiDxj2qzTF20ahcV1k3kcXODCC+sxPUitdez/1smo2QcdT04bBeuhU9Jxt
cclmfRm6RGJyyi70WS/o1RMPu2XDFsWwkzODtr7mIs33ueN0F1WXQK20QeHTF7rnYSx3lheLXeMI
bOSHrAz8kvrtQi1ymLHD5JR+4gJZ9Zj8BH+c1Lv+psiiUl11uautPSby7FiUuz//EQSeO7Vg+GzR
6/h3i7CMfZYGvokhj5k71hYOHx4LVfdgzG99/hCBTrCypSVV7s7fbAPGF0pHi1c6rf5d1sXXFJPt
tTq23a4jENs5Fm4NoeG0fjqNoOVbpSp2539UTceG1Y22f37r919Bf+2lyFfdP35RkRF/qOoxGXAA
cbYafn2Z81//+ct/vhjWkQXWG/xz/t75y/P//fk97/zKf37zz9/5/37v06vGOcDYjkrNH4eXnw+y
sxIAcH++z/njSQfkd9Ng7X3+wfkfvJZ3UTKWVA2VWqJB4dPScDbzX0+K91Z68XBxtoHSVHRBBl5Y
IGJzk8mMGqnbsu5CLkjXBxKys1Ew3cjXoWPftsKt1oGWF5Agpb7ps2FTNUW7U6NT2+AtxLnsd0EL
p36QwYAxWWbvWvCcNOHdxt7xua3d+Zvnf/DqjnwjhINuhQYAZApJZHEpMjs5OLswS9zd+f9YTp1d
PHudD43G4Iy8aURgrktMH3dKLfQdRrX6Lhi7W/zNwbDYZJi0QF5T9l8RkHBchLO9/dCSfTn5ytZy
+B4ZJqm9mmx4bjlAlVQkV3ocIqAelB6gi4i+lV2kKeBKgbDQMx8yxfbe2nGVjMYOfgSGBcg1liF8
ZU0HsWHZub3CbPWqK0nlLzwLewlXDdJNpaMMCpg30iEprGcTtCY6WBJmX4TtJ3s0Ln6ta/DQxwQQ
kqyzg1mXdreiQ6atyeKguJlcFrV3CFQYxvFDqIa7PkOqRhcRiW3v5r7UpmALD2KNP9JVaveXsYzR
UDr2qwzSG2GY9gJ5SAuafiKlySh34si6bK3JXUxBeD0wsWG04c2kIMVUSuwTWv2+ddN032dxyEbn
FmvIiO/6aL66BW5uSoWBRtfnb3i7ow2smtcKSenQDauhyrC/tsSmjJsbK2kPUmhEwflwibKcdMVm
4a2sHiiN6V7QJrgqmt7vJAjXwugHv2/fMm3s7qSUxsowgTWI3FmhKUCozg3hZs62DLTsYrB6RNS4
t9SZUV4POWZt3EAONTNnm+MnvWgEc4r53G63oVvTQ0up7UCN1uvobshtm6AlNfeqVbswqtCxh2aL
jZ1Em9W799bcX/aY3dQjmucF81P0CXDBAF63nJB+L9FSUvPNx0OXK9rWSUaakSC1KsBuS7NBLIM5
X1UBojBlt/e8plzitDdeoInzpUAaSvUWN5LupOF5SwWm83vvXo8pQzMpttf7TqNu21+KxnDRDLgQ
xotqKww0/LlNkimC5o1PQL6iBd4mNQTCahxAOiZfqxg7CUoaLvr1jalGDNUzlRzitsfHSFZ5DJwt
jJGteHp5SCfnEp8ixBdE+MibqcepywQYfKc21oWHz5vRgfttpXglNdyGQj+ZbI2blEiM/rC6aoNU
kMZQQ0xq3gq7WMqp0RpdxD5SXffQUbvmBkKiWquMRFfxWgdSbtmT7/SlubZkwyCopZ1cKwvxrzev
1T5YF1KBny41bB6M/tFuohvKCA924G5ag8UCA76b0vaucs05BgElkdplJkuLr6XSj0dFqj9JXCmp
2Mm+VconLWoR1DntjZCQx2HtLTNTYEQSd+5F4VVweZItU3U4L40MoVJCPTgNTjtpz2xcU/d0sYcL
MpWflIZ+RlNy1WnGXskY7o6Lg30wo6RleIQ+idbHbMa0KmVwqWRgXGzGK4sBZ/o8fdFa5tOlDLlt
A4o22qEY0Oc2NuWq0O7hiavI/IjLt3XlPI2Dk13rGP7O1bnCnnBmLqv33MsBOhMZTfp4mRZUEXJc
NIJ5WDKZhtqfAvumNkS9rRiOHPXo2Ij8ykswoxrbufboadd9112NSd/umH7AwDatlxS+eVCzYGEl
7oUrw9UUCIxR+yletQL7ow7nSWoLF5ElcZ5jULbIcAPV+/EiGZT4osnTm75JBWun1q5K6D/7W6Mz
rXslJjtL7G4dRMAx8SMlgoHT0oz2o2VaOG1iC0H2UspupbRwDfX+cRy9GyI53+uw0ESbNi4KdzPF
8iWYrqw8OQLM2bDUHeO+X6IfWcYlEwY095YAR56ajnpvZW0b29h52Bzk+gBMUfEWFgFJWobM7BvV
vYDyLWgFBeMWMeqa5ikdDnLEmaYVzVbWogPnZfuT7tyoASlOyibmWsNtJqNXA1+UOCgPI6pZtx0X
KlF8NeTI5TM/1TCkx5yvB5Wnmu1rEg3UJqpSXza5h++Y9dOcaxkKFUZK63RKFL/Bz1IEh0nqV6IU
x8bWTsAbr+lt2dhWXQRd/hMZzxZH2aOihcn6snOV6LIpjZXCjEIfAlXv8stGlOyWkBqy1cD8Zizq
axCGV1GVHkeFZcMry6uk881O/xnphMF6VW8LVXvsQ/3Wsat12HDpGUGgrGVVC1MjLEejfBhktU+T
kD5AC2AaADbnPK8Z9Jv0H9ogbrQsvNTj/lq3qR9YDoX2qdR3pdn4cYaNkJpd1iGxGu65OJ2FCWPi
k1bg5RRRpjKTyZeZc2eQcy06nstswo4oGuCR14+Kauxz6hGFaT7Ol2Z+KdjD22pmr1AZ0+urxP1h
AqglY0eXVXfPgWu/DpVzhMjgoVMZBuch43K0g3geeYZ6ZPuuBhk4+mkx2INZtB9kFh2vCD1Z5lyE
k70TSr7ztNbX0kyn5tJfUYNfmIyKuZTA26G5UIbTMEKoNyidZm61gqPmM7T3Qj3lbrwbQxzhQxW/
KiqeZgB8P0OIH03enZLToWBZajZZVpGq7ielmPyeEw9M8tGOnVvp5i/FFO6a8salqJPJGglydVIS
hnuNSHmRrGRNQmUJGCQ+FxrqEjr3V4bCbMxVM+iXvYJzVZ0gytSq9G6wxndqYk+EKn4lxGsd792E
27Bgu1pSP7hA9Q96PN8POeIVBO+qJ/fTVAVrW0s7Mlv3dqTA4fRWRIbdY7UKkLtIk2qZac6NORbY
t5FKUhTNLwPod1RHrL1NeU3z6p3Cw9yb+yZxGe7KDsTVoT/acvKBJ5+gwb2LAaZ6I3FE10LbV7VV
lSvWHkPGbSIKVoOimbtMwm/c4adMq5+2ZNcvTG5CNaXFalFUFpcgelcaVW4X9VDEyO6AGXPUIdBD
u7eUFnazQSFIo6zwuVe412bwehARHuAQuuoVZiZy15p8tW1A1DqRxEq7ulCc5MEYyY+qXN/kg0l6
ERUC21xSqhyertkbzh4rVYFB0h0V7ltbMYxlkrHR25hIZzqW3ObY77REuxsJkubKS+qjf6CgTDrI
2Eg5tv02UTBLGFJzw+r3qmnBoxUq8aYR3XML4WRNfWlY1EN7KmmgRijItPimLKdndSjQvhXs6aCd
8SHF5EBhxzZNnI7Kp07nHumT/Kn1KJymCEXXRdyjqqHcxuZ6pY9Ykgd9+zzicdeqmH85ZRUtJ4QP
sxXvQ5iZnJOselC68cqOo4dcbWBIOlirTShumr7d/z/yzmNHcuUK009Egd5s07sy3eW6akO0K/og
g558+vki+gojXQESZj2LRpfJymQmyYhzzu9y2ztOvk36hv1QxMxNAnLggfCyPTBItoFg9onLTrnZ
eWBdmzpMn6UXPU5VqLJ1fKf44a7U19R6fsBUaqnohYsq+5LjEDjF7sm1m/dxeLD6rRdaP+QK8sq/
BV4E9fp2mGwQuOnge8hWQd/RZU8HGLwbMF6mYkTbb+AOMYZ1NyYpwerPQvZu+6/fZbO9dSnvWwzB
2OUAn4mF4gIxeQmfp1fPlqHzkY11HNPvLSy7f/6pnTasRpBF1EMisKsZ+jEvV3vRST3FIMA543i7
BMN+4emo5NW3tiN2Tvay4oHI8yYSz3ilI+LBMa8xpBj/x1bBSshRzY5AXjNss+KZ2Ju2ZjDH7CwS
xcFiQ2pSf9fwtQO3Sn+tfse/BtlmxJWDmw3GZjyGItWSw75VuXjmj+nU1sbGcUh74/8GeJeuAjrO
sTW4GEnQivh7/SscG9XX6naMeJ5cRHdk156cGr42BmkPrENbi4nd2Juf6sAEnmxAlIx5s+lLk9vM
5sZDz1+gYor4dqwiRjiCG+fYuB4qVBvutspEaS5pLXbqWL1OliQqxh8OzGD14k077PUbALh2ChJQ
+odZip16OnVc6mUN9XaQWOr3znNI75jQbam/TkPzoQXJtiomJjy0neKt+njU21Mf4T/fasRR2TPV
HHMzudJMoPjKANbq2d2zfh9kztXGzzoQMBLBd+pr9ZgavN/0f5i0LW7NNIOHdsWfh+MUeDQzknl4
uiKKyYHutxZzLCYUMg0O6kcJv6678KQegq5xtw50KKgaXKv8qZ7KJA0LM2Pu1Wq7tO2PqRaP6inV
Y6L6vlwf1CPUMYn6d3r/z4NS+cnqgJPaO6uX4iXuppEMUZrnvLP0y6mn86cBfuC9Q5wVLcrXaD3h
c031ku99Ud+qFs8DQKxQ+S7aDBZbHB17B1QPW6iNGFq5G22QjsTJPqHBPzvcVflEyu1q+M0xTUyD
7X551AB+0+efbLfPxszlWnkSo4TqOclxtjMr8zSAmNuTDRyck6jUM4s2BZci1Giy5uP5CB3hs4m6
0zyDZmOjlB1EEW/8yZMnr4WSLfObTL4TaT2x2dhf6BZ+VONcAbgHD5oG4Uou1LG6Z5NkWKZAEVc+
uzXh0Cj/OiQFS00j34kzQr7UrtKzk4inekQ2sIawdbCnkNQ4jBvKS1ePX9S/KpL2vlE0MUUF6yAN
2ajjD+PBCjoQLDYRTMMxQY3H+pAFP2GBk67kLW993JLl6DGiNjMm3ysVG5oge++0wYuz5u+OCMKt
L1u8oxRVmB2i+Vi8/qlIqIdWjyG7b4M2OQt7hjvSxpnnYBbeeVEbVpsrDwHJ0JiUBtauxHzW424U
NTyyzoKdsWur6oaBLViVQmAY2JXb1gWPyfC7MNzsFLV1umXGyuXNUHiplsd+wBo5L+u7BNvBja8g
M7OHQdGJ4qfbZoQaJ3SP9sTxi991WAPWOuU7/Im9afRUTID756m1TmYFgGRnZrE1473smzfRWAKf
2iLfxSoc2HEPqwXQ0odDvXUH8wnpFiiZXX7E9aBSCQUkXkCKOonxyHXodTQ4Se18EgGzA5Ey6Lbh
9W362DmucQ8SW7INYzSA9mo5On4tDjbBe2ZTuuemNa9txDBimUgcnBSY6dn1TY/wy3NVc5iaeVVD
FduYzQT/bzxkM0oXM2aWbSkYerLgvZX1UxJTpOoLPQwIJhmEv2+tyNtjRz4cKjqZJRizo+gA/UTV
dFRY4M6DuuQbg6STdfLygydv/uI558XgrA5jiCkQdaMRhifhLdMdhPIdsIr3YAaXqDZe13j+mYWr
tc+i/KBfWhJyv/ELI9vPtiBi0k3EmXgx+F9KO+5CIpmd+v4XraDqKwN4jNys0NwUHUyIu3zNpl2X
oPLPuC4m038tkYVum4nB6VB6hzGiblmzh7hGep8t/GWQe1s8CbkTh/TZUcyMiTU6Ry4wG+jlYTIc
Bc4NlWDUnE6BgSgivjiuXe7gb5cD5zZ78+I6JHgpevJRUhyERSrnNP+k4qyxBllw6xD1tccbCsnn
N9MCnEin8kYf6G2XeSVucxKPTlr/BO9ONzBvon3qNpchlo9Dl94sP/8My7soojSSZesiuGDqrO6F
eODaNqr5Ba7LsG181gAL/wV7pImwzP4WkVOaMCecU9hbFQ7OGJbBstBwqgIUNUuqqjkeijw8+7MP
f3LuLOr9oIQi0k+UR31ONdhxKTG2SaPUREFMaeT6E1DXSKFXZpchhMIPXKRBg7YEl6P8+CgUIx/B
HwgS35lu/eit3tcKBiFgD8ANNzBJ9Pf94Lx6OQ2cMI4mkGMx1rfRl3u2g4OZ+2A+01Ac4gBEoB6I
Ma4PRfw4mwMDXCjz6wovTjhUZepFJpBoEVtvZVN/dKX3VKTwgBTLi62D6hGwbO0F0yFu4EpZHpdh
SSah+VvhZ5qYs46sw7zo1XPgTTArvkuWGJyWHs1NUTYTQeXRYGrMfk6YvzljeJV58WFb1aPTcC2I
KH03JqJFO0Bte8iDQzkF3M8zFgmDufNiNvx+jcg67OlAzfktTYgzVWMgb4TJk6Veu0ElRzU0F8/W
yoxI8A7buZnpSZxim6cknPkJxEocFX5BEHMAVVH0JYzIjARxBhV4uPPb6TQNJXlQsoxulREeGs++
ucX4FTVjxuiQC8QfadYJLFK+A4Iyomr3tay7fVg7T00XyQsg2y6rMaPyLZgede6VZzzhHpyauE7f
/tkM3Q8TS7i9s1IDCLItspFTELn0F8kWH4I/MCP8/Usa2y2kOmjzcHoISyyQ5WIayQepYKahpXtw
CcxG9nqqAOfapHvFRPuYY323bQMw7aD/JIzm+Q95auq+i+bTmL7gUy7c4VqgDdtryK/M/LvVtkj0
4jLvFNMTvziCUC3mJs0IoaZrIY0k4kMhdiS3wMABvNkvS/apQEE/bF47e3oqrIhhDf3GuHD1MghG
stf4X7huvorW2JgG0haNncHi3zR19K2d1m/TzAJU52CfMkpZhK0mQfeR/w8PBy26+Dsr2MLpDGo1
xjvwzv9d9NTa3GhwYHtkBnAolkGDoiC/YZgTUS+8pxVy6KnqGCO6RszQLNpq7kI+8CEJA9Rd0aPM
noVvZmNXXCWZcTXUbf1oKCZjkFAWxVFw1t958awu9/KDz0Re0sTHcLz37xaHDsdsLnk50L+NwJGR
AvDkIC80oF/XhM/tv9PJvf+kk/95206A63nwHzFJ0Ljqqsllf6JNO5UsHPNq3UUB5FGDrZmMmLui
+ayXOdxhpeRtZGgRRWopzkWdc0PQycEKoFyp4d8tiuaTwgTYgyx9UoR8l50qwNboRyhHCCfhYfD4
9PQuyoBtS0rRdSzZ1uy0ehrbmBsBCnJsZJ+qbErVdYrdAXN/h/Pxh2uvCA5CMAqK5fJIlfU+tazY
aoWrfEJSoFaeQ1NmpyK9Nr9ltj60BsbM//1Dc/6un1Ecct6o7fghXob/keeEpKYIRsPpTkbmQIBr
4ucVjBJHN9YyheXO7VNvq0RMxfrR9AhQl3PtMo5TWwsNyy2oI3IuPeNlFMZ9Iu2DJses2IVu1pXF
I/CXmjauvBZ9xyfncwmlZvqFMen7Hzab67yMNjjuSoukyA3JlJ3Wov2ChIlNNT2r2MSUobS6A//7
2w/+85pxcARxUWGEMBn/wxsgGWRhRxkxTKbZ2Yes3BlxmGyDlG2iMhLwLZJqNJnetDGB7cLsqkl6
hsOpzCpFAlds8niJHzzM3R0Z7Fn8TqvPUleN566BYqkLhlkSewHToFabSuJWH0vIJyOw+xNlxQsS
rFTBgWD9MTD1mMCIovUPdcjLUyhztBVlY2JVMHX7KajRloUwqfIZhkc5nwIT2f+6aB5SPrny4nXN
2Q8xdECcT4Od4gbrZe65VkSsMCE/1CqBgRzGR+R5Fceohf1ZfJgx3KNkeSmgJqxBh/272l2BqxoK
coLXdaFs59EOHjcDMPcsYWLt/vsZIajg76Iq3DsdG9EKsVXIeTGE+fcFzEN515QLITN5jTPkSLF6
7EMCMW2UZJWY7v3Vx8iU/J+dkMPF96W9a8f0kz25wX19Y/fJy6IuvkbxrIgpuyIPu8N6zcfjjz8y
MvHWEuIZCfCrP4tSZ51dDAG7UeZ7w7K/m9P6K8iSD7hnh6nLnu2o/AwLFo7KeGLwwYba2mAosMqK
1je3XR3c5e7wsVbECi8y5nz471LxOPHbyvbEB2b7dCn3VWC8xH2KR0szTA9RMO/7tb8asjcPxWhj
Aim8q7Am7+pBdy0KdHUtMEnKU9/Gar7E0djyE2Gd48neZZV86JjVnXBVLSi8OuwY6s6ETQ53dtdM
jBtLs9qztCHeqD8UBz+QPsNOFjzFDNN0NqeHge45v9SK35bUSKpI89vys4xIsQlZmzyXKlAzqfTv
bQo5pzW+mGPyKaqSfCV0b3b3SxeUSdU8+gYIZisGfGTUnaGIW23gPa9xe1N9cdJk34K8PUd1/MJK
+aFaU7pokrLVbCgt+29T5H2LzWZXeKQit2OMdCRqj4whb3Kl4ooMaoS1HpX9w7siBlHxb13kyAc4
jJ/uOH+RVXW1zdSnSYRDnzlU4StBySJ5TdrypJmqffq9ToYfhq2eK6WHQDEaCCQRXlVhjuUa+7Hg
SllTEDtzqPdGQSeaSXFr/eC5MGDwKlaXqji7srMVGaTcQiq/hWV6DhMPKewfftug+g4xctOZ1UAf
2cpTBoc0ZIgQpIw6FIHOTYGdChy6XMHh2l2F235jw713m+fBgs8vu3EbqlaYSnbfQYw8dIPzBfvS
b7FahYKVFzd7+ZpJ+5u+wdO2SXeeIJE6H2EANAkCGGk/Njmuk+jTLHAVRdf20Me2b2EyPXqOwWJD
37PxiI/y6MlDA1tH7MZoniPaIjz0v86y/tpk9eOidBMEHG162uOoY/M34xIXBTd+Nhie72KLQHGH
fCHddvcGg5PRYhSwUt5biv5YG/whHllpNt2G5DuTfsPQl22aXi2rZfcAMyqd8Nr4MPzz3smuLR+y
uzaQJIT4NlXrXoYI2YoJ4Bpk/GUoaus6QE/DpGQ7TUX2mNvTmVSe6VTbEYOeAKOhaSVoBEEaIwt8
xGoxsp+YkXd01/TRo7c8G4Vf7prYBAAMp9u0rD+8YrGfCvx6sd664Zr93KyIWPrgJcRyDAymMhEG
MHHK4HuaBMC3+Agx3hIMZPvMPYi0s7eT7Yx7OnQSYhBWDEN59HtyoGe87Hd1NKspaU+n6gLc9YrY
A0lTnILO22tiUI+sZ8EPgzNBJk4aX2CVXZyikYfCEJd1zfxdO5sOquH1zmZqfkxHAyKLEOeqX+zL
Gq13qXCLPRKYR2OwGp6uWUmoIXvVXU0IXd+aRZKf6cnkMHnd52zzU89gxlDjdHmBkuZcgqD76ytg
Qwsb+othm19WCx9c6GunxnTsXeo7z35Ur5eof51wn2W+BBWFBFyPjEj1ZQ8YNPTZsU6LGb6iNK42
/rVQHuaTjFfjmgV5cGnXT/1Np36iv0JRBwjautBsxYIvfOh4EADDuxXy+sl1g+gaD2t+DIXzlsmo
uM3JjLfPWu0iq/KAphbzitnj3UD/c6qn9T4JgvxU5qWFcmSAbl5KYjEMAjPqMcO5o/a8azraj5Do
vKM+Sn0UToCDhnC6zzqGwxLXooX8kAGphIu1jWlDt/XkeLhuj0c7WdKzX5bgO7IgKiyPtl7Gy5k1
QcSmiYldyeDcAjzcOyoHuIMheA2rVzlAr7O95FwErX9tVBESW6iEwxktNWKzL27S96fJC4+BxUil
oO4EaJlf0YEf1mzZzbb9y5nyYp8Pdnt1Zd9e59T6KSGnHyqVNZw2M/nBYZUc8MndF/NonQNXAOYw
JbxOtkt4aQJsyFr8FCfha5GNpIfHJnSWGNFR5W/xhEAH7+TXafni9cu96Lhd0sh6tInzJr1yhT9o
dPlpfkrEal3C7LJyAMOaCAZDeJFAchqPnVVekmHpj2bl0yVLuXYXzwg6JhnOZlwBUbb5Yj0KGE4X
CPb5Oa9juMcoF5gRWkV/oS0sEJlcQlZqNp482OnnSKDy4urmzFs7wDavzNL7DIY43mCMQGnGMnyD
AOM666IZwEWHEqWue5hZhti2HUJ9J0hPWsJV9z0T4GL8TDBaV7y6m161hNJmQK/+Vab+i1utL7q6
wHKx3oGTHScbOC/pu28krhaHELgPJnf5EWI4UqxzvzOVnsHDBRxaCfbX8V5To8t5zo4pgqrFwwir
LX4sSXLV9Gxhl/42oJAGriNzyUa0NvnGPfyogz5KTZhWI6I1rh7ndAep8WKl1r3lkucOqLJdhwj4
q3vWdVK7sH1MSXVMc+hWZRy1WwP/Y0V2xtO223pi/aK2T80hR/wCq79l7edd4KKZfyVuDMptV3xM
ihpsQjunTG+fV1l9KD6sYp/7Dgx0hE1AifOuQxKQIYKMa6Kf1dR8SpYduz6ltM8zNRPUHPwCupjq
skeE6BTgcI3cFsT/5MwVN8PA6/RQnwsJ6cwYJK0VP9EimTVpzM2H5vaPKZ17kB2wv4enXkxHa5ie
1z4bz6LCkS5z0ru2nOqD2R20ZksThHGKq7atSS86wrPfBxJlGUTKT4f86w3iOfRkDv2tnNcQy4Dq
YvUoX/NaaVAj+zQb8r41o+fEW8Eq7Ue6W7Qh/vTswdytyuxzlSX3KhDUYDwXysrd90tGWcsHxi1y
05tyby/yUQbuSSw+QhPvpBvoQLGNhy54gC3xMFWdcxg7WFx90J5LPU1TesDIOJNM9WgqR4cqWZBE
kGs/1JcuanZr6TyVaqDZKHWNkTOPMbENndKBosW5eTa8KTr9sUP5wv/ZxKxyCUSMy9+8zU1ZkE/P
FM2eL07sFAAySDKS+PeYYpOor4g1dZhFUkZucru5p4ieNnrYMsf0J8FYvgX4v2CE/A1p2jkBX0FX
XEw7M59QEnHQ3bkaoKu4M9WTSKiL8AzdOcO6ItGtPjrDOHSl8aZfIPFiCD2sD46Y+03udc9KtOOy
PrDayjdVe+r5QYyPUS+9ZKfq8062TwXQNSIZat+KoU2e09anRn3LWoNUjCn4Wi7OvTT6uyyABR23
MJ07Ei6I5YZUq/wX8GffRGaDcCbHH9nH+YlDMwfvefLwVEvmNxML7b0dcIP0E6cH70QbHgIPtJg+
EyJJnJeauraTEoFVtTpD/u9wjOr96GfRrVdS1ExJkfDw4NBccDrdIho8RRSkd+GY/DKSuxrNOdPq
F9OJPxtjJT0S/iQhanI3BzU1+bQ+ToJjjXGVBj0K+q071g+EQOxYfZC6zOU+M5IfluAzVFUqGzbZ
F8HHOsmPU71E72ZVfVo2YgF13/ZW+sXHV2Lsm99FXJwtNQCpmPyi6zXPxdL+GpmcOuoYZ+rfJhhw
pYjWnkOMYA4Juo9qrePL2jbnyrGhi+HFTKNxmgxunSh2vZ1h4Dg1OogbB+kevRS2rjPnn3oigivr
LiHSfBswCNy5gO76x+TAbuLRegqL8Hs4R/fMoPaqXkrHYW+OYay4VnwCSjpUJx+CmLn9OmCR2q3X
Qqnf/6xlCSd6qvOPiKA/0vt+Y3AomUY3KKkHgWc+VuazdVhSOnlI4iyHHboJMtFmZ6Kodo5NPdDg
KM1dh4fIdpTBQYlWVD+uWhJvob2mJuNFinQr4c8sNQGHWl+fO9/xD0IwqBQeuj9qUnbtJG0Qz/Ql
jpLRsxZOaQWGpS4quRgvgrRmgZxaD+D03NpWVXNAXHDZT6hvMFSAV5og+aXwqxSfyp1EsXW4UQsG
kadhtpDZE8GoAQCtzyFKkQsB9pcVjFBpVddB4Pk263BfPLe+R91LZT9a5A2FcDqi+2Htj1Vt42gG
9+ScdRZkLD8ExcnKS7akgq3lZXB9ToZ3zd3kbLm2t3W6AC9i/Oy25N0YiHSN+3H1v/aNiLeYZ4Hx
9CNTb+fnolbZgh506tt4Y7QQz+nX0JP5DTeROLnzoUmhtJqZH+xdZ2f3nEWtiDWzhZ1IRHvktHOJ
yZYlaPSriW5PH4Kbs+JOsXx3UxN9Oje3MbsP3SzYXVmR8opmUbqo9gMGtGZHcVBM7l7Gy6O1WBAw
UF1gcUuqYGMGGyKYuJ9a66IFolNycr2B1qjfIfU0xIMGOHWTa4/o9pzgRvAJODvT97aq353eOCT1
et9N3KhadRsH4JWenIeD82OI5ufI6OZd7yJQy2bhnnMTG0YSv2pkEIe+Cm4NsTEAagzym8Ukhg8P
mDpl9mDaKH3jk7bpWAZjubPdV8y1zW01jQhL1MTHS1w0f10obsymL0GE9gDPpc92mT7rwoD/GeDf
jA/Btiwf8wyWENEpTA+4bbRmWStP0lWeWdGeI1e+a8htWdjrwn55XyPrlpsrYeJrvoEKz2AsKhRL
QexklL9rxRtKUfbVdPgRxOvDDG97qoPnXs6vWFRiEec/T/F419beMVT968CoAtYYmi3l60A8Yr2v
lMpLwc2+RCzLwet+0jDxa5iMJN+kdcHIJ6shnMsNioPoz86XN+1jR0wjNNLsoNSY+u4qnOXgyu4a
ChvqUvHiJryVOpfnaIBDF/ebUpV3smd51rdcpRAZDWoooGgYf+ARWTMBN+URE8jSpXfvubic/DHz
zF9i4L40jPQw+qycUYXbgZochwFcVxMzWb0lh0Xyw8jJV1ROBX8gaaudNlCifKWJGlbjFhueskJl
VVbnEKoFWH3O0LkFzG+b9jwEYBNd8AzQxM6iaqTaZGUaQuRy8K/P81zleGxhuWcav0d3/NbHE3GZ
4JWySEjbPWU+t0fDAENfDUabNXt9X+gZggHAAuTDEzKfxPsw+KpqZkibxU4jFxrA6r3vZKM9aS1R
hLR5Y0Bq9NYcg7gwWRgkrq/pbEBpiNODoB5m9six4hOFEL70tkCNPH3BCEqWOFqYaYx6gPuDQSI2
BmqcMa+3RF2QzUDvrGrpwcFPgR70bLTiMcLmFdahuFkli29HzZQlBowH2N4UQvPJUTteCOUTKXf5
qOoxBxfiCusapRfEG0LNvlSlZVF66k85T923iboznBn4aImX9RKsfs5RmuCSncEuVuCiTusbD9fF
TT4V1pel8FNWed+M+VE/l6dQ3bUBSc1b+Uzj/ykMJNG4eV1CzvxWC4uV05xa9RnbYQOVHfUMaIZ1
oufNc2JBOAWTUKgL/DN/a1LtgeA2hxztoZz69aAgTKhmYF4hp6VqH5E3f+toblcZvSB9ALhglgGj
3r4ryvSbvoekZU2HYG4RrAT1PqmXfdijMFEeNUoS58+4MZZh8qiFtKES4Cs1b2D8KhlSoGKKjmhL
KDPUnRmO5QeDI3OlD9YrxQCgbS3zvqBQmnNbfRivGuJYK0wJGv9pSV+G3x7m0pvZZe+Jg3t0OR+C
lnoTMbrAnwF4SZSf5Ox9ZNX0mEULcsvE0vg3NvzSgXus9ZOE2DPcbdg5q07cFmUmUAWFODTz0UUP
ULv0DepiXTJq+15Np1TZAkaW7TCJO2hVoarnMmWF4FTIX5UCUdNGPKc6lG7OyFgCakOfQq1pnBwi
hX1UQXuRxYyNc65adWMB+1w8on+xeWsgfizTwUXsPDUutqD1pyYMQLEHMxX9bnKSfvfRtoYFo7x6
zNaBAiXxP9DC4H5dfbDSfTOj5aDamUxpa92uekwDqmMFfqtVL2+GPWx/QXOUOJtpLn+pGeQ0UENq
BTf7x2uClw5ODlzXYYE02ETro+r0htHvgE50jb3z5BPzpt9COmIeGQkimGqiaD1iH9ScVqhrcw7j
Z+1rUSCzZo+E/dsnpxpPgKIxh23h2R+4vwKKc19lNfP0EKPy2QA4k7gX8Xv8GmhDGhu9atIZPmRg
NC0uanNaCLlJLPl1KX1Jx0vzN3BaogZ97OBtRgMhMZeFLlZQQj0KQSZVmH6qT1S9Wuq0dGRK0dHZ
5p+ZdOXaO9CzZuN5xU0wQV49UR70mN+kMbV2oq1+DWV2pyqntaBEo7Y9lHmGqlhw7QCrvJoWYxjc
1uGVYPlqr29yQIAbMOjwVSHh2a6Ff8d61WtGp3TpeQ6hqUA/uUHHco3b+cBYfM/h0ugBpv+RxVPZ
zENA6xwyy7VwWGp9xqT1vC5bqo0CSQXdblLtlPMFYyLgHaVwqNr+twngYWBjsrVHFpLqE+oow904
OA9WxDyFDsxVgluvH3dwyXDYw9oLNsb408/zo7rc9ZpY5BkvN+QHjYf4Jqr/MgBSogTTZaaZhlD5
vZ9hjQRiqG65i9dyGIr4Aqa5naTh79QMXFsWhJl3oI+611YFlhLFpwtT3tpDLFVRQ+r7J3UCBByM
eTdVSU5VuyY3VXu5AXhok6z381TE2y5rYfEFL4vsGmjcL3qYoOcYRrdgsj7aT9ocoy0X2LZFB9sT
PdBYsIyGUUoP7QSXFN9oJ+XKIUriiMlvcuieV5etm6hO5kzE3g3N5+JigESM8LyVnveUgoBvhLGe
5p5rQAg2djMarUNdnAZl81IF9Z0xuHiQ+Mv3cPqtVeqxLKCXRHzmA7OakCbVazLSpztW85GtYEXX
FU223CpiQE9HxBi+2RIPSjMSM4ZMWYecWLJdZxiiVpfUGsDRxE6h72bA9HFUW93UvPYsyWqyUtXM
Y6zmJOmMggjSH+ThT91A92v35DjD6zjN7tbm/BQY9B+1x1IMXGKA2k6Ds5unOaU9h3w70WCQ3/G7
aOrzUpqUgD7JkoGi+qpBPeyy9yWrvtspSwTo3LidVpO1DsqWHUDOMBDpZHLvNhC5ptK/ZrG5QKlz
v1SK8VFO471s7RW8Jrt3QzhY7QoPrlLkqSahePe4KxnO7ke2lmTx3Q3+xtlGMiXdmRjZaspFj9Hs
xveSm0+RspUR63G8/g4obOHmoHoRAQnAf1DXtfpWSdQYXosLUBvwfDOGmtyhELsKf6/JQ6kPl25J
aE87rEmx+Cy/zZ6jWQydNX7PewyRMw45aD8cG0DWg5K7VTu5wsS0807mA4BIjyc1MEw1XHOvByic
aklV8qbNVbJC3pFc+aT2TQkHncH9cMWhChm5auFz0KHA4jbvkvJnPbzpJVSvZyL/yHyaAqeBS+m+
lVF2jDPmA/44E2XQtncB2OuBNv/DIKLSqpovqfw9hsP3RoKrhznnrLQp2TJYdds5QIDpFLcOO0gN
42mrEIrxhvz0LfPXD9XdiSQ6hdm0GSHqOMJnyJMc5Xqzx1TZA3TMa+AvH9wmuhpGfKys4oc25agM
VrhKjabREGxaRfpI4vA56qnAYocKLGQ5V9OvAFMAzemY1vQyhdk3GIcM9+aNHnM2QD1b9ITHaAyy
kzaG0kyvSW6chH1AEwcU+Ff4kGjDpPgN5YnKKB7ijSuL39pYCLNb4KXaIR/WeRty93felS/KwEht
m2adI9Ko219h3d1Bovyl4TrYfsela95W0lrodvsGbxfl28CUU3GGxh62ZQeym6qbr+3rZySaZw0A
WwGIHQOajRtFj3gBPsTQ/faIMlhqEzjvffyk2qd5przHxhF+qpKbjYFysKI6rBTFb3CrO7+I7O0q
jN96OGz7Sk48k7qB1QsICURWj/NudTDhRUvaCM0BDCLCWU3wOURFw2GE/LbVFynA6Lj1Rn9bYe2t
gHhyPGDPqk+fixteDwBk1Tc3xoQ3xVVCvXDStZ/u3WrjPqvi/RqCaZZ+hh0/ZPuiJjivg5jtYNAE
RTc7zm5x7HP/zbJZkmGb/kgVpTa12n3U2UCk1CFOG34lmie5ZGPz1luh3AHvbCO/v4drBhFeWYmp
Lm1Wlkjo/VySO97VzJdsCawDDIafarxOsBKZvtUfImuvnMY0jDoM9i/PFWI3eL9Kb0ZRqOwkVGej
pqMZO6Do8GNw5gBZIi1bya8DJZ9VVBAXakg+hg/LYN6l9QpVwKE/cz15wa2TZVQE39UNkVdQ02x0
NaqK1gQ48jcVbpq9y4e8paGo1BtNVQXQDw/GyW8rsY/nEJcQq/ui/buKle06Cw/w5kM6QBvvPuDW
vQ81HKPxlHs5Ng5iQThtA1ltG2ywLdt/VtNxIjB/CaP9rhytVM8I8PGCpuUkS/moPEXqzLutDD0Y
IlMzzi7oafSEbek3VIToMFnJWe5YVx6r1XzW3oelOvzIuM2mYe5lgYa4U250OIlUx9iBpttdGWJ+
11MWa2blSLuVRrR9qZnzIzzNoAFmzk59hMtaNBzy+DVUZJ6a2D8AFEgwtFpOKV5LU6PqmkKpGk99
567KXU/1YHr2xIzi4lC9lG7101HzU/Uph816VzXhJWiA61b/ZzVJZDJQdM3qc1FucYH7y87mL+r0
kB1ZHFLgTdpiwACf65CzQf6BALORAfUh59SVX5HwsaED46lf4w/NRkAWg1SVlfqYdUWsxum6v55x
hwdEBvVQj15wh4MtTsmsO8AeewWUx8V1UQuF2sHRHBXEvW3IaYQk0ZBcuxhKt8lk2zH2XkU/TNfw
gS753etYeI3Wp+DGp4ZPYlWldqjG93hdPvjEaWmW5zrAuG5l+FXvJCMsH+yOTEp58P28oRLhEn33
MSys1urixgmebSxRw10hhne11ui9nzz4ewfi0R6eqLsclBXboHLJ7CT7jPHBwKM9I8IEb8NMNN/6
+mlxvGftIKWKXt9ZP0oRXVHgKftBh8yrJHnr780ufW8M51fzxT0Ubu3t2oYTqqoKvdkYIWrQZTlA
iQxjVaoqQMG+7zBL2LjjeM7FdEYm9QBF/7WbsIBHXf8spq9pBZKMJOJZ2rYDkJizdBUfur4lRs8g
V2yTdR6Bl3L6M42zLIYBnoey0U6cPyzIvzyD/zKX/ZuF8d++/f/S0djx/dD9F8bV7u+Oxm9Z97Nm
0RT/amn811/9ZWkc+v8Iyd3EkhFxNbnw/2JpHNn/CFV6RkSgb+jiUQx36y9PYzf4hxk6UOksfmMH
gcNh/OVp7NoYIVNBRjjs2pC6OML/F09jB/7X/yW4qrxEaO8qRN7h6Sz/767jtmWmxeClJFolNd5d
Mfb4bv/Vs0R7Yrq6HMJ6xFiC7qixVucsEojR+LPts8AxobxO/yvk8t+jhf8cTmD7Jlb4nhn6Fu/7
X0MGcAaxG4wvdMQEmFqTMq+xf+LL2zyY4nvUxNQh2M1gptk8TNFU/o+Imn8ncP718i40uQh5Rxja
fwtuiHJ/7Ugfd6/tHL/XKP6evDk+IS8V14mCfz/5fbUbm//D3pksua1kW/Zf3hxpABxwAGX2JiRB
sI1WbUxgkkJy9J2j//paZL6se3XTLK9VjWsSiggpRAYJuPs5Z++1+4t2OdH/6dL5n5vsN7z071K9
+4NzqXCtuK40PU53v//uXTIlasgt55yXk/utjpc8kgtTiYVWIvNe+4ORqTPeaBJL1hMDlHdZFqe8
zspzpp0+EtSENInNhNa1Xv8u/eF3PPI/n5wlXa433ySN7J4O8af0h6nNoYAanXMuYt3hB2u/ungW
9m0bW/tSp8YG64Si2UnJDVwfXWAZFdjzd2jxXovaWI4oNdpp9vf/+UW7Q+H/cv1yN0CNd1EQoCH/
y4s214UuvTl1kJrETqRIKORU1pjgJ4JfJhE8oGmzSNgFMQe3pBZdjNBi2tK9ibfSiPSszLEPQo97
WbTLeVl6b2+QsIm1R2WPpnUKApzu89C9graxOUGwa0icCOdJzu8cKsDX1F9lq71DkDucOiG4JKmq
32QffDQy23kx8uaJmyy/Bla1M4laepZmtucchOEkANyu4l+6crrnuAbnm2pfHJPM+2pI+zNE2OBv
+P7W7wrd27soTW4raaKKkx5jqd8vscxK4oFxh3MmSBYAHak6O+laDAl5GWkrxexqMwbstAZF4Vfd
jzpO2u3/6xMB2e4KizudG+ovN5rKhFkkC6lsLmXQaTCTa2nG4mUd8Hja/StHqchtFo0izTn2fXns
fWP+8J8vndvv+vuVc/OQ+Y57y5q5cdN/fy3Svukggw7OeYxp8tsHx4NSBCfweKtbnDQjx6j5u+Xt
31dbHlPaNDv4ky3hL1erOWaO19uFcxame5iZ2OwMbb/Wyn8icsQgW9Ncz6WbPWAe5FC/eleTpkrX
WuITGpK/uXX+krbzz4tBMF+3pXB4I/4a6OLHwhpXA/JInfeXOp/ERQT91S/WrZkVwYvpLz9cD+9T
CXabRJlp3K9jdcUmTyDQWqUQrRvrCoefVsHiupSuqHIDWbwIGhfHeskGhi15fPT7mytUL/u8ZvG2
cBVzuw1/R57/95Vbmg77mHlbPEnf+cuVHduWHccSDSNM0fpMKzMGGEuTF8hvGc0ZU5E48C+NoQ0a
WRj5aNkNYbzIN1E37YvGsQqSG5LHQBPcXz3BCLjjEN/gGxgmcUY4bTwUsExiMwl2srTK0BzyJTRA
A+0LD08v8hEknw2TiCzQ3d8sv78nD/zzrXIcoliD2+XKefv3azUvAjmXecN1k2NfnY2m3JomT3eq
hvrcjl8GhRL2P98ed2vLX+8PKYXvWuQtIJf7y/0xN35Xd14rzqkbzOSQqOWpSbsnq0EJH7hdsA9K
n4TYm7j0/sHHEi/f87Yq/2ZTtn7fe1zbdxwTHXvAHJ3n8m93apP0dcEswTj1cW7sU8t8dfBRRh6+
rG0yp3NkTyj3Gt+XhAsY4mprzU6oO3HwbcBCQaF2SnXqtbLG7m827b/6ZHhu+II8k0Mft7RDffX7
OwNZ0bElkUmnNsA/axSAWNwe0s9YYv+j/7+70xh5blcTnczZIuTuRnB9vO0raqKqt1uP6mrE8TKB
tNjIOT24I0NrDEBoL1wGRiT70mp1vcM8+WHAqYwkWx3g1+QHswVKAQ7J82wN7oUejALP01oPfirb
w9L7wY6Y6mcTNRaKrADRnnvqu4ZOb+ab0ZxQ2Pm3c19O6HJU5vO+hRaAnA4xz7KmNuTNOrTQXByY
8ZpP0yG16vpvAut4C29X0h9XmsvR12MP58YNTHGPcfr9Naz8OXPmUjgnxbAM3Ib8aK70qGs6iXtZ
lY8CGCabNn6+zOgpEnnu25qSb8sJjTZI3OXTiYzm6dQCtQhTggA2Zt0up1Is+TEz5Ka46XfTfsr2
HLveqECPjBAnrh14+Gg5xWnJbowfYHSIzBCv5HRZsWWMO2vuaRHb3qnydQatYnpoFdF1pRpt3myk
lomjFnoM0HjX1cHwbN0QgxkQ9RXdBkTC+9fA7sVOQ0DdmN0NhdcQ4LfHvb8Va5McjWIcw4k+0jlN
KCv9tAtOKHnjYUIXOjH0KAY0+BNktd6W/Z7jAZfQlJ+Z/zOnWfwD60b6LHthRK1gNIwjo2jy8YgW
/6X23RfWteRwOxZ1xfi2pHO4FIl+TWy6CGNCZy5oae43UsaPOQhexPXOU88a+jgZfb0bAfaHEiPz
kfN/1AKQvmB2AyjhKi/MBThHPNRosVRHzyuY0hssZT451RBv2xWDlTeDSDBL9NUC2GqGqh76zu0C
HvDyjDMoms54LegcV9kXgdFsBdNoDRj2sT7PNGanertO5ud6VIqxjftt6IcibDSD/NVY6hsHuY5Q
yuDF80xj05ejOO1rApA3ToNFxx0fUoi/Vx1k0TrX47nq9LboA+8Vwj+NLEn2tt/3UQDn6rSsy8cM
yAnZBOJgu2ZyRFf7s5p94AxJ0IYYbeuNICN771iItrykV0/jSB/EHNKDgOb0hqz60fGrQxmn4wsp
KTuNkvlb3Q8vMh/zS1xUEpVbXIXgxG8dxOQD4QDec2LFKGEUB4+y7DAyy/6Y+m2xS5nkaqnVizHG
v2Is0+Hk5jdeVxFEc0/3WLvFesWKkcOmONWsNSk8kIc+LmlqrL7/ZbrlsWbVtc0mcrpRq0ccVBk9
wvGGVTgKBDlL92FAAxZ0TTQY8Vb4ennxyyRy62R+MFy5FSVs+LXBQyK5rI9WkHfb3mME6zcPaKmq
0Czc9cC1JlB0DJxnLN4bEfj5JrFhbRU5HfdW4T65X+FgosO+jLlSAz6z2vhXkMKURNr6Hij24CBY
66fJrx9YyWzIHmsQKZHlW1ebyykYpLXT+rvBrfExFl/pnbwEeWpf1omThaCSjprEQVNdjQyhyDNv
l/ZVCxUpZ4qfegm7d9EGy0dp7QL5M6180s7KDpOEkVg4qsf6WDKfhCNFDE2WJcSnZOp5ydpvjpj1
oUMZemAg8S1GyMuCETyMtNKe+AVvTP3OOzI/+eYE8XLuy5q5xzhd1WARaFYLYNq8qxunG1LErlxh
VXrSVrp8ckhvtVOuimHw3vuLu47JS20zBiHIDvagJ7pHeAl478vyxPRJwHj4FUyWcS1c/U0Xffvo
eCMt8/W7AlJ7IsRch24u6ihHO5qayF1Bv4FBfEstxkW1mzzKGqMRgWoO2Q5Bfo3VhMnDEydX84Az
WZiEdbAEMthiVxiKh8HBvW0avFsm8AoEnQmYLM/ILnVrfOoohyN3goPUIUpiIah/AEEUm1zTx7es
5qkhA/U4+nTV6zS+2gkSW3utXs05AQ4ViOPIoCZxFxFm7YKWzvAKsLJk1rTjW5fQ/Sx1FFTaw2sG
RwT16rTlJZWX1LcOi46vWTDrZ4E2O/btvexBiThul3Hb4avumJRDnSSLsPIOioYkBiCg+25Rfuyc
bL4YuC8+tY7zU5kzkQHrklNG80zGCkNQ0WBHLuUUfBowcT2ImBUp84pxVyUmE3ZhVIfUY3zWFStS
lvbzzAltYzkKS9kwzJcSXUqykICE3SgSswXzhozi2Sn9XYsHASmuu3xQ9JzxBdy1ofhqH9Ka8JZR
tfAhoKRZDjV1ObtHrVvjOPbWUxvDZm+xr8UaMgselW70p/29OKuojPd23/OSdR0TS0bLddQNlYdj
ZiWw0Xhl1F+DMXMQabE6PTMT7esK5hXEkfOSr09V3/GS2dW4L/Fdh2amP9Ac886qRNbd5sFbXMr6
pUTOh4mIQCGarcQH2zNBe4417rFDhbPB4iTWnB3C1j/XRQOPRFdyrOI42RhUQ5jjwAlVdTRRM+wS
zDjQ/fKZi8R+Voytt9KllmA+mHDrknmKu8AJm6r4APi4uAh9WcbOAD3TDrsNRqwFdWFDtdjMTxoF
a0fSI8352L00tgHb3IKXZYwAFZRyo3kAp+zkHXt+5zGMH1hTZOdvZwOV6YyF8tGe8pvkU+9tuBJf
Wr18GQtiB+bSGSI7aL8agDe/qMVZsZJACTJVTpZAa8Yg82OaY7fiwncm/b5ktmKBTM1zjsydJjhd
o9apfqFCR0RquOICW+e5R4f36GvLgD7UzHvY15dx7LtnzuErDxcQFBOTd9t0yZkBBVRYq6tPhrtv
oLac8Oc5R0EMrLmKvawTuD2VINnBF2aIyUgep2WmuhQ98DpjjNLVMvczSE3UmxlTmXm+jF1GbGiW
dbyPAyONGR00EyUF7s3vLq1voMmZm3M62oij1nHC+xSBfs/2gbd41OM4/WTd7workI9d3bbbESc+
EaVJf1ykZZ7tsXgIhu69tcXylqrbAcyOumQxrrN2QtAtAFxjmWJvywNsicFD1goafWtTR3MlgHH1
tLxseqls/na27+eKOJKFZVGNOdwjuK/YBOsp9DVcIbA0QCREGe9LkWbXpaDhgBnGcMP7I2ZtMjDh
T1PobV8LZU2XLA7MLZ080Hd25l6SdUw37LwAG4qTIMp+2xOac0ySyg9jhpFXNF1DxHQi4H5HmtIV
xp6d0QpxQv7EsvYrqcfpqH3nbazke9NklLsMvas463dWYH7PjTilJEGODSjuaSx7d49Yi+vfDvZN
J8jg6taLKcaHSuJbUk7/1TaCYz+fjYXru7Sanw4wUxHY3F22xA85Z5E1p+wdzg8gYknojOWXoc6T
w5inLNP1jTclX+Zynvex7wK2qpI3Kc+3ZticiCTy6nmhSvk1Ey5DiFb53feGz67Ojzht9zKdgx1B
NopDnLtfJ9x4HaKJmVs21IDWtlPzpv0mB2hnreFS4h1tgRlicY33EIF2ZKATLJFYV6cFQjtm+mrY
/nwwUTkPVr/3P4wTtKFuFp98/lws3rapX97cOSeJKpmPPu65DdnGC+91/c0sl2+DlR2GxfrhhqPV
VhuUFq8kJqld42eIo1GKEWxnoEnYlnmAF4OZEsikd7vAQ6DzrggzLEeboYB1zZtRO5ojdmC3G1TE
1aaZ3YdlTDA6QhbiYJwjvG4Y31aZwdvSEsy81M42UdXzaLbb1FuG0BJ9GAvD2vnNNjfxE3bodpMu
zUN4gJd29uddnjEx1ZOCeVW0nH5RADFU3JE1BtA3rR/qzOnDfgTAgSmqm/vXocGWUKBjOwLJT2MM
ToG11ZZWqNGLJ9WPsHDX+WABod6sY0PtodwwcW/eil4fFpACxxEmvDG6edgYQChLRQDI2mgHWgmE
J9ReOyu1jJCir+5T0iw8LBhZgJ5Gro9t/mCI/Cvi3Tegpf7ekbPcoojdCrd6NLwuGmJoI2PAgk6l
tuOM6O8DnQ5o4sm3btOfVLwH5sd92IE22Y2d84mN4Ymz6LuzSlJeEnZu5TU4BCYUbIb3jNQljWzt
7EUH1ata25cCQxxKiQoMpp/sOaFv5j6HpyQYDs+scp55aIz25+JSYogakz0gqC6eINfRSkJxyLFS
oX+olf1qJqwWZYlQCeT82clKvS1F/kpVcVonjUkJKfiNwRJVSiysY/A7hybdZVpU5Nmg7y0Gj9lv
/u4n7s9pdtkzhOnt9ZJFQHQ/pAAmSKFJ2AiyOCzLBFWFUhfTEu1e9GjZRh/7KTX+c9nkD6k/vZDL
V7B+wJFzjODHaLBUjh1tesY+as/IT/oGsFEJFtl9FZOz4geLP06deBdNWZ/FQOO8ZI7ctem4Awgx
B3kYW9ICoosQVNVsP7onTs8avovqaS2wfCE8cne5Fypkg9OKdDJ3Bda60Z02df29IJ4a8qPSh9x+
z0cgCEE9umiLoJEYUMyXSl9qFBVTb30dbbfbEmJ4URwEydkagWaRX+O4jcdKOyef16hv9YMfu8CH
poDkaUc/2zb/pxE3ye2JHN2Y30KbstqMZDYY/HfryKi06R5KibXG956rEUYCPASIDVZxcuVX+Gw3
YWI9Py5Q0zOSfEXm4jgAVXxjWdP2CFKf1z9/sEdVQs2iHHdoVoHIck4+1QRLxff0rZ4DRKDz/A0L
I1t9wEkZnB7ONxFsAM30RD04UICRBjsDGZ0eFZd6gV0AVi+HkBEvCY5vJS9gqImusdwoL7zPwupI
M4pG1VkHG3ygJ8dvnfulsPt30vc4nvSn2xZmz8uwU9o5a5EWW6ocEdWrhXsKklJi9j0p5PnJmZKD
V6pPldn8shTLM4BZDrkB5TD5ir1fPCh2uRi23DYP5JPRL81eFDn27zQ7eHJVW9sMXqa02RW6Gi+0
QKdXFdRWSG2xhnZAl0isbRe6hEay++Sw+M3iQJYq/AlCcsn3cN7oeJqnDmz4nnEB2WbjUBws5Xu0
sMioGfDz7gocU1vkAwzNp9SOZsDRbuBbVylhR7EMn6yUg/Yu8Pbm2MHDMmsZ+s6cPfD/ZA/3z4qZ
cN5E3UgJyQol61/f1z3yVmNdLFadOqWiMrF/2dwX9y/vHyhKGuCgkh23EToDlZERJ6HRJ41Fmzw0
QuQkYNXjcmrj6djfvtfdv7f0yXtSlcmhnjv1MNnGQZnaPHltoh7uH9z/85kUaJZm/CkbWCAfxSS/
OIUYkZHMNJ0KBvPHRBkXZj586U3tJW9cLiGolYHFnKBN0eul5F8W+7oZcCQZRL9XKdpGaGSobzy4
bNhZsKeX5htV8YwIZZ320CO3ueQttFSYls27rmCW+HnWb3U8PuO3DyrqH6/GXdMYqH4CizNMYlrn
RbN/m9I78SuNld4jN1kAaOpr5077ZOyzXcHwkIUTuq8njXfX7S6rk6BLUPTHXLYZeBCvWaYehxtu
DSPMnv/2kaaM2qYr1VxgBcVmw5Q2J/ESfEI3LkQLiW9LquWO8uTXsKI2kE7LDXTrMSaC03+b7EqX
LvWWliiN9A63pYYH8OJb40XbInkagDVbaXKdnCqaUzqiQsvxclspp2UR7NyKY22VoVuCp0BDRJtH
N6cahBWOjqoI/POMFuji6xa2zlA9AlBbHxpV1BGb1Ez4DDdPnKXGiztY4F/BelBE20dtzu65KNf3
RdTJK9OLq2f3ycX3W+PQkaWzmRdynFDnV67uns3cCw4dR4vNCgv+1XLZTGJ0L0TV5eWZ8LRH7cIq
LlQBebdcykOe4x01p36OPGBkJN1yiyatOpmplR1ntOSGgaFb92uyGcFgR5091k8mrTISi+qtVwb6
Emdr6NnT5zIx1I7xhnvRVfUqW2QhKbEsNaRN3XryOjVpsvdtnnKlbD9i35wi2T5VpvZCIDvWs5u8
5DeU9BSn6vOoQVc2VvK9bqCPAEFJYUPvmtYVO8PuR4xa01ckZcWhLDBRF3NrbL2l6A619zHzepb3
aV6vPFaRW/W+m9kH8LR3r0V2LGynPrsA9Lq204+k/kEYGn2Esgu7q+3Ob2gVP+GsBoraWeWZXz2J
mhIV9jyrE+7+EwfVPOoIMaZCceQZ18beo7jNnUBdp+XJXpH3zWQghowkwTE2EpYtSJYtE8Fpo91u
eSHRkh0fL3Ot6s92DTwinQtQS15uXPy2eg2QZAZG3e59yf7f90UJ2p7+iQJo2s+B+ozO9Jvh2+lJ
1v4LhJvuguDio1W41tkC3LCR9OhOzWp8NJekfrGEOFJu+7u6tZztvfi061Yd+1Fe6RQpwIHQTcoK
Q3guVBuV9A+vEMPMK04I66rNot4wjw32WptQi+/fvP+bCdzc1X+tVk5vjtTPCekKr1A39D5lBkzD
iiMASFBOJlXZP4+B05N0ejO0kq/T7obacQn+m0UIX49kndKpwJ9jAriIYaI7UqnI8z9YjdGdnIw2
xlrjxiS6Pmwpfw7TJD8EsQgObUeoowdqRtIWjZoJ3ohPku6Wp85cy8bW2GSUz0Vsb9Fie7fr+CVZ
rS/m/CWb4mEnilRvnZuQ1iSIwfMSUmab2dgShUMWS8XRkwXLpA4NQT8Tu4QFQCwscjY2tSzmZAcj
b8pkvi3r5D0FPMaVtLOd6so4HwZz6qJGd4Ld0D0GFGT4NhbcAW0OPl8meEEMYzll6CiHRKLU1YZ9
cuxBHk31qRmH5XT/wH30sjrZD8fwWUn9meAUk1YLdD7m8BM9+/tncHvp4QMY1mFF3wBPtqrPJkX/
LsA5ww0rYVRol1el8GlpJqi1T5jpt5zGTqul0/M43oZy1P0TSvWhNkCbWTiMYeFJhfALOCzEn4b+
iS8usuLeMFmaTYWJMEgs/L4JLvWgKI66owixyS5bJsJWFELNTN7XV+vD1M5uNFrN89ShFCRWqQVm
Mj+mmaInNW4SxOFhJzBD1AM57sph/dJiovofslMiNGc80eswGX6WrQMXGSSzAUmUxXyVO1m6xzyn
G91iFXG73ADSHRzowjUbgWbukPtR2lDyLVJMESxfnF5N8LFZvfQ59WAVu+rn4LTyVC8849kFMD32
rI6UZDjjO3W1ZAVbugyabWbAt2yqDBI6OkkIwvCSPaTtrJz4YuPlBBTGoawqrjSa8tDsIVSYtCIg
ugWfxGjYZMgYr3Nn3jog+KsU4GaP5r6vMNnMU/Bo5jSoSD99G6klj1jpo8kqWKJGLu6MhGvS38Jh
Jp+AcBx8cUV5k26a22XKW0QttMEWezlRdgIGydYnYR2NadYYzZJISeelYaS1ddehJWkCYclQb9w+
DcIhMx3aIDKJSsT8Ftr4XcaZxFxwe1neLYzbEF9TyzYjo+iuvdOVx2LGFzvXcZQ0RcRIwd8mZSND
e/5Ba86gWqOlJzmG0l/0iKamUdm+mzSJysKjhdveWj5z2YdJ883L7eQhmZ/XhADFNTefLNX0EcoZ
/NSVj4QZmGttYxIcwFUY9TQA7egYY1tgwO2OlA6kq2SYlrtkNevzKAd+Nz/hVFex3zTyZ+uUwx47
xbOgzqbwwe9KEgpg326vUMf7WH5jN/5aBuYUtlYwbWkOwFjLiR2uWZe2azOnBErs5oW6mv+MYUpu
tzu3qZ9HCOd7q/muaYYfZABpKIFxWcoX5YzFrrdjfFp4xZQoQvhPMJAIPkjR82yMgMO1UzBKaz3q
oDTxTmbbOCQhlB8Tq3w1cbWESsZfp5J4mGzE1zJ3dAkmja4hZ9mPuoo5DQbhQ2GKEIrZp1ipr0GH
Y72BB7atJNkOqFot+EIwiyuq1SSt2RNjhqmCrCyDmFG/ghGwUrdrLewHb8k+9Ylg4pF3L1k3/ABZ
wqX4a0o5LcA8BJo8NWfyBDxWClgaNEXSIVzNL2uX0sJPEX4WuWIZ8pf9GoxpaNRy56kyP1PAEwzw
I2huLQ4m0jsoyNusa0uQ/YpjeroFhR0xEWbHK2bEWdZysWhR7JGRfXTnCniXLj65smt2KSerTely
aA6aNt2kJVnaeSGfV8N5W8xRsh74hG+kxPNKpw4Dm7xZ+s7TbokdFgtxu7yNX26GJb/rYK/LxXGJ
oxtoeVjn1oGkzPCVNX5p35GIcXv4+t0klWo39/ME5JagWnuw9rlFE2iiHsf+am7XkUaGSUTftH40
yvo5WLE9GHB+dD+Zp7YZ27CB0/M0wsG9HSRpfuFkS1NmpHS1GcTNHRIwK3udKeHP0y1agyIMV3d+
EkHGmVQG+RZlTbZjWQVlI1vn5KYdV1C7fvVgAn3MAMI+SmK4hzFQz7aOD4E75R/wajJYxUAqL1PB
mhAbTRbZBvPkCcDFtiQ7GjgILQ1P1fuhPCK0bC66jQDXfqx8/5ss6ubgLx6OpN57BIOAXbNLYA11
2d4sKCxI2YWypIvHdB3PJSzB15KR4aao+g8rOIdz4lT+xRkSzlcOPsggBmPkBFHjcVBqSp3RchLU
wTbVUdkQjYvnqNaScf5yC+xswRsGg/WxiKc51BhRqrwhWMNRr+6a/oQQSCunXqtrWc8P7uBP0WKL
NjSb8ke1jpQYmYbeb/jfkGzZG9UI85Ot1njbp2JjV7k+NCmomtxvGbjPTxUHrlMCgNlxgs8YLzYi
ttUbdMTPJThv9M14/zmVkv3Eb1OPeDj9Eqpuvq4a+4RXhTCDiHuQ1hNxELCgvZLk84bjStoYe2sM
iySH5B4AH/eVA2UZSElAqwlzWG0yCmZKNPJAH1xVvdfe8MNpTWwZsXV1a+lfRIpVFDXJsfPJTqpF
AbSoFhEpt1MoXHZoZkj+TieNx2miUYeKHyfECt8gED5436aPk64brAhdzHfm0f2W8eAz+WFOJHyy
IBbZNltTd+gPqxvJWS4PZXEDmqYxbw/dy9RtmHDNzrOyygheiHrApIJ4oSPPhNVtcDj8LHHJacvB
EqGCtufQS75DGrwMnWueYiVgtc++DBGmbnVbXit3UhEZ8Ce0OiocDa8k82RgLMk83EpKEscUm26c
LN5epDYRqbxzCeKIwp4bdAb50WTl3OJFtHY0dHO3L47ryNUOK9GZO7qQnKHpCO50pg9xayQnQcgx
2znzzGxuk0/NcCPxcBSpmdxsTXSp4Ug6KwvyuLDVSHF0IdTsbRMW8LgijwqI0TwHSXbOvf5Yjd2X
zisrUjKYDToAS7cwm/E1LO2mmcT32c0h/fvrySkWKvRWqV2vl6hVLXFAOak4/ux4JJ4nCvBdbrzG
beTniPBTj4mhg3ZEeh6JVD89TL9qbpxL3c8ScoeN24asi1y69qGp99AXjUcD64wlOjZv1DNbJ+kO
xoDnajYmmq1TEC5M1nqtgRvDWNzUSc+xUKcEXN7wwDNec6Q5VaglmXm1PxyznILKoCxSNiNxA50S
/OBbJwen+j4tKT6V54R2lwcn8s2yJ0RUH0xUaZs6tR+KyTH2cCSqXWa3cWS1Vii/2HNphfRnyovD
fN2Ys69U2ZionABrSef+IlDPCjMfyaAFkzgtFROQ9LZtaJTUwXRiA30Yiz5yKEsfXQ1517D0xe46
cgOkQkI7YIGS3XVs434v6uUMCIfIndWi/lwtj84BkN4eLTmYHpxYd8+dpzSsGBO6Rzy2H71bursP
bKcxcdonsMRpVBAGpBMbQ0zFbj+668PAK4eepj85Hg/d6LHbrIG/7uIFY1CVDkd0MQdl9wcRtDYV
Llx4GhIdowdq16wjFgc0C8EdCtnVTTUP1ZMJytKpbWaVNwS8tzxNrsmhM9Z+6A/tBdVCH1bO+mTI
SoeCKmxr2w3CBq+v4C465UPXWEs0LiS8drYHSSTrKUGFH5/y8VO2ldq0Hz3STHdzDADLm1GQJKMH
W6sVe9uh7b7MTHKakZmJX44vCqngaxnY57zjdWutLD7FZrBt5iHUxvg55eXbmmCvNs3a7TIFWmoO
PkJ++G4NyYFz4cDWm/35w/174+9/cf+eUZgtO4KAEmHmRug0DKN1X59SZdfwv25RZfdP79+8f2g9
sKNay2k7dFUX1Ug041aD5bKJZDVWCybA/es/vukZZndq2btuJAM+vf9LHXOdJT1D9tLzqL8nVgsI
QqSM3n+wrNZzXLNNEunNc7g/cnJ/OvdPzbIqj3gP2ECq5vTHh3ZcCI/942tv4RyayuwHzp/21PLr
nVbXfOmgIe4dF+KJYevo/nd//AOzjSVla+NvNSOZfz5bS636BtviV7x/SG6fecN4gXaRcayXpHTb
cPLK28s+cfsXZb4cvFvWLGPV1zYHauDeviLN6jGQxJ7f/+7+rckn2kYr55WAhpIVVIG4yPP6mNJh
7WnCr2VUiyU9gF+9tfLVN7m67/cfz29vUuP4XWRVWPoE3ZOZw7ERIHm4qzn/v4Xnw9L8/O//+vZO
rt4u1X2X/uj/bMaxLWbQ95fqx/y/1M/63yw81/QHgvxvvzl4/ueH/uXgwXBj2VgenAD/g20KRPXT
T93/938ZgfkPGtJkcpAWQlvOkaiS/+Xg8f9h+QHZEchYpCncm2HiXw4e6x8yYPnxmI8BVvc99//K
wXN7kD/LJ21f0H5yBH5tH9MIUtTf5ZMtiJi+LbR1NmLrte/a+hqvuBxq4YLCCL7PaBBPgHeTnVf0
ZljbN/h5uyTnYLUe7l8NVu2fyiJ4pv2HNT0pv7T1Op3vX7mQoVBvJCX1mfrhkN4Aofi5NgznwpwN
AaLVYPKo4vRkTzIclqQ8K3ZVGpY15mSOskBUSusg2qp9mefxK8MwCS9sfKHFoR7trhIfaX9icZtN
fbI9fz7WU/nIa/2ke3K8K09SvsjbnROYSIK6oYwJg5sPbmLTerR7SX4t7Talni13GCnVOOwwA4bC
Ql7pN9m3h3IeJ1qyo7lbZqviVoY9viAYCu+gqD6JY2hxwnle0fHhm5ZPY2wbr2XmfhPIzp5nVl0k
0AZPuv0hazW9eqUzRSss/l1GEXvL335TptlwDCUqzcvcceOUsmOcApzVZmJVsLywKZnja6nY11o/
uPgDaFVOsiWZjNAUePuYyAnhPfgL0alWrF2CZzOa1M74eDPYd2RkHa3eGB8IiNg3hLT8XKwBSNak
g1d/pfdlA/YecW5vdJ6Zj7UdUx3eKF3pmOehSvV4kb18lUCCIpt1CsGnVT1W/5uw89qNG2m77hUR
YDEVedo5Sq1kWzohHJlzMV79v6rn4H/H/jDGAILH47Fa3WTxCXuvXQHSl4V3mdR8qLqE5PVuOpUa
jdG7UPkr/vgDWNDBiNpbAoZnEUayDlIgdJZhd2t+Ovq1yLt5ZG+dYzdia4HVpZAEX4SmfHYJKZw9
Sz04TTRtDTun4hhd9ynIiUVz0/QaK+Mjnxdmsgq5czhT1uTNp6hQ1Rlvgt6U1c+MI0eQZ0xCZtQf
5wmUCvke0kJXxgrTt5AiYhhdkzEgbl0woWcbUp9hPHncs/3Yi3r8mx793y4OrUfnPvM5EkjUdV3r
9xvO7/oxR7TRYgJCTMSx7oFIHC62AgEP74Fxbx8fXTt5UWTWHgGHvjsEf25ihx5URFjJ/+fA+j+M
YxaOjd+PAO57ISTmAMf30Cn/5isxktyujb6KcPHF4zHPCpKB3NpY5/X43GeFczSHDIRb02Vrv/c+
CmEaT2Htnlsmk01gt5/Bd3nrkCqTSbl/I8VkgbkfRh+jMzKoZBbjFOO75HNbdXYavQbf68Cd2eUH
8/kucAehy3qbNJw9wSEh/jB31avBWCNcA9BXxVcvR4iCRnWnev7HyEOPFekYtYgkEQhxlL0OqlI4
2P3yyATlOvTFoZ5RGzUDdWpZP4qcTUE82AkTKwUioo2mB8c8KjssvhnDAkcpNOTeM8CUOkv6GrEp
mkUszzIkGss3BwUrRthHR3jXzBDRFZ1StrY0bYJQWnUt2vLFmg2YHREK2JZ8LRy5mZXSMQAq8SzD
uS0tU7pQxCT+jSggEPCrtLZezTX0tJJh+WSy2Byfp9pKD7FiFxSlCLUcRC0IGyFCjr+K0FaIqPs3
0Xrc3AnMPRKpBrTh8QMxmNzGktFbFKUXEDTsbov3olAsB9kSbLE8KAZV4mvgdxCly8XbZ33/WXrE
9OJvRug+NlgLgvwIGTBayVohh1MxeUUdOp2lOJNUZjAfRe3fZvbwVJIv2FnlkZdUHeAFtVsfP0ua
oo9xMepdJtK6t/AuEzwxTX9IpVhZYvgB/o7Us7Qy1rD310JEtDCFnGn8JMEcKYNDuPC+7LpznNFJ
o0g5ChcOQq/ad3wmTD49LN555Hl7J+4bwuYXY+0agDZr5uXrVN8jrWscFhO/eRfOn+H9M12cUYEN
jpGsmCfjeHGCYjN19JszWtw8qIOt6iDXObHjnK1lfuVnelxk+OJ4pGWnTjJckUSRfMeSKQfp+HCH
zmmfvwx886BiBSo5cAiSvod0WZ+GZnbXirsDDGkod7KFaNFi67CqQBFCbR4q3w4uboh420uzXTra
GTFChfzHZQTJ9LEVAXp0/+0fs1EwpyBUwq9uACgiQiZBuxHvSXf2ACm9GFp6nVOrXh1tly+C7Bnx
Uuyhvy+DKtgH01BvSrslN7YHi42Kc1vVMCCUmJ590EjS4AkQdsAL54i8PmcqjyyT+tVUIyjR6lNg
GHf7LuPJ70Zj1awNCCNjKPFqO/ITJINiZdjlviXJbdukVXWZ200NiVt0zXTLHRLp56x8qNPW2IQo
DrZhmXyCGmCvB49AZx7FGU4RwGUyRsfUzYPN+rfeVUqQrNUVTJuHpNw7GNlnkGjoGmBHFSWMT0SA
CGJb94UwgfbQaHNWlT9RkzBpFaazAQwSERc0BSj9qrdomL85dd9ieIhuaRswrdFS5YR14JSUCePH
/CNAd821xslDHuMHceFIQWLDWrtu+2kog7cOKNNK1JTkUwmgc9TvQ9W6ZzM10G1VJH/kC/lh4avs
v7TBQLqnuCmTzGdDTCBqe8ZLCCt99ONqSyrToccvcqliNnJxTnwu4LLvKAGcB/t7sVgVNUOx6bHo
o+Bj/ltwLXbgOzu2XF3CxkLfjMhjb7HXHsgyTlb2oOmFqFXuZ1ydsUhv9aS8k/alngZ1nlVyuK9q
kaM06Efaj2oc0wO4Gk9bz1pTfbAxbDYsV8l60Nl3xBbsszk11oHOicPQY6wtZz7NxCxv6xHkbTiW
O7d4dkNbkuRKUt2CKE6Npdzd70hEleuYHegDg5RT3VFQtZ1sD0PbPyC0qZ+I51lHztJe6hkqUgPo
fcuDw2Mwq37CtOoeir7fCdkbhxDUcdgK/xaYUXDz/ZnePxpR6IxAWQa7vzCsbXht8IsK++Q13gfw
OTJ5QSg/e7NxdrQhNI8oYaskPqqgnlmfk9vXGMh/hBe8hrntHcq6QCOzyEtTbciGt2Bl07aXUWld
IfyyiV9iYzPGRnzO/PRY+It5LrPR3c29/DWO3H8xYOGN46PgHUr7J9qu9JBNLNUdATPKY+iwYyS8
bKhKQtgObnnKI2Ib7T76kQVZ+dRkCQPiqno3Qyc9tXb/RE6KwnkyiIc2d61zAp1yZdRKXOgejjkM
56NCVC46xUohUvXOGL2HqnwgxiJFvAAnHpt3l2v7h7Y2Ksdxdp6dfzWWHg6nZyMyXmR0k1FwnROT
giz3ugv7vxEJiOJh9FjGE6nGnYWfngSkfdMzwV+0D6ksWNhXon4Yzbi5+pir4emNeGygwTWKm/Ce
qoksYz4nvrp4nGk7fxjTlcs7tjZRYe66UHVkH8c8IBzGp40t+dkMbkbHaNwj4x1IlCl2nBLCxsVI
x6d7nuT938bMYGssa8g5qDnY8hjOS27FB5dkkkOj/fVlyaqniCbkcjADzYGzXETTESp/+BQBWjdN
pq5++JkEGDJPhqZAKWw+3o2RS0qq3+L6X3NZszSaNUR8pi0ZEGLo4Oq3uf1AtK22lT5gE33U9hGY
UVpzc82CJTmKfv5iF0t8QRWFNqoWu7GzGH+nHVluTc8jHnnxOo6fGYH8ZNpanTPLEK/dAOI2oGrK
KWmpW9ofIoWX7UuBUkm88nLSQ5klP6fIVLfBc492FmuZuFfsSVN562rh7RNHaXpNqPZjQ9L1oD/2
ZIQRtozTp2zs6w1HkYmME9BU8KDwB1QzThA7+5WYdn2IYxwbXKsOs5on+JcPYI14GCzie6Sj9hjU
722UbQY3GTfhhheKJ0y/uXOKM12WxjOPLodV90PZmkzhh/ngMD0BzQ/Yq43JNyet553IwvYMvoh9
Y1M+1y2MeH9iqVoVhLPgn6ALwzaamOzSBVuwBztHkZkhamBu3+6sILLfOon7DIxSgmjuVkDvWg0e
QZBxpWOG9Je+NH9UDMd3lhHTgLVo/mNFqN0A8qAP4I7xN6ytBYuuImcFfXvIOcxPcpj0khxqA+xK
zyWE595AMhRensEaJolL+DNImWOdLAgJlqXfYCrlCitZIs0kim7DuJgO8YIfPvWtiMmNesxbSM31
iHJP1przU0N+LGb2EkuR/8R6HJDPOIz8UfY2XhQ7x0Qiq5nQGwZJX7/fr8q7iXYY4ws41EcWb/WN
fTfReZNb79DNfIvpkPBXENEFHdfajQGVNxuvGt1/89miu9NEYcIQOrc+YfEQaxTnzldeGS9PQXSK
qOkB6GfFPh1maz3lM0smezxJffQrvyu3UV+TUGJlR8x6Hm1ovYmnMeS5hf2wKu1lI0uWxmFc6St9
OQRG8Y3BZYdAf9WD7X1o/eNsZs3WzijNu8F7ZhOYbpn4niO0rVNvmSfCXX86SfWNFtc5T10jD6Bp
SKT1/W2qvcNTm7KIzEYPzYOdfYwLi2TSjNYR/DwectzK/L63bxVpEF7YC8wNOBwatw+2kXW0sdxd
ht76hkz1aEROgJAR6hQKahPn47iwwQ7sjUSluxliRyfdUlu5PphDHKPIX7E0bBuQjaEDosgZoTx1
3RBe3A/NInwYS/FsM4gwBMCqPCyjnVn5x9ytqk9uxQA/LMlQXlr8ItP0Yal8az9VyvMPMxasfTVZ
D4RBuC6zfejfrVa3N7ukpfzgWWGfvksxmQ/5EAFmD9D7lkhiIbwvxwSK4Sr0ovem8OHuK+tF+fOe
2bKm/o3yYvNmbWnwLSI49HAxLVvEAKnYd47zi08lYTeaiQ1q6XgTtUdngVFLeCfbua6rjm5cPPVN
+okFGWLDQWktib4LAg+PquAACIrmW0iKx8XtEUB2jjyLLJ0fFNrC0r/mI2Ib9vH2wWyNjqRb61r1
IbynUX4NkZ88ueh4IC4rmkStejKpuXdZQ20dOTdVASxOujbeuo3W/hSJ84kq9wXf6CCt9jiVCgXf
mF18d7T5g4+zsBEjome8mQxyhGwQYSWMmeIyFaRK1fT/+RXTXo1bGpNyEUxnt3Hcq8hctPW6miut
UK7jNLrmoTR3rkfnYLQMDxS1+7YwbUjB2rHKsHw9pj4gD/1lSbYtoSKPGBfMbZtay7ZX1dqXlXnw
Spra1Bp/ZBZ30jjwLZC/rQgQMp7v9vuxxeRFGlV1TWo9+AIQRa3A8CZo5ZqGAulIxX64rRwky35W
cU558TmZ0uR8/1UjCnYnsOARd5FMXhGiHPtVc6FC87VW9zFJzPSZ+WT56PYFHRoHwTpKyXm3+L2N
nPqvNlLoG/dKdpvMuCUIguaxtrKdjKwaef8YXkKIEtZqEBO1KP6hM6V+di59HnZoHSG/m0t4Ar6K
MsJSnZYep9/hNjuAEMvimQGoOIi5F1tLGdG6GtcJivSdU4bvYa+Ki4r1nVV6wcbpUx/uKW3EIJtp
7bSW8Tpm5Wcq3X4PwD+ELdwc8SEW65zUsm1TJ/OjKJYW+U+YsB8kQihj9hABwHs2yAxew2e0YYy2
hJUH4uyTs/046qGXMbHLmlDPE5sc7ZM+wllJHuepVLwWIzHjV07p5TJX0Y/L6CTyxWykfImbliNB
lN4xnhE0tsA4tC8pfaqIoE8sezibVU6nwqLfn7E6uKL5qBZWromLwL32BrSmSWHdej98GejYd7Yb
kIEUY5aYp8pAPOUf7z80ZNtdFeGWm1vravutuN6vFSXEkW74aaQWvtU17sH7ELKGbnheGGVsnND6
EXoYkqiTc9Kchscl3M54O290X8S0Zd1JpCxaEmgb1Msy3TAMpAzuoPY1b4vEStQyDbiCNnkOJVVa
4yJhqgwTAlngXJqrUj/TJSbGY+RYgsuiGO5ZPHjbIt23lF7soRN5rlxEYHNw7F0UmZAAccYV2UVa
6bTOfITMWqgOvU9ZVPD8SCJBXhpUfFKd372WFBQHcgjQbbTLgyc7hXo3HK/FgivcsZrkwegWfNil
PV5tM603ZgcJsVzGwlklKAnJFnsmDdK/ZI7THnIOdJ62JnFci/hZIh47d2NOWlJCm5QTs7APIbaW
aUD41KRCxq4zkpJcIQDRX5zKUvtlHF/cwZLnYWQrOBRTf7gXICSznZaoLRDuTOJkC+CmyyJQSbkR
OeVmvmkQpe+pUuwiFUTGjT/roHyeZIPH2LC15OBrZHcV1UMdbS2eULtA+Riso0PH0APAm+0fDZfZ
j5lOkqt7wDtuA/AI04e+y7pPQd68tbV57cUYvJXF1UJ6snKxfz4UpUCyYCQ7czLkgUcGG+SZE7TJ
Ov+2KC01GPynXgbsoOWSXQLkxa6f2OemrR/b2K3OU9N9sWsAiH4wXlH+kgQwIbAmgvDE4uw1LOA3
T2h+qw70A2P1L8pnoNN12jVbVAffYTMaZfz4Hep/9BjV16Rbflax32L++WyA5ls8Tx5tO8FEbDa7
2afcKfJpWadQtPZLhfdkzllnLnoZiROBDxlL0TQca8O0L5UxPCm0VFeEGl/ixBipPIOvd+ZPgSpD
l9JTObi8xyQQMtVovXADvX05lYiwR2YKKb06GgnmTSEXbQGrlpaXYR6rmh0HTQedGhkvpXR0dhKA
+NK1mj19nLXza2hQyAe3PZXyW9qi0xBevPIq28SdTRhGV5cdE5oKIKT+/CndWGoaBP14Tv3ZGFS5
962FVigf0p3wWupm+9NcUITNRY6FQfBxEGMP5xNres56Af0YRta8s69z6e/IVXL2hL04NBUMMtsM
OTler/oCKned8ax8jGe0Y8BGeR+R7LXmdMMasEHFW++RIKkN1Mtfo+U1Vzylq673CYRl0oklBfl4
bI7uqUCH4PgFvrkiIKpg5CBse7bVpU0IF0vfzZ3RRaC3Rzo5g8o6sV+9kXZmqiWKAwOCddTjA4iQ
Aa+seE+bMKLlLpjUZWl7SHCcraAv9LCfT11Y8i5ETDGpdJLT1hZE2o6D/cXPzOWhdbxn8qNa5nnR
JzeGAZsDcF3ZBtM9VaHVdLrwR4a6mH6YZ5ZZYLlNmnB9x5yEJWOuFcN2OM2p5LnrMV7ymQz/kqVo
LkYeGS+kXKMAnYN/hilkuH9h7fFcT9mwXQbsSgVUgRRzJ9KcMj0Vn7yYaTiUtHFlt5RWOEx+2G1y
mmdr2PU23UVpEDPgNnDeRFwfgsWkG5CleYijMKXEEreZwGmUsizRqWb2+UTOvPQY23gO8x3m7/22
aPAzkWVVbg3vIxtJ/Osqzp3RkvgIx2YX1e6JysvZEWk3kL9TjOv7KCgVTrkl8Q9g9dcYk+1HoNzX
ipNjKVlEpeEVNmj5ZAJnJbqMQKesCWgzRf3uWyhDZVCO2zIXyWaAH7OCF6dqERwjRyXnqe8aBj0L
lIsi/jIxzkqYgt4n9zbXtXSa5sFWyTPilWwTLMWtUrS5AXLRdZyEwSdSdx7abKF3CJG+DO1onPsK
EOp9ItHbnOFEDpqIGRe4r/nYHkb2X/AxUwwjBwlOaoULiIn3UuNukwG7cMcmfxEohs/xxYzLi19Q
CREl0Nh4YEMo+J7dxy/dDP14HIl8ckVNzpD+4ibympsR0lZdtMTW9CSrztgFuYzOaGUQ+JEGzNRI
FbtIdCmv22/OaZ1s9UwA61rgZUeXfzVw1F4C/aX0jE9eVaG9bmOi1IPRfKiaYNfHHNVKiadMEADU
2b98Q9n434YPO2p9phkO3VMjl+2oSJhG8SGx0pc3XInlCb91g+sFnMpcR6cl9T5MA19AhSKC6cEU
PnVj8pnn/7eqUcEL4FCSRxQONMgpFZZyFJxMbfJXj6Q0Q6WIZ9NSj48Ca1+zNyUghxfaysH+HC/q
O7iFbEVVJE5W6kUbZMXTfsr6cRtMJZa3HpSBEh3Pca/YgnNoNulUFa+LWZway4etZugwtaln/xuy
YgV17r5RAh0GCdx6xLS3XXIT2AIQvNzCMcHfbK97BDuv2ndfpAFrg0AOBCpK/6bS4qOtsSH5pvXa
OD86kIeoV6V5W1J0OGOS7xorKYCB2dXawWJ4sRf15rlliLCuZtghoG0Jq3ozfS7nwF7YaPaQZaNp
+ZIDy0Wm9wUDqMcjFVG7DAso3+OE+XemQAmGYl+wDDyZHRJz5pq2ZW5wqrOOZEt7WQLnFnm81aTA
TZ9H6CNhttAOMnW7+MO0MzlKv5S19RylzG6yskbZNPJg4SMyEL4n3W1wBkoU98LdIa5YjfpNGCqI
uyVV7ZKAjs1JWokAmj9PUQDZeTCjHXEJeNunmeS2NP6Chw9TxtBEG5Hj5EPKa2Ah0Bo1fUoGigrT
K4EjT2FTv9d97p+DcCF5Wf9XnpnsRRGpp0558YwKPhnLx3W90E/gYESHMj/2BU1a2lf7xp1vYQ++
LDJi6zrksCG8ebxxHyZ7bvU1azFz7fhu/xbGXxtjVnCAge2FPkMTeqJ2wwqrvjruzJw6oJZHYwnn
GfbJZ7f6McdRyq6tYghObhxnRBOfox6CSJoW03kC3VwZjf9E+8YQlhXggi186xWLcy1BGOVjmM4w
U6B6ONJEEd4Sz0EQAisbeJfJklKQaGfRiDAUY+0vEun+WWtn+CJR4PSvocKJ5I+fIa/evB4tGHSl
hbAS/zv6NqbfCXmDcWurl8kjt49hzg0z/Y+xL9VzZG8Z4AcbV7vXlPaxDRjaJg6qTYvFrbTMVy/y
MC1o9xv0rAhBZmAQThDNgB0m+xEH+U5p3xyWi8cUI52DoS7VzrqhJ2Im4DL3MN2FmD83MZQRVsK0
Eg3WvAqLntJevR7TnjAOpvbwTXhjUu3qo78hNgqjn6cdf/7d+zceWqyAUnsCW+0OnIfihzDxC6aU
O6xSPO0jFNpRKLAWKu0xZPkO10L7DgvtQCTmHi+idiXSkGiPolHjViRHI91p8bj2MXoYGs0iC68x
Bprr/VcRbsdM2x6VN2F5tLUZEn3HlxF35Khtkq42TGJJiVjt8+X+q/sXAz/FacCYWGrTZaTtlxM+
zObuyCS4BMMmjohO2zWr++/1+vdGbedU2tjJthW5nTZ7knGF71PD8B/uX0xtC+3R4/zze6E2jbba
Piq11RTEGdhEbS6NcJlm2m76/3///iuhbamLNqj6GFXvjtVem1ddXKzkDNKh4WvlQc4Rq62u1JCI
xbX9NdVGWP5+iXsMc6ytbbKNNsxW2joL3ffDQumFqAhXrYm/dtBGWzhQ1cbS5luhbbhkrS1bw8ea
C8dpfMm0XZeU3I3Av+tpI++sLb0WJ0KomPcxi78VvLNrg0OwwwecaEOwHXofI53Xqq6StwrPcDkm
n2w8xHT+J+bJiqUE4LGoYZSjZnvfauuxZrYKbUYuNFgDd7KsCtbT44+yfPfwLguWf702M48NOuh2
DZrqc47XOdGm5zbyLoG2QdPbUbVpa3SMR7rTZj2XoA4EypDPmJytSKToZEBuFLrgWVutYzdeV5n5
tdQm7PijF9+kNmbbOLSrcSI/tiF6TWj7doCP28YWu3YGD7V1nxtYcbB7B9r4PQ0HRxvBHW0Jd7z3
BYf4LCGQLaJAUoF7PMdFzqO4fXDxldO29rjMW203d7TxfMCBHmoreq8n0bHbP4WMxAmeC6HU5/2D
QbYiNnZbG9oLbW1PKRoNpJVrlNAXsqRarWF4L/HDm9oY7+GQ56GxZnTsrvyOv9PMdVeImV7b6kvs
9dpmn2rD/aCt90borVO55XW4G1tkE9622xR8yyaytCMSnCmksfEHAkP/iLO/trAfYfSvteXfwvtv
sc+jybF/LFABqPN0uLj7EtS41Zfkx4SzTGMEeg0UwL0At66W39H/O4TCgh2I4Q9Ag3sgy/yJ3TG2
N40oMLOp2XlteLZsabH4oDlz/HmN/AZrYOO++qyJAjygOycWIxkB7s8g+5FpLMKkAQmJRiUwO04I
4fUOhcYo2PAUCBxED68RCyasBf70yzg0Hcaz5myl2MC6smvpu5yX2CLpU6Cp3eIrZASKaQoXETbO
bD9pwAPPjp8uxAfK9p2VkT04woLghGcYH+/QhvIJaFxEATfCagFIFAuq25BFkm3Ip0BDJhKNmxjg
TkRDVG/pM38ITaSATIE3pcSTCKzChFqhoFdIKBa+xlmwrPSR9qabXqMulIZehNAvLCgYnaZhaCxG
rgEZClIGS8l3zXeooRMaXOAeF1WlfMp5xYK+NxAE62dMxRhFYzhyDeSoNJoj1JCOHlrHpLEdMfwO
ek5c2RA95gG0B50LkI8SD5RRwTCb01vn6Z40cwVBR0GwYYLGA8eqxmxld+2LpyEi8IvLFKjIAF0k
M8GMlBo4skAeAS6/aTWKhK4cTpHGk0SyuUQaWNJALskshk1mvi4a4Gpo6gAydD0i8notjOyp8mGs
hGDm1osRbGXCWgc7jcNBSOikVzLfCoT9wDqUKEqhbY9enQB9ML8peCuJBq+0GsFCGGi5NmrgSJW9
LmqG9osH4aQI3zANHPKCWUor2mjDwv2l15CXdkcE2fciytmuzF9RNn3FmABrUMNhYgQ1edd6uzE0
P5qZkQ8TDAKt7E/9iJtIvhY9oJml3IUaPCOlulYFq9rQYxDnzMW6JHzQ1fWmM7qQ9rwBJBlFvOmP
2X6oP9o75EaBu2ng3swagAOua1dpJI6r4TgelBwHWg6N3ec0zb6JGACcy2FctvM2SMZ4D7X9dZ7O
jR2+W5xEG8U6aodR4dlkXB/7DJcdn843yb6AiML5WFvf6yr6BEoFdqxFykM2UahXy0cRFD/l0EG5
qs7h4B+jun0vNCVoARdEPCDWcFTnDIcYRoAU6gvYQoMx3ISmDaWaOwRX9VuhSUQ5SCKaj+rCvPQH
6oCPSFOLPPBFAxij0OWB2wA2GjXh6L/laVrp+m99qgPJhH/AhkNVByD+mz61Kmw/zWsCsTIiBmf/
c+3VYDXJZSUnhLAC2AAlYwltyejDbZZjEMuMa0ajv+kJFoEXRTIESeFYL6mO/vLi/k3W1Vo+CXkU
Xa+HyFc6wW+UWydcYhmzSzilnY/HW4+/PLg4Oxk7W0b0zPPz4BrYRNoy0crXAwHB+LbWhcdiFtah
gq8S0qIU4kIShrm35ue/vMB/I7v/eYGe5OUFKA0t0/xN2gecyOs76EonhzYvWlVgCLdlvMuWBIoi
Lxzm2Yg1Gbwjm3+yrIk6ty27evjvl/GHxpi3SZqm4HMUth/cMez/g38XTt8ZEdLDE2oalhRLtobO
uqkK9wOEG+Il/WHWAMTCKs//Im/8N6dbvwE+0T18MgjtBWLp3+XNUSBr1MHeydYr6Y51YZok/tYd
CeJY9E8cAaNDIUNe3n//zJb+7P+HS6u/s3A5P7lyTc+BEf7vC1f4VVqRNeKygkqaR2RfJzUamwCH
9UFFyX4eyT4X3fRaLv4vmPwtQKTbfK/2ALoxMUx+FVMOSTcYmL+VE2GUS3/O03a4um71tfAo4tE6
/E2eav+JS+ad8k1fWrbDJfO7PHUuGPkEVMYnu2+ZrxjLadQKgoqlwyazneFmww5CmoGde+MsdrMO
gQReEOBi8cR/sUOVmI5WdYkydu6GUoiuO7zfVvtUq1qde7Pe9i36PQlxlr0xIvLlRzH6/X7sUhYO
rCZWBYILOHwxWjnpYdvqcEoCbd2zmib3yxKv//1J/Xl1wjGjIfNNKS2WjL99UFWJTY932jv1zI0J
VyZ+3MTB2Az9l86mEkxaBsBCpp9bLzN3//29/zzd+N5SuJg+2H0iCf73RQIUYUT93nknYRJuuUzd
DpFmv61luJF6bPrf3+3P48p3ZSB8DUsOOLZ++25Qfq0GtaR3SizjJ9jTNzTeq/t0PxPFr6kOf/73
97P08fLbPeCST2LCAXcAXf9+D2RN0TD5qNwTFm1JEHq6piTeiw7/ZdXrYYdeESTEMa4j47mu2xKZ
l83TtvIZAt7p5K0E6xLVz3fRaFEH6bq06arGEDqnS2gOB9aiIvcx6poTNXTwl+PD+vMA9T2X44s3
jJATfop/f0BweMKZ7D3nFKeGJokyvk+79iZ6PzpNMpgOQhhfbBZhXgBMHUEV7txiYsam5Yijj0Kk
Lvdd2CdgO+aAdYZ3JWX9k5XU0etSvoVus/wFKv5/XM6BFbDa5W3nef/7ex5YY2IutQvHoksY8Lts
O1ygJgcUgEeAx6RxaqMDo/CoMP9C4/6N+n4/bbmSpWczgJaO9/vzUDK85XsX1mnS7oGmhFYifJQ7
Q4uREOc/tO1hvgqFr9FJFbsurakle3ZaofEb/nK1C33j/nb1YZDhGHZM1/NcW5/Q//PYGcwEsmUA
XYOkU84rrR5atObnxvUX75f6ja6cG4760JBG9Zc7W/55awMkly6COsnC5s9jhV2Xb0J8PdWm+c5M
kGzR2J6/uP6+sPPnJWEFbbskMRWhXuGYKUHaecSSJPY+ZGIdwtwQ31ohD/Ah3EfI1Ezu14nAfQ8y
UKwjLx12CYvLx8kRtyWmxKhDGOg4tc/Z0AwnF39gbw3mXrmAo1XMyq1GU/sQJdHWZs6ywjDi7oqG
4Otu9oJtUuXBJnWK58FWhx7C8pmlhF78ubMFGYkTjEx2VLNijmKyeC2kXx1lOqhUnmWi/EjN6Blu
dEcMBYvCUYRgc9c+F8omkdF0iVLL248T2PCoNi6wdOePabQPRooqySiy59agcKOovXQDXAP0mCw7
OzqqtDeJzPQHn/j0/EVF2a3vYkF3Voq/XC7/xwM7MDFCWeAILBqI+2H2P5dLmdA9zkboniBl+Ocl
c/coDb4BLfefBmWe/QgZRjajGUgFjUznqlWZlq8wWt2jubQslxmyRji+ldXn+0CMzAnQMrIsqdtj
37g4NEtjhUPB+ssLd/+84wNTcspSHge+7d+vxP954VE+IFuhBjzdZaIuGhPw5r960LXfIJN++BBu
SPyWV1zyIdYnsg8sPN4qAOhK9yBekdAU1F+cWYkJZzxZM322UQ+2kN1zwz5mUcVcMf0Usa3aDmz5
9k7YYjmq2TVADyhE8MVOR+T1wigImcjZ5BNeEJ3EVN/ulZWi77+QxFtiua6DydrmFqb/kN3y2Sns
p8lgF5K339sQ0fNmyhM2hRyZh4YJHl7NYGd8+HBv0BmTlYcOi5+P6t7mHX4swqlYtbjBDpVC5+Va
4/t/P8LEn3adwOQZzSkibG7i30OdzKYD8erzCMv9Q8Cw56GTqtkiZ8NfFOT2KlLgj4SO08gqpyJo
gEzZKUYUkQV1tG+zv5zu9wyrfx1qns277wgsRJxtzu+vp0k6FpftvBB34I5H2SGpkHI7VWb7kMC8
8dRTpkrQYDW6x8nERg2UY1NKFm9JXHWXPhHxXyrdP099XhKuJtskxoKn5e8FlL8A240YHp6sOLGR
mULsZV4RjuwbslgwnrGQ10nPnK/M++ejl6t1YQ7W2RYkpfzl4/qj3tevBa2xIAyC4vX33JECd07d
kZOLXR1PPTVCeexUs09YA67Gng8thC+5jdh7bpRniI3seW3GWD9GWQ4nqylu7PVD/p/e2TR0uzST
SXpepuXjLy/0z6eTR0GhmxLMTTQIv7dmuR0nk1fL8WS0QPLwTpoA5M0L6liyBVg7HhjAQslG8/8Y
hsHBCPZNxa0dJEV8MZJne0mK9SjdtzhqW/BiSb9qW7+45PN4jSE2j/1z3UzFmuPuQQWqfuGEKM5s
LDEcjfXW6jmGq6yrNzNk6+1SBe9hSer1gvyzmu2QHCuoSUhxSwB9JYJwN3UYLmphddyExW7wwYTR
Wu9tlPpOJ92j22Ajb+dCbpXVkN+OWQjMG6NtlGk7p/flvu9yrSKT5YFhgY08yAt2S0UWUJ8u8yP3
NCbdZTwxGw2RNxJ+WDlueZ5s1sL3L7Wa1W6Aqbu/NyAVCz3Ur7YCTwgtbvZL73GZkSAM26KX1puY
KedTuMWFVb/DXmJzn+Rbw1HiiIPzV2uiBxnshXjzsr1GMTgOr++Dx/shmjI0PJv+8DI3/btZLXgj
jO2I0uoCCPe5s0j/iia0FNKJrlH9mYV/iueAlGqvnQ/3TjoJWxjJKNjTYODd4Emw/n/sndly40y2
nV/F4XscA4k54tgXJMEBpChqKKlUNwjVX1WYp8SMp/cHqE+rurrtDt87FIEASZEiKQCZufda3yrm
ULtqWcwYlwfHxjDHfzPn+OeD39RY6eM3dknl+6fFblzgkEHN1fhxqrNag3mwzKErgGF4gPdKTQNh
mP7fz35T47Q3bPJ1OGH/nG+2oQoPcIyk76Rpuyee+i7revecKEVGJiyc7tnRDy0wCoJaHeD2MWW/
xbpidiBV/u8nlfhjgUMWDFMtwUiIGcxU/+mcKrB+aLU0DVrTyjOoguLCScQQbFKwRfZ7wL5hnKwo
uFOMbtotfo3Z5kg0S9t9gbixj2C8y8IZ7uK4+M5EhMKxUIjdBB6i5MydXFr5c/Sg0/5bkE4dFF25
N9PGK8dR/LsrPalq/ziBNfgsZCpaOp9FEA5kLmPTbwM7zLw2NhBt+9FYx/DfI0BxORwXmD3Utdfb
WBY1f91LC9Jvqik+DXYw+0mLExrcLbvgddnNnDzbT7ryMo7p7K+bmFk8EveRiac0d+tdpkKCj0Hp
AjB3O/uCJOG6bmFpIISjCVLrxLtjoLgn6AzANc2UhOib2EyUfBMtUTh/21VRpighhWec47qfRA68
eav5lbuT4sflPDK+N91W5gD3t/lYRmB+emRLmZ4fwWEcE4W4JtLOAj9Drh04APby0Sk27bI7YRai
IeEXy2bdg6PCglItVLa4k5ms6upDYbaYZWTy1AYGbumgDo+sRYkzsIyDcFRkNmP0VHcMWlzFUMzV
z3mbIzQmbZaW1Xywoy9RDvzfrrGz0UtAL65Y8UbI6Hl1Zn7Yr9ALYrkLu6054gfqJtoyVUauhxK/
a630Az2vr7MRMQGX8bjXsWlt1KYMCXlJs+2IlkTQ3HhMtJ6giajbNWhZvDGA65plNFi1yZBnF0/Q
IeMqDRLNcS52ru+oPQf7ytD26/RsGqqbkSzMrzB19pnRRscWo9j6LumB3xX03k/AN+OtapN636Yi
3rkpRwPLFzrzSIR2Vqa0F0Uvu0uC+InFRYXkXhBXIFtqTW3R34KgVp+TUCVSBe2wJKnkCc//Nq05
h1Sl1hmXmkrZRfaq9jPuwiLM7usEwWyZosCyBss6rXYdhi1lE5I0AMy5R0zRFtjbJ+zyuLWOHIPh
ZiwixKukZBwi8pCI4mI57ZqwsZrmL7yzx1YfABkaKdinGnAZGptyN5VmfkHlsqidzIuZojwL8VEc
WkSuB5xb2iZuWT+5dUPvMbCeEYwJDz5meChz/JApDL7WiRX6P+ELNaJ7rFaUoYDSORloRZEbx5DF
Phr1WXhtIP0pHra0PtKi1r4WufkCLOirQ7zLLuoifKW44k+ik3ult82jHmpY+cLyZKlY/KsIV5/s
xSvCWebORWZ4gzQIZ4+8gT+adHK88TY3rYU9/qNCqabIDh35WNao1DGSPa7G1GmR5Y61+yzQd9GE
oZZpMvW7FGN3X2pzty2UpPCcAXkVYRSvKGHhTjscRqu7OEBhe4PQg/EFsutfMnpXw9k6uI2WHSCG
Lm6vTGyLJCqxtbJcx2XA8TqLhxllzPOARnyTxlmEOImbpGvdYeTRuNqqFroRqgt2NyBqiUB6xZJZ
P0hJINixkxybWgWWSgSK3uN7TjLMiyOGP88gZxoXdqA/ohfgz8/yaRKZvVNN1UsU4tsNC3Zfwsi7
dVJanuXJgLfzBJkh3FayJoUoNkiFmumwFtmiP8J6uyPTJFOxnCIgyI5GWLqIhsJl6J1gp7cqEkgZ
XSiWRCcj4SrUqJwQ5Kgre6mnza4FhrDraWDdWaKhmGMzfxocBnybDrVb6ij0cBacIZ6lP6sUqSja
vuqixvGiTMFwkiGsvLjFAyuV9kKpN/MoQLrb2k50knENe0Eghienb5hlWmH9zLyWULLCeGDGhGXF
be6KttOurq4keCIeMe6Q2i47rjFNM2e7vnUpqBjjcObzR75ViG2sOuMtMYvphoIq4giYN/1g13vT
iJybEjbafcXJVLOc3YaIMf0YH/xSwAVEWiuXxMFPHNIk69SvJVG9IfqB51S4ASPlNO3aKrxHQOw8
pelfDAx0WBvd8ducVQ8ryToU2DYR8xqHFpNFH8AxSm7uqDXPlOW1vVpDaSarPPPHLDznoz+lsY21
pH3PJkBCca6H27BKu51ElnQu4equ6OXafY+68OTik/FTFxHchPh9H9PW3lgZKFVT9vmXPP3SNfp2
xG11jlGTH/u+8ukyJmfFZIiTrgm1rKjQNdogXFGdNyPRqiFgbPQfWunely2MfnigEnJ/8mAUlPra
ihO/rApjp6h40joU5qc4L9RTOOVfGPK5UKFR5dtWKfS5TYchCX3bljkxSLkIwFVGM/gQQpwdwbCv
3dSkQkVkOM25Qjodbzr3oNQVZ7NqXt1E/5WG1m7Sl0BMQZcmMEfTi1FNFSH9boSz5XnKmS7Xwc4q
jG/kCIgNNASxbx2TeXOW3qO659+QEF8LZNqgAzzg/FIOYYZRALfYDIurodCmzi5M3dyF2k1OBa4Y
4grmGq+Eq6Vnqd6JTtWvLFvQqsGnuR+kjpMfWSvaJKF7DjV78sPkrrSFc0FA13klcV97pFvqge/1
2LfZtC/rdDyZeo3nfHlpmsLxVltoLUh3HE6OEQAWhlVi2lDklvKpFiFo27AbEU/cDFM3n2oulbnd
EEkwlcVh6NthO0sLw0mfYvEJOmdbBypM97FOPDKq8VJOzWIZiS8kVKDKm8fkXXVfrPRqxJ39ZsHb
aMw6w69VAlkdh/4Jldp21f6W8KR3U2S+57aFqjDJopOrtBCuFeMuL4zJk728saT8IeL66PQuBHp1
ZzCVYmE0/kDOgfswbx5se0lzKzXzaHT2FQjnVVDjvhfN9DYZVbAD+n0RjeoehQR4NetIbUPsidsu
HLQDUzSvi2frSMxWAGdWJVLCYNURGWA5J8oMbdMTzaxapzytwYnWxtPalulaPT1ZioQ4lxTfdBUF
R9tbl7aoz8Yith5DdDsZFPDEkCeRdrSTgxCjdU84kusSFKjzV7S8Gs4W0UpxGGkXs7fOs5P9qNvE
vQbIgnQKPId2lrd61FM+RgAGOpg7f0kFi+ZzMbnVFX0ZkmKjUk50noG8qNL1Ur6OGEgDpSAIAlPy
WLpOdGdin9AmzbnU0to5sw5uLxjeV2d5S6KIU+eRJ+eGHKHW2ZguBBm3bbdrM6StdJKi+3RX15q2
G5G2emNMjaikEA21nIPDVodTmlRkJeXaQ0V1JOn+Us19jRjBkIF7Ioa2BnJcpQj0MNwTUgOIvsL6
PiwWRhyi+ISlTqMu+o60eDxWrX5D0VrspkRWiAC6wGeRh04ea/RWW+KOAuyZh1iY73Gg63fm3CxG
peQk1OxrMA7Gnn6otonyBY+O1ydWi/YsbevJzch/MRLFD3KIrVbJCjSthqdCb9RzRww2TdRp206w
7nO9OWrYfgVT80dqe8+whdVzNqNXGYL0lMUZ4RvYVr3J1qMrcpL9MGNvBlBiX7SuxXgy9LFP/VHz
MGVkPmXBnAWzebOUmKSVVIJxLNX7mcFYR9560p2IC0ibXrvZdO8pnVgxAsqYjiACS9p+ddN/o/pX
PVgPK+AkTG1CuJb1PKLpfebq0YX5vs5lHEm3UrfSUzjzd4qcVdSFsH5JFqvPs7EzjLY7IfJodqHu
9A+KC+p4DNW7tlPIFAlNKEOmlR6KyL5PVEMelDzDNDPjY4RZgFClib/bfTqfxqHDsermj1JLGdBy
5UkNjeqQ6EQu2UaC+MQEN13Ewckd6+qxmAElaMR6MnKGx6Dib419+trrzVOdjy+WNgSPVIvQQ1Wp
uO8xWVMeAjAzJQ1ivtTJjw3BqhCOXKx5/XyOG3W+F/CtNzIflG+Tnt3jROosxf4VRAmfVqrvrIeV
nRQtAR50R+uZKmibaieZFsxvDI6NbDFV4QBrKkxHvdUMFx1/6NGqne/QAQTOsXPd0iWbgykntL2u
PMN0SXnVoDt9iIAb4ASIR2mnYi7aWPU0+HB8vtSm8CKiIh5QY8OUixwizaLuwdFz+33gBHNnbEEd
+R8+ES3qY2WhueFqcopDB/vx2CUY1INlzGCpNeaRnxhfrXrBUhYNkuSqqbRdu4SiN3CAT1E+3cJ6
LveGMQdfrQi1zQhwvUz6W9gbnHOk5FztmVFZIv2e4kjcAt24d80RD8igZ5cJLzVMZvfZ0fE4Iu+7
62qD+sUkH8ymah76HkVkX83Gdlk/rMftgCZ8O0gYLk2H8rez9fFxBBV7TTrdfWH0cT1zQg+P0Wc/
Va3wevSxO2nDGnaH6TQrrPNYYb8Y7mCclVzFYEko3oH/zOsoC5MeHVfbIFG3lYs6tJB5+LAgZSqJ
OH5KRwNA08LbbYEWDGl/tDKM3ZQNnafMeQtmEwCK5j4N4Fc+uCKc1lBR55hhfWkXdALbE0cb5sUy
oI1YAG5pjMpLilRuKJyhuSrGU662jJPSAFHT9yM4gN4rO+YDWa0DuMjS+eBmEEa1rDQuDDUTfAiB
AKkqflHKcD26KmLbyLzbKmKcTqqGKyIYTX2/BjXopb5HzJOec5pNp9ZuL2IEljjSZHFMeePlEP8m
ExLmNK0OrYtUY1Rb5SBJuz+UgUr6QJOcJwrSa3kLWOdfRU8P18X5SrZkkFywWHNpFtYzLfjnoZiu
UsHVZTCDm4omwfFoYhRtAKaWEq+nBt1cBUG9sIyaxHwB0Dxv6iZrvGBxNWHVb+6rum8IYHLxWWkO
qOC2P+CvJsSQ4hcxps27aDsdJFk/001AubPpw+UaVkwEMiBfDk1WBhbw6cwRV5pl41tmYkGZ9nmW
WUxtR88KBuTtIemz2DGa69C2qa+1gZ+3WXl26vR72NbKIQtHHB0GXbBSpx+2IpJa9LMesq1o06bk
iVGCusLE2a/pIHrCRDJI5Pcpciem2uiynLjfNIS3n1KxALiJodgBSGnPfdjq4CRNCmalCcqzdOKL
mZ+rYA7v4OYOe0wAMKVplSABB3Ni0WQ1I75DApZcEoZR9gD7PnW2tI5xMF5DBJfHUYhftpzMu1x1
LpODL6Ix8KTUUzIcI2SZO1XRvxkojj2LFQWLpn7e9nx/R1u+DA6XBqEzrHfD8LiCoJgbqZz4RFdC
ZlsxE0jNtWtAqllfR/JOMbvnGtXiFvBi7lWOFbBgB1beh1p2Rwk5GMrxMpij77CG8CsQYB3KOg/F
bwpVy5JnOxH32uA0j6zPOTwXg2xOyo+T+07qGvf4cs9lRx4woKzwRv1+B3m49uwwVHetjaxyUqL6
Iuuq22ayvteqbnrtgPXS6FJDed8gRDdwrdlwha92Z57DPuI/Dx5iH5jlt0Hyi6v10CQEazcSGZNi
FdppIerLGlfFJnXal7rTn3tsyNiMJuGZRBYnAZgwGERbrvzfcyXCg5aJ+m7gb57cwXxRSvcbc5VN
bTgZZF6XaS5FjUMmCww0WXJXN7Bpl1WmLKaPQmlWWfqpsLV9o9F6nU3GLnWpWrrkJNYiYsLbZU+B
/lMDxoU9vJ6YVplHtS7Fq0NMSd59D0c8M4Y9BF4kMvyRGsv+UeiOh80S9G7ThnucbccQd0w66w2Z
gLBjIje6wzn4w+iYyNkUBjaWVhMg2OIIQjCNW008pzolMU3rrB/z1iq+KbMe3pVRwWrH0Z7dzNo0
ofWm92Z/L2Kw2aqdnZM6fwwlCy9DN+C+BCP5PYaCAktJvTa1wK7GlXOKW3FuunDymoEQ5F4jRlgh
VtFKC/2eteiFQ760mvGEHkDslBiP8TqDK7m6ajHdixjVMR/JRdAGhNHuCzQlbXiYVftXpFGPwpWJ
0btDFjBMnKtkEm4jm/VrOXDZcRv9a8OxvonCqQUn3I84q5TCc9XJ4zIBf7kdzmKiBdpr9fUDBLkI
yIA/jUQ2qLCcdaoSY2KQRG1SeQ8mjs2+Q2dclNhZUoqVefLkWou9skE4iNr34NSGskP/RhaxErTM
nMHQwta+wzU2ELk7F6B3sAjN8/jTtoDzzWriUhEco8UruFzQmx8VQRVHWCJYz/v5u3KAy4Pjx70O
oht8axADTOKo3634LqgCS7oZsv1QtKC8BcXaVTRJozj1LYqXJF4CdDHD8WDYkiosyzqnqJqDMTDt
djOWUwxBVo+et8BYvmn71BNhWfh9m753rRXfMZWvN9JaUsmZN52isn0YWmJ79cZmSJnUtWhKJW+5
T5WEDeRauCM1sCcRon8jVKfdD21GylVKuMtk29JznYGF3rhYVNoBoU3UgPdeRvyuhSRRlv1estqq
dXxhHJPYUIHajVk+fLUacYoNXM+2esVEq5pjdSpGWmYTwCGgK1vgpuMNiSc0cEmnVJXe2AkdtDGm
BMeCQa2qD7OTatdBAgjppIJjexg4d1iIOstiJ2uD73KAmuDIjqOZAGQCTYj8Jqsp8Q3QX9vZsQ7Z
0kxU8eaxjBqQ05f1gf6JfiKPNiSbsUD/NGOsIhT4G49hfhGd18axdmmG+ioI9z4pEwZwauk31y/v
txBbLKpFFdUpnC5Aw9Vm12gV8adW81RlonnMZGKccoJ/5kzJb/JqDabxYKbhRTrlX6qTOV7VG2DP
ESdQqHC6PRVf7Zko+O5U0PUoZXnLTFhuQ4ybD/w7SLOEnC1zeowz8Bbp5Cz6jfguecxqxzxbXabt
uHzcbGsCFzDUhMwlXKKJFbEuzET76Z4a8k6XMDwSaKcPaFZp0tXWtDGtoeFsTKd7HZcbxuEq2+CD
1B8Uh4utIZoluxVqXNXhaGStTEZhuhy5oKUxTlTdAfgpgC548TTCG2NbEsiFD5twmHwUNmERHeOa
IihXu7H1Nkw/HBLlmCoFLDHFmF1Vmb8HbvGtMymaTNlzQ6zCF9HPuE3RP4L1qM7C7MmE45TDNJXT
s5ije0arnWGJ4tIAKtnruLbJO8MvjozyUZowwrlwPpVcjKbI8U0mTftoNL5X9RS/oDf46miVB+ZX
/jSpd4bpF6dw9EvXqdGdwQVZQ1N2ESQTYb2xxdEs5p8kgEZYGzI6V3pvvATBGyui55yK0WMZpvou
jtJ7Uu5VOhkxCSBRhMF0iNMjE/rLUFBOV5JgepKVyunTTiYe7xq+f0BkWj1Tk4qssHnA4/UimALd
6dVFEbF60ArAuP4UpR3doPqF/LdmV6eyfnMWK0IwVON9XZfqw6AVX/HTVbepbH4VHTQyMSTZIR0U
+3WexEKom5VrOeH9SIfZ2AuWXsemc4kb0pXmGo63DgpSebCzYKfbCaJgSmxbCCRcq6wFVGC2dXqR
qKf9ICZlK5uEP2ORwc+DTPaEkpNCl5upm0gUT0MyvgYl4UgRCN1LoA1nfSmNWFPfM9tmMZeXcrqi
o5uugkvZThlHqrrd9CXtQuPWT7zwxuCt1fXAbDdraUJ3df8UYdk8Wr3KybHcnKqge1Ldk2Fl6n1W
RofSLrUvYTR4tlDzN0l35ZCBqdjLUmu/2HV+YuK/6y3c7hsvwKvM8QihBlSk8q5V09sA9OQlcrGB
O67j9fnOzFoC0GdkZC75SnYLfYpVvGO15zLqgA/zt3GAkIxOSzrB7wC+rrO8wyM/P3/eCPTa4H/n
h/HaQ2t5gFt1Nq/i5jxnr9YPqsGCyEFip3QM/pBcaBvtWmYQ8S7eGlh0PJerMHSA6QjeWF4G5z4e
ntCxE4ZE7ASq2YOx87yrd3274izbvBPAuA02ozd6Ym/69Sm+xbf+xfmq/wJ7w6y3sgALUs7Z4hHl
ZvJYt15n0vrw0nzvfB9pVx1Jnj/D4L+J5+ZNIlrHZ4InilBXuaVwHTQ7nGBKu++GA7V83KsoQXCQ
qNdoyqetWUXPUVftG4BouKVoVHaVUx0BIfaHIOkMrPjS3Sb6pJycobhiuyuvThe9DeRCc6JaHn1r
/XvKRGDDdFYBDZqSAF+Ul4yw0/eyAgbQjUp5NyG5u3WD+jKHxb4Z+uyVnQRlUhkyx4yzVyrJW1Mi
QUjNqMZbbhivem9RMUuYbibFWcfwUfAmnl6lRxIrHNb9rR12ODL9Wwq4Kni62USt39XVYO1MsnD8
dbNS7Gtwnx837Sihjljh+lnJ9Cth/5O9v+6lDYdGl+cXjXaaT+frokSXnMrtvhZjSYSPVdIvZ++P
m5LuyHE2+13i6IVf5jYkj4hQNTyp9Mv2Y+Y8ro/MAXE4sSmpEGt54QeJfrFpEO7XBwNSy/y6D0t/
eQfDIJTf7q8KmyIcHpxi0HJ/3RDplnNys/m8b90Da7Nc9hmzM1zL2vI3m4LxOpiDJRFqef9mXLGu
pKe7DbWKrOmu8oMmLA9Tm8nmrFaiO5Tg3WbT/NurN01cfPydP+5LagBOmiQ1gj7pl7moo720BUam
JorbHQMaRCilLnxWPoXfYOvMimQ+oGMUXHpEhEOIRrXI1N83632hLTNKeuVZWb71dUM/ltpp7KZs
R2sEd6MgkdBVrvq9GUPZkgQyEMxY+APt/Q/t4P8n+/87sj/iaJwP/+N//ef/gex//dm//3j/hzCA
j6f8jetPae0/kJihddZQvhBmivT9b1x/Etg+Qf7iP1TV0S3XWBwgKrKUv4P8dZOHTIt7HUMIZ2H8
/9e7uX0I/po/bv+3ooOdERMt/D//u4Yo/R/VIqql4bKxBNpvFILin9Q/UWuMPSO8fheFPeBWaXrM
ZRFyuCUx61GXbeHk0HHNVXrQ712HFaZNI5MF8gC1VcgvAdBEDrlw3FtKcChaQVOWAhT8s32LVRyi
Ma3BUshmA872XYv6JaKl8bquwXyKs3RG2XBagPRZpxV7Br4vMg8mDLpU5l0NtAW9jYPm+DINwUlM
RP2WFGJmCYmVoiz1S3X2G/pfR5m0T3o3snY3DUqBocbSh9qyJllUqUNve0DMTtSgVF+rTPA13di8
tCGpTXr3ImFpvuouzP5ivLpO0JzcbgBq1g8jQ2xS+o6BGcdGHwDCK8M4qf1lK27oBUERbOPB1s6B
MPxM5T+hMMez8eftXNE5586qCRFMsgfYZ9R2crLKhPra2fY+0eaza2bHEvDIW1k2txil41xF0Y5u
A9zrYvAhj5EvJ8PGG9X5IR3eTPoGsJogUtQzENth1h7dECP0+gyLGMINdql5KxzUcbbZ4RuMsnxL
P2OhslpwfxJmMUF6I4KLolyZQ7aghBrTyskE3TeDL7v61XWaL0vWWfhE0VHExR5wa7B3jR8WPv4t
/A0cqbp1HlLaLHFJz+A8o2u+H5D+eUV6b9Rtt6mLieWvO/yym+FtNPP6qASk4iWkwYKModqGfCTB
O7yTNM6osWXNaQ4MRFFqDelVFgSVp/PGLDFMD8Ig4btzt6Xa2jSq9kXDmhHbqw+VJzmgE683eqti
PpwJFesV7VbJIb3TJwkkUrpQ4Ce0mnaqe1kIv7Pv/eAWJkp8x9BMTiXfTTknynMb7KoM8edc5hW0
iJ7zwJk6dCsEl+24ime3qlbP1Hjai/3kCHhbYVOCQO5+0UxmvNXK70VspIdGZSkqEhc5qxMNflCp
r6FBUyF0BoOvJ2BRiAqB6nS5ASW56fseRX/DUiwPJXMSFGLzoL+mlbPHUHzERZSeRw0wpO3q50SH
al4EZINC7ZkQvodfXGvoEajoHLatStx9rl5FRGok7N2cyPaxv1tiPYeYtnEUC4zlSjpCg0HYoOrZ
iXWdugka6YA+7I+OJTjnh2xxBcN8zIDoEQnUXBxilLaN/qwDnXtD3vqUhcUXVQW/VPYE4LrxyOQK
BEc/hGepKdVpiqS9H+LA2U7aML9YcQy9gfLNuwK5SxuI9MsAfHqVxjUE0i3kSqp0SNWvMmZ6FlBe
J58wf6UwW97Bcy4hFPb9xmbld8iCSL86uXOJDAHfnstVUW/zxZEazsqbmml3rep0P+uuKi+2Glxm
h/U9g6S5ibQgIhOe72ASUUnVsi3vYsVR4euXb8KsgjOh2iPRlk2I0Cyt/cAhFM6aLGM3K2N2H7jE
zllQPk9xZWR3CNYHJr9UFUJgjDuToAwPfZogzbzsgHiRPhXIwvaUngWCqpnaQfZoIpJ8gJ0XBC8t
6InnjqTdsnZAYgkKDWmOXKFUlUMTNvONzwlQgW9C0DOJe8BiZZJfosy0PjZZkhDEhujYJq+24F9O
Va7ZIBpp7119/MkkxXxKw9jY5UmL3xccZFeMzDFY/daq9W1SKuOAm+fMtb/coppD0wM/nkUqWXrr
Rl/2OqyeZHstu+vtda/QLURYgdP91+PT5CJbW26vj3/e/PjN9U5burzS+tBvu+tDo0m4ETi82/oS
66+s9//xip2elj4Bnl+cd+EsIbraMhGd5xgC7zIx+tglurL019vr3vpL6+bzOSlz9AyZN7+IC5+n
fz70+ZzP+9Znrw/YCOw2QYcwZLKzjtSk5SX+9TtQ1ve1/sLHn1tf5bfdj6etf+VjV3eTM6c7AIV1
lvfHS3++sX/5WT9e4o/PuT5nlMx8R5qw28/X/fy9RrIahYe3/+1TrE/7+ICfH/3zKeven7++3vnb
p1tf47d3+vn0j2f+9vLrV0CmG5Tsz3dYsThh/UKGNUtbvun1+evGsGooDuvr//Ym1ofWO9e9ymXF
mpkoc7TxLYTD+PGEj98ajSUCgSxSZBA7C/Ub7UsRmHc4b7VtGRLxCLuXdc5YPeSKVvr2RAhXAkxv
3o6Fw+Gy3vv5UCtFdrACxf/j/vWmuTx5fYXPRz9epQGIwOT98xUDqNxJRfTHWKfgHlGwqSSGxT3w
wM26q9Ss5z5uTzHGlQhq0+63O8mf6U9p+frxK+sD6/NIYtT2ozrcB2nsch1QrNoPcxdhdzHNXPoj
BBqOe65Tlh4TwBx/3ZMGyxG9I3PHAP64E0sPeb7GbjCS/cj5vp6i1XopqMRVtEJwRlLzcoEyZCn/
M+bAxclp3C24459285MrOX77YvqWUT9jPWizQJyXzbQs99YNoIHyX978/L31afw3qAZToK9su0MA
WkF9buyTUWG8VcfvReTKvZRNntGrjvStoQ9vQW49lQHDfGw15EAvSz9rWfqRXEIg2rqSZRllWG1x
nIaDzhTHdyiK+KqrWL5rQ6wNxq5DeBMOixxi8KkVMEcrU+qBObHDR6NcQjG7nl/Oel9d9tabVTsT
PeSUpxW9u24GGMXbcGI0L3sNJBUjMIzJjFhppm44pJd127qxiakSQwCOc5ohvP1908XKr0pD/gO7
t6REEsAYhhVykwOJ4JM+wx6kpwNbEbRAFijHbEQ5S7X2ZBhQq5D4mVRuLGhe/cxks9WpytRC033b
hhyoYBXa5AMyxgjrr59IkTOD1shq7+s3rbLuJDMShjO+t2R8zDXcOVEVZSBL0yWot24DOu1WcFJJ
tJlmzXcXtblmnG1joACEB3SXmFzJk1CwWfZIxt1JXScTZrk1ih4BJugkr2Dd4qOTFoxYRKyve64V
Mckqzbu+0iFBLv8Djuy6PYZdnW2ZAND/Wr5/e9kgVtBOdfboLDF6qo2+z1Z64tZJbaDV1QyH9T1M
S3ghEU9kBg7L7no7mwumBkzzumXJLpb/iFkHCDk0IBjbOEZ42C6FAHy7+W+bkIrttIU4dB2UQtvj
9KRXpyzHtzk5rMtVMfXHBIOLsRx7nwfguvfHfRMlWVjp4bxxlquha1PTUsI9aUgc19RxqRMsH+m3
2xY5n/TDQL4UKLdRKS2f++PjLF92tn7jy8YlhmOTg/chGpsDa/146wGXzwt69eP/sDziBKQJ2epJ
Xcof6wde9z43631tqqClcvSvwVLLiZZqDOvHwlda4eAZ/vudlJKoLbYNGTzL0bMeQuve52b9Dtab
jCZMVxPjaLoM9vqyCYGjfmw+b06Z+jaEIXG5k3pDxmfOW8xTlf+xqxuQJ7Ed0cZBVeYLqXBAr0f1
svnjZtkYexSlwaGtTcnFbPh9Q1+Y6c5yXyic+sBh4TuDPtJuGMRP0milRzh366+bKAJjOAb8vxqi
qI8Giqyw6X5VcWp4zXI8rd9fvxw/69563+dN+ld+I6B4B+T/HTrT2qN65jCa8edMgy1pmOBKHitE
2skgarDnptYcJsa89QMZnNJmqSH7VjERFQ2LQDLABGwnBflnpsnRF4qxR9y361Vx7wQEPIvexuA/
GZidJ9Ht0kjN8FAllzBOnoehjb2wIdRCkwa09uUDkL0cYotbLujYUY7rp/g4FRTUz0VfEYbXtDta
OeG5s7F4hRNpLMuB0OpggMcoe06XAuHHf3rZ+zwYbBpJvvFUjAhbJNrg3bisjYzsfdTwhbgIbMhl
YIMpa9GKpVuzJEu0XUc1aI8+3VBkHriqmFojnov2fdS9dJWr7Mn8CXd1pgdoGSOZky5lXuiDj4c5
GpJzCwnzgOSJPBVFbg1MPpznkMHQxeIVqDtUxrDWtorDFaS3S3J3Z5EeIzVGatec9ER0LAgG7A3L
xaI1uJQZgaqkm/U2JnpzgxMIxOkiCCwKlbwNkP9b12HarC4T7HEZVSFssFLtlBedEm0h+muWG71n
N+7NSSTnkpTPg3XQWfZuP14d3tOyVguwKCx/d5jhHaGWz1GJUTesNzR7txpSFDyw5S5v1BA+EuN8
g/zJj7RSoS+tXSq8qNQpl/vWR+ckGreyaSmKc62Z5/BLEGTBPmmx5zXG9xndvS8aLAoYZ+yYlxuJ
Z/Hjuv9iKg05DjkpEl3W0qbA7AtfhzdWAH0/dKm4EH9yL6kLeOpsMwv/FVFtPUd1/1VraN07Q0uH
YxB4BWmxj25NCYIr5bqBk4thpVGxDnIuOhJGaaM+OUEdH8lYLdvWz5bNuoedoPUDV2t9y+isk93f
E/SYgD2M8DhwLfFw2bWbj1/g7D2l1rvdy27fJgORLWqAUD52jqT5Mr4sny2qenurjoBGamu56C6b
nihwv6fIsiR8uf+bvfPabV3btuyv1A9wg3MyA4V6kERFyzm/ELaXF3MmJ8PXV6N89l33HBRuAO5j
vQiWLVOJYY4xem99Nc0vSAmeQ62bKbbnhXgi+Hjs9BlafeZPaUCH1okxtHZYJQwCv92Oq8Pl08mn
5bxrxhCJZsQe63zpbVNs5sfLT64b45H580tv+YvWTqdc0wmPXh4sl4Pr8tOfm8vD7D//e7l/2Woa
AzOoBF/g8r//7nGXH3Vppz50hN8//3v5HYKTQ1wQYFdYXwDSUHBncL4GBBLImlEhtFbywJRqPnuz
SO8nENn7ZLgnM0vzmbQw4HSWFprGqCkwWrJkxpU1eZ/hkD/PFSqYi2mlH5VNPrHS2OUIB8Tp+hL2
qFldSFEGnpcm6tNVUzAuRWYUEDwxnoYcDzg6hhkth/eOuwvv0ERPKVC1szbbfljRSEVOCn/uODBI
vJ9l9CUSsNyG+Y4VAec9nLQbhwHPORDEPpOUM304SMLnsbSfJL2vPS0m8qSUpd7B01z+ju5w8FF9
ZkcVNMFDLfone5zHDzNqoyXF0Lmuw6q9BolWXFouH5Es7/Hb61dhViLkbGMSmGbmV0s/5gMnjhj7
9KP10mzbk1UO29Mp4KyAsl+2yqfGrh5b5tmLy+EGogbLrOUPnau9ReAXHgYmTEfLDFI/n6oeAx3r
+lKHhzZ681stRmdbFBbe+Nabn4cqOlzexARaaE0EJzlfbS1uqX44IFiv37o2+s52AkMQ6E1wBxBL
nIhWmeiu8WpnegozROPXHHnuzhk7sRNA11+tgIbj8qpIZB03UWLL0+BkLroBN/55uWYIHi/uYuNW
hZO4Kowp/Nnk5Jh7NVryeSqSbl9Opbdl/jS85UwML5uMoMIxVDPAWqM0gcA9vl9+r2fgsvIwGG/k
hGlttlH8m8trEKSHueRUP9EZLA8tuNct8t3wwxp+vmCzZndCWGsf1KD3j3E63182OFRQIJXldtfR
VJGJVbrRzxdoucWT1OFT1mOaIRsFfwlvf/z5Askb9yI5vM+2221TYDR7idH2aZbZ1WWrAL+IEll2
sT6wg5vLbnf5LIEIfdGNltg5pvgUoVDbXF5+IVheSqd8XgJU4KyO26muzEPklN5dEtJg9Saj+Cp6
ExNNJF9Gd663FMrhMUya8S4knvfnEX1YHCxbS1612IS+OjX1seKEdNdiceEYzMuveDTxEcQTI/iC
6DyjnhdoDW06MIsehJ6f7eRTvx3NLHpjtYUFDu31UQClup3A2v5sx4pLH5yDQhVJJ0xz0B2OMA9v
myYEDbE8U5iXm1BXwRtYxcpPq3w4URiIG9rEgDeX99OMWLPLqXsPJ8nXHUgu9G5e3+hB1Pxsg3k+
Zbvlvs+1423GSiRXRUkfOotm9fOIniBKYlzbD7ddktsxNl7lZJRdWwEB7JdnGTkHeAkxXSVgwmLU
jKvWjqprp22sn014KHJbhMWXB+gVsgUHIyYxFo535hKBSXJ5Ow563mRyPlWPNc+znRZ8XDezC4qE
Fn6bfWX/eEEl7ITRHAxQgEN5znguTNaD+KSv+fN6at1d95oWXQdaE1zFcUcmnWFm6ABPl2cSc2Uw
vi/JrVGNftUHaO2DOZMfyny5PKCdxmnd6LV53YmpujJbIIxd2IEU7/l6lKJNrZEKxpKcVuTQ6fdO
CGdeD+YWVn0BqdpFWaeEXf+CPLfK7N78qA2gMlnMNmr2zxPkVHQFSaw9a114/7M1L3qoQFw8Bxq5
Bkyz0pMjNPOanQm6e4SI0OXLujw0RZuDqjeu763SVHvi30HalqV1X9oMNC4PKUo8dDRnPxAckjuQ
1s21FOZwImPH8KUiYl7PatwHvA2Onsdeb7pnWivptuOQONazG90MpWey8inaTwMJvbk81KCoXdkg
G+4EtP09iydtN9tG8uCEtKQLVvm/cvZKMgW090Qzi024ybQ2vI6c0Tx1oTv6cBPkizmb15ePx5bu
s9Kb+NkED7EdwxH8eVw0N2Or6WtpVsvK6OXySHJHUKYqIe7GgOnxQECK36kGKn7dP2CuI31w+byn
MPNL05vetaRqN6rvrPOgh9EVBGRmZIETvc59er68F6/yXrGjG09OpClYk253TBEk3ghHIxyHts2X
UOfLB0QoJfDyeW7uVDuk6PfVtOvS0HqI1UxNuHwwJD9tXcZV7wG6so0rveHsSK28Ckwgp1bcdq/o
6k6Xh9Kp+4ijgutkPpAuGWT5TmgjvtTCc+8IYZ5ovhrmV583vvQa7S3tyZQZOqghhSWiaytJQTXk
WfeZu3dTn1tfo4Y8T3mOdmPkujxWtRltGfj3L1BbzpdtRZ3+WwNt9Mh8wdm1JL/s+5lLtxPiuOVV
W18qJnBtCsSrB4HXB0Y+npK5CG9yUg/oIvJ6LjeXu7BmtWtizIeTWE5Nl39b/v/yCCP8SWr+/7Px
/2w2LpDE/0ez8XNcFN9t2f3zePznv/6Ovff+AvhmAMc0QZFBN4GO9XfsvfMX0mKYiK7NDH5BJP6Z
lnt/GS4ZNkRRy4Vd5gC4+Dv23vjLhP+Jq8YAx+Ox5f/OtJyn+ZdhuSeg0ZEIj+GWTBF5obP8O7SC
EaVeTpVIfKeulVHd037E+XXipGYa/tRCeD7BGTW+4T3PnMVclj/GqgGJ7zzWiczD344wBusXKo1S
ezIDnDqsxpqu/R1OZlZ+0ORU2i9FmnWzSmZq2tmYWdiOlcLXWLsuUuoVE3KyRcvKztqHxnImide5
bZ9jWSClTdoqoh1aI3hbFEui3HokxgRfVtSP4TqzZShPVaSym1RzDaaFgwZaVJVal69MnRXeVQ93
H9dQgXp0pbssgW5oqwXGzs5cS+4knGtsgIkM443eZ8W77rrgUTsnTCHZM5kq154N2o95VGiiAIQP
IL7lNOLDbokKHkEchXm1iuqxW1JgAHxiXuhb+2rK+lRFN30BkgViSpd5bcuzJZMOrji0wIXnjPBi
8eFE6AAOdIESSss200k/HtI0OQxRPtDsj8x7cwC+mBgzZ1jiNUS3ZPVVWLPLIP0k97sH72N6WXTu
QpUD8c+cANu3bpqc1kjeJFMKpIYXvFGPw9yn/JsRullGTthnLKYj5kcj2ShEdQsZ3Jm825613fBk
DG5tPPBAr/rFySh6Chl2fekQgNods0SCTZKmqYD4W6bFpiyje6ePCXoW0UFwnXsIh6QMjMdCgDCP
BXJUv05Yd+MKIg1wzdPKY2pK866wMwM8Hjr9el0JhtPrtg6cp94Bcb+l7dKNd14vM7GOtCShaS+J
qD82DW8Vg7YBhmMjWi5Uvjl3dnU7j60V+7E9IYVr6rZarMSyJ3GlJettC5Vgbpk9aqq4JTZKc39b
zkDtpnnzQBzliFeFrI+Stg89gMahD67iMNZOBCOB586ljfLCrKrZJUnaVk63BnLNxJdQLNPdJe6A
L6DKiDD2A73NAfdjtZB74ltyubWRIuvXDIHEA5x1mWCTsob6nMEEC88aF17nubBIU9mTjOO6x4Az
imHSm7f7OfXpR/CtMJ0lTgDpco+qcMLwy3SbIJE51F4rM58elGMY94JkEx9oMbKw1BxudWcKrzgC
cBF2loX5Q8fOMXZZ/CszZfqoNbSMh4J0IpBh8WetiIEbNVapWGMqnENmgNg8L3ayGjvfgU/mI98u
KzQuReNHWWecQMrX5zissfIWmBK0dAbuGmvjY9bYcjfEbnnKndq5GiM93XnBkG9CQWMuqM380Fjh
8GDXYbBBbT2tiQdLaHob8qAHofWsT3UQrSIvtuDVGt9mPkwfoJOaa1NT5l3ZD8Ed5S8yUCGKu6pQ
IZ8HteoQqfbOLcP+U2WiOvR6bDxECMKhVPROdHazkQcSgsJVeBCvedHGe6NOcA9PHCpUfemWTizx
MW6St6vcpVhu4zCFO4VOkUC48Cosg5ieSSnQenOGvIFDWLwXo5n4de+Ft7bdgHhqksB3LKeDTQhm
d57Ghhw32eKJxoTo4Y4HB9g1Z4NdcadIctuagPZulRloHzImBLzuy+pZxVV36/YJavSCNkPmJCTZ
QTg52ImecW6wO3IyY/MWCLskuSwy8+sU1h6VaqL/zvWkeGj6vL0WoxsRUAEe0gZpkMuD2c7aC9gn
gjSUk6HUmCYA3nqUEqVqZNDfFbYkEsPDjcQgiS/VAyWl8BYmJTAUnAJ4YwxddSQMcJgDCh/vZ5uG
gh0AxbWRKbO0Isd6H9BXXks8ebs0d/HMtxax4Tm90BVedICHjG++eiET9hAA341OVhEuePu6Ga2W
8KCo9AO+n72MK+tA1Np4kFWnbTF0a9sqonKuYzHu02yw8DnL8awlMuNqNZEs1hFVHOSesykCy/lq
BlMjb6COr3Rjsbc1FYZ/aVS7wS3tjRF79RqaYHPtNh2u2qmKnoI2Y+XWw+uRUk+22OjHXZdoie/B
4T5abt6tE2xpaxvN+4YRutz1kUmiUj65zy4OTJoxiXXq4BWduxT4JGiJ8Q4pS3PNZ0Dz2CiSBD14
We48ffG4V8JmRQ1UxQtcuaOohX0m52qLP4aeacN6UgtFcahlCWTPDrprZ2mKWNnUH6MUeCYiimHb
cd70x9DBwMYQbj/bqHh6ESpwR9A+uSC4u5EjmkypOdjVVYVbxtTTc0e64i98GA0rWyrKyrHArbll
vgOdEa+rNAH9kBM16LrDeNBSUtiSucfdmQAHNpyeb3ya1CHCHbwv8p64IMNAWqszYsnBo7w4Tm4/
pY0rb7TA6TdcMJ3d4CXZNkcwcgw0cOYc3pxEuynAPsLVAg7JtK1Nw/0dmXp4ErGebrVZa+5dF7Wc
bhGhmQzkwghsR5swn4ExzW645AjjtCSr7cjSGlS/6ocbMnUrX+tzdS04c+xmIj79zLGD9TyqcJeY
RuYXsUMKgj73W0sj8RQJfjxiEzDUOi7C5Kgw3J4rL4vhO6LGIjAx24xMJzcGIivf60G6ruj0zaew
tJG0zhF5dyByNjlmZR9l23zoEwxn9izGtbNMnfG/46oRHBk5kqctsWrtZiw89uG4aWjWJgTSFAOh
Rone76IhXy4glCkT1ztMd7rFCFSwl+YJld0YwBJJZkjNUPhpBSuda2ijZ1fx1Pf3mkZgvUU9vJ/p
fRy6CSK7Zo187fVMyd9wmmkNT9tjarN8EAPUhoXd7+bUVt7KnNL2o2wqcq50Ze6oZg0CGMZ+gP5b
V9GdsrPqkLluBOHQbZuXqi/nrTHM1bWZJUO2JXZSMhYNkTpv27Rtg/MYg5zb6HGY9dtI2K61H0lS
na9cPiTMtDWtrsfRRDC4ZX3ZdBsT08qZi3pWrg2xWLhsc8IuQ3BDHzPq8UQtV0DqJiuoGMb02kQj
wXHNz3BWpsSqeFna/09XQbvv8voj/27/97Lhr7KaGmAR3f/557sIWv/xvJuP7uOf7vgFdIfprv9u
pvtvFNP86x9l7n/1j//r+7KV/7S+gZD3H9c3UED6Jv4n9S+6Lv7pT3mjeyx/HWlTv1Bb/F3bWH85
jgcWBaTNn6pG/8sWQthLuQGD31i284+qxrDRAMPwREUskAlD0fzvVDWSc/C/ljUQhBbcMWxvw4FX
+i+46kbYSd3XYXTEAU2kZXhXiaLbpZeRcSQ7oDsZWNs02GXLvcuNHQkMy3qy16e0Oijx6yKjv9y4
mARxfC1TG73BIql383UaEzhsRtjWu8zeJ2753tHUw6laNFcCU1Zk5N92W66RmzZnJvMI3lDjTmQt
09fCVBjnyRVZoptwlNhgenEDASNmPhASI1VE7NgEsxVen/iTYIzi9vODItxrV83zqe+Rndmp7R0C
Tbcoo/JhA/sLQmu9auGrbxqP+WgD1OImTX17cI41EpYXfTwW9TSwZs0gXvLPRfDJAtkGv4KqkGQZ
A4mQ3aYsFeY635TAExHeTsXGFdJeIUQejtIKRlxSFT0Hjat4FxJoHR1UI4IViYukadXDVmpEzRpM
VeL2AsJgXa0wTwpoeWMYfYg4JfOy4Sw3Vvq3IR8xhnEWnArJHHlKfTqXWP4tCCezy2ikNOvQz5J8
P1fqaVm8rrvAanwkhNsF6WhUKYqH5LedOPdpLeWBrtAmBrLgd4Zzm0XhrVtNh460341uM23H5bI2
65ZsvF7tyBBpXbxrYUbF4OsOSI0cixu1YrWxpyE4DwFkzUiGgZ/Uzq2jETBedFSW6CZvWAqSwwGR
ZAWJhyTxmc8jDVJACUlPaMugyGslKrO8T0Q/f7RyO9bD98jc6UCOS7kSJJDCc8g2lHyWn5XZgzV4
1Neso8uCaxuS42hFDqYOP7cc/dnBC+uyqOSq2UAk0rgUR1p2nMc7eJ/RPqsY/aWO+ejlDbrFDv6M
cs/LQoe1onOiOydOoWV8qzmnigg4Dw+Cr1eztNtY8TItAcZB7CAasONkhDc5DBK2Xu8gn01Vsifo
nVZiBZAAd890GMop9tNG3BH066zLREaPrkYaFSCDtVz4p3Wmd7S1O+1Gl3yYKSWupau3sbdIOaIl
ss4gcBTCJqlz2sgBuSn9kGIValm5UxAJj0Vb/IqzuymifRumOljUwUTArVlPqvR49dI6kl2I2giH
8UaN3UGTYt0ZRnNvhwlJ57JG7c1x5jYDn7iFT7Nitdy75q+Mmf07JMC2tkDM5Edzwk4sCNE0BUhq
x30M5+JNFD2m1jjGJhUH87Yt79GbxtvSbBkh0DmsNQxV0jZBAUy7JMJWbkWpsWOxjDeXby9iXNHp
Ktp4URkQOiy3IupPKqbZQHwcQVIcPDUxkd3Uajtsy6rZ9XN4a4z2ViKOYMA7r3MFsLErECDhbtd3
HUm0lSPHdb0UspUO3w0b+Hpo4HehiVc9mEK6SQcri9KzFPGNHKvSNxdhz3CdT09dq807q2pyxv17
mWvhg8HDzwmJb1gz3hzlHmgm1BuhOVdlbt6OOTsyyyl1qqT1iWYMKG1Z7WwCqNZXcaWSNbIzEqws
nHdh/BQPLWKBtIm2IRCoQPSgJYgzWByAxlx2a+TYxRoVAHVLnrJvWLcTQ40b1bavmopeEjMNwDCU
kz+3dXloAndbsg069Z9NYtMesLPtjEtXhvPkhyxTqNn1j1DgXoclkcc0L4Ih9Nsu/x0hk+rpWgSE
z11LhFK4CUh+tvCfrZqRJI1qmqON1DV3FUwmwZTN4pelfQ2Qh1Uyvaiucpt15gznTov31pwQ4ZXh
CZjtGyMOql1pV0x7+vbTzMHll573Hdfmaw/l8SALsgZiWd2IyYixaM81cVB6BaOoAYZnJugfmOFM
MdHpCXi9aZo+JhBaYKrnfaCcds8chvSrODoboXEaiKDlSjRelTEhEXUxdFs3ZS7e4BbNYnnbSL9h
MkdobLmrupC+Djw/HOzTNbLLbn6m50/6VgsfzJ3dXwMj11JyiRBBfxUN9W3NFHiflCCuVPyVoGYg
HinqV6WG3j+aXpwudf1mcpONxdiAQHR8oNb80cQNx0uDCqoVtrcjh1qhPUytFfKsYZ/qw29C3Etf
pOZ5aL0JMQaAkQTpnipmzSfQkOj6OL3TzYeagckvZ0BNn712Tpo+DLHHdA67+IInpLunD9+dl6u7
IlH3mL1dcFDjtCoM74RORUNsor/HixczPSdFcNTLcTN2yGvHfN70AQI9m5HjIqvMgtDb0KjUV7DI
Kyz66iu3XsI8DB/0qKDN0XJWya8niPg7nUTE9ejpz0Z71+PP9m2ECdjSeuRP4TSvvE+ScVfCmwgy
dAe1m2gv6GWeYlKIODHTpuwqhtOOyMAKAKAi9Eb4YVm/a7BhfCOTBJrSIdvqqkrXWPgMP7LHJzua
X2M6S3QP440YLJgLSf9ewvj1MYm8Qf1zSfsK4acKZ1hTRgDBKLdY/gsOfoKdLAHVU0QwMyZGHdiM
4ldqvuRkkaHJ6Df1U4vxS0MXcWO6jlpbXg2xYdKSFRzI+EwKkG8N6kBda9yWYsgPIWqelVNj8izs
FuyXg9qmkmBBWsVUnsrHUUmBL92ydzmLjaxOuVK0OkIzkdxYYBhdusBAJ8voqMvsoPXGsCHNtbqq
FgVPbLX7uglhGvSZvXVK/bnX1asR61xC2sLHyKGvxhTnH4mJX9GkNnZjkXdfmSt8KruiEhkwKM7n
GCcPTq/d2666HdiNsDmc9KblMI5b7YuQFAaU2qOnJzfUc+EZ/dY1ESVZN3cIROLJj2IATO00v6YV
B68pmWuFYYI7t2hfuepY2wLVx2Z0uZg5FqSMRp9pDpOf3RuIRzlthjdlGK9aavEASB8I89Fa2HfH
osuGra6RUKrQPjAFfofYFa+byYmPjSW+4451BjALEL91srOccAvDSKxpJ+kHi5LWt3LyDGs4GWuS
9cQt5CmERVb2NAKp285OyvBd6sF1MxSz33lUv87iC6czkgLjDjBPvmrCeOVVTmsUEpyrhRY+txY9
LMfbmfQIdj2GB7vBB1M5eoTr2EqOHF44MPUhR2w3H3TyqNYWV+tNm+ecwXDkm3kAxSKNuQpWoYYN
NWVFCu3hrqwQa8DzYNyB0CEXpAkCsWg828ZA5+OMs/atMsSe6uI68WJ50scg28BgIEXNKxlOdxsc
tu65tx7ZP0nKHPRkNdl6ujFLZEEqp1oeenHg4s2eYXRoe8POxxpesDTbG0qPTqQc01Tvcac1mvyG
AdD6ubDfzQ5G9XipsdPhUIck9xWKdDiwgdsqBaZrlgyzNYIDEaES3MfniWufMM/l1IlHaaXp7Y1R
me8jiaWrGBDx7OUAa1PrvXCzDtxcqx6RZOgbSctud7lbK1I5IL3mXOTR0lmed5v0LE4nC40MBweg
d1Q0SVY+6I1ZbHMnnq8YknL+zjywnGaldrSjaDUP5X1tWKtOoqJJlaqf8xBRnV1RrtcMoFmOgNHQ
C+RXLNgtK2rX5FLX9Z2mDyRJFE6E/wy9dUyZ0tp1AtzQuRXUGGvm8rFv8JXnCWfuvIoDdsLyWdW5
fZ6DmDnm/FJpZstFWCP5dNiEclO7bbl3waf4jm3B8UtQLQc9q2G4YFfoBj/HhLZCFuE/g7mUb8jZ
PpmiswFpVTceXVlfeIzxbQ81cZ9tXdSrZzuW801LkuJok0fZGjvTM6k/HLWl5mhfZjBiK6zHp4mW
LNyc8oE2ROCLCJpjNxQnkMf2FcGJNDLSBj4LGydERrryHmLIWxt7Bxk5b2SDRms9RTVPhIxBYy1c
JwOn0VEgWYc4ulWQEmcjjnilZ6Bc6bUueCOEFq2tcGY3a1t/Dt+japqODY2/gAqGwuG1cc1k1yJ/
XkvIW5wav8DumXeZwIJEG4oM5vJgdGQPNFVhH02r2ofHqHWCHcbUL4Z+LpIU2OkLHi+ZzOBBS9Qv
5kSM4S3c1bF2r8Kme44sO9/F0a+W+LYtpJ7xagYdl2kS9M5xNseavvabZ+W0hqMboKbx2akHVPgI
IFi7MgVpcHTV86viW/uYEmOF3Kf4Hfqwyc9859Pa1kW/8+r5Bugex3Tk1oSjSrnNxhlovQdfwGdX
grmgE9GYNTI8NHa8r9yeAGU87ytCfb8kVtnVoKH1C2zOjHDJnlCLJXurot3PQRoVjbeRE/vR7N07
UX9VhIAfQAByHXDcQ2mKaQcR9l7TEyZuo2d+5InlkxznxwD0f8kEKJgSHNpVXbPCLdZ8ORzJ1MB+
OKTX40SyThjf0L/NHmHucIK2eP+V0JqjMcIh0WRwgM1o+U2hs1bmc1lLju7NrBO1OQOC2qXO2tIn
mGr28NAjMFjK/XCn6+oqSMGbtTmX1ansbuhYvRkVIS667K+UqeQ2lqS75ZBWsrJYFlYtkCWEFxbX
ZD/U43EVtdOdVAY6LT17zmECbG2K+9GU9raxps4vHHUYVWVvY6IQdmDUEeLZ8qUzSBfFWjwctEwO
QAW+WhdWluXkv5O0htGfoGlSIKUotlllpjBBE9keIA4/eqmwT43ZzZso5Ro/GjTxWRdcFXJgMZZj
KzDQLB5gNJyrqv2ubM32S9Jcrcx5iOEHwoXQMj91AbzSxy9wuFb1uU6iNUjBZ+Zise9xHkA/ZWO3
1ZU4u82q6WCBQGMr112hrcfMgaxq6sTcxi+NDXSd/BXE/rp8iDqbtaNyjpPmAAR2HNY6cPPjBVUW
8tr42hRmP/EE8Nw8OECzm/CkBxBgu4oSRvfJcdWiTaY4mVReb+16md4j2DxJc6oxaba5Tw+CFItg
ilAhFuVJT1sMS/0S2QvvJS5FvdbSiStfJ1e2hQqujL9nyeZyg6w51B7rbMw+Wfl+SAl/swu6K/S7
CMNLjjY998SK3qR57YVsnvW3PTn2qmDxVjtgjnXy2oEVB+WqqvUX4mJVVAHYVFO1turmRnMfY0Z/
RL67PWbS/vZiCbm4QThPOfnqcp+wK+N4+elyU+V49EDPuHarYDXd1U2ZbC4mlMtNbdXiWC43l7uc
vOGoyAEDATboY7XcRNlgcjlqomvbtpOdNCMg2pl3awdpcLg8W7sYUi43lVG3R7TBf16E3iGytuAo
+eOSpKCWm8tP/6+7aK5XZaG1B2dxyehLUEPrfJR6IQ6XO5dfjwteELvyt96IYsMShNJ7cdZcXvHl
J0PFN5DEtC3JUgYO9OWvGn4TdvvwwOBf/rhnLp+PkRTmWkiRrs0+cY921yvWIqBzcHveMmagP9NJ
cwMqnkyvpvBrTjzHcrm5/OTRn/v5iXZydXlExwJA+rIJ4o094CFgNdsd6Zl0R6MNe+TUsKw1lHlI
opOhPxrL/41jSwHK12QGnr5H/b8pi1odZyaSPzcj82XC2f/tl4orCnuJYLDPjqA1iLIDPD0sI/nJ
W27+/K5gtQ5kkVj3MRiOHUrdn5tMU80WPerjyFiIEaG4DxdLCd2/8qiiQayqXsUbiU/l+OdGLEgO
FtkYZz1YK64e4r1HunYQqNO9Tkur/cVckpErf3RYo7NDVzh8GiwiRY6JgYVX/3NXS3Wx8XrovebS
IUxyG+IqR+JB2G8XU5kuQphtUXw1GiV89eXm8vsfn1kaK21VurO1JlJwWQH/m92szrye/TntmNzl
byI5Q0Lrj+loZe2+ipP+qDluAm9wQOUfVh3Gqb9vMjmiJGOeC3yhuLv8nudPCJlfJ/oM0TIUWBJn
rW+PVYHNnm6dgY1XVHjjnaNhpRXQW0T1eWt3ZIz8fVMsT9pCisQuufzy1li2IOqwAwHNBtFHE9iN
nJQ19HK/0SaE+ZlDIGhTPpYW+x1TC1BbI6Qah9OkM0CCQvaHg5DJrBuO5Tbqnj3iWNZgUDinC/Nd
IX0hvGegLzLD5KzpzjqJcRhS7Ryo9uA2TrTSAtLYZlyfK0It5/VQkheurODNdcq7MGp2SlfWlrS2
h9rwXqa8GBiNbiGwAWmqk9t4gqVqiro7Q86ATWzbvxLtgSTZ2od0Cz/Tcp/x014ZYPy2qC/x5kWD
t82nXzmYzp3LcZwrunQMX68zzbS2zNB0UivhUxcUDXuM2HKDDVyTeeKXRvaMCJF8ko4uapaTOugR
95FD6jCb7KGsICaHefebJV1PMBKrUi19xmMEGzrhfKnvVDZZG+KQGJIt7XImA/ANAoUqyOlvkpLN
uppb0qUszzCgi3WOmmabNARYQUBY6R0Y+t741cESzDrIxZmNXSGR2pups1+Uk+1wVOFpCEbsEkON
W96zP7Tsuc2deWM1trbyMgouCfm3twnKKQfn0HqJdcTKAuEIzcPZKZpDmqhnr1Boa8vpWJeUZybv
bJW1dX/b9pBANeOpBtJU9iyWwSW/EKLwSED3zOR6qTILhSIxsODcwvWBBVq+IdDpVgaUjeyYF81L
bGX9kd49vQ1NHhwh3nrkqjgzpOOXxSgP4fCcdEPzSCdrZcthl3okYXgZg8Q6yO7GEOIIUMstyPhk
XXti9B3Rv6ISZ7lXL/Hr9gcDm+zTVv1b4Yyo+Z3os5udGC+Dhi9k4MvQwn6ECV188oG/yAw2ReaQ
JgFHy4GNHyr5S+XqIR5CBAPlKgyDW0KeJwii9D09Ye1wiqwz2hIL7SfeNQ5Y1Nx0OYPjcOiT0oOz
Z98Q4R7oI+AnRS60UTpoSAAvrpuwiXYoOb5RUlgrXPRA+6Klu6bu5hr0ipDpeq57Kju9claihKls
JvXGaL0nKgRCskZKTHjqdty+0yt4H4BUbsJlNjrQYWQUwqUkisvbiUEbXQ74iobLNGSKnlSD86N1
GhpV9FdhL0WnXNw297PkjadEJrEEf5sNVPMoEQQFqaIRWmMjKOHIGSmUfqmI/DlzaLF3WeZ1MpFM
GlrWm4mkaV/092UOYnY0xmdd5OY2VN17oGGb1Cw9o7ZnN2uTiM4F6Iger1MUFW8hXwx1uLUpwwgX
XKfTtqFibIniaYoa6+TEgFXUyxAqDx6xwy1Bli7EGAfRGfqsMwfXahllZE7fEXs0EdGdOwfCQgCH
xMhgHCb59+ZtBc8LIB0kDVpbEb0Y46jX7kfoluQl4o6kPLduKlmR5J4EUKpo9U22Rh5I8j6ZLpD3
CsSxgBAexmjCokzciUB/tZP0ncY2AL2wJKqpOlSuCE+cW/2i7Ait4c02ne1rI6VdRCLPhoSl1f/l
7kya20bSMP1XJvqODiyJ7dAX7otIUbRM074gZLmEfd/x6+dJqLrtcrmrZiJmDjMVUTBIigQJJDK/
5V1a1t6t2YTlYtSr54DGCqnJN0XhX/Q0xkU3KCZ8rXJVq4a1cRLl1RTptMBR4K3qQbxMg3bLQyw2
A92NUTdOny3EzumqdXTjvbhd28K1NtgqqqhlUn92mYaJpxGao9C9QFK1eByURZKNB4xsPvZxo19U
PF3Wdc7I84rS3KOA4y9jxXrJ6vxjhtRlbGMiEAND3/hOuStNkUHcQFYsHDPAwEzseuJH68x31obP
chr2zOAt6kJOMz5gi3VmwkLdLCS50bFmWWARbpFcnoPkZnYSilKVN32KvINidJvS9RvqsyHcGHja
K4gHkhhv7pGfRnfQoESrbwqU13aJFj6I0L3FRYiqHMSirQajhXpICvM7PHWxr5F0AaYER2EH41cf
rNIWtVoIep31TOD5SQ0MhTLWsAX10B/yAGXypukWSerjHlbVa9X91OI8tDSbROOe6W/4DlBNtg9q
b5CMFChd26P9AUMfYFLqVuijscAIKibhMwtS5fwlT7pPJZ2DhRagdm53L1CGYF9V2rUekOtsdAVQ
AGofae73D53aPsKS/41ioOgs7DCg/HaCuhh9SwxjwG7tI/nc/MK8CSX7M5WEPqBVN+qaEWaRRCnz
piwJTlsmXScNKIuNmb8LLajQKDGqbnVNU/Bzvrmsyv6QdFW7tXIig3njqYQr894IRx8MtxZ6m9rT
VsWwdsD3hIVOa6VVuuPoCX8LAGnpaKBFQtVfh9QkadMJb0X7E/AiLT8fQ4mDLXAWSbz4lCYsPK5b
PAYDy7gbaQ40rx4aLK5be0D0IxF+OBwGty+ZXgswSpJGyCIJ4VfSCC14inqETtX8PA5mOpS7iqTe
eSop36+nlvZkGF97r7E2qpG6+Ma7BNYdirNmeEBCjkohbGuKP2m0tyXh06qRxQK/06Pml2cLXcXh
fFST9Ii1YHKctDY9Cr+nIkJ65Y9YkC16q3Hxy8lNibHl3tPraC1A5x4suZn35g3amaRU824m1RRy
6K9qfMxCCkNDbGj0h7Xfihb2+Ohwb+MYVpBZobBNteybLxUnZibtzKmdH5LqwcJSml01IqQ7XyMb
Iar3q4UOdr8VUfVQDnYpiQRoDFdRvMJeFHMYL0RCkuRvGcpDiSGjdu5ni4nTAdblSU1DZWsIK0XR
2YS5Rhj4fWNkhIq1HlLKnXfnV0ar3HgYh+7iOEiPQQMHucvCcxYUn2ca5aiCjFnGITriWY98qxyn
7881FvJh2hRxo5L5Wdh/bxAaoKHK6J4F+eY9+tHNvs1uvXSom73pUHbgToB8LfEMQpLQ582sijhN
Aiow2p4r10ipzcgs4idhRChiOqI8ebGqpTSD3inbKKNOHUYoBhvU82BxbjMEBw+hW1HLMwZ7qRel
Q7VZChggc4jWpl0xxmSoP29sxJw2um+fU5nWwVL9LR+pkrKs721a860REIYTwmVIWi8RcGoPiKvY
pC0DZQOJ6aBhJ4VHpNRBi37GUkPkCMExuKzfN/jeJztNSo/hq4ZsD29eT4hOgHQvDkoUlO8b9z97
Rom4lmEzRs0mcDZD2J5jyYd/R4u05RrVz2KHY85kq+gOq/quscSykzliKrNF1wQNOfrUcecLgdEU
egWzGEFd2Xi+0L6m8tH0NPEJyYt8YEWVJPDS0I4NLSAKlOkAu8dEp8CPJuqpbrEL7IbOm1/k3bYd
xa6VhPu08K6e62ab+Th9mkIp7vEipMpSI0HmGf1T40xSbgrgcOrlFH5Fw5ftsHXTW3SLZSKkmPa6
i/N7LWUMjBnqEprErVJc4ycFy/mhyKpma7jNvpGCFR1895VnqOiPY/OHJrDMBd2gBI8uWjKQGsRh
E9B4cjqKwkb71dLHa4QE6GZWh7SlvAFWQTmzksxKB6DsW/QeOBdoTx3tBFeNgrLCDMEZUB7G4lh+
xVyOz6r+XZ9z/upBeR+tpNrPWpt5QnF4aejNya65hN0sMTmrTZag+KbShT8fHnN1NPaBtZs/ckRb
8/dPnx+rcfh+bFpV5WHe6PXAF/3+GMEznDXE9KS08ZfAh1vQB8627kaGmS5HFyME3UAciHfeICcX
+VwlLHRZ6UKs5l8s7DZLaDJxHiKlvk8Q6VcRgGRVno7gIQOMc0CgyUKxol7mfWy835vzV+xg8iPr
hSseWBBpJ+l89cb8Y+IjM1KXo79FM/RxfoQnwbduSGHfSxkNj/bhUgRevdSk6sb8Vef7ZX44byb5
Qt9iydi51Nznbz6MSgnIU38ANnj2RQK6hKsbzWoj5gh809jEIUlg17f7Lk1RUTe45SHLQWMa76xg
yiKy0mRbxNWTkmySskDl0DF2btyetUwjffC9BTr/WBtRa1k0bnXqQvVCBEExkplLTxrcITo8dMMS
DyfDonxdagH3oHLQc86qXnSvBXXNBUD+q1Po96ixPsP3gPinuSsySrHFCkZwts2HJJqmbRFFLOdq
czCxokCV/bMJCH1VmupVMQUgcBtUzhiAMajTL76ro93UoUWXoB2YAX+kUqIuOsOJt2UoPrbj0Si9
U56QTuomwoB6ewYP+SWvE+ZZcWr7NENRF7alZdbXjlplhy54BRf5mnjqriEec/Achf+W7e1SaVbw
d8DHJ9aJMj2KCR7mbU+aDVizEPHI4h4+DgmRMVBxXA5HsTZ0EmOCVAKVpt8XVf7KHTktPIWgTEfB
jpUZ+7M6QjbOqYE/0C3IjmNp4lBjZPsxK9uvuXoxbQ/GmVchTTzKFk9OjNqBQHVQ+vWFgiAb2vCR
FoOb75s3zSWuL4PuaSjxn6tzxd3MNyNFZ7wNYG0MWaVue8vZyjSB0paOH9G8Gw++vi/HPTAE5rWx
0R61ZFI2bpC5hwFY+P7/CorzhNNjXudvzR9xmzMW8zuo8/8lrKdtWSiz/ned12uQf/vtf+zr5CX7
9ge85/sbf8d72to/NV3VNdx4kVZ16Ob+B/LJS5hxCRVC2U+wT/2fvAOfdgsgLxQDCRP9HfYp+Dhh
qppcCXn631DX/wXZV8v+CfEpMIV0DFUYfAe+F+AGEKE/ENlAE7Q03eglKzTiF7offBkPgaU+j06j
b1Uvv1S1SrfWQGKjyxryTBesVZ6RIbuatmkT+wyk3U8vTtk9Ozl+Vjqq9D6CHQY3JJqaCP4v6jh+
wbH2BGBh0yuAEaJTkMLFz8+GGT6VmX3uI5cyfz9sO7pgrgtFguqPs6VefsXlHIp58dTghgZMPEa9
u0cyzEN2M6VyBp1i1Tg5nAoDNFcZE1snLbiI6WTTZ1yF8GeXpSIOsZGMSyWqaURQFe80840e8zFT
vuRxAH8lUG9KZJ3dDEOlcqK02NCKjsgZ8y5mutKjt2gcUJCo7XORdKSSaBTGSbJrhP2tG21a9iko
lrrXl1YtwLqlJxrtSwq6K0Ppt2XVPjeCY0c14k3pbxBHrgpeVFPg/0ZdzjaoQXomgqeUcOxQ+WBb
gIY8vTvFXn70gXYu7EFZZVn31KvJCeTsCa36XZvlvKUg11H3Sj9eYF6dlVA9hup0zF314nrqDeTf
zsDP02OpA1FepdqtUmra29W6rsdtaCWnqgnfNGoPrhJ+8mqMGZz2WQ/Mexv76/RQe/Uac5IzmJlt
OsQnK45eNHM6jj0/MyaM17proHp72psu/t0CLKzQ45OUnRDReIysfktF/tC7ADgiBUJ+dAqxqDC1
8FRoS8yPNnaH1oqgcZvbO0gvVCcQVEhdbEdYCmzrXo71Bt2LizpZcC5gf4MjcUXwZqSMA9/KjwP+
q7RPj3CjqJ/6a9TUqJ0JwCeY5+1ajpzX3gQIX1uFTbHSGuMed8mLbya0p+BpaZciMPHqw54sQzdT
90ErAwXkCmtef2tRsYmn+CsB/pvpB28lrB15Gump3UogVLaYnqUIWqy+jjBxcDMCgIUwHnF35Wig
CeJ9GbdL3+ivLnq2iyrvjwh7YDAM9wgewWHQ+suAdWM7hocUU2LNPOeTCS6KM1gMRy3APNgfj9R9
3hyflqk6tMtwMDaqiE+GOcGbsc9TiWMPfURBkonz5yur98lx1kM8PFuskH0h7oER003RlkB/T1UZ
vczHGIEKD6NxqSkI+b2SLAF/v3m1Q9k3G7CoT15sdYBAgKcPVyUAzBp3hGyMv2a80JoF9RLezTZ6
qzAxH40GTEaE4F1yQuX4YHCfo7iA7Ua8wivhRuAIONNZgXe4hFN8isHllRFjVak+xDmiAsO2Krur
SNrnSklPnZwOkPQPphtF2Cu9htwfrjqXpLKSl7r77I7NoUFVljjqJq9gq45HJYEkH6Qv8sTI8aj5
/dUO6Tnl060eCccoo3VUQeRP8uClDEDGDDRHTJ1Lo5TTpa/VS0PhFxl+fQDPZVR8Hl4D/J7YRTra
AfrVm/eanpWLTVIonK8uzayAOQEa64eWDqsc23E8kIxMt4Q6JDjK5hnK1TKa9C08lRPMxnIBpfJo
me1qosqxaNN2k9bJ2yDQIgnvvQR9hMOzrtGaYjC5JWojuGp4SOzo6a3hTBmdfR+wN1nE6nRTxb5W
3A9AB+iMRyRk1SY3Wqbp6WLjBx2Yw3OqmisinSIdLmBwb3bUbwl6mWXy8MXxlU+d6z891IN5FpX6
GuBWGXoAhOH3IiVvnXH6fsUF92MGx8k1o7cmG486FKaSwazQ1m7GQ+5bZxB7hXLBmOvByAGf9dpm
1JtdOcWHxLHOwuyep1K9AEcrB7lr7kxjOhpfqWQ+qXl0aCoZnienFE5cPnB7IB+zBQQG7xAHODR6
qkd0x49u0TzjYAyu1V5QUsMMMj7J/5UQpDHpqMHwGix7gzj3sTTb19obLmCfNpXAUEznFoNICgtw
Wlc2ZqtMVrT4mwWVFmpifnIggH+WE7YYKumw+uiysjXRdNOi9KUpy4+6d2vT4dnwNCCrYnjVA7ru
YHkH6yxvSTknqK59JkXdyJuo1rnHNC3Eo8937m1blIjostK44l625o41MaAt2lwtwT3PRIWY5SVo
opeGYyQ04Qe3PQXAbwkzLW619CVye+6P4IGetDxWqtvn+Y7ThrOmkzXjO/ulURRyAi9dq0rw2IVV
RB8I8kMwGkjRmCGJsB4dBgVZY8qGaEL63hIy5CcnKl9Gt+l2ZqS9Rr4FwRpkqd14xQPyn8NS760D
ht3+QxyMyTocR3VtQcqLIaay3H1MwmncRVSC04BWGkzuezoMFzePx+OYp6CO6i8GmQHONw7dyVhh
0cv6EZJ22CiISQ2wp3RKeYn6PMjeryY7xFQN2/e9+blxCsdtn1Kasa2nMIj0zSQLNODrBF7i7M0b
RVS/PxSG/NqLWVXNleW2WVoNm/ZPnUCYvDOaBxvLdbQ9PUrDSuItycdCg1oVbfN508sqURqhMEdL
6RM6bejiIdvmOdmGdPYTWtr12m+8HhRg4e9TCrBt0pWbUcWhx9aC/Zj2ayeAWOe26q6kLKg5yhqt
FQQ343UGwbJvaeUAyM6Vu1O/WZW1ibH6HjNzGY3NCk4A5TSkN9Zjoz8oBbhwajpYyLVKfSxA1rxv
Wnq3R77ctJvs+gw5fsAiHNW1Bvm1AAR+ogSXLBf5mvjrhm9nYr5MJsoXrALrMnBeqkzD8rHtnEOY
tV8wQ0QZlHaJhkV4G9G+ai0q+nkibtZgN6uiwAkgVayY6YYeV2M2Cx+oy2KK9NdEiQ9dZp4dUTQL
7NWXcBh3EL7ubWEENB0jZESZPLgFsrG9pu6EndtIRbBajx6BjjCdz4maNo8qLEGJ3slryr41JbqS
lDG277Zinc20f9ar8TkW+TnBFxA5Tuo94Qu8A6WvjsKK37U83iliv8fNf7BH+HOY7Oq261gCDUPb
tDFb+EOYHEYMw6iPc/zC4rcy3vda8pzZ/bPnDOcKVz1lxGE1fKP0uf4hnfjVkXF4KN79G/bf/vUP
kwAdQhjZA8UlleqFJb/ZDwE6bTugxKONtZevXUYDXdsxsfbJykqZXwh00GUHNQRZwrXOMlT6m8OT
7fx8eMMwHZtvoOqurf50+N620TnAanKn48sm55oskFqLBQTca6z1V8sIX6iHozYQIvRUCWY1Atsg
Grd/80Uk9eyn82AYjm5bBG2u/PeP58E3Mjdwai/byYtvDt3VJDJJlKNjq48jNuiUN662DbGixF1X
Q4Mzaa/ZCNsDW18szIFCil2YiXVhf/rrbyapeX/+ZpTaVSy6TQ3Jgj9+syL2+ymihLRzW1IoFWue
wHhS6jAF9tUThGIKJOL26zy8aYkew2R8JRJ79utLbkqb8eHVCJgA5vAQJ7WLvwUX+KlIplvD0gX1
GqowYQixnZWOW7sctjIEsVza05G5Q2AXD1AaRg13SoIMbwAiOVUvk2HuKq5F72MtiEgEOPtr1FZr
TdwTR92ULH5gqbZZO24rIIRQ3Ha0IZaxwLA3wcqrw1fHqjZgXNYlsvpIb94Uf3yNJ9BZAyguSb8w
qoujtVevSN9Kt+Xjo5dK2oAQJerCpnTKqFkkKqavc/clp//V9t1zAH568ddX4VfDA+KCbmqWppr6
zGz84TbB/tRNYdlnu0CvN4JKDHQ9ulNf58h6uGlN9V4S+e9TgjR8+dN1F5ohyZqwrKBM/vG6u73m
kJtyZ/rWiGZz9CFKN1Zk3KK8p8M2XDaOiF/GgUlNeoGpbfdMuntAwOFgENdje7zXpg9Bne2z/DSl
3dV1W5AZ2aNhy8GgEpAm3XjBpptEQn+s9WNIOXphZSMnkaWjzx4m5sOWUEx+bu8UG9h/ZmftBAGo
zArAFFNMTg+aPhxdcBqjPd06sqoUJiD1euwfv1iYrygtKtdVR/MmOWVhtwnrrxhWEKagEeJadrEa
tHil28UuHHVrjfCluY8QUFqJQllQoPT1Yt1WScso8k6e48F+8uJXDWk6MFnPOmbTaes/ZvFw623v
OQS525GCEYEbdz0hOqalkZjG54p0NE/CFxm0NgWCzGYC/ar+VLXja6cTjmUhKXtwLat9GJIp+/uO
c4zP9wkNylPgiLuemzv4g6kYHwYlelP0Yqf78MOxjx+L5EVLvIOtr2BqDAX0S8zrRmbtrnHuVqdd
ZLpHxHIc12A6hWm/50lI3+ntxLQbHMrsaaALLH+H0hO/Wf65N3B5gptva92xd9RXzxFnG2723wxt
91fjzMYwXlPB8OMD9MdxhvosjiyKAR2d9E2mdAOXXbvZXvFJ/uSMbkr2N7Ptr2Z9UyXkdGjPuaYu
X//hbqr0MbQTQYPdjEnIahLT/O+X1F/cshCXdSHk1tUhL//hIGFQxk0CDH8nHGCHvVlTxEmm52qg
IuyjHEcp6AkbmCuqBOvRoQGlqcc6iN9klA0x90h5eh0aGNOZmqy07FxFp9PUbjpd3G0mQhujuyjg
PdjV1lH01bE4TNnFOItqiKoDN2MijjFtb3391kVM1RWaQgt9WhdjeqotdzHY7dXg+rde/KK747Fp
mmOe8TXJy2xjwmhPnONC7AaDkLzOwIVfEazYmSQ68kuaxCGlZZ1Hw3rOKVpY/hoJ/48FFQbU+KZw
uMRGdHL79lmzzbufDkfHwsqjwoJJR4ymHo8ybWqCEHCMvYrN6oHhcZx8hJopfdTUC/SKLInq3mLo
8k9aa9PzDrJ1OxB6qXr4ZrJcQA4+lWF86ob4gPnTIuFKOqiey7qCPJxaMdF0kXmHHPic1tU6Lu27
inmnTEogtoABl/ZG/bOcwQX52l/P25r6iwCHIeYKh6wIeSXzpwpkhjjJkAOv22n4yONrDtsOSiD8
cPKmCu+sBVDJY46CFEQtrhEwwG1fF/tgUD7o7jJZiak7V6R5HalhK6xzK5xD3dyg4gDfN3cydeu6
S50O10DxH2pHfyid6LPb4DeYNZTk1HNkhJ9GJ36JdD7fxoBt0WftXoA7yCn8IZe6aHXmvJISQMed
TzQqg4q2Gq6tZ57lrFpO3WvuIYiE/mfo9a82M3/KZAai6yQKjjQC5BMmwQeMbooLVO88Zbi6TnfV
2nbVmsMmzb/IJNWOIxCQw9acmk1BcaQ22m1qEu1Qf7GK4VYG6oUEb+jFEuXZrYzG8HqADq8Qg5vn
rNn4Gkjaqr6mXf86tsNWBkFmLUsWxt2NhgWd5YXlobWTQyE0+cWtzy1hePh2QtNwvsamciV2b1Z/
faF/MYsRuMn/NMOlsv3TZe79EpPcvst2vZOtahfgYgEG0+77rRzk8D0uAnmjwv+b8QUP9M/Tp0P4
zAqtoQ7yp+kTQRSkrESb7ZrAvGF9epLrnFMvuqRd9yoXI0lPXt+sZP0MACLtWLGrCHiKkcILFU6d
G8WoQUVN+gpT0o0MsmPKmpUKmYxYTLO+ouO9QH17IeMlh0KpPVxkdSOLnXvn1pu+jBBlxggzPKHu
SYfT2gKPQ0ELdwOXKCwdX33POge6sRIU96IRJkiRnMxUvcl5N2LQRTQo/QyMY2quaaHXUXoaQYCC
db76BD3EE8CyX3W5GGVczUg8WP0Eoig+ZQb5eDRdh2REL4h5Q97DvhG/yN9sTBhQauotmtQTfk6r
Ov6q2MlpFKR9vDcOm3WAcTKcovVQJQcZ6IBqPKIlcK7JXCexasvk3FQrx/Tu1AO5YzvnLisUfoeY
ER5mjSHOxQS7mHKI0w2P6F9l3/LS3XbpcNKaHNbmG3a0m6ZPT5Yg6hin6TVV14bHTBQrS1ClSjic
J6nUJMM6YJ0vE56/dY8VcCBpNKLPFkGJL3ZC94x0N4oTkB5iETjqqUDRHRLmuR1ixIjts6xaa9Tr
ZLVpLP2NQuNPFuHIvV7lj3YNIpZYu5RKeFBtqmlRe5UrfMi9gRPY2ffGi3xc6ONRUiIoF1VteMoo
J3eDdQpqgFbBNCxChO5yzFagnIqdnH1lZS0nXxRN96jBBJNJ7Ng+O2P/quXRh4nijNaqH5SDnHXx
1jupeHfrtA4AqryIMDrBrCfZDF4E5LJKMZmhqb6m3bgcvcjcxP7RNM27rLSh/IQJc7PKVPPOEn6M
EpYPossi+BCV1oMMmLRkvIlE3CM/WOdA3LR4eoXBfDWIJrpM8gajQ4AeENpdG12y0e1D6PgbWWtr
moTyYgkzd0d0eyiK8TgPeJoeMowMWYaHnvPJ7CWoCogsW8tsPCnss5uAjsEwSU/7vVx8MtGQQZrn
DhWDzH9VIZAh79GAEib4Y1FFOo1FrqwOLogTO6e8UNvdLZno8AQTK2nJ5D+hAlZSdWY6lnXCqfB+
++tZSzN+skWU+TfZpmm6qmkxifwsiZKMRlTqwkx3tT2+ZjUncur3hveROhcFjxatAZmMOm36QBmT
Hk0PwgHmD7VnObDqwAWi3pADNC4l4rxPrklsztP2/AG2/rWMCHCr8C13x9fIUWjpDGcW7w8uEtBI
PgAO6+PqgXpQv66fsNcAjg0ldgihnYiONSerFLFW0bFwh3ZEk61I4Qm2F7rvAPPBeauIF+xDZzpl
eXjXZBXJmrhNBiutYAuWL0XlBis/KjCspahRAXhbNCgV0ycr+sU5I0dfWtDbBz3f9hHKDFS5o2a8
wXgIuu5NrYximXODy/klmIx9HsEuKFR4gNbZEs1xjQYe0JXp+MFX1LNaQnKpghfVIQrp+puhDlcw
xJC/AalqB2TM1nINR2+YeRgaJXIfJSJRcgp02+TkMiLl/Vfb7gfN+NDR10gi9SI/TYZJvi5TY7T9
HpUKQDc9ATkq0Pc4yw9xqfdXlJdlZUChnRDrw0FmGgImqhaDY8nH1xHx2pa6fSo1z11ts6sKoqC8
vaoPYWmrKw1HoA5sjJUVa7+s35KmfTasAZETAjX736H//2n1pP//+u4a+c4Pd6rUe/pdnUnKRP3r
HzQ4m5fsJwXZ+T2/t9w1FYNV3bBsobLs0+Hmvv63waqGbBLBgE1QQGVNUzlSlldN8K9/CBdBJRXt
OB0dLVMgD/C96S7+aZAQuTYaTCaOB0L732m864b208TCdKJaVA80WV4j+fk5/SmmPNY9YNqP1lgj
/AEKUI2Bi2SI5uErpu6nLMccNDGOaYvkfdKFXxx0ZeFlWhr8/gBWXHBsoTxs0DCIVm325kgketGY
n3WnIYKroqXdCajNnalvNHp7QPJAo5Q2fPb8Ke1NyMW6vwBd56jP8dh8nSYkqO1oovUUjIu4Mj4H
8fCa6dnWEhRkk3hUnwL0TNDZWcRK7KAP0ToL04I2kAj07xvykB6cuRFfymm6KWb6CZvscJu/gV8F
X1lRIZDUwhbuNuqt07ZEF23pe8nW522glKEkQFK7o6NDh9Mevw0Cii9nD7Nv4e+mzmGxr4EguuPB
716GSY2f0iZfty4u3zVgU9Ij+4gqCq3xycPfpsVVAP2bHBmK8FuJCSvrNEK4pgoAYKXptbpVnXyb
DxCcEKpYp6LGZyjJh61Oe7Y0Yyy/AryvAzoiC6GJlQnwBwh/2z5EEDp8KTijoIHkF6mzanu8SE04
8ZE+XoJkkyWD+Vhm6UovYjpvwneW5Kof6FGBeq3oMXY071sla5ZTHOQLq/gAxhl3CnrrC10kd/RI
hzXNsBetRbQFkrW/QeWDpa9gQfYcZ2NE9WfkAGllTgYGWa160N28fyjwmtYctAY1GKA4YuSb0AJf
7XMGKOrBSR7sL1rSXa1JiI2Omy/tXNBg4Avh6U5TsMyd8bHsg+oYOslbFCvKYkgBUsBMCxpKqGPH
Z0xxdbMLKcZrp+4Kw68X0MjDzjC7Nbjqbp/EQbZSk9zbJaAauLDDWTHKjgYoahYhulxoASESMTga
rq1oAFnqKZ3cr5ofgQSP7S/Z1GTLHL3fRTc2CEacg9JnVTGKl7RBDEahkUmmFZ1LrZL6GpO1GYwH
Q7cOis+a5VYRSA2wj8tEf3PVgFwxbe9qCAOpGgBbO6axHnIEIo1KZ62z/GNj7er8NUb9GAiADg8/
yLMtCcX4gCezpFzoT3SxEAituuwaBDcvcJMjelhIJ4Vg1ZQmWClRqi0QbKBfMyyiIbziYKBaAeKm
4tUs5YLfrtTq0Yb4Q4ZWOCiSLIOU+9vWVnDaoetrWNxWIt6P0IIAkASLwkSUIiRiqtwsXinCfkkr
71sj8xR10hRUMSBRA4pG9D9ciNH8zc6Gk6FmfDatCrD9Lat22DPUMY1adrUGcxcQ8EYjMOvcotgp
JW5GQDJ9YA+VBsxZi+4lojV7u6CHipIapK+sATOIlphIEbUJofB6AWv0hGLlqk0wDYCYh24LjO8S
Y2fHQVmGpTunDj86xoYZeOnZ5jfOOMXMRteOcX9pGiQJNIdr26BXoPjUJTOxHxizlb8zPPysUDrW
j3HYv0BX3eQ1ou9mG0aLyarxL1ANdNDCFA5Ul/d7JLTuhRuc1dypVoEDUraD0Ev8XaiY57XGysmm
lZuLYJlAih9RDQY3QVe2cNFzalFKdhUXwGNy99GlXfbZYGwxi34s1UWAamlLUXI/aAscZ+DJAjXa
6EJ5cYz0GifBi5mFj1lqmI+KjZhl7yHGAbDyKWqRQP0YhusEC7qVFkGXGiDPwyzZln2db1QrdLZ6
gNkefcRdJUbCpQFSLLy9pHqkpUksIxH+Wdu1MKLhGSZYaOE2FsKFPCQuhkegnJOt69NK+M9T81/U
2LToUE3n97y/Jt/4w2PUdqrVOMEEItTsEEGGsDHvweW8TIr1zUDcLwoMbTvDa2dw+09u9HFlpRhf
i7emmyCRlnZNjlW7j+gKJosmzoF7Dib3gtP7j/VU7y0djZvO691lGYgHZMyrlRUgrErUrZwDWDPq
hANWCC4Z/R2ciwCeAWmcd+dNXVSQ0vhJyxnSPW8y6VWELje2kRLmPW+0BoBPFiARoAwTWE+W0R68
O3RQZsJoqq5GiL1jCunR16fn3Mkk/805T+a0C+ow2Y2ifVQVA+q13BSmT3ztB/sWD41tVpFhIHzG
uAIGY1oXy/c/NV76VA9+g1QD2Fw0ARw8UPaGrZLMVYWf7qpYXzfSJy40NVxZGv/DYOVU1ubn0FHj
asKk2PfNx5QW/IG6iBPXI7i2cGfpGbSEwXlpQFU3SMYeket9y8fRXCtU7YAN14+mBCPP4P1ZoFGl
N5cV014YSka7TqL4bf3V7Sxsi8Z8Qzd/WpXUQBY+xoWHeeMqKsZ2cHFwx5S7WsP0WPl5Q8dntHcK
Mk50rEkMBpcFPE7tRSEA81g+zmdMdpz+RpKAUBOPD+LJNocPglSTYjEQQtR6Qwyx8F3F6ghp1D03
5xcVM8dN2lj7sC/TDR6NuzTr9GXa19oqFT5ual6M6tY8Agy1HZaN6MLlzMqYj/R989NzOjDGFfA7
mg99Q/lgpjekdTQspwIR7/ksVSH6Y2lY/vad3DDvzWDtn55jZaw2aBddO8menjcTonNIkMEpiqZc
oWUNg3kh6auF6K2h2Ka0qztJpQglY2HeGOiJwxDV73QNknk4TNI70BdGsS5V/U0f9Q6qQ+upmbft
nTEMvgZJ8KoMAdaRpTy/gxzejvT4+v4wxe403c2vDPZQTev5pZRKM5K6XWXDZx3j/Pe/mF8jQ9yI
rg6iZQ354fsnYc+XriydguD8aYa8/ea99495P4T8BvPeD4eZHwNa+oh2O+P0P38y780f8/51vh/q
+9/Mz+XQfMSoOP42jewvP734Xx/OL/z0me9f9f1w8+vvT8zn7Ief8cPu/Fe0PiciENopD0ml5O+n
8/tH//Dnv/wlv379l3/6qy9tp6JdQP9CII/AvDTq4Djg33TMR21A00rVtl41Vbv5BQ+GPWp78m9S
X6qA5nJ3fmymH7lJuOUD84NdJ+XGn6DwO4mjs6j/crcuCPHQzpLy70hjalCbV8Ygufk2uTZk8wRS
zvzW+fG80QIs4SsYeIMGPHdXJA4IELxYFqI8ZjCaNwL1YZzMdHWlsoyuRddRHEgsuqGSbDLOvBPB
QoSYSvFop+W7L2gu53BHDrnZJnQIVUbu98fzk4oc+fPevPn+FgopzY7yJsA+6S4qN5Vk4Mx7eoxu
qYiIA2YjyvlDcuwJAADLz+u8wINDLg+P5w/Pzrs/PItk1z2j57u2amyWR3xF1s7/ZO88slvXtizb
lewAYsCbKgB6I1ES5SoYsvDeo/U5AcULvbj/Rf7MelZ0SV2KBgSO2XutufLyRZeWgHG8FW0kJLum
oz6Px4dYuyGWr2EXvPmyzj5ovm6XH818K2IxbJOIFq3kMXnPRnkPOomxbxoOMYEGdm2122AeMSSS
HZrOcgqzaNwgp+kyHxul+cTonu6WJ2Rjytufn9Wr3cZUjZ0e9p9Tb92WS9zd/JG8WL/3Zvd+tgwI
y2dbDgNjr7Hj737fnzzPmB34FPv3KBZg0KjDzTmceDc119PShYmLn02wnjuJKN9iAi/x85Alo7VS
kudikLSVWM3J2OM8BoqEDm9G09iNnnI3VIDdNWlwG1i35HcMJPZgtiNfIiNAV/LBI4Eldpd3SeHs
XCkxXpj5LSzvy9PDYdfIN5NCd4Nm1+XngXPc7vJ9Lneztv2IlDG0gShiiMgjijTLq7TzDLWEJgt1
wEdb7seLn0xKtwXitEShmiyupJRa86g1WX9qRSShC8SDfgJGHpBb+DTH7yJI05/vd/km6uWp56/j
94sJTeWLtj3rcatygZuiaSsNBYBGjvnK7DzAlsylBYds+WaW09oXO8XR2F7MKarLp1n+b/kB+yzd
/95d/vfnhJ6/7H+6uzz498D8/u0fT9Vk3cDa47Rccr9xvcvddLGVLG/u94r8+eUUYp8RfSP5+b58
oSX0ddKw5HFpLS/LXpMrebk5LJfaz83l+l7eDSu/vy7AeHmh37fsF5lJOIx6FCxa/ou5eL42AsET
ptVymVA2obPnj+prXmXIkFDeQqIM4McvD/+5SQxIug8dD5kAy6d5YPhNE17u/vG7cQIZMEryqpBC
7MR/jUnLZ1p+NJ3ElL/ctJbVyXLz590X03BDVX3Im2TdcZvgummtD1bK4jhBG6Wr7+byRtRqD2NN
3C0H25rHrOXW77H//Z2R41vIfE2wfx+8vOTv3d+/XW79fo2///H7fH/8bZhd2xjU0HIYloGTjI+K
Ftl8qJYrjyMeN4fl/s+bnwiZmQHKZIH/1zf9e25Z05svCPiglgMvE5/CpcR3ELSEQTjLafrPN5en
+Bmq6ALXWyLu3d906mUsWe4ut5aQ7t+7y+/+SLb+v3jc8pDe++ilKtstr7+8P8xynLbLzeWX3pKW
+nMyL7+15Kyd4F/8dd397VHLzT/v/+1Zf57rf/7Tv/2/IAH9avQHaRIjRLkcw2UaWW4tz/hPv/t9
yPK/8rIKXG7+/li+j9+7y63l7/7HZy0kkyPy+yfLA/94qX/63R/P+scr+fOAP4irarZHLtcs6eaw
KEsACfO1/vtjMpUCLs88n/z+crn1+7vpx7Y7P6ZsFK72n0cuw+3y5L8P/dv/LDfBB3S2hO/v54ym
KwLU5vdC+dv9n5vLdfW33y73l8cv19l//qVl0JvBSBFPEiU9FsflBwhZXRbVW5wrcBz9Zq1lhbVp
SopvVn+Nh0xxxLoVrwwnpHUOhXGhLpzDRm/LaxHXO7UEwTthzn7J6PXqpSJcZcmzbjs5L13Z6+7j
iESpvBos6IRxgD6KioOu3WVDhOVcAa+Pi7I4TmOYuYbfRLtUTY+wTyg3UieB9QBxw+zSctMjIJFo
ZK5/4tr//MA/w8mUjXY7b6pmlCAMfQ7aMr0uE+vvD+t3tv3blLvc/KeH//G7ZepefvfzCv/0dz+v
0MfWUa83IjL6dFnSzT/+lpK8/HLJLYYNww7p934/X1w/v/zH//99uuW/da0ZXQM9nC0086C2/Hlq
Gll0szyyixGGyEN5Wf5jXC7Bf75J29h3tCT/kMKKUNcc1mFNwEDSo5kjnnXGbAYfRnZshYIvOodB
oBpoV58heqqo86otBTtj34P7pcms7TuzUR/rIryVKv1oDtZZyWB9mFHxagpEZtaphjFXu4PJ8lHI
nuaEDM+rkKX/FgUjKJ4JHYYa0ricsql2WyzBrgCvhGAEYtlKLQWfEzXUNakzbhqhPVSvuh9ogAdY
GZIF1vASt34iAuvrISYnI0KIcKID3aMuX4dgx8iHFR1Jiw8S8+yWKf451uVpNnxpriB4j3rbvvjB
IDh+ksquhod4oM5GlY88lYxCuF2acwXeQxdhGToXxjAoVArGc0cozlbQlZiSYZojhPGdwqNoMaLJ
dTAjA7/op41f16SA1h6ZNWr+KUjWjSogK5q6ZqMXwncqDOMqFeRwVQS880R7TEhMsQ0Kc2WRG7dd
EL3BUva3ZBU4lAlg1XhPrV5eTHi2ZhSWxOlxVLskdOR3BQfhuR2bybFKca3RmjcqT18lafY5msVO
E7rCzoNhWLNJbgkCz27LXLRu2Pd9GFYgAOM2TDwhkLhmOzKx0uouAYToGMjV6qwg3ofy2qRHa9nL
UkjaSU3lJlmxbaNyXgfYJjN9m+B+AIoKh2cQq3Wfxyw/aSKQAEj2cUHqbG/YWWcKBHtQtpDUylUw
Q9pCptwDQTMP2liq6EgytyrrqzUR2mMYvrXCQHofDc3ozKlgl0hrn4OANCZgCw85XGyCJ6QHECYo
92SS/xigokMreadsqrI1gWwUtGF5zn7wQ1Zp0yrDhOm0vboxLVwnqZa7xRTLYF5UE4RxWh8Nqe43
upC9tCZegXokEqupkXcIFMol45qO0hu7T3aVUObXdOa3AwncfNyBonNGmakVcieVune9TwjOU+H6
JYJ+LJV+rRhAxOfRn7QRRj3qTTitnSRrqckm2bFq/U2gSu2u6VGJKTu6i8JKKMIX8E3DOqbAWrbV
Nr1RGx+3qU6vwpIq4FX1ZwqFfZVI+oMKQXYii8EopOB9VMT3qBiIFetQd2Va3rh6LrmcctK5Qdpv
02+BCtgfrCk07/tEOho9OxVPLQCl+cehIsyrR5I65HTYWjn3N2P75Rthdhv38acp9duwNotVVOU0
5xr0hjgSZHisciu+T3omnxgpYioIuEuZhl7iYWwx+zP8V2VJ/1zDc2ZV5BNVIZvDaKfNAIa4Dd6m
Bt6LpSR7KwdTVnnqc76Wc/gtsV6/6j2thGh89ntjtKdZVdDLr4LZWqtcwDdL9JlY343FB9m6wSUS
08ouimxY+3VFsSkQnE6p0DMSHQZ1pH9B789JQo14DEOfU9r4kLxAX3dCGt/oGlJNHUWWkUsFdjTj
YfTV1JVqOUe+MisUR9mxakYMWeScjVAHdXMvMSlSYp0K65Nw2e906DeFN07HJMguRhkfKMdCbzN2
MSzWWEqerJDZsLPNrOL0Eyrh3vR5Dava5jJ1z0zTNqoSX2QTqGMVnpn+dEy0tl4aO5/vcTWW97lY
yR9+ZhdoMXsIB65qBhie8RTVCQdSkJJDHwENrHg51x8fZa17IvFaWCfjuBpI3AG9gm4DG0WP9GWl
CBPZB0UaoLSBvyeVXLUtfibetPbYabm4L70ngkRcLTFWUGceVdY7Nh6OHvidfDArmOZq5F1kL1zl
lRetzbap3X4qDlUyF8lFgYOQSyezDbdwWYezOgieG6o1M8TIvJT6AHRoAKCmpgZddtW3mqv6tuzQ
shBwNnmFuemUOGUHr1KnnbJdU1Uh82tL4JrKjlBHdUdDk6vczyWEp3CMgZnoBJj3/ckr0F6aNJnX
BU2b0CqqbUjuqB3B8Z1Hfq7AtqefTWGXyM6I0cXAmFAOGIVN6wWzbm7LFa0gX/S/Bb/5IL1qIsjk
0vUKBLacpGu1IjxGjQHSgbvJtMA/KZN81USEREjo40MrKHtlfCPsUjgnMv7gIkhOvSAA6EyjbkdT
zs5R0zvIUzZkXm4oFECgSDvP6QgMhQlbH0zfQBdIvf+J8fGgW6nv+CInajYS+awwWMmSUKwUI76j
Gu82aR5uRI6YGytWtFHi4DWS8jMZSCAQyWfmKfPJppaP8Ku7nZroYFUMbwTFv7Nj3tQlxVorxI5K
9U6LdIysMbOR4PknWZcLrLvm2RMFDJvVFNgkTtOt0oeLFmrBBrwVHyuf8IJn1gE7Pb3ggcvxIArX
ROLo+jMg3vIA8aCFFeveXCVvnkdXX5hgjg8QvhC7tTgASL3WC6eDpZvEIcFG+gX/8IbGXAzBBfsv
nA1Cho5WzyVemtaqHufuzdC+0t3mAvV4opz8j61HMqmWStd4DJqL71WVLefyBt/Brk04QqQBrStr
iA4EnMKS91ZVceyH2rrzQ7/fVaqdh9D+ZR2VjjF0dp/muetZ/TYSx31MRzmBNhj5hKXoYccwrsQu
M9ReJl/V6RPW452Gg0IOc1jG6bDyQomhbwrvW/JB7THVZyMp9sQxs4hYJQccMjJGxxr3pyfdGlNy
jnuCXIxXxZpiZ1Q6SltwPxWkfytRxzeqBZpGLyoq4O2M82krzE3L9qB12C+K+KAKz2MfGxtc4Vz1
iVDB1q5fYKzaZaVMD8NIvlANmz7L4t7mJCHrKhE2SKUBMJjaC1xC/DjFAcc2FK8BALQypMk2RFBl
1sFWMrJy10TV4OhGPDHJ7TyQKHT2g3Zn6aOrWT4L5jAwANbdBovtdR4nfVeRiukOsDuV4SQA1DD5
4tkQvOHs9eXaimk+yRHL/Wp8o9Lm2Z0WfBbZBKHW8Fb0azkSobQOdrkBCzIPIaunolso96gkTLsO
sYwMDRNqoldkExEtUBbTnlmJTnBbcgmGo+2l9XOH+gKmZPFiat2OKCXJFmvTtazgOx3jF5QmSNqo
SxyrrLnDvWqtA60jE88334M0ftAwn0Cdj1CfGsAk6wSOvC9p94HxhBcdxLgB169KCn0lFeEx1U6G
8Gr4QbkJW8rBo3AQ+qk/Qst7FUdBJ8GIdYvfsBRjNCVkN7gLu/pg5BMBGp5P1x76dzgyKJcyaKRR
Muj69p0jtUBN01tZUUgk7ttHczS/q1KXnCLVMZd2JTPUeOqQAcRVGTg6rMJNpZHBirgRnk+xC4Vb
S9ZLZ9SZi0252iHtJS+Z8Bsbo/FOri3tyOaCPQPcCc3bD3xV28TM1bXwnPXI4Jrcyg9ySDM9NYE0
aep9yOhgmDtG9Gs6mS4ha2hYq9t4EC2MhP0HWsZvss3AWCABgkoWOal6avAQuVPRQSrsLNz6uavP
RMFcs0iz8ryzWHey7Zcwq1l2h/Q7pxAZaBaVlSsGgm77AAJWqTKPQAx+St3ftsOwRwoZsapKNlON
xZUDyXlvYWxF6b8RhrazlUbcDlGqXoikQfRCIzTA3hG8kCtCEqhfnTGgIyUJKgFAk7QmKGCtB0Vx
bthAS6aYETM3rNVm3pr0JYJq8zVNZRqESkz4iW6WnP3mNYAvOrICGLziLjJwH0nqRu2AJGF1LijG
1pGb6P0xIdrCpy3pRrr8iBn405j8hISl2aNgeMm60JTUSdJow7bhucxRdrdoDhKRDDQhJvbR7Jk+
panc4u/bDC1KAjgCA+9/L0/tFeSVsc+i21ZU5hW6Hjhmlr5lqXE0QgpABM4AzhtRWbSS1h3gdul2
B8e75SzsZfL0iKy7H1rzQzO1/jk3raeySiq4EslnGAm667USahu8W4PC+ZWo5yrW5MekMp5qlD00
SKVV4+sEomWyG2QKYuumJoFlQJfklf5WyqLHolHT+7rpNZfEGmeYEDtFoXDNImzFNZAND/PGSsRS
wl5teiKGrlyJQ7JGfr0RdC3izMlr169I8fGGNljrrAeqEQyeiTDNyekPSYHbCQpuqr63S9ipm2Ls
Ojsj9xMArtOTYb3xDWvc6lMEmhQIcqUTnxGqLHSgofeOr4mma0AXWXX+RWa+WQPIpw+TMOWCO2Sb
gfnOCBCrSPY0yf461zCphZi2bbhLJvk7HUuOwIixSoKaY/bfV/247WNcNH5D0MHYUHxOzCNmJCz/
baM9pWyXIrJ+UL6SEqFVVQK8lGfvYMWaYpNulRBjdEVbbKigVesRGmeoiioU/OqmicDaJmw+GMkS
EPtkt2vrIE2IcU1HmFWzGHwKJh2LHLvkzqw3aciomabjdqyjS6ob+Sqwhh0XdQ4PH75W1Bg3uP29
tTkoSOZ10TGKqrtEKURZTGluYGBfFyvUacRSRgSSNVxwnIFraI+kx2WahN5bCdbemDyKEXEPMpNW
H+jCxjICuiOkle6r/G7o60czvAvUBkgyCTgYR3Inhg+XRfqOb6MCVWN7kSNYPl+eak5uDDKr0duS
C9qAcpiLiUOm8mNQ1MGKvvcF2Iq+QVGWbQxY1ZqEgroltZfLRYJoJafI6TwWM1IlE90K2cUIvhOO
JUSfkQitMP4Ke/2d/v1mfou7SG9fNapchGkk12roqYaNzVZr/A3RM6ltelnl9u2z7BEvZFjHEIyd
hiY4Lhvt8F2WGNc9z+cTGOadzBbEVlBFk/qbsjryFVub+EoLrVuzrwDLXAfnNjcmG/U3AOV2QoNX
tUwDLYSF9jmVfPmcc/Rumqk6i0M4dwRyCItahiC5TbK1VSn3kTn3YHXDB0oz1yDGm7bMq3UtQXgN
y6Egs0vyV0YbJQdTan5shf9fW/wwFiiE3+CoZ25YN1X40fw3NJeC0ez/pC0+f/X/a/uWcg6GFXaB
n1DY2YyPjHj+y7+gXuKcy2r+F5zrP9XFhvwfCKJ0BdckuC9DmiXEf6mLtf8AliKRW2QoEk43BSvc
X0gv+T/I2EHArODuRQ8sKv8v6mLtXzxPuDYVnMmY6kREd/of1mSV1apfmsa0nVd6caif0BOuTHa4
1/KYbEHmTjIG8D3eDyrI7UPzpn74D80jUlmqPlxa3rgeJsbfp6Y4tB4WJ5glG5IMNDZ44tYix4lK
A8XyawypK9sB0iTD2ZXX2RtxnqyGpAgTsBtcpc/yQITcDnxg9G9csdK/IBnmz8iMaGmaYvDPH4ay
ypNp2KXmRPfReGwl6S5okRSbym3Uqx9t1X4LwpxlE4cvWijd/e2EuP3BDvydB6Fa/2Je5dVVvikD
a5AhUpP87+bVHMR1GfnKtDWvVn8Qv/O76gaVofiKG+UbuiEOi/bbuFfvcuoAB/IA4nthbZ6se5OA
kBtM0epFqk7SkU3JW3qedvEFt3V9Diu7v7SFQ6LWeXwzVZuaJ9qOaDNFLiKVj/wxOCq34qYwv9Af
Q/e2psf4Kyb55lZ9YXef0/pGX2xrJ1htk2HbAlPba3lNrx3LEWVHeklqkGWG88ummILFFigT69j6
mB6Z9z8HiIzbxoCi4GaGS5vfdKv78gzWXTrUG3OvuOlrfmWvGHxED3yc9fCUfU8b4W4K1+GJTBcW
vrLdwTbf9keSBVgYrKOvcZu6kI7GFZsGcm2/5QN8mIYcmEjYkZBSv7PsbQ1bcNP3mk2J6gq76hVS
VEpQ49UkcIXAUFJFWIk/IFawiJnfJNFlvJ0IEzz5ulOZD/kl/vJVtMq2cMoftM10h8Ave4IVQf4c
qS8cDv84Pmdv+pqQcOLYtO+odIyTrpMUuQd1lkWkbm47c92zooC8SH6OYccqgNDnDjCrcpqIJmS7
lYkXVVxTQTMu1Wt/0N/zW++myc/yPZYSk7p0Tgq6ExAmeBduhHO678/+vpu2/q1+YDkzunriAHss
3pJ9abLssINL7irf0QrgFBAo1M7s8d5JJY9JkyRkAYa/4z0DmSny2/ChCU7mAfipQSqS7kQrUpAO
00ZdByuU/mhMUJdrL9Knd0JZQiTZM2IVy01vSOZ5DU4y6Zgc2rpwSXhgMZRqVIrsaGMc0bhmAJEP
5hP5WxmJL7mbfFUXVtPDWUZcfCO+gEjW7vydQcQiM2MIpdPBjm49dBwJ9kENSXrHEmv0Nnprd0DF
b+Q7mKTm1X/HklsfGsEGL3c1L1Noc2pTQmiwvVJc1c/pTb+DMZgqR+NSqyvK2Rja3/t1Rp7Ittwm
zxYqWhtYDdbIk3VrPU6lnbcbgyyoVeOkXB128tWdKRu3Bzl6IAmrvKHrflMTfTov/WyqNQYIumfU
gcZFpcUB0RO9rpusmjd9G7oJXa+VBcVlVbNLXlsXbU9WTXCqyZUEXo5dbaWyiPuonHH+gPo6Wxm7
LkJixYG08fNGp3HrFVvVsCunOqep0+6CUxw5eAaCq9K4I27qbgXMvNXdzifdypY+k2uwou35QhEx
2cj2uMUNDut5AwkWr/G1eR3d7bgNrmSLCCwEqCzdQN5Bcqg9eG/1t1BjQLblU9ftxifIv6vZvXjB
hwr8VtiM1U6kwrMZfKeWbfNGaa/WpTs1LzDudJtotzvxSXRTN2BFeifdVP8OWfCvaAzAlPQDoM1K
THPaH7AWbPxsR3S53NbIYzNr2lBDfTLD+t94iv9lEDZ5GW0m84hMdvKfbJxqjooRPancahJAIF7C
Gofd6A9fE/QV6jjE507lv3EEElX1L7OrKRG6buIPUg1TtcTZ0f43OgIxAyryjrreSsJscQm9lTZk
pAwP/mwBVoRXSatx9iZrr3iMfEt1JfMtV3pIz+wJO6xiO7UYH3LP67aTKXOpJTTKWg38WKiIx7gd
SPymJFSaVb2WlJF6rBiqK3OQzXUlS+RYotq247I+NwNDRjIhxcnVA0X+6CablPKo9qPpKpFBmM/a
K+v6US5agg4MIH9g/rFNZrmwUszprknZM3CWG4BdtrJCRpaZXxvNaO99rZZPVpKRQVGwdYkNwcaD
U+yspj4ORhZuRp+JzBOLF6vLd77GNjwlZEX7aP2exF1qhpWOlRGRoJCnFNOavZjG0kYRpx3EZhbD
tKxxh1ZsET1Q2lXlFPAniSUiwVTKutsw4yPwtTcMB6adYaIuK0nY5yIlfXYQT3JRCUA3J3COWCfb
qiFItqdTGObifax76insSoLHJsj7uUxuR64J6FrGrVZWFz0BRi+OKWhy9nOE4ii8SfNbfggkjzE1
CwaXUw5AY4I9GYgckDRhojRQptDMxWwtyCj6lEg0Tk1tnCIq3y6abyY+Q70ZK2WkZ6W+w0mFkUMq
SCLPIWRGsu06WaBypdW7uJbAqES3Sk7Yqsw7y7TpQcNEw/sl1Cn9rHLV22qFznw2yTdRR8YQbiqn
yXXarqH+2Ib0z1Tar/2c1ZZAB0J5zBqtUid70vV7bSKht6icKJbOIqUTYdRupeGzHLS7qRBIi/TH
J+INHgsAj8FNKwbpCqDh3RBk95HnP8hh/RmZZLZR43+c1BaIK5mS3Fb7ldSH5sx/JwMnJXNomPsP
osBHjNUtSu4+w0ilTRS5ZFV2VZkmZxpFilNF/jkotCuc+5MgiBSjLb5pU96TVShshEQVthW+kqij
u6TQX7Srtn/MsLKKJjHfQ+Gba2H4ou7pikLyMBTyJ5k4e+BxFQNfnGKd2whxO9pEIFRMFPotpS7f
HpkZmjPQaXsEpZ1wdJLpJI2FWxQ+3ab7Qi0Ix5sTWWK3ICtGHYNNJrbu/J2JnrAeki8r8dcGxXMl
0Nw+M1YVkTANOSTqrQ6KK9Usu4P0DomVsi6xB2kL2pS98wCasNq1SHnSHh2a9Kp1RH9WxNKz8Mq0
r4ju2nA/dRrq2+5q1v2R/TcSeXGtgseeq7b1NJJEwjw5hDrG/Uo/KL6vbsI0vRkDLaLz4RH4ikBn
jqNtlSNhNyaBOLBAFTfKsRVojeoRCkhSyphJJanrGXC+tN3WMY1F9tpDe8jK6k7IfW+j5r7vDnFU
ObmGDdevod8VjHy0bM3aNeFAYvyCyNdSwogJeaJcDDVbEsP9mIdro8aLvPzQR1neJ2HFmk22mmBT
Nuat15Bgngla7UYSzT9iu4tVPwdRDGof7w39LYpntcvyq9B8QpKe7anu0yybH6QFVvxzq5M/uCKi
AwQAzTF8CY5RqXYrH/mpHTQJw+dggfgJWvmr9Mm/k+UuXN1iAkOueDPd1b3DcpElQLE13fqUoyK1
ww1xfSwZvRf5Om3ll6hY1W51Sk6gCd4S3OcHHIG65VpYY2zG7vhlvOfaL48DkY7f1UZadawQjsrZ
fLHzS4A/8YUAe/UmeKuP6npAR2p75/ydLI9bEP+0MeVnviP92TzU98EWOjEwdYNx/sYoNkZtM9Kn
sw+CA+WQt9yrblU7xhmSLwRJlqexW2FJxGXg27OY1NhJFxOpBq5Iu3qRcHoaR7I++TPiogyHCEXt
3bw1P81d+RV2LwHlmMhVG5Ki+MPuu1RW2mN/JMkAQY9gEarDqseJyXk+WxvjMX9gIe/fmvbwaGyM
jXgTbohkgwBLZ9u6KN/JKxEaBIq+T68RAUGbsl7lMittQq5YNruS7iIf3ELGLSgQUbgEEErUCwOo
5ZjR2aAIr22A9mKb9OU17LEBSyOrK2Lv64Ok7sjXGrnamoMFmvKE6YKxlPoLAlls90W5QjMzV89V
GwyFfgsBaODjXUrGpkO66lehuQ4EEBsMCMwnTpU5A5lGHENs209JsylcjcXpGZ7WXJfa4ZytnmXy
5hESEAI7OvhbEs0RUG7fyPgvdvw40VLKQbx4tmauwUDqbv/MMQa+Mo4bCmrAS2WOh34c2rXcOxF6
pG41knvd2IRxXHKOFqvLL/x8SnWo3md28ztPg81TBMLLMH5j6fuYVpy/1bM7UsUH60U4M4RZZ03b
6y90Erstp0Uq7DjEs7vTvzfO6icILTFesSVrSEeYm7PgaFkzmg/4gagER2czPOif+IYu06N3w/6p
fqkQ7mR3zQOdKl6biF5nes6Oxa77ZE+Wkc/ypazDs35K39rcERW7eeqv4eCg3rbOXDbxqpkTjWc2
R34t1tV9wFaLBLkXrgDlPWWzFgHapSHJl8Z20ymvs4HQ1c7xVWOpOrkYAXXwjsWKaudTZ4Ae3oIf
aPa8X7E9ySSvsuzmUK8GeDyi/UALEX2JUW7KK2CC0d/xMXlqsD659IxYBsujaYK2cEl+BTnOQTTY
SJ7jytGOUrkyDh5EPLc12dfwTa15jjJ2+YIwqQJzjR/9aZPqjh5vkvYgvKvZKrzzIUdPlN83JQux
s3Uz17gnG2bJsOuOMZZBf82ZS26vYAN/PrTxGpjAPj5FvsvKJvkcCU18Fq1jcgRZyN5W9zDaAgfc
5e8VlCZ2c+ATnNy3jWfOqxGxekgbzKnQ4m+pHL6374T6bDFm1sdgmw2YRdz4Odk0usNigA0YRt5H
qsLxDVFfWBl7esqEw9oCyg/ZFkynNzlFHF9f9ceSDXnmToCm5pOdoZli9mslsHFxBs0JLuzIs30c
P5CeTU7fg2k57VPOCmfYmI6yI+XiWVrLG/2abCjmvKRIEZk+dnDI18o1o66wMo4HbB/TfZ+uhlsq
4+VtcmE/89Kso1mLqJ6goVDjLMB/OMZnAH52m54xVD53z6h/XvkMF3a6ABSDPTyPCTotnzpJ3Wll
EQfmDjfEhY6VIxprZD3i2btDOtA4Lbu6wuldtuXNXX0jvJQH7R7HZPNs4ta1X4NdfUB6sWKZcCH2
wYLixKjd3UfjGloog/7OWlvv8ip9ZAptbjPKzEeiL8/+ufog/Hs02F3BfrduBMVRWW5di3fAJidG
WPVBOYfX+OBvVXnvK3t1XHmjLY+E42yT+Fg0u0K81S/qybjPH4mBY4FJqTLzXY+zDibFJ1uDgIJK
tZOeSZaabtjSnZlhKIWwRwzfMX+SsGv5K0QO5PUYLY0bJ03dwttz3FOXNhMpTvjOVtWzpKwUUBY3
5llrnEqClL7pvG0gbAdpzffkBWs+Sw5feTjm6k6OHDap9F28dp2dKKv0OYuFI7tK6bMu31lVWKWb
N0f1EjwI4NNtaW1e5A2wjcAlS4rmE3ZdDNKECocIeO1qF8gujavhGCJQJFj+XIJDZUI6lwgbuSq/
O8RlO047/wmsz3kZ5tSVv09fqa70pOi9pv6WZZG1Gm/TDdrzix/uFekd9UBkXvz+FL7SeOoJwiKN
CnVIczCLlhXvicG/BQMQHyCTtRJnuvBtdyVxYKRf3zL+WOPIFuwBFu39uAo+pCfBctkR9KfkhQqE
8izdUADpFFu6SXbTurxQXo9Yz138V+YlBgNFebO6dXvqbvK7sLa1D8BatZM+Yb42LZcOC3ohts0R
UxnjI50y5mGdZvx1KK6+ySrcAfNCVKGSI/VbS4x2L9FrYzjxDcyF8TI8ewSXzxmJTrNTOGMjhI9o
PUgQs71XHywDmkZpVbyX1/w1947qYxHeRbdmcQAYpW2jl3nhKazDtwGNELbJ0MWICCoKk8x2YqJ4
kra0LjZEJROWREFkK26aHdvT9hQSkFptSnndfpkzEhxqmOuXtkhv7cW8F6ezd59tjZX30n7Rqy9Y
BTwQQ5mSvVW5XCj+WVylV0xi3m1+UR3/rjjic4jfUNaW38q6fS2ob3yP+/RNVi5p6NRs6iYOO4RE
Wtsswu+Z88ILQq/bTtxo4Y4U2NX4qrZueWVUp5VKJDFYpfKMOum+K/Zz82hrPtILpxFj3VBQeoN9
/8UdsjB7n+4trVq4WRuPOHjCpSTHe0DSnR20O/p3WrAOkkv6pUysYlfpl4aUK75M1iGW1sIKhrNi
nH0UW7edvvOYFkfxVaXckqjv3SSyORGRkD5PegppiwlKXeUwabj0iJVgncVIR+BDjEaHOBy7JAkw
FFcGBII6AkO1kWRbPY1s0J+JXfVOlfJdVx9V4Fa3fCZ0JuievJ3/xRomI4Gdg4JJ3vOdhFXC3mhW
FZDO2CleopY1rq1+eXyN2V6L2X7Y9I3xegJpfeiO3afx0b9CwkLzOr2XX+wardqFeeh914ARmGho
gZt7asnakz8QiMcs5BAeuJ9Oo5se003K6tLtAYyfQcy9VAUy2Q0JmVLnFhhA7PIcribRHqW1+inu
WCISOoqm4qCeSGOEm67Y4KDOyUu2izbB4NTvbUHkIW+tPORQwFFInsIbc1OeTfMgboav7sv83+yd
x3LkzNqcrwgngILftnc0TU9uEOQ3MwVXQAEFf/V6es6R9EtaKLTXpmMMLRqm6s3MJ+85Ky25Vi/L
XXpX/RO/yIfuTmHS/YmP2Vt7wb3F/Lx5m+bdXP1xAHD6q6pcs/Wac2ipq6zdTf+EEULxDmg4YXPo
GrPCsjxlyl0PkRRrb5rt8yI8jvPU+PK0sItN/dA+j7J0zviL+Q/H7u4G1Vl7G5fStit52pIXcs5/
X/5+3N8//f20cKTruSqoOUjr3jnHU+bA77h9NCKgPsEFK2V3GFWeXo3t3DpR3Y0b0eOecp/pGuNt
IuyB21BwvLQrKdPQAZaCCbdbGq1DP4dmNnFhK9RNRQpp44fFNYtTOgIifrYY8r/lKRtHJE+QJbRj
2Om4dDsC6ZRlYXnqfcwXfQDvQ+SsqKwQMCB8doPFEpOJzTAq9vmVk1Ruu7z7BHiUAvw247MDaiJT
VblrbuRDO2bB3SFsbZqEFGUp2mdj3GhTJ9E3JDweXJbGvIgluGwlsn4pNlgOoQyXLUNzQUOym03p
Gyh+v8HqYOWhs0Nqx+AE0W3X+DcrYcWjsMYp8dSwOopcmFJxHq3aibKBcsJ6jf/s7PU813WxMEiJ
xnOal1crwY842DiKU+N+BmAf0dv1Ke9JPFQzk0zPyp80PINIh+eQh1OSNucBJdVZyo71IyvksU6u
ZZZ84eQ0p07Avawnts859z+z+DvKSHAAENIK6yNENfbXj52mPVZ4gO5moYrtnGG3iWcWFYBIjnKM
X1MFICSn9SSFnW5CeUn09BEUlTgOo4VO1gWPSf5d9m17SmLnt6dLtmVDhD1hznMKdjKevzQB9l75
SRUQC4CCCOgSacwZS0dAI5meFnmlO9z/AGJirNom29F9IjgzXqYmK09eGv8PNkN6LGT5NqSUIoxN
MTFTi/9QrXN2zNSucNkzOan4GXBNb3FRbkcRWWx9l3eri4ZDN7nZqrHTPwvtyQ51AW2ExyUdh/SQ
MMtr+uW1QdA/EHwlEmCBK5HYfdlcje/z7ZsJwe7UwaEdUzQ2UayF9yHeBsApPYciyCyHQ2ZScbA1
42k4OPsFdPu6gIqyasW5X97HhgqKKr0PeIZSmca0ERNtRxbz35+rcv+PHR0LR3OzHtm/M0/LQqwg
Uxk9lIHd4EmzXzrb+6im4gAgMaBn2WN5j9WUxXUMrYaW2j6S/AQ3a7F5r32aShUbYl2xRHXr7rVq
iGJXHmH4cIx/2mlD8eiPF7A0zga69GoWzJrK4RDvYex9xqXzgTvTsAVFwOowv1E2fqnpspGaLYNI
kVDyJiNoUZZ7p1Xy+EQNh1yBcLi5xhrcRhmbGWOvRBNe4zl8s/KRbVNI9WtofxZ6/MknnjQRZIA5
Zh5E54GfdRTU99jN84GS6/yVxnoCTy63lNJmt5yast6kGUXbyp23zSy6Q5Q1AWDxLDgNDg+AUL70
UJX2obsf2JfmHXx+x7LxcPY7YzBHWtlLQt7B95yK6ROWmKjrjqJ0C7xbmueigJXkDswtLIDsR9Mw
0ctQELlFbt0Zp2abgLlx0dtkrx+iuLpmY/vqNPNtTDZjrDYOmDeIaqMh1WGPr8qjpCAT2KOL8NY9
aZAtko4ATI2cbIfyoLErysDakT68uhxazk5RQU1hSeu3HhTPon+nBI31SIkWwz1cXeLmjVY5mnyq
/BPmFfJVTlbEIy+Ry+hlGPMLJJlNIrxiF1X2vsauuJqGVGx9y5o3eTGLB40OaNn1sAvijC4cArwU
gcuVV0x4NmBkOGX83ZTsXOtUvU49TyTKR1du7LZUZBP+8IqGnqhu33XJ7zSgBGro34lM/eUv0MVR
5jl4UYQ125tOZjhFRnylEwtZ3X3awRk+0D26xkGHlFBHnfkdTwj3ymxs07DAr+6oImY2Q1Pw+qmG
xq2a5tmOo/tJUxk5BihtnT0eVdv+0nj3Z/tbSsXjtMI8GGWYqCxDbIRKiU+a2E2B+tvSZV3WOPnQ
EljwsMWZP78DOFtAxljYm7RZVwNzUtcSl46Km1Vr3faq0UhZFD1HRZ5dbZpH/BJMotsg+051v15q
GmlamOhwuHiwFvpAacuR+sxTkrcQfVviGbldPk1D90mUvlk1CmSLpM+UOmlvBRjkWlvW9zSQk0nd
BzlUZ6wTD+MU0w8Nap+2CbaSDoYrK5x2pUkD6o/4a4DT75DgJMTRhScNpw7rqDLc0Gr4Wk8j/6QZ
q7XjcC5T+WqH08bUw7owvrNvxrJEWh2Z/g5ib7ibrYKoYNwxuPfOgm9umIN9Bswf2OjJ96uFEo3s
7MjFOpI6uKqINWjZ6ddxKtlEB93zhKN2nYzhtec8Xc8eN3gRU3Rr6MXtS/ZNaK3Su3n6Qn9vEk24
xN0kmT64rrXPNIM+twRXmjnVEWPceYiyZ4vf/y1jeF7UxUcRFilPYkyoLQ8yp8LnXEF6P3qDfbZj
TMfCVYyQc5f7VOtlu1SzsQ8N/bLdrWwjs/r6mOfsOxassbbMs11SDcNDQT3okEchFT6EZKSA8QV7
fOei66xvXkQvE2wNg/nbK2KoSXiP17UujosNz6WOjl7e9dvIcqxV2uO/r2pSj8u0GXFsEAojP7QI
szY273+QLDs3ZV+GaTNYJ7n1OHudOvoayldLPxHFSPWuASe1z0fxZ6QdClYNNeQvg2X72yiAizHn
bB1Mf2dEmqHsptuFjCTtdc9GRcw1u/YIpe5QhhkziNa/jlTFEDTqjxlBuYJDRNFReNFBYm205GGD
aFWW2TOQX64Y47+LSftru1CfRWK/jm06732iJV0Wv4c20QQxTDsfRD8JBgOkQQYf2N6YOuTWxnfc
ApGmCleOFxK+KMdd7YgPrMtEIwJmAtFtZu2L8mmxrHOql2dgZmC8UKQ8zMlcxsobX6KqJj8ROb+g
rdABkZs9c3ycwJ5udkPSPUlzrMvwJxCZvaHr9yTV/Cenz34H7TzCCBesazql+on5mmOxYsu89NZR
R7Zt4qoOm39CjG+8l5wSqUnUpptMsCl2jiqatRgq6rGF85rYvbwMPRsFD3dEnfQDOK3suVC49BFo
bsZVXEENUnZBo+3qlvpLYmpIab8ZmWvILrwTLisDbmx3FIqRH42JuJp63YGc22fV8DC4OysCbSrS
3t0TGPNORo10+Nz+9L/9dSprWHQUSMim+MlQhraO2/j0H6T/9eXvv0XtHG8pBv+St8j635dm4Arg
huVslWbVljji0+5r92SC6h8yNQabe4zb3rZwmTf0TvvpwIQvlWxKHTayeURh7zRY2N2huXslOzep
u9MgZX30mDr5t67Zoin/89LP+mopN9yBzAhOBrIzHYt+HZ5E6gb/fqHVzzl1n7EzhSfrf7xk2AvI
0DTH3IBlKW8vioqfk99AoL5xidQYMRVz/erRTkaBh9IvLmVDRetfo9P/Nwn+X0yCrg/s8794wv4P
AOlb1sqsyv4XAul/Pum/+wP9fwkv4OvcnBAQPm/E8/94BCP3X0EYeiEt0HgF/dj9nx5BN/6XB3nU
sW0sDcG/4aT/8Qi6wb/4amwaCRlHQogg+H/xCIq/3+V/LTDh+7thyNfkx7DtiF/4v/oYoiGo63pm
0t0tzTWI2dB6RZUzzvU7Rl6dzFlp9lhzm2ZfLiF9dpTDDM4+UD4jJ3Xr9J5zKrpGhx5omoHqAR+r
mMYDEQN9qsG2HWiO3sZ2CBJMW6+mZdIzWK+Lg3PF7ykXiVE93HJa9/aM1R70ukNrQ4a02UenxjbP
AbJcxFTbVGyTw/qOZGXPbOG++LMs7btOmKKF2t65MXtFbB9fo3lkfOCzyGwpWcy4ckOhv3Ijf2gh
b04KG57UwRPrTbpJQY5h49wOyCl/CFVvqKlImPFVDLnCcJgPmDXXJBpuQWtZryVANrbcwUNdhdRD
k8Q8RICICx+v8cojvMxdPjouHsFijBY41fQyM4S8OYSqPyHte2vFJzctY2iO9LiZ++Y7v/U2EYV4
au23Mv7l+vGLmw3UA8avk+PGq79X/N9rn7fvKUuGdifBFZyy2wvmLWXlQGN98NitYuxW97iWvI7h
f51y1yUMie8Ir0JGLUHibab4hJ+F8RP31I/cGiXVadm+WxJvTVqCj8dQum057V/ZOH/U/oY9KQ3H
ofkzxaG+aGTosuHXVn1PYfQyrvzayx5Fb1BZyNueB9/qYX0OclfFgBxnmT0ou/ulx6FnLkQRe5ol
8dvszc7bvDhHPTsbwZYTyU85h3lMcLwtRC69InAOUX6lVU6sYKrtmij1Hoa5TY6U1eMOaLkDFvHj
fKuII8PHOtBle66rVz1zl4wl4M0gJYDjePI8ZJOgpRDlowU2emzJO83jUO7reOOR6eakcb76hPV7
Akn/pIx487OKjILdmFM2tfFxwh8W8vZH5Ns3ClzZnJe//TF+GVOH6WP9a4msnxQQ324UuDDthE1O
C321BHyFsQZqt7uvIiLFDhhA4aBfZCmzOLbD2WJIVPBrIc4UT7XjEEOVA20XSoHksqO1PXr1cZrT
Mys39jktk806UM/61v5eO/PPNCGW5iIHkN4PFxkMxT68XWo+uvqGxlqap278nL8vrZrwX1oRicQb
FxC7j2DoC9BlcApKNG8vHrsDNTJc+gtdnMrPrI0/wfldktZHxIRjpLp/iijayw59LW8BgxqPJaJq
JwZjrU0azy//qCzv//24yoy8cHvJOND1rzJU762ykx0hfNkjFTOTY1xbU1Q9MnEIKB8+/X1JAGtl
80IL7A29ZdKwOYESWlyUG5XUG7xT1OKlRFdYaEyHWIcb93ZgLNXcQex7LfLuQO6tZMVGEJsI/HJK
qtxm7CEBGFYtEkYmDc315tr26H0Lnb9RkAe7rvDvm8a39kFcbiydP4YNTE/jpyw2SfR0Uo4n6n7G
k/AAe3YlG5k63nXS7o5z0EPtjDGAYHlZDRqNYx5BEJYjAWsGNoewx8wVGK9Z/+UI5iyRdu1gPzQN
AgjLCGokeuYsf3/OzH/OZDruhhr1sbIxZJNl3ScECLfpmH5HqWGjzgc5IaOvVhXEVAAQLL/sIp5O
4vaSMA1gY0a5KlFHUkXU861hSpsTJup7LUMOLbptUefqOJWUjk/hDL+ZE6UhoLxRNACv+l6f4rGV
6IFixX7ze1QQy/rZeZQjmmPPrQBF3fzMoch2IBLmjekFKT6nuWJ+wb0b8i7RehCeQhCbDIdyStoR
aIN+oR1VWQtaBHWh7aMnIrwTGF7LMlzOiCQBJy8hlpbhtJYvbTpV+xLqyCoZ2UO5BcmjcXao0PL2
QWp4M/ziF6liuQ0CWREUm+tzZ8ps0wT2Lp2LW9YNvbn17ozM9WamQOMC8e+5KpJknxgs13Xb3k8w
KZ/aON5Lp23f5rbmvtWYz79/k6nJafrJFggJZLqFcycc48EMZdbflJZkilMgFPdSMrCmarZgV7WR
sW1tROF4aM/idzekJ4W36VpEl9FDOAPXsTBKre/TFuVVKdguHGwGEk3svnNoVxH8iPPMqOxS4WCc
RNHd9Wnm7iqCJasWcC9zGIasSMqETFiR42OWcUyeCgNDlA84dAr0+XCiwJV+SVzdpZUcjIuotdRB
SGFFwCrXIPiYpZaPMv3xksU/0zFV7uZWO9t06h/bZYm45TcZpx1Kms81dVdP8kcnecRsvRgPhRMd
/b9L2dvSNkizS4uLHo8IkiJDuHfTefbFT2p/Z7HZuVBGOVChctv4Rl4Gto/SgqREtcAharbC5G/B
XGIIdw0bRfJZJ57pDUWiZXSKm/Q98FV1kT0lNzpLKA/VYwBEDv9YVyOHTEPcPfvzBsOTeUgq/QBj
raYi1A72RQdis2AIjwkr0zTC/apcniKMhaChFtF5zG52GBW/ZKNjH/CsOtwn+voMzMI/lATQ2FXL
8o4MAH6P239wCLH/6n7PTYmZYlY8UgH6mC/98Ex+LtjXRj71FrmeLO/m+yCuqjt9U3dI8z3RTM4O
20bvkO7RslwKfYvky/jYRbKh0Hetg084L54Hd6GG1mMwNC39xpkcoI5h1n238760R+uULkbhkylB
9XoRGrWifW2am4SMV45k4yEsDjqYnkbXHMPQIhFRx1cPrCEstKY9G6oQ4Gn3A+7wKXTNoZ55V5e+
ZRnnxBT0dOBxe7UdFJmEaC6/rT5+cq1APRRBu+79obng/pwvlb70MfZIGNXi1IfTXdgNAepi7O1q
6T0sIVHCrHjoJ1ceIw/jczvwQXgyrZVOxs9+ieSj01X7SjTx1u/oHNWcssngPvMWnZY0uLA67Z6s
WWMYdayPAfMbSIZKvSrp3TFE20ssaxfKsNI1T6GFOOtzurTWOhVjee8lgGxm5RCDNd6zbzN7yRSB
0dSe0zsr4NYafc2Mhx5ZRND8g63tQJsHBc35jPAAo0pbYf86ePQ49m0On9Fk/WsfFT73TGS/ZWmW
lcfVhme2eVXOx9IDx5Qjbw8mJZW24Z1T+z5eDBj4KxF6iCluHhxyf3nussy5dEVW4EapxXtG8N3t
g3PcLShz4eRjIcjOVix4+PaduuT5csdcxjppQ85/SGPcwiDYuTD4EVwrJTHpZe6FaT1lQlN8sSeb
kaPfua8N59c6jn0k8EB+t2xGHrJ8rLZxq9GaAP2SFCV8N9ZZfST4GF2noX2I8/k6LHH7sqRi2kIv
7O/w/8pTustbqzzrfAY/o/PwtXXFF7e+lauzDn9Qt3Mlwp5KOeNYhantQgiJv2blJWzUPzlCx9q1
EO6XvPc/ip1fyC9RsPlHZ2DGZ+x0rVr4Dg5PyIe5d5/Ivfr0BhCqJkLKpN4HHuFnutuzbsY5bMJb
W5D0TnLC+2B5XXtwJCa5pXDFWpjZea41X66oTHIFzvfeGfwUkAv1qw2mCXeWl/7yB5quyWG/tksY
rKCKW1PYkm11SDBMuOd5cupPk2P1rFD4z8ovIaeGgdgkQ/0TqnY4oYUNK7DO8OxN81oV6+iGfMnH
9sFnhp3N3Oi9WpDEpYMQSYG5ZR8FeKJKvawmQFIY8vs3lAiwgG5VbnyfrlU6Nvc4WS1uU63AE2KW
u6z/bRS2g3kkPNwAEXa7ggXxEHB2cFwtK413FXx4VOz3GdbCxZOSrVxvDUiGwS34A/nXgmAl8jQ4
45wuNhLRjw1eGH2kKqGVNPCv84z06kbtpagJxuaxKvdF2EwkGfNvvkqCYzRArQxr/3uIpXhwU+w/
WTzKPfu+7ZJMzkfH3rBZ5JOcJJOgoaoOtUpvYHLbHB2H455LSli7EMH0VpZjVcDH4iVVG1u7ZCvT
0Nn7Zfdncuv0mRZ1gBTh+F61w7hRLotDGxqRx+V/XBYXdCUKEy5QTmP8EMuYJY9DmVz71Pe5cqw/
lSZ/H1hHcGVHmYOmqVTRHmDFLZSBd2BHOgv4tKQUKpr1QSfGAr0xXwi3Hgw3+4cwTzQjn3Te4Jgv
z2mmMBFyRDM7sO5YfT3IImVnJBhXU6F65CHRnBipZkdwMT/puDg7kwchmqou0YpNuIfQkMGdV/Xd
VNJf3XcvY6yLA8vfaDsNOmYXLKlw0BE8CVHzlRcuCRkfzMJXDhv3j58AemqEfWukBzzG7Yb1hnbM
U5sTF53peAWw2sUUN2PI65I8OVWkv6G+UauHgIpzJZH3FDr098knIwismjE8McUQAyMiMlqlPPcI
k+iaGas7TBPTSzkQKgohZa29oSgvorxjLkW4ZOnF1vR1ekzS8GMm4q/asHytEvvB8gbOxVRd0oUm
d9UUew/VIY1513Kd87uRmd3UY0UvXQHnCFu0AKlU0yQ/cKlDazqNqrjEi0fBSbFwkBOyYXnRX62Q
E5PIelbZYuvq7jfMAjRegVOV2ed3K6HRjN7QAK/q7JMFAXk1RmN8dIB1MP0jOW6C/lpM+tNJxbwu
dSZZ9aGlOLVX7q1cjsiyaJ4KATMvcvcwJz4VAnqYDmTMUUhn9Zgh9OLeq+lUAdtw0kv0TzfDWvBn
yDF9Jc4JMWYU/2K8hMn44FXddgyX+BqXOW6iunix1BOp4/Q5iGR213jOo23J5QQ06Mlq63gVEdkE
MWR5d5MaLipnoZd64aVOg/gh9RsSmsMuVg0JjM7zzlb4y647+rQLPFwh2AV+9gaK2DOt4i51hfxX
Qn9jH5R0k1NWcozEyLZbyLOR4C1m4yYvHp7kNIRKOy36q1O4nHLnsWrD9BNFiClOs5tScW+GZOI4
tRUt9YAJXLtVuxgE0ia6PXHDxIEYNKnp0M12vS7Jdk8hMGB2lPZBRtneePinocIT9GixQ1aeIA0X
dec8czdO7bBAjMwLihOG7g6LbVDiYbFvopyw/WxbFUrvoFRTwhWjWvr5F49qrHtONZ+CfoQ1IYlc
YbLI2QUeHS94lWnVg+xBtQWlj33HxqKOhRHNG8zopWpKqDYx/KDCkIaNi/QtaEuWNSXXk+B473gE
rPTPWMjpOi1kL5Zh+OVMwwvuD2+fF/7BHRsfP4D3u7Hj3345ib1y1D9UfuKJo/0s1nlwx2YYuFdw
q2tvgUe43jGlIvFVxNV3MSbRYYkXFq+I2sgDjFSC5q6rkBA9Gt5Bp1WaVEevv1PHPHMkPjxG4sc6
o/E6S6/VAvWWxw+jhPIj7e4bUc3viVz8I9ecu5mpGX5SbnSMazkfrTC/DEP/5jD72DpezOMgrR98
LvEzGVlB76lTbZcuilDcUojUgkSPgamEZ3+BlFY0OnxO85vnY9hZIw2jYdhyxt/CGq1INxPLpYcs
MwQ+BqAQkrFTYJE79jii88jYMAnazyBUWNFQy7ep65FToJKwsrJn0vN4d1or2fcf0A0AjbT9bmwd
veHfclh75BotwHc2mCxg1ztZ+MwHO6xdXYfSbVHJnoqBGCDDlU2ilnldLRgEeJtgVQQM/Abnu1lU
vX0U4fQ+AMMDGFTf2upQCXuM0rzl830/Rt4jt37/sVQBUNCSB2XQ6ysaRXQObByYwopYkfnTpmkB
wYl0OLKhKr/UjAoQWtRdkCW6U7GbsVInNGCmBjdWAzyhbZnEQEs3D47N/AUsV0L/RfIL1CmOpja4
gapmJqmWyskUdtcqWtxHY7nuuokshYjC2MOOTX9Ycn7pILPszeTPhmWNkx5aTrkG3qKNK2F09W8l
2fU7stk4HsSJhgHroycBsuDO6Xj6Uxlox5l/FwcOHq25D7ddJL7LBd2+kXclnUX7mQd673NXjiqE
aqEIthbJBb2xPudRtTdur178ZeD6B5LU92BlxqheNZ04t1mPdcN/oYgy2QDWLDj+9DUPt5c0qL6a
sFNXX3GCsusLpN6VYM7gjsY8G43zQLFU2CORUB0+NdhpZUoZ0yzvBEIc4J8RjgQOHlPfGCWIngLa
1rptdbiuLc6wWmc/1jDeeCnvFEzdN/38PWXiq5X9vk18A4cDqWaE9qBxAi4xhPVycF85ykPLmOTB
F/pzSrxDMTHrVtl14TnIOgdRv4rcO6ASWKeLH9yDPDtfWz9+1FH6EgjU5BW2HmyRgfnjZUG2qut0
G9k4mEtWPIDGxMMU4BEU/r4f+zNj65a0Ed0YFU5+ruNXOc4U0jWvaelhirpxVUoMQAAGMXIX1LQs
acol139SYio3g38H9Y88cwZUpHRJgw0xrL0pV++jYGEtdf3uMxuxWG/4o9o383DpK1z5zsRn6Xr5
FNljmrJS0CV9sP0XjjIS35Urdzown13qZXvIsm9xkv9TTIhJhWWf9dyPB57x65EHgPAc7AMFi2wx
33z+zpM/MzhlRoGmOeFCx34U3k5eL2W8Yj2FToNZHCYbzMfyTc7QOwHwaSYEOD5bJfberGPse/mr
VxuMJhgTGGizyaytZeNxIDeONW17SOukMgSuRt4+G19Hz3wQ602QsMR0193IL9up5U9pQWkhlgsn
hwX7tI30JUAfLHzeGE/3B0oSWjpqmp8+mn5CnGxUAJMi0dxqZ8zbrbL8s+NsjSODTdgZKmuYJrcT
pkpcY7hGlg3t1LxP5X2PPL6Vk3dmzSDi9hTGzcHx/LMAH4NdvLj0Ep+0P8OIUU74WBdMaYbWQ2/o
RrITfrpZavOVFNE1dMAOklNNdk5szjNyCL6bgxefmnEotjVjFjbT+NBzEtcmO7da/yMJ8AcLHru2
Gao7J6TdffmxS6AMTFPinZ33Z3/MfqQ3EjYkqMH87jG3Z+foAIXAqEoMCDukiUL3EvBfbuDgTU9r
XC7a/E4af3ygTW0Fw+SfUXjDByuVnFsM/dZZuB+T8S1kzb32LOpD7YSVXe1yaCEI+qtR980XSvkC
Zj/E108JFIjYhbwMvxuRDbnqfCbec8wVwBs30I7WHqeF4JCfA4AZZQQK2RP3EmPDpULvsFzgWdR1
B8MxbHr1Zbs3U531x8pFf+oXzrjyNl3w8cBjt8s2dqeoPI2mZLdUaK0z1ezY7fpXeDnTvtHmMQ7x
pmaivHSuFZ0ooB9W9cDKrOw4EZA3mhdK3Oh8IhA1VOxmaz7HG2oaxg2Wlyxl91l5DYi8pf3MA82+
FTX4kPik7nzLmPWUNBw5Rl6Yiqf+YBXLDekPZd/1L3Glr6zuSMY8WgsCubDGZu+ETGGMjQmziTEs
BGlzNCkbz2mo7is9PwVThzIgQIGx97x1710xZXCbUS/2gmFZxVHGM4xEXzpGFpw6JuxNbZEtvXcM
N16B/7fv6wegQk+L3UEJHbFk5PeqVQSQhEtCPYjSs8nTB9nI4GiG5SsR9k8v9MiZzyaJfcwPtxun
S+q9ZePndc2PHB1Y9ykpW0hMaTHMu1D69dqYUW9LQ9qnSdx2FwdpuDecf3kpy0tllxVGzYy1jol3
3viezglvH3C9ATPj0R1nuOfQN491hQ+gTf4k2fJnLjzv6tvIOVRXg8hgJ5kVPBRuUysvIDYYZtwD
7AUfjd9aL2HzNd2qvQjAfqS+ZOoOgamZrs4cUZosxHfQSv+soKtVhTnSO56fStvpNl6Ffpc07n0s
9A9nhMJHNCRa33kWSZHIduhRjllRICwRkFq613HAyDr3S3fBl0OLQrwZOwyVTEyXjarbtzzunoKm
Dta4xQAQdDcCJfG2MCi/q1shCJP5t7kOGAEsjbPpM6rchnYOLiHdH0sXvho6YEha0sQU2LU5tJk4
u3aOLZtxmWvFP3Gtxo/S/qrTYdi5zAMOM/4uuqkt57AsuGAYwCSH5tgHcKX1uBNF+O426oWmMlJX
sZnex5FapAWJM8lIw4gvvLH+mnaYV2cgFZ3Duzu0IRXIWSbkl9NG22AiehoS10CWJEoDkw/O7KHK
KAUZES0xAs0WM9glKM/M4BUlhe0FAOBRO6zwYj1DhHEBJLmohGOEP94RTxb3SPaHzkueJDyPdHWi
B/s0pw1eo3hqd+STuSb5Trqfg7We6t+V7/W0wv4atWJ2rr10UxcWJdIwQ/JG3fBJ3babscIK9LuZ
ZSFa0qGvBeY0uibtAYeZSrSFetM/dcL+mvnhdskQouGG4y8VpO3JUvZ8DbrwOphbzm9qdl5LWNAP
+psYMrb3pQPUDXZeKvrrLGpGVfhqcz6uLY4B0uvBq6IjI/UF+5TYS7S39Ygt5+gbTaX7oE7O2L9T
UhitPPFmzDCvuil8GZb6VXT9c5DjGdXmQGcWTWCjOsrBLh71YBWPOcvCk29jq9ODfY485nJpMBD8
4X7gBtYD2leg71Tb1Zeh4yFrh9kxTHE0zYKtNH6E6qPCJKnhtXqFiR4n1Tyy1G4wZbnHyJLOPQC+
At8ZzyqVvRW+Ky6KqUnrJ/Yj1zAL4IbnFg+atfE0qwvcp5Tf3jb08ML8tuN2Ti/gaDMr9/V9VI0P
48KumwfrrOGVlc0VPzbrQq/56P/JlD0cSLx/+bGfEbtW89ruy+dZ+By3jOAF+/StNYCB6RlDRjUj
ClhMm2nZFiNeATyl7H4WRWgnx/3pz+LaOtkurzK5gS+ISqGGfWTx9phDkJAE8qYeogGxybaHypsk
zB1KfYoKy9n2NLFneZxi4Eb2z5tNqZFHqKt7lTH5FegJZ1W45zxk6WXPl8VCEYWFiJqKexARklye
w60u9W+bjrho72ZIqEZeu+52bycCsLen5m6JQRA6sIp9YDnIdClreE7MtAMO7TibMK12+BNvpH/u
0LVjxnt8yIPGv5gv80tQc6LIGyNvYFPpFeJ3ObOMLRbkSUiLb37+p8/d3+PSXnQYeNupzPQ2kljt
S81QL8oIbSz5RGTFCa+hpJkHFKtamNDil2W+Rs+E2+GTdoZb29dD9tdqTZzigR6TLQ63X0UoboXe
vnVsrNDdTCOV6qqot/+NvfNYchzZtuwXodod0tHW9gbUKnSknMBSQmuNr+8FRFYxKirfre75myAB
gmQySAj3c/Zeu7QepeQ6WvfgXSb1CIUbJ5wv9EtBlCQcapOZcUfts8phTEZMHaYY0I6jZm0ZTtze
4NdguFsT1bmFAfylwzssuwK/m/NlcFrq7ckXV2IoVAiMQWSmaycXw6ZrjRITICY3p5UGhq3Q2uRa
dNulwdrV64luw50S3gPf4M72vHsr0Mt9FxMb1WI77SfIhT7WYI7feJOMzb1GSu2G2KeRQTU0XTfG
llzBfpmM23HM8UCr9ocWfyiRCWaOwvZqG7dTPIRb2G8bNB/0XIwHar8fZbmuPYfJZU1uFDndGxdG
+KGz7jPVBB+HqYLW1OFiaxKwgSTapntkyLhhrGHXhMVtNEzftRwzmhj77/xBIGyMVtsH1WMuskf3
YZr8/h0NL2JTVXFjN9atRQtxjK1urUwmtJbnPcapoyh25tu5tQc2tKToE5czbvbGLqs7urXlxmuC
RxmSWljCj5XGAFrbck4N+ZAMYUmrCt3k2Ib1B8Jmt/Q5CHcHFEHy56zI7omv6ChgBxn9+WCC9urN
FlqHQgZgQ9TssJb6wV5FIDO8PKm30saaTQ1oFTm2ojpW9QdAqwy69fIORd5HWn72Ngw/50gykdk4
d4lnPZRSv2jCeGzLmEGmmdxYPjIGoF/Frk39Z3f4RvhHuEZJjS7DS8gJZAZoE9O5MVw72xSS8y3j
dkRyT9sYxcc4GK3zrG1i7JowLKr7bpt3aHa1sQIHMTX7SkB/QMEM/tPp5X5QxKrbge1tHKfvwF4D
Bwy6fEfRRG2Y7cUXLxg/kspMXHWfnMu0PQ1+AyaqQYgZykMkmXaZw4AEJcnP0m7qXRviGpTSvG1T
l74B/ScA026+DrL6MwzKlROgr60SmiuejbcNXVI8cmdRZLmifF6JIvsy7w374casnLtSc89MvKCk
4KqV7yM+uY2DobCpSPT2zjQR5wT9w9DU7wWtzSmA1d90QE0L/VmAgoArGoAhM2hV1LGbHduoXiM5
fHTDdHhGUr+VAR4JxE/RriRZ2Ff4X9A6lohlUSjaHWJtrZHA4CI+oDMWN1NLI2AeAus4funlhRum
5uNdZ2PQSX1E83gCjRHslQ13qcVJ32DJHSSDJEA5YkuG6OzLspN9UlvVWsaRuy1MJE3o1NHWp/X8
swn0sX2IO7ytp/vYb2+cnqKoFyIA1vUnC9kHmczc1nIvu/GCOqBfpMtjyLArxZOqI9XIOgRSfZzf
CSdGqMr0HrvXdNE9Qtn4TdaW6nfKp4JtZP2XfqTtbJkUY2o15MdO5Udq3xiu1dYwXGyWWqmvDZkd
6iTmPKsOmoqdTQicZut/8uLhQ+sl4NwjU2NM1Lhrm9xPECXc5c5+pm6C0R2YXQXefj5r8efCJe3g
zGyjCLBYZn0RNT+DFWrAS5k0jCXF7Mra5R2pFqPAt1ht47hqb215CSqRHkNVfRkkdkXm68k2NuPq
rAv/rsVatlZe8sMcp2hniuF7UHBeM1Uzos7dJz5zZKPo2gdbOxSIpODejx4x0skhognT5VULfyYj
lxuefazhP3dsgj3tkayFznkUprUPGXFtApJ6eTbQIKHI0pqs5g4xIwAFL2TwrcZNU91lBnUxzvwn
3ZhLN0F2MJrm3BpqXyc0Fboh4DzRCxPgMrkDUc4nc/SZzplOT5FXl3u7fNcSQ7PB9ALuYA6hGOsb
THzv3NR6F+mUC8eo2SMowE9D0QjZPgYv54ub68Gh+9qMNvTtDBuqiXynBw4IvdfeWiN1EeweXwOV
yE0YliSL5+VPxESDNjdvyQbeJKSdr0pmI06evoPcMCTRja62pZL06vxaHFp3OiahjYWSAsQKOLb1
hTDCcatxkyAKEF570AxA5fzsJs0CppecT56RkIiCE7jIou8ZmTRV7ztnA1A3gUTIHLhd1dRBt8yJ
jznDRSDEN3U1dp+hjPconQQyyyNjMZd1IPiDld+UIr6Y1OSpMD9lLs6ZVq8vepOfvIo/wPSJBHF9
g8mnO8xOEDJH8pbDiWEXNrKxyL9UWghkDcOixdXrqIXuvoVRpyIwU98y5qcb0WoWOn2Em3aqE5GN
BIGLAFquWJ92fmBVl6DEoirlz3BAcU/j81kKj/KB7XxszRaOjS3vpdbKe6pzOLF9CsMGbWFae+Sb
05LbU1+vwCTh3Rs6i/juDiPASiC6xw4CyNXsrU+pDPu7RH9Ayh82mf6B+wR/d2QPeMxwWVsTYdeu
0re+g5oqDvN+a4IOwCu1jzH+QeyhFivrltmSy4UM3RmAoMh433SfPVqG54lAw/04tA8cRSmGqXDj
1N4FWjuD0xkA19Boqov7sJvsLUEWWGWZ363iKvwAmECSJv6uGtK7hjoxVBFvl3Gb2Qa088AyzNTw
6IafoHxCGXU/emO5dvGjYLR+HG1105XZp8ZRCfSZCic5fomGnKitDThS023aUSOK2KaAbVMbOEYK
BFep58Qbp/pWRwndafKJhDhZtWVxYQiopE7aQzcQ3ecXLs3uIN4MubGzmrRfmwCx1no+zwzMOtln
MQkuOVT82isB1hLHhrCfuR7hHIU33Uwpck1hJjNopOTAFlz3RuswOul0TIFmI0m0KC63XFM7BIfr
xsm/dtzwT5NSq0TDjtVix2Lqk32IuS5S2/buUKPgUhbBeKBqUFfpIQlKgq7mfOPYpp5hu1Aks+go
c7QvbnNHWpYHwRJ/yFhatNZwnaK8+poGEABiHbJAlXZcl/m6CRnxIDPw808O/uAiwPXqBJFz6zKA
UhMsmRg91WZUBQWWgFNwdM2bLCpg2Lv44js8unDrb2Dx//CiqNsxkx7EpyqY6M5haamqR6sdu3Pl
VM0RGD8QKyBYVor9n2vbNjSSCW2WIkwSYcxIATfq8g2pEkCziL7s7Mi6DZoOESN1NG6pTOAyZHkc
dqsEVvY2bZItLSBmYw0jl4m+2ThEj0U2u/Fr751ef5GV9ksPnCTYQqYQXkQN+wyyH4OVsbC8FS4y
tBOz5g+n4zE0kxYusvwxjfhZfWOWKs/miJE6VTna/VErGhxlVXCLvo0AlliPSLMW1XPi6sku0aS+
xkwcsqCh1iEg9AcvPoly2MSEW3IHacJdkpTB0cJNWJpFifMa7CWRsyG89vdm+ORIOdGR9x6NlsTa
ReKZlcU68Wr9YKmhZHqoU5OfxZbcCe7MCQmZq7CmGzp0EDccTpxhQGJoOKqmeAbejVlpbOQhEDXy
if7OsWW99zwK4Ku66cWpsgioCTz/uHwcz3aoSbIJDemprwSaMOJkNqkzQvte1N/TrBoMO9IFTGK7
tcImVlavCjxhnth0S+i5QU0PMcIE0EOzWrCLBb4gBgFjhLKjJFRLuPOpmfKr2iQerW3pUhJ3EaD5
mW7tlFbemQgCdrkIvxUqP/Q9J4etWRigg7CZHcbl1nW/d3VX7kYIm7a0D30UUpiEYTTFHIh1mj4S
4Qj7qjFJqM5n3a3mZF8g5OlbDy8MUAjT3UyqgyzqjZ9mJQZtGud5Eq1CdYiaE/qrb+4dKz+0Abmm
9QS4kAoE7ZXsoZEe2I0W4Bmn7Q3Ok4i2qP45m1xxol/EouzzY1jSIA7Au5s+YxhXx+ruYX3kCCdf
QH+MRaG2EamXisbhy6KMgxMn3LCfVAKYJQ4/2hmSVylubVjt/Uhdu/WHE/4cUqUhDDtoTnwe2iJ4
vKtU8G5yvhjK71B1IBlOXHNvWBAtC9PCHKz/9Ekp4DZLVnzsenJtJuB40CxH1MBKc1sicWKYiU1p
JNxyi3wQeIaFbJtA9veGLg0MgC50/g6UAXV3onQ9dcLEsdEzyDjKkHJNTWrW0gaj/TXR9VnCmOF+
xeXE7d/GB90UX5jiflCDHCASOEBjJf5T0Y6nPKHLr/LI3JVN+Yh0GkhV6jy6TAcsZiTElu9TXwFq
zahqjmNypvJcInfi7MOXLJ/qIX8/Bbim+1z7aNeDztzXQ29MTsusHHYYfbxonUeKqHszch+YODB4
Gr9Y8WwOaKZ4n5vtnea60BDELmv9W9TaGaLMhogExsK+D1Gi8ADvL96rGVrh8rshO90JizOh5RZN
e4vgKpdSZmFZ1Q722tNyVkmPakivB2BqRXDWTO/e4L23y2G5qJ6XxQTeyE68O3/ABtFoD/hb6QrM
nzwvyIPX1fg+kWBXGHR86B2M1dx6/N1ogZ/XdBR4Xiv2fZ3KU+uhuxvFhcs2wuTZKVblqFfK+UgR
nohA5PrA7iNq44Pdz3eH8VMgjfqklT5vYWF5KXATELHILab3yjtrYrpS5t7HzNBuPDsK8bFCf+3S
xwR/wg6LZ801OdD4+zr/h5v13OdgGq5GBM6oRtNdR3SOGenaoSnnozsyTwT55Ccxy+0b7GMH0p/X
wqb505sJBTOge+Vkorw00qPLeIrC3LAWXjuRwtNs3EM4R2FW7fCdAjn3fZyCvs0NfTkBfYNLgqb3
dDI1itXhbE7r5oucHj+1st1in0/q+LaVVrsmtA9hWOg/djENVbdLfOQfEPsGVMdFzelmYmHeODFz
1Fd2qN8gsmd709/cRa4wLIX1xqAqJ/G9vGGQ+27fMjEfKhTq0Y/JMj3YR2DVMptm0hhY5irqOH51
ZZkgwQqdEgpds9H+4lLGe3GxfRv+t/8j/81n4UX/+DCmIZWlm4bDVES33uC6kwDnriXq/CAE8mmg
3tUuGVMkR7G40YvyiRkJGJlqWmmorygFkQQoG6x+tVQTuuXcf5/nTzGnFrEccXaZldCUmh+LII5v
baAEWQfeEHwk1afBA2+oYILqgXZnMpyMnJiyeBgapyZJmw3GgvrimQ4iyoZOpwyBYzQqGk8qY+DU
x+meQK34sWl0kkKm28Lzwp907r+KTqiD1IsAXS5SI245LSc8/ViRZiA7tNZ8R44ElgDCPONQPBBY
x9W970BGxXQNMDeiLLEY/8A1LZ59k5yzPpI7DkftEwZ2yyiP+VxFAcVwqw80C9NgCBE/ifDD5DK0
tJNsi3QEh0rgHyNbdcfWbI4gYO07wpU/6lWfXvxAy8+hwcRm9LJHoBTqRBkCW0HVydtMcZwXFSA5
3RrqbWfMd8xJGXdi7i9mg3dxI81/TxEl8emZM+s2dsqKbnvHoQpT05VAcmvsk8RD0JZH6igs8rI4
Jt29zqV0S+Gn2SN+kLtcEx8Ta0ofNUs9miXQz5xi9KYpTH1bYqu+57pU75FnzbXo6mvsZf55QO2L
RyJLV1JPtAuVw+/cKuSJ1CP69xFFxF6msLc9Yx86/XBxMi6C+dgMNygFNbJyrDvRl/nXIYj9lXrg
LpF9QWgAaDwIDnQtrS8uoseN0ov3oTfEF40uJao2k+Peiy+BOXGjp7SYp7r+rEPZYOgYfcJ2cnCK
RG1RtTUoBM3pQ+qC9gmL5KdR6Poeqm59wY8yop+Oq/eu03yWieypfVIK68dE3Jh2lR5NL71v563I
7nqKHfNqxgF1Y+iEVqsiB1SpyqTkeHEmKoJ0+8XQYsjzHX3YLK9cXhNmdLLaMYMgMT9ROBoe8W6E
fm1TlUB+Fp/MOTGlxcsGhl5nSGqFLV0dyzgGljs8AiOpDqZE5jbUlHzUezNCP5DRiCYHx4SH55AL
OiZP+ZiXN7lrCwCFEdGUBbXUiZEUKpA4W3FOZk9AYtAOpfcinTEREGdpyY8X1+2JmoPvIILGPtqy
rHa6Vv0oNWzPrlNzB8ipYuD2woibV+Yj401U1d5dUnLot62H7jfQzZ2fA/ZL+WLvmh6KqtvH6kZU
MOLhvjiYF/vpEf05XCzlRkfPrGl4e7j2ukxfyyIq7mLrZ+l3/TuFksaSjb+tY6p0KDOtcxiJXQL2
5jZWjeR2iMLXsSNqgaPzVYGfOeCDNi+e3z7Vml/cDJ1NH1MOu7AgubIpKmyL7UQpL6+SDd9ZtfNM
gOgWhRwNTQVWojloB+hHwriYSJ/byBb9ycjzbRLn7TkyqqXG1DBHBE3n5wHhfUPfn4EtE6VZy2qH
YBTWpz19pcQLEFZEyV6MAB8TFW4sn7LMv9woiNB4c6NwLNs0leJSL7DFvrlRxJXUAWOL/ICigKwj
/ITQR6KT0NPoYvU6IOYo/lFxHOOYSZAMqDBH/z4Q6WaJ8KJ32p0smShlGSYSei0/qSb+y0fUZyfs
SwrEnPthQbrlI7q2iYvXVIb+9l6mKpsiHxqowyAjY1v7GDV6RQMPrZd+FknNEZ+m0Q+PS7kZg6hu
Ep3RqWVo913Ub6R4SDJK7wHlw3U3qWbfVQPRA4jVQvgdsCgMSaGbfhU1Q9iHDOgpdRKH9y9ftPuP
v0IJQ7kuuSCC6AzrDZW90JDSi3HIkY1l5Y1JPB4GvJXN5ANYgZXd1OmpyLuLzzWQGhaRaOAp6Ggi
yOPqA4+/Lt6ZVRhu3OEL7SRUc3lJLmo/pxP9509qviWsu0Ih8xDK1aVjuP/4vrEhal7uVSjhIxKx
dIz4m7oQ9kFXPRzFEodM3X8Dt/5QNqr62NjfyItuLo5dV/sGPphSXnq2yTrcDF6n7fPU/ZCVzjnN
xuGiEHFvq5hbvVWVLgNsXV8NHqFWdlZYp87EQ2bNNJIinSE5faVv3DTd68wpPng29LLpThvV8FAU
PhroxDz4oWvjlkXqL+A1BbGDMILKfkg16VAJOnnLV/M/hvx/MeTrBjrsV0fRPwz5c2rPzY8h/Jb/
PbJnedkvS74Uxh9CzKZ8F32ibQrOgF+WfCncP4hxYTaHD950dMz1f8b2GM78ImFyJBqOO1v5/4rt
MeQfhu4i9Dak69BA4dr1X//nb8PS+s3261QZTsW/n6HA1YRJqIxlWpa0XS6H7H+VLFBGZjL1fhZd
atKf/dL28H8WxNrEyXCJIHpwJ9JEdQroYaCxdWsD4TbuVw28TxBSMygD65uZBtD9rUveVwMOWrt/
WRgmlRNPV+ZWS8fPqcRCbhQUj9ysZGqzrGbK7SS6eh5tycp62b9sxo5XUheAh7OUW3L0dafCKO/p
ePW7mYlxWhayromMWVYL18mOYfpd5V2Glw+m97KgkPp6s00NUr0komMvpAg1zYnsGeOsE9Nvh7nC
vNpMiJsIxKN1oAFAbMeJRR1mp+vmsoarfh2Q8PsydfLn+dPifb4urNnf1SLSW6ZmAz6Q07II55la
T1N/R/3ssjxUeBYTeITr67Kb45Bhk7G0NRwQQOPyxwSUOboRHDsreqPw/5ZVp9X7Yzw8WkWFAtOY
LczL7HhZLJvRPCuWofaz0lRL/4cBFTnRDgxpS4uG8xxOmQSeIrbNm2MXvyNnu9dao0fuR/2mdtOb
JmjvyDhmWlyjb2B6iSiFIVHVhs0+QaAOvmsvvUocpEqf2wDWcRFUtz0ayP3oEM1XRP49iZNlU52n
jN6QOa/RTs33nZRfPGhHjqGFsE0xcRhxrK2QsKXbvJ8SsAOrKKlnKw2/1fLbRHRiEuoH1IUz3Xy/
/H7+hLwhpsBRNfdm3tPLtxvmfT1lX6pDI4M8Yf+glVRvbY+xIcdze1rWGID8Wrs+ZhTMT+AX/Lln
ec518/q65TFqyRTEAHNtq7EtDtfn/cvbvN29vK2vz0W0ZfVlP0DSCbf99f+0lg933b7+f///j1UF
cOQ4m7A+zN/Kskgr8WvtzWMdvNG9Zrm73EHawNOvX8vLV3DdfrN72SSsBCF4WxNDPr846GWxr2rv
lMw2cO5bvxbZX5txHTCOvW4vz2E0HE/r5TXLnpcnLbuWbTOc8KhARwx0mi6/e9s3j13/+2KkQPfb
l1yfc/00WQOGVKNGycyBz77s+N3zrv+d5rcuai0iAP/6Y68vvT52/duuj8W1flfZ9sgRPn8nuu28
wxPjQ9aay8Q5i6LOK7FtJZfISqfvt367ygAWBMPo30WthKxtl7XYCgkGwNZQAyzvcX23N5vLe9EI
pCi/7HE52Yg/mP/z0YvMQzPPYub/+nevWx57efHynOWDvLzDdfv66jeP0RLSj5BE8yOms+5UgNHc
9ulc3kLNckItMoiXbZyEhMctu16tIhEjXDOZL6Nvd6EeTg1QJPNFPXTmi8WYUYgNQ4jpKL+zUzfv
qZZbwqsn+ctTl31ivnFcn7pstpSldshibiP6DKdkXihLofiaFzVmcIBpGmPbaawflseW5y1rFsVW
wIp/vWR58XXz+jb9jJVZNgPBjNeluL+e5m8nzcrutKwtCyt3Ca1U2Htf7WgAgIRYlFbtzN/gCv16
8bvHMPPSHCbQbf5OGPFyH5zX9Pk8XdbiaT5vlj2+HA6FCa1naGKX8G7bbE8jU7CdzMLbt09+ed3y
qLYc1g2S7UhPAni0jB+WRdt5fHpkH+tmpnKAEPu1gDfLRXHeXHbImJkSVZkPohq6o9Cwqi4LnYyc
ZJVFtMvJn/44zF+VUU8B029DO/mQOreDYiJlSgOzRc/FyWq5/PVzd+O6WB4LcuuryIY5lUufToPj
TaduXmQ01vZU4o71zOSKZ2jWshbNigozL45jq6xTPy/k0JDTA6srEGmPfLDTYeuY02PlYd4eZ0ft
8psvv+84/8iJN3HALA+2y7FjzTdBuOSJH/J6g5ZVnJGM7jU93bvlm1i+GA9qKtNZZ+9NwoTU4poQ
OlijQ/5rDX5Ivo1xjdKVyQgCMOY2kT6ZM2wbwOdJzO0oeBEIOkwR4ccv64M+0OoazKl/4ovKT0w0
Ia4WZIlQlDfA5lOaprtARzcOiFAa8KQCewjdU5K2GtkYGuR/RUtDzyYKMdpcLqJYYC6jt3gezS3b
zfXBZXvZsyyoQjPOK3TM0EY+EHa4bF/3v3rS8ibLdjL3E3W9uXn5fyZGhhuMJvB7NONJSarsg9ZM
E5h/LifM3X4tCGmi1tkbB5ke8ClYkKbYvyyMeeS1rNVGNPdE5+3lldfnNMyryV1Z3vOvp1+fU9nA
B/VJeGs7BNmzLKY25Jq6rHKUkbRSzMPd3+4fbZ9MklzRYP37c5Zn/z88tjzl5X9ZXuKFPWVHv9pe
/7tl7fqndkMPInBM3fXyRy3f1vXPfbO5/KGxtrcmOnr8EdeFnG9C102wWIhD5tsXOv+dUQ02B+x8
a8mXu9n1icva4CTc166vue5+edswMbLDmwedev5W3/y3y3P+28dsxvDUQY2dDYELSwBH+rJo/Iq3
eru6bGea/PWkt7tRQvBT/vf7X73p26e+2n5ZffXegz5w1mmt/fLW/9i/PHUKwZHU8vur/+P3q7//
n64fOh4lJtmC1sH8Zbx6j+tTXr3F8qS328uDr17+sv/VWxnJ3qyZd0VarL9aJH9tpjnRJCQwk+zN
M66PX1/gmIKEkyn5fH3IMxsdXk8Cn31ZXfa0iZIv/wUZ4tkpxdTMyPW0LIYRV9U0L+LIJNZjWV0e
XHbTw2A2fH3mshYkdCdHWrKr6LrbbufJ8rL/1dthCq5Pel8UINLm1WX/y/+0bEfV9DwVBHXULYyT
7fXly9qr97x+pOXdl9383I+azBowmoCbukp/v5wr1zNi2TR9G9Hgy3lB+bwQqBY5AZdniRS0lRcy
CuF2mp36rmI6HCwjoH4e61wXKmvQO2ctmd9DSVgkdsTmFOXNr4XWTTpDmXk7nWJLrJdV90fVWuFp
QCjPTW0+Z8x5eDbMw7nrZjrsouhkKXyfmNvrU62Czwx2qCCMBuEJdftjbM3vHjfyJC/3Q5z71BGf
fPwvp7ztPmK0Ss8hHI5dI83PwWi622VuHfM2uQvtxABcN/91y/T9ulhm+FNYBVvT5zajtVl0Fggu
q5g2ahPEBlIQbuZ2Q5pGGQE3F+2+NzF387dY1nCu57BzwSCMYwfydgInFhqxZm2iCmLDX3PXpRSx
zGLTwUKzatNvdntgnP9TsMuasBn/vWBnE4z5v/6sf/22YPcpr+I35br5RX8SNOUfypK6cpQpHarW
Dl3dX+U6x/0DfSkFPJMUZv7R2XVN2RZzDQ2XiSMNWCqUDf9M2RZ/mK5L74kAdQV2kzf88+P96iL/
p3KdnHM+X3cFlGUbpoO30GJwD2z4TbVOYm3uECTmx1H4yV0nkubRQ1ISoW7u23TaTNKbuPCY69b3
fkIG8A9TQq391Zf261O9LhrKt72J+VMoVwq+Jr6LJW/8dc2wA6Q8IUDFW5e45Q7F11NHmWjqRnmL
KzHdjWl1U0GcASGA7lRqW99qfqJ1DfCrYN5EbFX9S/lef9vR4SNRL9UZ0jvmzB1988VUmqE7hSLs
igZgt4oTrUEvCoILzNv3tInEPeq2Q5nXzd4w/K+m5eRQpWwqRUrHJ6c9YgBwtm3Wt6h7ULDF6HNX
DsiaNdwPIqSE1u+pPsLNy+msKWp1m9xBdt3Xhx77MnjD4d2/fMlza+TNT23BXYVgxgE1N4HeFGY1
wZSwrrKjcCdxNhwmHyogsBIa2dooXOQdXgXkIh70gyzwTactwsy1nTfFRQ3Zc5g7+l2mqw+eLtzt
v3w2DvV/fDYOdMO0sTUoZz7eXx8ATd1EVa+c9NhAoPMouPWGSI5U2ca9L1wIay4JQKNRkhnUwhK2
dMIZ+/KY2MGwNjwAK6l25wtIyf/yuf5xYNqSk5BPZdqzFuRtuykS2lDosMYPZnwsm8xZGwKbj4UK
FgtadmmsBh0IrJqJbt9e9/v3RYoDJ89KvMHWJG9S8oD+80ey5p/pbz+jY4k5KdiiCWa6FLv//lWN
tRST7w3dwYhkv2MKp51pj28FYRh4w8LqKfFuEJD6D5Dgo+dM2tvRIutxMoEdoGFAp+8Vwy3ibgfX
sNZuOjpAJ5z5hNJM4gO67ZXTedXNRPN+lcClX1ux+WyPg7zYnTiZrbnLZITfYriLlGUdBy23SFPT
6XkzTqCthD3cG7/mbYaXR3OHXZ3nF5PyMJO7GpNz/ilAFrIaaqqcSSSRFdS3Rl9puzynHVdlTA5h
2UalvhWB3W4GBxm+Y5Ie17TDsEVKHG4md+pXfdZTcdbV83/+etE//uM8cSwpeZzzXrhCN998wRl2
ZD9Km/ag96gWZ3yE4XvnMnPds07r+RiVSD3iUnX3gzfc0l+czlOcZfdRkFHnBp1pNxoM+5m15XbV
j4qy/24s+YLG9nsf4BMfwNydY2/yzoHnfCuQleI7GF2+XwK0bMinNrb+T3D11kEAwBcuS73PPd05
4WS/j5X+7I6wO4LaEbdaxWJZi13fp4zV3ncuOVMG6r5trcngblkkgXsrPUwffS49SDr52amzR37G
9jZphuFQN5Z87sxsfAi8O8JD2ntEEnIv4kk+TzWJmnUVwFQjuqIfhTY7AyZs+ugj82SN/jraF2J2
uuC3W1s5kr/Az7MjVoCjCUbgpoEPdaNbX8dWp5tJa/uGsowgArpNjtzgNsJuox0nd7gWOsDlYKzN
CwbxTXSJJUFueLvd26ZMwhs5iwx1nyyZ6MOowRPh1lYzpJxG0AyzOgdInTZCLHTEvbJKbUPzX2G2
ytxLH5TV0ZxZj4kYwNnnhTxyY482DT1rqhK0TCXQSpxStE/akOTDZhpPWmAOlzqB85G2xiGuvS9E
C7xDa6JOy29kJwEQzcDA+UgRY2cY4pMVuITPwuZZMcm1Zg4XlBXtlmoOyBktcS7cVY9u6YQPlP7O
uKqRjcg4fPC0jgQKDJwrVIC3RsVoVNNK+YR+1ePKrGaXn7mTOnAti9rybamy8bbXOFp0c8TMnIwX
3YlgqPhm+eDaYXTMjUrs26L5HDZ+dqkH4DIjmRPrFpGKG1vDaXTwtRsjd3k0S+lWdSZYfewgF3Ne
1KMwDl4f3MaT4+0YkVMFzyWXWTU8wt/LTpolw7sBbNEOYGexngBDooyrEpItjemeiDFx7xGKEoZR
eCzH9stQleN9m2rDfdek7904Rg3eEPUmB+PRFKV2FxL7umwZpnjOpoEvWebEVo7Zykbnd7JA1ra+
69wtC4sZ9NFViPiXzcnN1MuO2OLvwCBGjur8WBCFvcMVirgqPZ9gWvAGhivQgajM3LopMaupI7o1
JlX/oZoXSTopXOdA9pfNseRiWhnB7Faz98tDpsjgG/TyBJIU+4qrgr0OvuqJNCAHoCNTGC4w2uOy
EJF1CpJxuhXzMwIl2kOiqOYZ5AjUhn2/LAhyyk5wpb8tW2mlplv+vM3AwPFEkwyKUhgkT8ti6LxP
anKy3chFe1W3DcUrjeiOlUO2W5WktCCHsrh3kx7H1wBU1EcBzQ12umiY06PWcN/LUDiAkuv+yaCA
JVEGosd3DoEFR7e1YP3kdt1um5ZIWbA92m1bExfSTjop1l5ZfFIl2Dn862EcvgOPcU5Fhx0xsd6T
GU8ybp6S6muic2pLkwguffiW5K17j1YvcfTPKjVIqluZXju+J17kbNrt3gmC6mDTDyBVqzugg68g
0jDXad3knHgRbgIsdFpN+E/bJ0ciWgAh9I1FedC6tJXnrkKnqmZWk8QmM/XrUSHSdcse1GgaY+Xp
Z0IMQeJHUYQ/dS5tO5e2F1cu4lQTtIKbSldkPe4nCHnrAMkkQGjvIUjSzw2Us53JxfeQIjPOqlbd
wi8INprXA7zo0j29SBLCRv1d1NjjiktXeW8H2UMo+mdv0IguxTqBnQn1ryvzbJMkboC0HVBRELYv
3yaR3toR0sdKgrI4FrHZ4+P+AFu+uReNDRIAaeZyfZoSZTzDToQA91EJrXjgTnWbGlN/dkMX6KYa
nhxc53uc3lRGrf2U8ChDd4joOGNPfT98Nms0emZY39Lk9ddtz0XCVmpjTkQi1UUPxymaDoEiG1yC
q+54g094Cp9sUrsvoV8DH8yMfA+NciWG3t0CYtJOJeJxOslrN5Dpmd/vHiZcf258594pQBXEOKa2
5RhraxU4ByuB9KRJhTcZLXfm0RA2lUc8kTLG3ZSqkvg76mRagJK40uRXoWUV49V2W0BFI5kdeG3U
GaS0hU1wGQx5bgLVw4nc4l2cbmXbnbM80j5M04GMF3ODmnskPyqJDwau5KklLJEJWUIcQBbieQxo
b4w72B8fwhy9PciVZ2HExIAJ6yn2YfG2Aa5kvKHv/dYHyDXkezjlDo1uf7pX5UNlRfLk1SHx6sVQ
8N/r00o0ihtrN51BQMfHYAT/MEAauROpsk8uMs6QCCXfC2iyl6l1KlTKCHwOhcKy5l6CeRyQktre
WDQkfNP6v+ydyZbbyJZlvwhvAQbAAEzZ9/SG3mmC5S4p0PeG9utzg4pKRURWvsya14Qi6e4USQDW
3HvOPoep6RAyoqcovutugdeoL+Od2ZbnKhXFBW5b2JvdwfeJAzUEDgK7/hnNtf9Kh5ipKe9qtKZz
sMepXucys1HOxtAkHHN4In7OOOZI1LH/0d1EeU1ENnLeh7ol56TLpfUJQbP8iJzwtUt6+2A26O56
wt1XLZweBH2muccCUqO0ONSyhtzcAB0E6Jns9Upeqg7GcISuuCkIsWmyXZ7IByPOQLB4pNfDs6xm
pAbmKnflgKxFiebX+/ub1zAiPpatdy6CUsOZgzHdHomNU22kn70M6HmQGZvQu3VdVTMMdNHeVAOz
v2uFOzuKP6pw1M6KAK3ZLDdqtULFDHelgYR7HEJwD17c+sRg0tFqO3PnmdU1rbt6NzRkiGlYp7qy
23XDz9rOi3NfINma/PoPQIkwegIm8Ngul9lU7Y240nDZonhMC9M8MKkhMObgLT1Qu7NFsgIt4+Bn
ahgKW394E11pYrbgIyQzCRjwh7YXMWfT/BrKpz+Vk3S/5QzamyhQF94Um+xvA7U2oVAEfWKvsWcz
94DL3vSpPNGMW/vgQE5pp9LVVNvJqm0QEvfI0QGpRbH8mdLGfiBfSUSOsxcKwnUdW+SDjiibS4gg
YeTGCIKlvsDNxVarS2/wCGmluVTz6orUU7TKoXmrW2PhYmEGxF+8+VMPzjDybgLBKUkA/qpFOjz3
Bkly8/Ka8B6IWO2o/1ETfrbwR4eMiJYE62Y0P7tOw81mYILHYohxHOwZ5c6uPKYR/w8RXKRCtqSS
Gyq+yMZhbWpm8U4LEUzeH7ZtN5AJzREnIegYKuaozibYDAXjPtG8dVf18uzmYX/EVdgt0lH6Z5ap
AkF7kr0bof+g9XH303SaPbWHswv4aSksokprEi6OwkXiCq4Ok1knEPYbXCCz6LXv5dFFRQcbllik
GDhFzRnHT8r7X7Xlse48MhznOMU0j/pT3QblqtWxxUJB74/SGeE3h2yTrFrwUPN/eAi1N31PAEhk
Z99w3mnHLoiC0/3e/cYJuxAcCfg+Oyi0msQ5Szt6MennSGyxjPAXTZQchooMUFg4fzhKRKtOHy+a
HVNl1CTMyPkmTzl6VVf5q6hz5sh4Ks9NvohXtl6kV3eKPvSKWGlNvxhs6R6t6gG8q3zQbGafwi+f
9FTYu4oKzkLrxvLp/lw7Y86CusP0XJoaS2k4JCicoTxAs3aVqh7uj3xDQL/CxUUBnB8GOzsP1IbT
OF9VMovW0sU0wCljPiZSmI8jLtdlktbRMpxGaPFUW/aVORKfgIT4ovfq1OpB9Qy3dsm0AZ7NDQ7F
WGU7y+Lt1MBgTq6XvBhklp0M5YLt7p2VpaN+14PQeFKJoQPzw1nV8AZ9NZO+e50dGIxRSlP9QsAU
1Hs3X4vS2bHdKBDSB/kSxAvZSBpKXSgfeA1xsvRTAVrp/tgpLX3h4BVcQXlZxGyQQDa47lJk6bhs
KKIdUAZjF3RroOuDeyzJyjt0LOzafpgwGHBTpADL//I4HMeQ6w1YDF4DRl74QT8joxnXhItIpwrL
RWU/pmXbHRwuoiPrctJEZ0BABoSXv4iPThjU26GpLsKfgo2I7HdNxwqSOnqO9bTfDzkR9nnkpus2
yE6iTd/rQn4hvAKTk9Y73cOWlmXRqcPjx4ENHvU+vnhTdCF/ZSmVuLHCAxDRXgYY0aTrWrx2Bky9
N2GTMQu4dq8t4nH4VqUYdyoRv2k6OWmTbi7jOLrJnK1Xbe5N1midj/mIPjCuzMz7bk/WpzM5YNy7
Fy0PWxTHhLZLnIg5VKbgFpY+qBIVF9t8gPwRuhC8ewLBAM7sYks9sjh5C+cZJoX5MRabRidOuax2
woj3QboXdfhAp9vfQhde6ALADYB80tR7ErnSMThp1rjvnWbVIIDQG/2zaJ9Y5/trn0i1xTSwqjFq
x9jHpo9RFrBuZ1nJNu3gVqHax6JoRMdIx+Kgg1ux8GRs6AJ+DgmYF91x30Qh1R7N2+CzQiejVO4p
tS1H8DIwdPKDMw+X95sMilAdyp0Rez9xNjZUZZttZcq94SowE5b9KEmAW6g6wfpslHCoSxd+CmSg
zs0WiamRBxcLgErak2bCIygq2MSoQr6wrrGIn8s7mbskQeBVF5629qULHrgZMFQRN4q0GAJkEeE0
ZOoEMM52CKbYHz5fddn7OVEszNuawUIAGOFn8mHGZfZQ6ijHg2rINnMFOS8n9YOB48oIhIYPGeoV
RBM5yL1T7cys+KNHAEBkng2IePDs1wAcjVfZAGKVRwVUGoxaaPt1LzRfpFcSVhqlh6hkC2zhl16G
Xh+fRNUcG+Cuj7B9WH3l9bcoL8o3DslZS/3XuuqIuq6rT9mS0pnKato2PR5VdKgE3oUgJjCAPbFp
T46WYwwE2pEgNDpmeNFSb6UiUV8UQMhNo7TXjuEnj9i1x+PMTy6Zvly/rFe4Lkmqrv1wpzCHbyf9
Cc8TCSPFtnHK8jGKqBjWwyJrE7mwCNViUy6JOzNg9Bd+duoAmbBZetENpZ90EKi4sBR5NHnFlyj+
VDeWNZY7O60rTPl6t/ds9S2ncASGrDkgZQ03jHuMX7Z+NWF7PYQUqHNNPrgAWS3SM0t8PcspcKxj
nHp0PXVYpqyltknnPuqTPE++iPDoE0cOj9yANuHZm6THr5PeeorKOy2KO3xUuAyLKnp2LDzDk++e
OGrdMrapJ5EI4azdhJJyDIcF67w8WglX/94ZgC8bnaNW93kj0MSLN9rmnoXCqUgCcJsN7z614kdX
Ql8CGrQpyvHV8RCM5oFA5EfMFIXqulhOCE9XRp88QjZk3BrQexhI4I1yWkakJYDu8/1lyzm9MIMZ
ydNcEo3oyDDm58nImjbSCU2Z0mrXN5UA+oFIldpED5YAJdrUQyEfzIPREqUnM6fY+M70chdG2ZSu
p+X97i/RVeOTGKHKbyQi+otBvxW5t9GSHmtu39AOLrNUHMKSPWXpWLAHvtwp/YopRmAk90n87YQN
M39+nJMXOISYon+LLeq/qzAsY5Yw/Lc/BpvwV11H73jNhlipZ1fkWwP8YdXJDyepMFFaqZBrqVmb
bMxJNasyb1fPvzDrjCbkH8wmI9EsOHLuyp/7TRfT+Rx/hOzByZcYWKyd/LSN9qmWsfS6tiXdmjbq
HnO/PCUEYB/yzEwxKmefY0ZQsGZC4L9nbU3i2mRey05Tc9dOUoMqlEQEwfefnvwKABraJyyqffDo
zDLO7Dlyupdad7EvzLo5fe4XD4EHApes5dEgy2Zber3z3Na0VbzOfdOHrLh5/ljcJgepNSHxUQcI
oJDJoTfd8RKOUbWyZ35CUpQYqAlcqrr04OshbG+llRy4lkrGmO8ny0eJNKlMLLRByw54aRYUV61n
2KB5WSYHrwBulfQOQzb8EKvP8dCIGOVmOb4LMIoX+F5Y/DwJk4Gkp2hiNq4bOD3EF6wAhlPWTams
tJibrnbcnF3cXMeKkDqPM3kFjMLjtyIKRENoLHWCZdwpeZdZVh9xSTNcRg2eTvplpyTNLyY8ideS
fPGNwxphn6qge/Q0b5rbD+r7kOBygwnVTcp6hhpabLkEcki4Yf5a5EQh5LH2iRG5XFqu0QHVD9ML
UzQbJa9blyzGP4OSGk8bLQtnsD66IHxEbuv8zMJ+1WEUEowxYK7M7pQH+E1qfdzBOoRikZuQARWO
X0enkJ624ZM30NDpWoq8bKhJsg2aZA88FCB3Zk07nGfTdsoZOkbEMswtBOoAbQO81JMwXg1bShw0
77FHoUtr5QXOJ+m1aYGRW7bayam1YDU2Hgn1Ea5C1GVsKLHOVSYp305+TYzOuFFsQ6OHoCzNvPFI
SAUNJQIaauW36/mRQ776ss2Uc1E4OaAkT9qutlq1tsb8FrJHWMYtu2BgiNEydrtiC3qH9NcxXrWs
zB+H4DzGtnOOaxyduia/E6cAMPFbPih1aYGPDgOpxrYujqVJFofjGda+jwdtU5edc+7r7OwC/jsR
y5zSHhyOdCeLPWPmuTPi9lFk8jMBoUt8fbYqqPgCw220pQiZpIwB7Ktsn9qGybgJdHc1uNOPpsq6
neVboMEorqKVhs0ndRq4dR2SghIQojtEzZmY6X4VE4EotQl5XjKCFG9xmoeKJTpkxcu9LOWRAUfb
SD4Z+mdlWuUmJz1g2yn3XZYJpLEyNA9pBKdtLAGbCeKt/QFqCRzj1wiqJ87x/pmjNe4lwXrgT7tp
k4vWWjju2C88PAfbJNAnPOrhI0MEyJiYBPmE6nBT8PuhWb/hPE2XHW2katTbY5eqE2VO+zQYH06b
XXO7qR/DmaaCN1udNWyBmcWUVvfNsLXHj9HrL17uQXsCmmDz9R7GKH9PJxcDppTHWBCilo/9W5Br
xUNb+ScnbLkCe5lgIqVlk4zySgKGBgWbrOgpaK4Tpe3AoWNj9W20mYoqPKqofZpkQiXd/lGZwzq3
RbzqA43FNr7qdWPm804dNAbp86yPs3ULVHorpR1AIlTf9Z6gPDQe0arpMLhBr6pVtM2KoT2HVScI
JKCSpk3nvnLtrTnW5gofOKTuuXIASoN4FoW/2AuIFgcmtu+SGfbrVsZuTPg6LMu6RJnrfNQv5Ptl
tq+uo+gQKnXJczCI6BKPpTgmylhJJDhrJEFwkMhaPvva0vDYQHpCyJ02BzCPbDxDCnp9C8tgatj+
Uyou3xjtWYXr8WYy4/ybmvZjFB1aPDsXqdFrZpFEKIReE64RAQZdOHSeHsKG4dCslXaKa7g4iQge
epj8jPNYeC3gT23Tzkm+7BIDuhJLOfH9sbCVx5B4p2NbeC8g5SriRGofFkhuvjgWJhuwGxsDCAx+
+BYjG/5PcRz8+GdnpnJTprF2yNunaHDb927U31vFDOvkU74NDQ6xlVrGtoQvtA9akp5D+vMou8ZH
I5bmtkCFOWOJuosc6AFjLvVjZZ2moHT2HngLy4jDk93MrONceOu09E0gGk3ASagljy4vsYpIxCKp
Mva3OlaeKVh2g7OL2P8fGxXigvVGeSxYM/qKwlHSwZdkh1udbTRCB5zZ29wujHMUylc9s9odY9Ur
rQqN4nlRNZthXloYNQ1f4TbUlwRnn3DLDFNqby0G1UdrZgdgcG2QUDjxje1ddnxXIZdW0m2taDwZ
LDdO5nwTCUZkAPRHv2dFWOpuhXIbb1UkaTaXkXHrMRhvCb2OVlp1pJKaHQOTxOWm1/5I/QpkGVyZ
m2m53VVLkq3tfuj2aN8arZZEM1Hx6pOPSO/U2UmN+mS3/g5mITHPE6kvfCMTdbropmAAkWw40c9z
VYKkLMuOGRyUYxikBG5BgFlWRpVjf4fAkGfDWSNtahnq1h121g4rEUQ/ZVylG1J1rIPUU3fvqVf8
QnQOjBjdrJM02UIysVNuFdytZ9BJBFZp7VOywLjPgMEbHA5ww9Js4TWgXbqAop8TYwYShL7sIbYs
6r7y613ZNpApO3tYFGgpMI8zv0zCn3PuVNlfQts1NnFKI77L1Yswo34HWSvG0Z7TYrqbbLFlTqAn
kH8717qqmyvsqeZ6H3ZSrmB0KMnOGa40LVmrV8rNL87cprYGoznbw1UEdkj8KCN8TO4b/TMjuYbz
PSfSfiYzri1XPTAeEHGG8LoVuZw8B2hQAuSDPZZuXZaxx1oONgrIJN2HccZOIQzpsjrsQD3zBRI+
06Sl62s4KTEzdyDPvRriHamR54SQZ4+8W5DuSbiv9LTbMe5BYMWFSDE2a7ZpMX2GjhmwQ848eB/R
OVe1/uHDw1qFvczX+mQ8tA0bfyg/MEz4IuHGV/nWqsFnlXr6rTcI7Uh671jmNrGJpMK+ehjZWO8f
HN0MbrUyKNgN4zGwkd1By4K+bbrfx9Cq4WxCUcNMTxiSU38MAPonqcirYUl6McrAP1sDWJTK7tYW
BZRDx1LPcArjK+kr3HUZ3QMWoblL9Q8pek1vU1DZ2XYm+ZGkLnq3OPe2Xkh0JWvX05BST+gycTCM
urpWenGlRA/tUJSfQ6f/tIOWzO682AG0Hm8l5WlKCzd88tGuVxSX7ufD/cyAUrG1WHKsS5UWK5Fl
/h7GBNd5EHHGNwm+ZjSiLuWMbZNb9WPOznQMsZ7rJhDpilIZfahvXaiAJjFvLGjG16cgNm40wHXQ
gPRzOvZuGypbbPtodwLnaUCuZNa+KqhUxMOULLq6GF5zz/6pNcBn4zTV0WUrIo5bVq1QdqbtfRA2
C7pKkcuazh7U9x5ZyjmrG51kjqpYjTmdzRrOzBbAvn3GOvgaFoW65bpnnUNTvCbVo6T//yzJPLiB
UqFCnUfGloBSZAKzuNa6a14Rb/ypszWRNf1Sv971q/eHaDWRWUUREcQ2SSgKNvLeJEwaiN7sibnf
EN71ZtRJuhqQYNzRVi2kinShp3p5+HU3oa29J9+CYnNxuN+Q3lYcvHnbdb+n35X2oIn8FZc8gbCz
9wB3rJdQLgGLsfh1P48I1ghqExSugLp1t4rehZv3GwD4aGNldTRUpe8JKPmRKCzeMJN5gX52ydyl
pfd7RlJIxnD5FjuzGrybzRO/7t6VqXcjaOUwGoUNjm76yiU5jNgNprvnYH54f+5+YzthtIZnRYlk
9preX+D+gr9e6j+fIxZzBV2o2GVswDDMJam/tof+9f5ryf25+wskesFbur+Ff7xgApVujZjx9e4j
LWTPgdDi8E9zKcEW1QHwykStuUY705lwPiFNLu9WXXp3JBHPTo7fD/1QY6E6e+r//vz96//Hc78f
/v57824U+f3KsENxnbl5y9KeAxj+Por3x5pWciTIAz5w8us0LiOcLxb2F8KWwHYoO0OQ4SVbOAQe
pcPn+y9o1pcnmnI/OEPZHO/e4fvrOhNQTIqW/D/+f1qL7/eM0G0g26nv91++P3W/uTuQ7/caz20w
wRb73y93f/7XaxYDhT+rRD93z92mgoeEevYQ3e/db+4/gOALXylprWVUPns0P/eqDKngdpAK7+7s
tEJPzrpoIQIzhdjGORbeT7ffhzVNNt18Ud2vpGH2F91vuvmeJceELkkUriFSD4eqzIeDoDxPUY+H
v2/uz2XhxM5Qo2qeKLLqAAwV6/sHueuc7zejUwfrIKkH5CJu/uLFHVIn9AKpTQMZnUu9mHVN4bAw
k3rjSAAUY0S5z9PHtZs5WzgSKLbcG35lomt8uY2zfGCKlpusqn5kEYEBef5kJpRg+2ENd5XVaRgA
qw0MZAfjlgWaOLo2W3yicpcjO7wFrcOXNBLXTADfF2Pyw/XY79AIf5Fwts2M0Imq5ZrW8uLNHc19
R+oF+bphsAV2ebY43eA+ItQLKtRH9vAqKvuqRBycgIhuwmkuNkf+yU9keHB4g4t+4YzNF7U4euU0
RhcIwJLS58jwgmgyFk2jxrXyqf4Tm0V1U61xKWaIWhK596V59i0LLGp7HubecAsBp5Ex5GAPyljj
L6nWwbekR9qOK7tp36y0fqBitm39F0MPjFU4ut9L+01JAngL5WFOS74zWq9oAvJ5gmgbay56rWr8
Pk10762Mw01j1h29OdDHfhG986npW70hWGZw1HdX0WchQQX7lkG/gBxjYtZGOjihYLPANA7icRHa
LazelmBCzceMSg3oHPjRtyqqADy1qQHkaNhD3n2M6dx0hBPMhPTIpZ8YjCzlcws8fgnF1FuZqUX6
FfdXtGTEpqeAailtmPUoE1s30qW71H1OU7kwTL65hp0YmIFuj8cWoGwzhpsyTOmfe8ZHIbeAC8KF
mbHEL2t/Q6bcY6QuORS0dUH4puW1JWkbbrZSBDOxp00brFUsv2gESpqDprH1Edsshqpq6VhRlRQi
Onu1+Twq4REzBr0QbcQTJaozn71ZlGOEopjo3Y0DlphAd2MR2xPQQpm/cnX+QfSHmqiTxg0Nbhb4
e1IzbfDcYudPFj0MUg2nLqrWsiURhSGeS1YY9YpzO16xPixW1OUXw8ZX5dsILoyadPQVlRCW0ESv
UEj668l2oGJmxtPo2D98SOJ2f4A7C4JI8R23NUGGvshGmiiZv60Ha2ch8lrqKHc2ulYlGwUv+EWA
RcYdp43Y8iuxzcNcX9VVQVgaJD2ilpR1G0At4WTMj5MXogbIMvs25UbzSFd9M83bhvtTQULUV9sb
T3o+asxCtrduKlKh8HCcs0k5eycmQjG2KBdMgXCIgRucm9aGFR10H2xRHSHotP3bgLp477FJXBRV
zgVqRkT6SdtA7mORjconICAif7RkPj2HYUluUwwDdPRZ8eicNh4aP3Qt6JVM2mhUJpruNgwj7P4y
fmGi6G73GzUchqHRn+PiFPm8UlyZPyqQc+yx/P4G+ohqP+B8LZ5+phFGdkEs1kNErg8O441Z+oKx
KvV2jjPNl4kWPQWhcwgtsgZpzLqd3R2ryaZHoFpYT86TqUznaSBDYkyn7gHHyXOV198xiBJ+rAi4
GEYzv0pL1WzUjX7vGonJqFEjtimMYWVkdbnOvBrIYmNeSJDbdkWujgi/P1nvJJuYMiJ1P5BqaW6R
DRm/ZmXssvonJt4HJe2L/obQQy1ER8aD4XosncjJmiB1VQB9zrYYIdMK5IoDuoaN1EhEgalgY46E
L1wQhEZwvHGyDOux6gjN0GQwrClXNYtCezOhSJ1N5Z4GdFcExFTRKgPvtsIpQdBepGa1ehau0Yf/
HFPxjLIifFaU50MfiDGc8nFqvGfidxlXkrfMGPuT743lOdaMp7vqpqqpSkaFfgimetdJ/vt/ryw2
ZsfA34TbLqorx7RxcxhSF/+0WkydiL3IMcs5djzZAbUr1yoD0YVm8MVFtPg8ZKDy62nc2LO4Y5DA
mv/9WxD/xe2BO5oBVTdsA0SMbs7S57+wWTw/VC3mqXKXacid/FZcHUj4K/IQwc7H7kcqWJ8jCCg3
JNaHF8sDZiUy6CwwlZZNZWYo44LwOItN9c7Irp0b3BTN5T3bVf0yq0Dv1aj/4V3Pgut/fHGuo+u4
J9DhW6je//6ucTOkZlwMfHGekuvUJk4s6PyLYQL1QLxgbW149quhM/YdpNot26bkY8JsayVfUT+e
/MbyPod1abjhlxT6a0Exh+KP/ROBim0xfrEEphrz0MyQ9iyKpl/uqb8hcv7qbpl9PP/l/XsCF4EL
7E2HivP39z82MZ4ZQxYMdTlLd4uwn0g1fAjoowmC6j2qjHxmr3ebKXXeOxkxPFhnSGtqXQio6Wj7
T737ZZMUvpuk++7NFZAqLj+48h4IzS23Q1n0IE9De6ti62KptP3/zKaf/ysLmCVMLuT/3gJ2DaO/
05p+/cGf9i9X/5dtwGPSBfQ1gyo5V+Sf9i/X+pdrMBRwQtsknJozfPT/2L+Mf3mOLaRnGo7kHxu2
2J/2L9P9lwmmyXAtEG6GM1ul/h/sX9Y/IWWO52FIsu3ZZYYa+Z9mEr+ndBWS9LyHDbTCwzZefW8g
N4y0SXJJ7C+zHdkQfbmd8VR6CPCgFSerrnHfCXrLN7ZlgVLoA39dW92+Cmho1/zcM+Npk+CPSIvM
Xhr94B8KJrBdjrzT9urHkmuBaDk3X+CYJ4XeF8nKZLsbRKG3n+JLoUSyHMETLWz9I0lIbHFy2NLN
LS+2CKnJNjbIHKJSR549WQt/OXoPv4aVv12t/5evROh853wrwpTyzoT96xiJRMc3eo90bs3xdoGI
4IOn2oWg5XFbaNpW5tDWwqb0yRo2L0iKdmJKvmmGRLBM4E898klViZasJYtkYkXvlajLWXYtBDv3
jduxvg3grY3sU/b//r0bHL5/jjU4+fB2SZtEV1da5j9MXn4o0lIS5Lr3A/89I8JuWZrZYzYg7suU
V2zHybhS9chhlCzHkjCiyqlYMtbuG7rZnupNYC4GNCnLvk8rzGliLXtE4SpZy4E4YQoNK9FEE4Wu
r67E32sKsrkKF+hnwParsdMjSRBE+gH3McT0GBkVSgbglZmNGLP01REfR0r29HAcu+DNEtOZtnm3
QJL5LrrgxSkVcKUIpfZEiapD6pLE0VG6DwHAjEVTtu0mQts1oXb0p53WiX2mESgSudDqARszAwUL
YtdWCfVzfbK+oNyjwJTd9xG8SOVay4y/W/YhOhSjBoKIoM6QnbeQ6ocIkfSngFtc2P6ohMisCgUY
f0u+VT21fqOpWiq6JMbQcK0USz6hfUelqMEvU/Y1TNudIxwCwLAuElsOPzZo9VPVc7ZAU5npluRV
WfJGYNS0rAeECYoX0YqgYpNjPVpZ/h1ZcLwQfbd14jnWfjQ+k/E2dOyACJH/dEOEP6R8+ZV6iGww
rnppASilT0V/55gQU4S292MiyMHzcUVABgU9Y43jIsoaQronc6OHZrZg77B18vxzSkZ3Ke1MX7KW
WrVd/V5CE1wUfVSydcVrVRWiRZ1N2kl4zEDsLDMFjRBUebqMqCZehQ/V3xAr0zdOwVgRSq49u7QT
d+BA14gBSOaidEeh+5A5ClUZdoQ5ZgkW2iaM8k9NEiqHLBKPuN7lbMOmx8AFlz6W40dG85/Ak2Va
5a/laH2rVfPlpBTErPbdcWl3kg33o4mjRxECtTei6FonSud77N5kxbRoLylLz9JigNWTNq0Dt11B
bz6Wk56j17DeKQyihBKEjEzgQWOxjYD9EnuhIW4ygq1TGhnnDwGjgDHQe6IH00OKv4RbJKq7grPf
hkKdcE9ulRYjHO/3TVJ/d8SjSaJb6xGsYhBiGejDp2bY66qllm/G66nmsLg9NyRLDLNFiBiihTs6
OMuddKWF7d7Gvj4H8C5p/765iXNLkwjp4HSKy1CnwhFnFLMDfZdbkl71eO2i4imWzWchmo8wpX0T
pBubK4lVZftNuTuTjsWiwBdACPCuMYh9many9KfjlcPWzsnpwxSUtpz0q3HdP5Dpfquh2ueW+QlG
p4QGz4DuQOxHF0ZKiP0eczzpcV0TPzomVbxVdfWCoe1QdcGDY9vffZsPkFuf1tjXW8egXZP7T27M
QtvTyBSYUzI0+ym16rUio4s9vEd6g08de4IdmgXGz5wrb+GGCNs6K31pk5Gu9Wz/hzHMNURUsAAb
izjCpxynw4RxiicHADCBc7yGSmNGjTEjHNi8FrlcFeyLeOVHvE4P0ZA8xnK8eCbxQMTPGqWLCNaG
t+6kHcO1ByKuuYxRYqLcLiy4MGLf+O0+nncgqf8l7OyEGvHZG5E+4Ih8KVMpEIbb2FV6/eHX/5uo
aeXLYgM0ZhdM8Wc65yhxfY9NES/YyxyRD+x96qdmrK8NfKSTFXxQFgd9jt48zQIQ8H7Hl2SyPSBZ
pjQe5x/EnvOekDYmB+9LKP8pgEjd9DUyJB/Osut+cwfzFLhHP9k7jRds/Kp7pwOrs+erDA8UqL8t
0mlYR56+DKsW0L1GPKBeym0h/AZ6L9F6UWgj55Hhze+hy8dRuxcI6mmAStwhRrAxrP6qe/U+V8ab
aa+tGK0Q4nbsdsVb4NXHBIGpSuet+2RVK/lJ3G60qqLhNEUEceceFZSWrMA4RO8PiHVRti7Lb/Ic
CIEHskzECwXueN/jU0cBQY6UjQyG+euVhI9dOiOhIS71G9Myr2lZv/rh8CAd3BEYnF6NRqd+2Pyg
pUMaYGv+MBFiFoqWUM6dmp7hosu6+v6j0aueSss75VhzxtJViyw0vwn0SlOZ5iukEavQm1KGkJkx
lBXdYqTzIZNJW8ip+2MwW3SX3nIIsi+pD/oBpW2/i6Q8eT19ZLox9aYwyW4Ro30NFPabEVV6kbY3
dNX9Apcy4wtzz4hi006M71lVd4s5Id1BjLdg//iRYI5dxT6bbs1/q8P2bNLFXuC8yRFN61sTJ+/C
18+ZE0GUEbZGV2akqIdNzvPYYJeCOvToPsf2sNJc5z2jDAfb1wtX3+IyQpk14QC1zU+bhUisUA5q
hCL6REsS/YpJMamdi+VisJ5aTsVSyYfJ5QPSVJNEoDKy9Fg0I1U/WBF7aZ1SohPhhnJLU11DoedL
Wnpk+lGxOhId+WNy9Vs1dNOCz4BulhOeiOF66ZCX1OrEwtseRVdZ/Ix0+mmpASJqNJt1NsbbwPCw
g8PFy5Tpo6m4qVkZ3/lICgnow1b7oFs9B9vqf0wRIPNKjFuBEyusGxqF1O4YXEhXdJxbT+EtCdyD
UGicCD4Ky4MsbAoq1LBcxi1/Up+I3elWcUqcNzaJWMQ5vk2uhUe6yMDFi1OPgiod7JWjEvUxf3Vo
hwMG8DmKwX4PqvYHglgCYkP9vSdj09aIzaMr+RYY2XPmIH9tFaHchfHu1KLcOBYYcCv90eX03kpW
2ypCXY6S4eil2kPfdt/IjMEiYSGm9vMXCfWXGiV156oqXl3SwZFYX0JJOO4on4hRuMYIFtDV3Fh+
HjAhg9CM7IVtUe/2J28PrLzhryho2y/3T8f0uKR9DB58pLzPf2tKi4Bd7xmFws8mRkk+Ds5riUu1
4xNKqwHqb+1c/yLHiviNmjeO8zREqeSnswLZjTaD56UPbfc1dRnKmASpct1sPVxIa1nSQbWbfg8J
1NmrgYZJ12eP5oxqYqg3Roj2efnSq/FjqhwysXtjN5BXBjdpFAuB82eZ95GzVDW4l2Kqllak4QaR
rHy8utiUEoA4Boa1VWYUq7z+gbqu+A/2zmS5bS3tsq9SUXNkAAfdwaAmBNiTaqjGsiYIW7bR990B
nr4WeDP/m5Xx16DmNbBCthqLFIjzNXuvvdUq5LFNKUhMEqg6WzZdgFQgso1oFa38FWvACCCODiaz
TCbSqXGeCsVUnpk2W943uIfUClqSk0MkX1NiamGEdfwah94PM/3FGLDqJEh67HRPuAIvfwZq1CXD
AaHR7yRqw225MNqTKU98Nk3JZRYLkXtdy6y2TgDRhe2Dmgf9VpbsDY0oeW4KOFekR2qkrlkNNyzc
urWBbLk7qogIYS3viOVE+IO01AiUMJaVhcovcdKPjaudc4sdBarEBQEkUP48LK5u0TC9JPqgXfI+
WHf4Q87mtWPvvNFQiHFLcyqCi+L8gNiZlYo5JwjMOrSgUOBqlt+80e+grf/66/0DBiqVdrUb3j84
IYhk11E2wf2Df32B+ZS3i6IyYpv697e4vzfjQ9i5o/bUDPDO8F+soYA6Z7u5j6PFOWqDaxAulbAg
RIOU+pqI5r+wkncA5J36eP9G97/WSjyVa7RVs4pF1biChu7vYj6kvwhrP5Lyu1pFpGVshn5pk/Ht
soE+1oQqFi3sXtN1/wkLd1s8PDRwmEr6EqkzrMJ0Dl8tmxHw/duv3+b+3v2/iO5Ao/v3zlcQEBwY
FXQhNybAP5hSZgcjmFHo/L6a6cJMmNQ1F1RPgZGqJlzz6LW6fg69gaSYGNtv6q0dk2nXe8gIeBeh
C9zd97gh40clY2OnEXbHfaArURehWIyMLn0gCyrfqomw0JrZIa/K5QXxg4bDtBc3Znw5C3ecrFQw
VHM5zrxomu3Acqo6MDSMBLYwkpMoMiPAPk5uxapycrFybBPBSqnCTFcRrkDdPrGTJc3gMYs1EmCr
T+qRio2Dl1ySuH3vV3d3MpbEFJE8axTNVe/xgmsFxYMsCA5kP7/TjBpxucH/39kqujAI/c584Wtp
l+xYFFSpXRvCgmRxQiw5Ft96Y2m1dYuN9OTNw7CxyR6+OB33h7LmqOgL4uG72M4/Fw4kmaI8JS24
PSPSID9Njua2idrngv3Xmb2HuzWm9sVidXSdFpopRLndrh9K4+ww6ojJVn80FKIBUdpHenzryH4n
fWYS55AZStpD6ZY/R7SHuMxOlcUB1mlFeS4NKjG4EN1bxOKRLGOP6hJXjk/Uav7hutFzFRLpJshR
3FXJGL1OS4lMlfv31BGzp0he86bQRIw3fW+yQv0VTcElIgnb6Eua8Sg6OALjNGSX80Rw1BkhJFvN
29zXDE8IX2QKQ7tXe/Oj5YxPGaGj+2yIftpVPx/ryvqZKzcGOjFmW0UOSUDGWfrQh33yQA6mRYyw
aoNBEFy+NPOr5mgGwc6sQ+1c3ACRyNdI60rUqIRDVwK7TNM5TwoJoi+zGkfRSCYcXEwpLuwDxGXU
racZHR8ODSPb3gUi2AufMhzGB9KRr92sYVD3wodpzeaUZt+dIzW95W5enajLofa5TzIoywHLoMGu
BATrIcaNQnbCfAMHQO5OaxunqbY+EqdFVFhkxNrZpjzGuMo2kxMJlnWcqnrzEVKNBBxi5rGzWX3l
I4HCrDke6gYyskVUI5neyk9s8wlzpX6AKhHTIuX9Ie+Qek6vBmNhanQHcVQcPcILInAC5+0e/dcp
scpyFxfhL8xO9c1QOgu10d0jMlpjI22eMGP5Tk5CdgBsrSmws0OZnc1Rh8/PlYseEr+d+VYk4ymO
8US4E/5TMrQxVxrZzS0JCg7b7jzhkm30IiFMmgtiXMhGAnZ9jpjKuBueYdgoZTg92CxIjtJRz8ls
gFW2l47wusw+6At9vGHXdtB3wkR+Emvn0Dr3o5y3QwuyIxqG32nex4+Dkt/DwnwfPSoZQp4Jtp5b
0AfuJm4iMt9ZFSzDYh4NzET1GKPOmheKIysUzCGSTzOpxlsTRVutz044KaNnNKUPoVmMWxjhJQ0I
np0lD8xSO9dy5tHh6txayztx7N4OT2O5T1Jk3VIweuldxUCBcI8ZRsCUDWe8SGX7bCfFU0JJY5BD
aynyUbvGl4NZ72NV6udYmx+pp9MdPGPy67X9kg3eI3lJI2c1ScCROz9ACxKnFvkgl43w9liNnAfb
mbjLtOW81/UQxo1Tvtna9NGPhn5tvzWtlrwOxDaTRjY8sUPZCEXBWOj2TY9MHGFRbsFEMbaNwO/u
Up33LVylwZmyoDA7sVV2SPCukr+iopj3yzQ0Z5UvgWsvO7GqVJmV7upIMlpzrDeM62vS9kh7xAQO
Eod3qPVhZNlaXtrsrRXpFUAPcghSXRA9+bKvzwXZY6cl786i6vRnZpYbMLQWu9x5YqPrNZ53ctc3
9/eS5FI3HMkaGei0Ruu7qr3QAoecjjEc2xEZ38yOLcWevQ11Zklaiz3LzzXkMbM5MLbRsGUTcPkH
ZiPC5jVHMWVevCGhYNgmd6/N3Ubz17vJaquhoMlPRXOU5aSHjyJfVf5yJhSJuoT5YrqbMMidLI8G
HqduwZrHnU9xZwWxyxKeDkP693+6v0Hq/64GRh1ZX00oXlaG7uiK8Z/vZpiUjvqIdruwsWqub+7v
4aNEUjf2BCre/97PeULCGor6bOUPWyuQ8v5eSR++phKiiXJUZNLvED15RxQnkfQrhS+yXQuXxlk5
rqnjBTq6pb/+LbyXLn9/2OHs3+J2+OQ27wBT8gA4/NfX3r/B/c1//Nvff9X1lQs7IZjz24ge9O8v
aVzq2agkNefvz75/1JArMPbf3jVqRrZ2HBXB31/9b590/0epOaPPyyn3//MR3D/8H/+FJ42aFhj8
zf0DcRM6m37liP79H/zHV/x33+XvTzEUr9yk13f1Wi1yI4w2FoLvbVglJkoxx443XRWn2/uHGwv8
tZg8HmTa3pLI1Yl4QeV0f+OuPHiGp4hQ73/Hj9sjewgZ3YV5tYWdQ/OGnWYMnHFY7QTaS17KV8cr
Kl/ckaRT+OUx8tnaJDjp2zuWlLXGv1ilbMurnRT5i9cvpyJUcHrYO8/nHEwYFmVk89GqV0st/VOV
y7Edp19xURG6SmIB2tJB1Lik3HxDYcEBOduYC1wToRXXFKCKoLXHN/J3kk2b1S9J4v6Jq/rRI+s+
Mr2nyoh+sIivNsaYPTCJ/dMOCOCSp0YN+kYNiUtIanKk7f4Yk7rYsCrwjcL86XSIXRj49Bu9xe9j
8PhR8/npQr5Ao76yojBXQI4KYhLYfJfIiE3bz1ez0v5gywUpabyUk/WWZtNr3Mz1dhDy6b5BQObG
hDefvsyJpNmKzsgR9bfW+g0wjtAoVN+wYQ6iOI46EyC9nVDCxP1vq9TArBAVEWfnQov2wog+MeYn
DL1WlLYvDHl2IZtRIBLwDYugp/5LB7UDPGD7UVS+EBdxRvjv9wVG1wbhhm09Cnt4BxBlxgzT8+Z9
nO0bMCpkmJa17xPtV8dGPPC65FE0Cljz8pZVeHcNq4Tz41WXvu0OtUauObVblhEIW/dhdMAqdKsj
Z3wYwz9uNVMWNRkunIkGOezwSSGtapDIBQkBETwTJpYW/BCttSDZwswrvfxNEfa5aaZlh6SaYovI
ZukF2KG4Ly+m73JPArtC+R9pza1v3uZsnv4IWlMWaUCnP2dt2jUqPBpD+NDY08EbvWuP93PTm2t5
/qDL9JU0MtznlffiqiBFrGqjNevHK0aRg5PMgdd/jlNnMd7UEONiHBsNgjQj671O32uRflMhWYFR
OJh7WadnMKnF1pumlOo1uUkhwkA69c/KLPiRYcCM3Ej2ZmpigBvMZDc1jr3j6pk2k2gMvo03ByHL
pHXl5Q81S4gCmxWqRFsdTINXIRIFNDYU8tHayDhVFQZN8avVJuUvgpzd7oBeC4WbRrww0XDhZkl5
AusJlY030wvSqZ/k6PnzzdPglgPl+OUO+aPlWr0vSPL1MRRyMYbPeEIQFJUZtAwqWGk689a1wzdA
hvtS795pyo70Eljc8TERcOpVsLNsxDc84FqhGCRL8Yye9XdFFkicvRDS90dOerMdqxrSR07WPOJ4
SEXis0NqsbE6FSxZnfoWE1Vf5CV5zQ4YX53kdZf5vfhW5S1DycJlEJQnbCQ6Z9jowJo23FKyQ1Zj
LWD/pCzSbesF7gbUDfw82Qei5+OgEp9BEfnIPAV1CQpWlZ85hxxpzrzWaqegaTnVtvGw/sFPQA4v
pSsDTnOb9Zyvmt2+csFzp3FIzvZasr4z+EdtxciuyZkytAuHI9guCiHsI0qHAAQ9xK/iZY30RrMw
1SSeLkTEtiJ6KFgVcJoBuQz16GIi53O8MtBnTWzziJM7x4JU9t87xj3nDh7EbgHxw6NtVVBlYKKW
DmS7zD7AvOMMKFpI+m3zEuYusjIrf8y6hXGT9lEolwXVxOvKcRnYOZ+i8kJ+Xp5IGCnsv1De0q2w
1YIZas2fne19tcxD+G0Yn3IftQpxGtFC6aJ+9+wh2yy7JV61xSElEdtFb+tCmm0XThVkanvp5Hv0
aTApCpLa3QwqEHYr5YdkAm+MbIGNZ6NhnCEnmRLRTFkU1sbr14ffuyRNNlTqLdgW5bl74vjomC36
QYWn3KU/8Ttbf+o1YPVgV79EE3f7VMzRdtV8s0jDhsElKCx2ftafUdINN/bZJhtOrQP7fn1FlgOI
VBjFYkicVU66iT3tS8SQ8vLqCzoVIPgRkk7NqPB8lch37JHAI+AcaxrewVN9fQzF/NXwCmoZO2uG
8T4mjG76Ofkeqj9Km2syAMwAYvrDhE3T1Bh9Z1x0OqNT3fmTMTLY1TWrAyYyRMSVQMOW8kDnROgg
zQwieVnN/hIX2c5iBrsZEvt7YrA1TrMvMxf51s4XJoIpWi8vmp6XVn5l3ENrzX5zM+MMU6dGEyoe
tWJU28GwfvQd3kle3wSMdvxMecWTrpkJ7m3nEaHf4Dtlt0Yx9gGvdp59IAY+FUTa3H8V1iuLNRIN
vLbgRjVzQYR6uys87SZ5WW6KGjdEP+IQK0Nvr0wvC3rtkGu/23xV9yHQ2Qw2SkCjgHpQqOY9yx/z
ygPluEwCOpxvmrW4DkODoq12SUB40HV4PPUwb0vEtuiPufGlFEnNQnEg8uhwX/j//yS117n+/b/+
5w+012WQdAx2v/r/k7HsrCTj/7sq5wFvZPw//B9tlbNK/m++9F94ZvsfROk6BDY6NkNhZBP/rs8h
L9vBw2RYDsqYVUrxT32O6fwDYjiSGVvqpuDL+Kp/6XPMf/CpSBsFonJ9Vfz8v+hzEAGt5Nt/F79h
AxYmkh/bIbhRN91VrvJvchRSjZuizbv0kOi2tXdU/WZLlNl6Om7LWgzPnMPxc5QSQFoYhFz2qLXN
Wjdv5cAYPiuW4WQjNSAr1LnVWgOpthPlLlm08jLNSCymhSNvDOGQ1OMT0dNY8sv0BdAQ1UxCGm63
OjvN9sqYwSeRd/kMB0QApTcBlenL+pwRwEW4Zce4mJf5c+MtHMy0uy9uRr8ckfs5G6FJFaHNu54X
9pmdnndGnz7sjAYpsYgbfIWKTXA1d+qr9zQiJg2Nn9zJz1bp5IeFZMMVljF96G0bhF2ivicS2EkD
ALBu0agS7VJ9m2d6bzJfwWYxRFJFNLCVdrAOc0e7Dv3Sv3WFRL+xttu1rJ2NoxvxG6a4oLBzMIEL
7ktVPczL8xzG1nGUzQ/P5UBLcS0ajcp3RWLLS+os8b5lNjlNaFh648E0k29eHastG56gYdF88QB6
yGw+dyEiYp6sd71vAzQ55jH1ltfKKcytZo9t4DjWbw1GJbt+66h3C2AClh9woimkmjEosVQfymW6
gcHytq54mVyBOtYqdqVudDvN6sCoVZe0G7x3/Zw+655dPkWD+ginYtoVbMhYO6aTP7dDdWAUOEXj
rptYhXrw+hVaySdLjbc7NbUYUkVDlMd7j4cgnIsmwbjVWbPtKxZkGPOYYvdSnDqXwehgtel7SOEA
VAzerUTSYDVGdaitX7yOGtIuC+vgzg4uX2QoVILma5dpYbt1O8Jx4u6R1aKg6g1rxNcob1pbqH0t
erWz+eXsei/eW/o87uAxt8dcNZpPdCoi2WJGIJGime8zqiKttuOzgcmUecfPWoM7MEeN+ayv04uQ
AZUA+WoPHt4bvinrjQSZs+5EJ5ODE0JdkwfovbWdFjIm7R3gqunomU/48iU0iaIjDCf/bE09u9Tr
GxAKLNbH5BCXQL70LOe6R1/kdSYNII2h690QboqrTJS4ItBi2JMjm0is9CVL6l3ClXWS4SyDaY3I
xjC5KrzJr5POszIR6BgxDRFT2RV+RG4qPwY2HD0Jt1HTTZv67vZndBQUmst2b9T59XPwaRX9XryA
cO6r+b2cBf5YnnJMb0uzT8P1dzoNmzREiiUowdnsOOxchnpLuu+weZ1UOZxVG/80wz4/tg3GDdvp
/VKmeVDp8KZkw/zMJet4Xm5TgnILys6Tqxdsroz14c+sBlhKt+zqmiXoLTJh+/ViReWVgMB2rKAz
6myLwVxixcy+6Xgvn7xKvDhRdkpCbDCC8OSYlNQzLioQeau/EOHFR1EZbMg7UHjcga+8dr7ZrH65
cxnuzsiX50WJ+Yjekos7Sc+wR+KdCeBoG5fVut/D38NkFF19GrubQWf1rM+5DMI844VmcZtoqxrA
OFjlBzNJmmuKQyJty0/LapqgkhWxvQ1ylzfNy9GoJMO1Eijf5ha8hjekWya2Pf4w2irbW95LVdaP
rlWx0EYe2U0KYtTifUgP6/5SugVejeK7QRJi5VjhrpFa9T1Jzc2su7uhMetrhKjqwfGUuuGmLvzc
reOLu05VG4mDFCqHS4FjO76lFcNjz+742cp0Oti+fJST+7ywiEC7T4Uu1ya1odgDoun+nMYY/ZZ9
jOjwookKWxa13JZBRXV4xPFjbwjnSthErZSrwsWoTijuPolXJ6BguZrW2k87raYXZAiPVW7vrJh6
xkE36afUlogB6+riQGwr5+GbPnPnN37rbiwea67+bawn+kO3mq7KNaIpUuilIm8RTJoBfCejBS+y
E77VuD+iJPTezXAOH6zWOLUZ1B9VhxAqUzzqU1qoi1No7JLQCewcPAMF7IanJZbVZ2pP1qNram9w
is9F6wxvlbslBpuVueFKoEzsA4GP/EkTb6AyZQaeMUG62CUVJhi05FBk1nxuaEHyhMQP6OVnGcYB
aSLrFv2rHsPHIRbyLdXoQtzhjNoxpb/DkJWJqduIeBC+AAS6LQqXk3Zp2gcRF6dopq8CK/qJ1Oxz
dvjMEZvCbmgbD8F36TG+mDskjn1y8Ljig57aFGIL3lTzF0nW3nsTNfaBxTFWJirXgaSRl3TOBNqY
5Kb0rNmXLX8At1yRrQSFMkOETN54tjoRH/BIf4TIePwpK4jxy+LRH+VS7NWipfsxrEGRMUjcO7E4
dItdvQ75YPplx8bpjlqW5njQDdfduS36UHu09YuHBAT7RS/3aCynrQsW5cjMcQpkbBmbdi4jKNSe
dUXb+ikMPSBRQrxNRqVOSWo8LUkR0c859s3iGoqmaedUBua90IDUhAR3z0ldBwJsVoAr6I+Y5x9g
soz32TgjCvTe53y6URj9WPAL+dDXvK2VsWQbPeh3vT50l4X4ZgYqP2L0ZqeKmX1NPDo7IygWNaME
byWPW8b5r4PEndMjdFtOxZQe3GpIGG07zkRYu4IaAPZF1jb1Nra6An5yjjZL/BCNbj9nk24cc70x
LyJj5EFzwUrEaphRdsjq2p7pW2vE1WuVpCSXSY71QbARZHEKI8DsqnMrTFi7yNs2CNpOepjLAy/3
DWubLye/EcwGYB5Axb43JI14kxm3LI/Qmoze2WyINZ1a79TZU3tyzcdosPQbTBnV1dHZYm/bzkQz
1dBSNkMFP1KFgFRiB/V0V3fPnRdiPQ3DCxvIwY8zyKMdi6cLabAnp4Fgg2jZRf6X/26WhqoAgZs/
TEgRuLJBYqtbpA8vfafZr63Rb/Le0X0ApfpO9tFeI7ziUqSfuUlOhuznX61uV2zeQtyHNFYrV/Sq
loSpQdfW/DxZRAqPXg2bUeaYCzM0QFlUfBJ8g4dSX/x6YrruZEJ/SHKu/apu6S9npe/4TZuATr7T
0cIQaaqh25q9Fh2nJTX8hXHaCA3kcXQgpaBVuoQz1JNwYuTbtbYVWLKRm3YU8cWxq98DbOddpYyd
E/dMYS2rPHaTbJ+ginybqnjlrb30rla9kEG7lhGZXjmwSm+sp4yd3jRZwDaq/Bib7aC4tWnLk2Fn
X25K2WEhNsHf7F4ldSGb+Lrdoz8GtON9L+0bMPnpESDPD9uKh32xHKBpdL5upN0zWPcNmCD3LPN8
B+HPuOgR64e8POfj/Me0zfjCMJIxZ7RwKLhI0j2g7uAdiuzcY38akpCO06hjqrW0fyootZQ1sSNK
hydq1uJS8CyCuQA8YqEQPcSk4vpEGs6b0YyMXe4674VgnElOrn4oWB36ws2YYox6f84wRo8mYEaL
wcNhlvObRUu+Z0r26mptcugbPdnb6fQYU7uByF5gGw5YSnte87iKmQhrrynGtpCUc7ep+Q5BPabN
Y22VW5MRgCdQq2eY1HEmHfTMCgPPmPWTLU5AAYyHJkXqQiGzBG0LNil0RnUrrPo9ZkSYDXZ9lGPB
2Vkvt8woN3oSz9cqaRFmKfVUge1kRGkcO2WZR015W8+RI0MNivB2qtCLo03ZxXn5qyw5ckPmCpes
nHGwz2gKWEFaD4iEBk47tGF0XYznNBNRXKwBBJRL5afridJl47cCou7xXgzx82KhVHI79vVLlwz1
2gWIRwAxfjgt3sVFCgT7q0726BOY14aRnxhJumvi/BnWQopeZTrljoTDk5GuQDwZwkwberMxjSbC
WlTR96IMkRl52jGw7NAR6Dv71DvrU/GJvQt+iVbml2ZIG3zHsD5dLcku9lTCzCMWwnMZ4Uunmbce
wTeHQTEwctAFoF/gv1K5/dKaODWcCsc+04x6S+zpVvhGNd1MNOkPrUv3tH4wGWXMj8V0qKhnPPHa
li1hgXNV47XL7Th29P5YRR7JLSOjw4ZiezfY5DUmosmpKr2jxioYzAQ1tbZqCZKiOsAgY4oDZ2gP
CuLg9vKKcBQdJuv8wNDHrZwhs1bD5yiosGz6gI1j6wjD1R9X1jLo8M4GeZ99WVhujpZZjxsYjLxU
EKz4iKY7P+pM5HPsq/foGlo2fxlWbThvuTceURmlPvMI8VDVRrrgDI1DEkoEl0AMQTSP0o80kxFm
R4kHeb0N8KtjmPueOs3y2C2CHfsi22PfZMzAopQOapoOTmtYgWBm6hGb8GrU5YfXUgFXI/YSCsZA
wAgJwlnFZ0upl0J3xn3V63K/gtVorjjpFA2Lnq842iEhkCObARqifLPX+TKySvS0LzXIfjzOyPTr
bCg4wJ2WajpEg61p4z5P529e2jAYXjFaOfokciu5LFuynowVIF5k2bWe629YcBwuP0BasjQT6Crz
964YkWKhFjynVYiBpUOtNi0hv9Ak+xg8Zo5EjiRBNizdbpTO1RZaebInlO1NSLhz7qTRyVLZmXTt
5mg09i9DtuNWoQvHNOJA1U9y7aCikBT2BuHrPFYg2Lvg3nAncmae3xcv85zxjI/GH2y4AlAJq8A4
Gr9mG/kLUP2NzU7w0tN8+uyMeXBFIw/DaqTTJ15qSaEPcDS0aNc2LoLLjG1Uhtw2qOLC3JEi0/lx
uyqP6vLALiUOEvTHDOQFhZ3hXDMjqa6aZZ4cl2rFSrARG4DPWUnaX4nJdFhvqi1EfQFapifJAJIf
vvw447jvuW/vQgv+qD1/dcuxp+88LIjpr/XIIqkqS+/ahAjRVNYdWpWawZ3Njj7J4Xc4T+e57mjL
e27CNRn3pVjCqwrHTzpXPmHd2S+y/yZdpB+1sPuntmIzN+05xfvHkPMIISyakQYAVMzQaj+YgH9z
77JM6KZ7rM2oqRDP6y3KLx0jNsO45bdMl1WtpsDs1zRh6SwvaAaNVwc+6wWrTQ4svG4IhZkAbRrl
LQ7bo2mL/pGw6Yr1ehTvHcmKQRbdsS0f8FlYFwgA+TEpQ+QabskC1nBBQ3Z4creGx+FXdQQnFiEY
Fs3KEVF0BRN1uzQe9L7ekSIU9EUcvoNX2A96ne2iFJakwX7yTAY7sPXlsnjFHmBT9kBH0O8HL8cg
n0f6ViYLRptZItg3BbEc6xGoWqFj/k3fnLZXlxrU3zhnh2Vun+ain0FLTT78qe6VQIeiM3vfjT37
St+xT/tSPvVKv0GCW+c575COzI3uSIdckpCtMALXLTkIOdiqrPlWMXk3WPJyXC77JrSHbdUxw09a
MR5c2swCQPlRW+SzUXTGUyU/x46YDX2qnrCf7Iyux5CwAAHWOA6OwPbXVfvZWkrtMMOq8wvhqF1W
M6RyLc3jZZwcZ+MKbyu+MtL/yHuteyevmYFB+ZOlQ/Ji5clHmK6IrjD+vJ9YSB9wlZMPYsDP2lWL
9jYyiFkMp32JM+4vZmuSJQUXMB76cc9NThy5rVCyP5tRn7/HphkHs4sYGdkH8U09wt9ij5xJPE5o
s/2Krfu+4iLvYS4g5XQqFI2eQaYQeBAaEf3gaVzUnNUPYn20SjMBypUWuS7pRLBa7DZHXHeuot6L
JmM+TCF2fSuinGtSwazJiP6wyZ6fQDccdPSSN0UJKOZbYQ/19xSfLbJeZkdmFu2kyplNWSivyvRP
arX61Y7trV3EDXh9IY5IMdnkKGhrfafHD84WkIM8Nmpmx4v7JWz2QC+1I9637JwosyQlwut3kWrc
KyxE7dDI4QXtMT9/m+HoLdoD9sJyP8ZeyBAxrQJrjpNrPtliX8PPYfmpZt9TlvVzQFPfWMfanroP
g12GZTDVZAG4PMLRwPiQhpT4nQtYXPOuevWLXceehdXst11PKIXufY81ni3JfMan2GORzOn21MFr
0JeMJSXr3Ccqm+mp+ZSoyncTi7agBT5jhWF1KQrsOHEcB2mnf4vH3vyMtI8w1IZzYtqEljjh0RFu
dE5lfuLBTI8oLwFIiHZvpVI/5An3eU5xLdA0jWFMoT9rKWKNGoArG6SViwYFOMMW9lIOzd6D8cld
s1aEhHHNVuuw1py6m520DDMlcagpdvjtkorSr6ySm4VevnfZswJJzSjF+RJmDDcd4dKjZYFvG6ZX
YILuozUdyfWxLx7nsjCm8GB3qvA7Z6a18RBCLY62GkBUui2kDJk3ghYp0HLi/cqBYoQ4PZD/KZ/0
eu2QED+xKYc52pVZKP16nMKNQFSxs+uRBfc6sRgBXsGqcIu9llTWhoF+vx0jrdg1bZvtQD97SDhT
fyHyhSFQ/FRp860y6cZzx3pASja+kwq7QCxhpWXJr5Fw9ZcsNbwXfCl+pJhNSOsJnSdIc2DH68g5
3XXFqoteYREyRNRt9wiu9fI6Rdm3Lqft5XaZ+AVzhmfmI4iUqmw7Lao4Kmo9xvoRVobZJIRjCjQW
BKfZII1gla5skqaA+Ca+C6bmm3RwtkPeJ98ctz7IrH1v7K9xXKZ1woH4UNf/OJB+GVky/pARlXOs
vKPrZM0JDdoD3C4K267Mn1NVvTjgOPZUX+qYz9YDpU50jPQsPngxJqEYQDM0YY2YcsxrLO2FAwUI
BMowGCeyDlpmwS3K1BHTu4bfQ7ol9RFnRSrYRYCCxYDKEnSqNc6c2XhSBUGRUit/SA1/7pJF+0RU
J06cmXKYW/I9Yr5XRBzhT0TNxXnkOAwVInfap5H74OpNdxpbHymNuelSxsZZftMWE6aQh+VtfaP/
UiR5d0U2H+5x1Zg2XnRGKDuCOz5R0hDsUHGbHIxqQ3G/+GhTx53GJ2llqp/kEB/mQup+20zEbIyI
qEdp7u7B8G5nrTpGrfW7TqsONshrp+f4clc5KkQmQSaQR+XvDGRcUVWrWBL9582MjTAymtV0GqJo
OimITZKnjdktcjQXzD1tBZgVW9ubhYVZGYijDuq0Gxw8QkvzjHSThjcnoxeNdrW9/5zZ6Cw8Xpse
O+9zXzd5/r3qzR2qa2pFhq8aJ8hHqQ6U1NxcK+IsDdwrARrb2P+6c6OdDkdgypJ0X8wEJzZLd7q/
iSjXswq51twwHJymDKcP7B6UNjt7zL5Vbf6rrtjwpl10KVZuVZnQOpp2jvZmwLYUrXtwS4LFbMs+
iPusgczq7ifVfEFn5hTVGFVlsES970v4Ea85uWJxrUMFp8bW3O7krm+iDOdLFM9YV1ccmq5JhDyE
mgTWXQW4vmHkC6eV/UugefN4Ijgu24fDeMlECmlOiWlbxdPPPvbaXSSyF1CGhk+5123IbGAvAbnX
0iXGtGKiaRjpCKFy7KYyu5UzmCgnKRG/J/rGGZwT08FqB8SsPS1FcVkDFPeUuibW0FM5bzOarI0S
2bQlYqXaaaX3E/DMr8pa9n3tvi5p/jvUtZ1ejRHLGxYZnJKEv3nHWYu7k2FGiP5j/T3U3RECFwai
eZw/bRCuG0IiqALzfae0J7SpxnGup80iATL5caGdZl0NqywcEfHML6Ip33Tzf7N3HsuRa1mW/ZW2
nqMM4gpg0BPXgqRTi5jAGApaa3x9LXhkVbwXlZbZPe8JzJ10jyCdwMW55+y99iw2nWk2q0iJ7uSO
96LuuAUW8pasmPykRJztROOfi4GMTCsu5z39CU6eIHjtRW+/FHNrLXE4B8kicNRYfXYBBHzEQ9OL
lzrO5jojmdEenJ18+b/ubqxoIuTQ7ZIPt2iJqaP6kLoBAWnJ59AYbQBD2jlBAnq1h1Ftzag1VqO7
yJ/cYJ8YA2t2F4j3SUGLtEC7WL7YOAvvjo7VhHaI8Ql7GeUCIPJaToJyYeiPkHmLwFlV9OkXmtmw
HKamrHdsNR9/nZcogFlBHQ/1s3oRUX+L8eo5877L9rWOwkdjCtEtddUnmOeBzoUHmBjBgotmeI2t
+Odoki7lwSVUBiIJA5vUCjrDEnxgrEB5KTKzfbhOhXAOZa7tk8GbQztfGo5LEmDe6uVmvEZxTVHE
SYmUnR7iTnXs279RpnjYrrymsTaRIW6GVDzScVynCIpPBjAU1y6/mFHPxZufUa5bK/U0NvdzQECY
hzjQ0OTR0G54J1DirfnmhneZpbqt4d+YDZ63vls21TZ49uZJaHUyBtoyU/9YYrKGLgfrCnakTy9I
dd3GtLCgwZp/ScjC9g33JeSlJx1a28GJk4P0ItTHfjkchtlYZyNg78pZkla7U4bD+jSpHBJY0zER
6qh4ZzpkVQXbi442Q+a1aiMMZHjz2A5W1oTJfioe3GS01jaTpGwj7czbsGEFfpBAVQsCenckkRRR
8JjYFd2IHBdX1iR3AhLZzC18ip4C2k+UL0BlPW47gTPMm9DpGR3Pnrm0NMyThmteTirbNt34PV4g
ifmhDNsNkhpaBgbRZXDeNuXkZMd6Foewlt4+YENkqXY4OFjSuzAQB5BzBJUH3KPMWJy6qhzpotnG
QSOCDEgFAoGdH3qMH6sSs8+Wc+17FsI4sIOZmjmz4UNpWl/0B5DHxmwqPe82Uvp9kXZuyOkj04c4
9K6EiL4a8fMGdUDKjeU0p9QHiK14vxUjlpFTwLXhmzF2LqzQDfGTVEqDOHllle3mycRyCTmYepIe
HsDnwClO8xJol1WU1eNikFLjCFHJ63eQ9l/L5W1+0HDDq/jrNMYDFUJHh9m/mKw/19vd9VAua7sg
02EbS/e+MsPzaKO6tf2iQUCJoJ2I2KdKAskJfOydJbDbTU/UG2tdxV7FZl+Y9qeCCfXy04LQGdd4
x7i08+yCaqHCYEfRV3QBohz+CQxdpeguZUvwnEq40JNi+nQxggURc7Q2r9k0L3fp5Se/PhrSzz7C
2qCb0V6PhfHOABMHe569jg8OfAbFB1uWpJ1OFL4l5QztWddf2zl826pel2At4kw/cr9C6dZWj14R
C+DTkIWl2TEEsCwwv5m+9UYLc2fcv9k6++wC9HXRNKB5Til/M9sW7JCdr95SncgtxBhr7eQM1VyQ
nAbl6SkpLPfk6z4/1gMgNcJI9p01vErJPYPlvFjNPsxzAk6QpS6uh6ysxDZ13XiNEzTYpOAAqHQQ
uoVG70E5tn9WglgD1MVYQJz99b5NA6s7Gs2nYxrPIhovJPMSWu345yBQh8oSjw06nL1uNHbtNpnp
ljFF0P106Zp0BA+9G03FcBK3uXCq16mPA07v+i5px7NDR+gsYLxMTi0enZr8mLj0WYrVeMNfskUI
MDwH/XChsn1gt4YjStY1lDIFqTvKf4LfoZvQtBvPXICvc/rmciVVHVowH3g+cXWH9i2BhHacGxSL
+UBAhQqwqAnzR7Mo/cYC0TArnb+P4FluB99/qtkColNt6gsdUbzjbFka9+DbgE28tBxPQzfuU1x0
EPRpzDm6CHbJcxUbOELD8IF1wqetSBtDMtlGqW6VFiujFTTHrgbs2CT4l1rtrmjeZvdFZppcwMa+
dip/DyUlPQQWZlc6dgtZ2th1mTSPptvs8gALrZG5H9A3SNizKGI0AAhGIuc6cukmoLjpouHSBogA
KEzSuvv04/wr5hpKDnea1tLqmg36DUzFffUlV/YX4BWp08qzWWIqMuOvuYWEBcsNagHXGI6jTBbF
iNWsc3bWa9J41kb/WNgDfvbJ4i65ij2zJ1HSsbfcH3MUy4QcoAztyYdxXr1BTAer+25aBuwJ2z86
MIlR1q0hKcr7GCL3ptVJvbcyTU5DFT9rBraHZuoOSe/j75I//AJAWiiCo2Qvua5V2q694mdd+Om7
l9NeabKj3YTJF29feSmKdirIwyByAYNe/vDKRm3jptGrdkKunfnnKMQTrObRxVpaHp3GKrb8AgSD
KRpkQgIfcXMb555O1q2HOUaMJIf6Qr1yEqzFvCR8NqXN/ghhQEB02jKZ972M5FqkfXb7aPZIdwzC
scgwo8AT0A7oOpvBJ1xSzMS9+U15CWYRngwxobRRQERp67Lg+lAjEVFiCAvI5M0zEn4UpnvX8vk4
h4BO01ONVPaIBGuCvyuI8Iz7+0BjxErsVeZZ32nfy3u30xlbqdt2BgvZB6Wxh0mwj7qGpnuaXiw2
2DIjpb4Jgj0LVHxwi1Ku2Uq/Z92xTM3vfj3Qm3BGAgE9D00SLLg9SI+9T2OI1YoqxYw3pFi6FiAa
TxPxSPjyONYUIJqUx7pu1qNAtUVGxJtjC7LQa7KipKvmdSt1e7Ad/aO/nbdETzCTy3x09EJY60LF
DMvnzbg1GaDt/Fh8setnRxO33Q1oFKKR5BPmVyh/UH9szUaRu0aTq3CQuST5A+IKd6cJjWOgjIQB
F2kiDG5HCQA1wQ5KztANipFtfMfQsZ2wY5gYlpNcnLHlsVtDoVOAMdVpcFZm8a5HELoK6gKroK5I
rqOmhjfOGJeeBYuGIRg2NUn21RtqVM3LDyZLj1C+iRjm3BeHqCEXNQrt7y794Mo8G3LMt0GYPC+e
3fOEMNupDPZ3PVikCpQx6uydRjKDHKxGSh0SkIa3Iw+qR3Z53KRNvGCYeLYW8QZox6ejSNEB1Y21
xai2CjN8udEM6IlGwcaJ+q+6lk9zW/dr2vybsoyP/kW58Pssh7ERfUdIXt3RJAkEF12NnRnO02Qm
B5yw+C8x78b+wPQQ720qHFIFEj67wBoejTrw1lBo9mUiTwxG03Xll/tYGFBN8TLL0cQ3bMPzCrQ9
rYLG+sbo11mrUqMpjsn5me3x3iTLdTM+ssOpYWjPazQmEU7dGbTrIsWFb0TTa3xXxW3gNTXzG9yr
g0Oy3qBN4oa4zoFyfCD+yZYZHdru1DszCDb2aU32Bm/ZpWRU1zlEiyIakSEt/8qgTLGryP6pBCqn
tkg1raBj7JCjqzLC21Mix5jfqA3goJ+FGWJWyOFNul6+YgvRUDg2wK5CbrxJASohgICDx9v3W3Ho
kOdlaX8T5K61ckRfYYUV67Iqh41pFAyamVtsgpn7L40UjAzZNjCCj9p+wBQ5v5TZHpblVgyU1oNt
WzsSUMt1A+yV7qRJr1ejZh9N7wbdmLNhJj5uM/Cv5LO+5+nUrd2mQ+gyPgVZzOZeYjMaCYTE+rac
DY1mCp+SUkdIcg1Qfoub7LlT1pvL+CgTLf0VZKKuVYRccy8pOsQdEg226ZwfiMic5sEJ3fDMmOp2
QHi4qlIV7TzbOrvKfws9rBvwW3YgXIF0ifqUZCQPLF38tlEIY7qAoD/q/9mAN2sxMcqmgQxpESZb
dFn3VZlefI3l1bI4bVxR+4j7yFOtsuiU1SSP1+X0Ed+NnUA6zuU6lflL2VZMeXvvSyQ8exdCtiGz
aEIGZy1tyOyczmwtcix+MOMLMCEtm7dTAHuprM5LPEpkc1/2GIVRz0evviQAcXKQshOuclSmbE9D
vlyJIzU0a99/wcwrDJjtuVQvrtbt0Vwqd71U19fDr6d6cVXB99pcqfDGVCU0OfDtYYsEqrD0FK4H
678f/d9+LaOLsWrZeM5eihvSpXF7JX73sUkw8Mg+c1KdtXNr98lkS5gU/oTaiFCOOhlOcdwOp+uj
8L8fXZ/+s69dX/L7Hf/sJUKMbBYiie1MwHZyosoGPFyHlxDg1zawZri/RYsyb/KJsmpoz4QzUW1h
/SIG8T0gLPhCHPxA1iDWZVG5xCjA1SiVme8EcuS14lWiR2baYomjVkJDVJ5cu6chiE/C71q6hUMf
33Dm7VliIQpP1CSdF46XARBdG5Icm8vJXKEoZVJJm0Myql2JLjpjr1pNIbpjdCzrjsgpo/a/fAHo
7YHj/smaOa4Lk2Wuaya5VVW7l8IjDNT6DGKn2+D2CjYgXaRhxaySWKIH9oQ0360T6eAEspO97KtN
PjpfStu/n8jq2Wu28MsQ2+iGr3aprLMftRurZQiqNH2haZj4eC61Fzv0DB3Ejz2KIlu5K3upKJVv
vHbZT7PxsqfB+mit6QfN1XAzm/4LVBxiiJxp7zQt+Azc/qtuRFcz17ZY1+4+KTux8wd29sNYfJ+n
+Jbahdsgrif00PSlZ5aCyU3vKBe2LjuiVWjpZBtZ3WPmg8QxHlERYdC15ctA5j279IhX4PGAVf2t
oUGxwl+EHc/DJWzX7nNuhM5iUJk2Vhe1ePv6izNnH243PI0ZhYMpIyqejGSrohQ0W4Lg7IbYzaJ5
JlbaqeSp71x5EoX7nBpWR83Ljm7MRlAKCZY2PU7ujpSBu7TrCBwnLwqPqhoYDH+vJBdui+n8XDSO
ccKaSyPrIaADW+m2PhekoTCrxmC17eptyo1mE2VkpE6FB41izB5ImH0KYeozXrf7Tb1E4xrWqE9X
/487QaVsZC6OMeMWmIL3FVkW+4RVkJ+OXvpi54bfwYLi2Uc3JK5+wlvUJtlwEMseD6dYwvyg9UnJ
RSvhFXwWVpDZZ6HnNzaKq7n1MAd7Q3go/fpEuhya75HUo+X3t+qLozQtlNG8Y1pOJ3NS7LyzN50k
93J07uMB3Vv4CkM8ObtmaSJLoLFMU/qxi6l3bNpP13/Ik4T58DsZw8LtUMaupWfQh7U6oNuYVulM
L9bTWPPqyfVJmrD32egNhyrs+wMuyr0jzYmhlc1UvVggXyxnd3Een4qs4//t6elPKx1oYIbSx2du
cOJQD6NxZfefeDuKvI86ZC8oYCdk7oDLuKR8S+EWxNGtK623dpT52vH8z6a0bpxY7dtUw7ZN38e6
R9NIGJYe/A/HD32m2HH31C/gjtkMT12YsathZCYcgeQ5veYNvVtVZ+40IVTrKpo+krKcmPjTj+pj
I9n6sV+sXGL/ngpZ/TBJB6jDJH7sEDKszEqt4yHdwzqKHvOQyVY3p6/a1R5ZotTrbB+2mokUo2k3
vmRJfDANP9wZhQih9SqPQF0yNb2MrssgborRMw4kLTBxxPzjY3RA4x2Sx26xnflUdprc5PNnjr5o
qvTjSCsnYOJYIurYgZx/SJddFBZAGF+E90JYop4cHZjt6fDspvQ50i7WQJmZOhSl9zXGfYCaq8u3
lgvAz15Ov1bSqveaBVkBumjNePkc2iX1fUJ3y6QiXfvUGfDom7swUMytyvgtLktn5Q0kbeKmACqg
W+5i2QRyKh+gzEM3Bq4eoAPuFFOHaSQqxtNruC4eWxpJog+aGWY7w0fvRePJ6Yg5vh68cqbjb9M3
KKP6Nrf6npBzdec6iILSClfbHJ+A1ZiMEcqH3pKgvxhoXA9diUBFmgb55K7/OiYjzAkX7qOWUbd1
+vF7ZhZ67XpInauO3OXDVMCIb52k3ZCc/pxnFIo4JwaAgjU5dx05WmI5zEVPi7BlstgtYB/Ljl5n
EniYI/Tc1ZTdne182fTU3+0oITxveQ8KADZWy5oGlfCn57rE/ETiFcvkKuLUOHiVw8yzr29d9E0f
ZckEr0RolhP9Xi8TbOIfk405JN+RS4XH3i3NS9+gftcdWSJBZLyiV8xmP7pHZNyuoWARgKoTsRsa
1XDXHJkDmHDoSxc4CO24JTDu50S/np2EOIMaIqZuCRHLZ6v+4ZbbHGhCH6zFYHFXcd6HjkExOAwg
OoMbXRJR3dA/T/coMnLqsu4246evvbx49LX8CobuKRDh/GEUxdnTw/gjc4gquB/kHH4QvAkNhLQ6
Jjgl6mQ3bjZM7V5tItPiWQ67PqaDP2EZmEOGqJ5dRu92533gFK+/T80bYZSEpJv3CyGP3dIAjSh3
fvoaMWpcBMRG12689XubvWGOYMvBi7KxwiCk5+3/SGaBjhqOKik/HoyQOb+dNBLR2prxQC8ScK+o
3S8AudqyuW8BdahqMdzWQXJsXHfnZtULPSoGV+niFshIIxynTxnfizEKn/Paoo0eyU3EUJ8rg5VN
V/GnndbBWZJTetO2Trejyi6PMkBUkhTFU4FGrvTNBn1xY7KdrUhIR7XvOf2vsAsYfPVzGWJMpLJd
yfxRTR1hqhC8qgmfeBxZPloBhF1TVQY4YCxMUfwdVajLY+DSg7WnHx6x2uRs7guQuT9xjx7dGsk3
m3e1iwY+KLCH8tIBgD+yFHZ7gcLiCc8X+1w8TT9kcLBmozzMVLgbHczdOQgljpnOuq8lUu0FQjRq
MIZ2Bya4GKrbPoTd1Kku3Cd2SAuYdtutq8wHCGg28uUmvw2qhOlqTDO1r4m8YEmyPhp7jnZRYuuT
XsYU10PGnvCUvA1hW97mCTDQrI7U1iXeYPXrKY38fdOKae1Qq0xiHu7dNnwPJzxeZBY6LKj2Y+z6
cgNfdYFbRuUW2tZiE/HIZAwBLRlSs96N4IZG6JyJr9pjqxvYS3NyE8jlMy/p3IjEEjdVYrzIjnQ+
+gD5tg1/QuFebpHTK+Ognj0qmM1eoJaWjIM7Uhf486BybMoEkWs6n4BN+Xc9egAnHU5ROCX37tOg
EiRExNGs3aJDIOERVljnGL0H5JiYNyiJbUEvqcQ0U7AYH8BGuVsczun6Lz7Hf8Kvln/GDGAYlPgZ
bWyDtsY8+AcBugv9NFroTgdlN5h45sa+7VvzFNmt98DHtevoTZ1A3uX4ksd6qwiA4S7O5H/OMaVQ
SiFmT6coRdESv/ZLnHGxxBlHSYQzdpBZtnZVRipV6fzDCuWkob0uagC2Qdkc1BjFcKwiauckVc9t
6jV4Pzrr7CTo8AvLNmkkmPOWfhLk7NL/uCacNV4VH+3OuZQk1d/+PrhZ3hzSoHsOrIq5lqBO6lHA
mZNW0Ay7ptyWpvXYgbL9Nx+j+BPaz8foOhbzLqFdh4/yj9ABYp0sZgxtcIBQ/B3spfXR1TGsQAew
MaYbRYejj97n93Jq0PyQULChje88onYkUCRNQT2J1Hlk/tpctIDzg4Bgp4A84wozwycuXMw4nX42
p8Y4Jh4RmrTk7sckVhs++2ZbKPWNxMHmhDg4fLCxISK5CL+kdYqmCIrNqxWN+YaoEhqnItRr5J/+
nba6oztOQCRHdGo2Pj3RVMeWuTP1WWO9uoL5+b8+3RaA/Z/+VILzKAFhEymh9eJf/Ys/FZuzD5dF
BIcObMKYw3pSfgM4quDXxdxOKSnjxdrfnnsTKWsI2IJzYD84xEjTHr7zl1TWkAmFnlJyNxYDWyzb
6iADgl0y5o3r77LMgou7rcZ5esnGCIRnRnpTgpbR8LMPwh77J2MQZzQ8//p34//9p78cHH5XIRe2
xPL9v/5yEy7WvJ+Rvas0PSIvpX26Gwon+hKW8BhFUJAkJ/hDML0SO3KHx1VpRMZXUle5dxUUwXVa
HkQs023uMmxlfkr4IszHl9qTw0bXGa1uTqtVM5O8R+uquQSOTv/yKJEh4Y5Oezd1cY7pPmm/9SyR
ypzyN0Vyy87dI/4ZT7hyrbu5IBo6CEz94ZfZMRNM4/LRfDXb+COy++iF6qbbQxl0D4LI3ccUITjU
mB4h5kC+7RwYb3R91BNWiQToYSS2NXsOENjQtirmJocpVUcCTLlyrLMd3teuPa8qAIhP3PROSMs7
YAlpeFN6BCmymWVB8PFS1vHon5sqf+sb1f/oGXb5ov1SdBM0lSXsyZaPbY+OIdGyglMGZ7Wkl78v
sxF+ChvqjQFLe5NVyPl016v3aiwuVj3LHyytB7qf/lkp6HUq8v1V25FIEvsihR0g1R02OxwXRnbA
dBlxn6AHGe64b9e72cCiMuyauWw+sL0hHG+OXLv4dwevvbFjXC6i53Y01OV7rpW3goX1ghZLnOJQ
ZofWqae9bJFi9rG9QGJbZ5tSZoR+YX3867PQ+Z8rkdTaktrxbNPUREb8/SRkwBMZBAKlB4+G6WEB
6Ti0NoGAvaW9fR8tGYMiqNWWZqJ9TokHpOVHzDMSenb87tBuf6WZmvbXTNLnFczu9tpkTm5Okknv
NG1mD3uH3eAU6BZV/QwORbdNBt6NHmRTu1sH5sEapv0HwjZEG3RH1yKbb812gd64gzxkzCr/za+9
3KeYGgVFfvz+f/43zRULNQWuNzJftGOZf+YwGLIy5s7W4WHWxQWQmH2xpyhYq9SI7gj1PGc5dP48
yJ8LMkxXoje7Z3Y0F2OAlTbVTXffCDyWUMGY/sjg1vBTtTQrHWQyeJbLHvV3kPUoBxch5Dx+Wrj/
Vo6BAzCI4xcuonLjMRNL6uZOOeHJLuSBdnSyS0d42bWu5Ca1M7mr5L5h/rWZGWf9m4+AX/iffAZK
SE/h96D7+GdyjO7NEkdwFR56u+wvUxq4t13tMC+z35Vu24c5UOGpCqJvWqDdEFH5NkT+ptbBuFPa
pCEH/PAjTS6A7J7SKUHFnNnOc6YDARk3pe8bjWcJf/rNA/+BTOG+H/qv1WiaB7ua8LkZwnx1Yr1B
kcKV1sT4VabisuCYMZmdZFikrzmDt8sc1W9G0EbryE/iU2PU3ZOnT76fl88dHaFNlZHe03XFfVqa
w6VmhHwzBtMX12x6ZKbZrinBEEdSvTZEqF9aW4gL6+V7KiJzo2yL07SN2kf0QzDO4+bOrjrJ1jDD
HjIYtx2uIqK+hNxGw1xeGkY1m3ayb6/aEtbsY5Oy5e9NYgMkdN9H+DiPblcW566qHx2nJVEKQdRj
xmaw9GYUx+gl98xaz0ZR4jlp82jvdhI3xezuu9k7t2bFqGAwI5Y890FaXbI3FOkDYRuI7WAgSMWm
GJQCBbou3RtbNgaiJeQvI/qyHf2P7xqgzxY3dbLCAgbds0v9+zSzLnQc0n0M53lbAhoixjWotxHb
960JSpVQd434zjKSXWQn+b0ZdQckp8j3Ivbl/kyzW1oB4MlwiM9ouhuCKmiay9D1t1Zl2XtBiEed
vlJcUf8RNrYyQozPzVdplXS+5gkp19x/mNpp9nOICAVnJLVfh8GxJFSd7gn7BlKxf8J2vUe3eWsh
2boMGc1RgcPURZizqth23ddp522Vls4WAi1NxQnYFExYtIAatcUUmc/4zIuHNIRoNCjeGfqKWn12
X1GKrRzNvg+FqbrJuokBT+kbL/96ZSFC4H9eVkRxCGW5whLKE3+UyKFl0BjqtbFnmjquFxPhJdW+
v0bRbQN7F997NtGPeQmBbLIa4kq0yE9DaH3pcx1AT6BxZ4C2vC08b7xvDDs8dh63tSz0niVRroca
ZMGu12CsHUe9tbm5Hsspu5WFJMp5MpDuVX2zcsK0vfOIV/ekW7DBuyfcO7xfxn0PFKR4KyxbA85E
9esznHdNO967fbvg0HveR7bAatR5yl3ISYCTIn7o5dBtyJOSt5IEvlVYWBaT4eKTsTmdare47cix
Q93P+RhJS9/ZaVutHRU1uxC84GqysG5nU/uWDba+H5Jo6+A2W3x6uyw8ZWDBvpFBeSR/ZY3Q8t62
v9K+6A9GwbS8IPWdIuJOU+FyJxkA4sOh2M4q3gwsyNuh538JbCWZSxHc4qjgvs1jJDdswRjNTUe4
F3Jz9cFLDYyctl5KZPQho2OzStXgvWKjvYW/CZ1CPOQzmisKb+cUSg87YKurA/Z5SMWB52wFNuzV
TKbfJckpzREm3aDDXFswKxeZK+xPlDED1qSzygNzh4x9EbUtSgjE1ehd5HOM84bOFxmOvY8WM06K
+eC5SXUXoQeZwVZsRYAZD5VkHMTZNy9BGODF9sqqfftsa7yK1zP2/2N+/h3mR2BA/MvFvflsP//X
r9iuu88MQNAlST/DIvs74OfXm/4B+PHEf4DjATBlO8ikHOmxj/tHABc0nf8wTcVKpG3TpmjlW/8F
+NHLd6i1uO+6LiLGvwF+lCUligV22Mt7/58CuHDA/7EY8QVHY7RE8aLRZi2BXn/bY9R9QpGrLJSZ
kT6nBcT7YWK8qNGJgGV/HchbLkfEkSVh8pvOeEoAE62LDsp4mOAgJ0GHoYMJDQzn1HqcErS6tBzQ
FIoji4txMtn0nYQ45XVQO1t0UOGQR2eGL6Upk7WDuG891O3XscJyjPZ2IAJvJlFk3ojJQqnvAfJS
nnuanQwLuhv0mzhET2kXSp9KJV9LkOI4UQg0rk1DnfqGQcP10e+DIdajTTN4MqON1DTFr9+ykUuD
n13eVA2FZnYcNDvU268e1H+u7uAfhwDFDSNMCLoJNTKaAp5CrMTFSGtj/fvF129cD9Hykuuj679y
fTTl2Js9SXd8RLiT1T/DZtHYueAJoA9n5+sBsWp2rmefYgeToZpoWnks76dfj9pikyU6XJMG0q8D
i0Gw3yFemOf0TOQFKhLPMx66KtK7wr9BzoBasVEQyZ0gP/8+xFYfrZVKiB5J/Bj7FaE6G3gGQIWl
XZ6JCb8h/2XeNneZksO6alj286SIaIhm9/bgflMl7qGelIKtMtP3dIYBG0blF9dFpeJN+sEf4npj
hgorXuzmsPdyYLUB9iHX+OhcUp6dPt31lZGsLW+cDxCJbsCsMG2tO70RY2XfBq1t3Y7DJJhPthS7
XqDMXVwz7aDXdTRcB/VvE7DV7azwxsCfnlv5be8BL+WnuQUyhCJCnJGZdTjxu23c2l+xJPWMLxRE
ELLybint+7VVt/7GkQX0t1oydusHF5FS/zQBpR8Tb7pRI4VEvZRPgSHDW5vweUh1c7obaCoh83IO
+DWzO6TbNQqYut87UI4EuqCeqKl6mPYCgs0oaBMz72Gymg03Oc1hOn0QLUBtn92xkDdmGqm9dkG5
LN/zyoFPD2VORgAwWDleoGLsd3Zt7C1+9VsM8M6ttfzUbRO+YliZdgi+d9fvzcsLVJRdJluC5jHn
FxVwk2tFizEgyecbFJrTzaAiPg+Z7j0CxEALBYhsAfIN1hzv5QRlpVsy1puFOBtD99rR+f/b14aa
cVpyBwBgSWIPszOmGfMwGfUOgThR30wZaVGac7pgTVvS3vni78Nir6IdSci9iQ7mWiNbgv85xvl4
fWaPdXlKkMcj/4SjovBEk8fsb6v6YZbByxjhMOPcsM/kGf2S8IxcLEAL7tOFPbbMnSL8kbsk6O+u
1plOziWMxBoPdIX8YoWk26JNdZ8sAu8ydrHzutmXq1ljsKf+UHiAPlsbEmYxWNnp10NKsE3N3vZg
+mU6r7+lLtpfsUyX7OWAVldI/nKuh1I4X8T5V5l+3RMQT2lxuH7Jq6GmWpbot7Vj1VuWBNAfxgB3
F5j5ZlBMQM0iyLbwNyBDkMOAoGXxe9AX+JaMfb9lmI+tZTlcfQHXR9evjS62nyRlK2ghOW58UN6Y
KA9ZqyIalt68FSVaCO17n07tpbtmyWW//khzFnxaUW1tf32SHSj+wh2N9dUPgvR9g714OJCUXW1s
OVvIEQjO8nLYlAAeWjiYtF5NxExrJyigahnQa5gXAaW+OlvYqdCw8dFnwsdme2+e2tjJDngBdybj
gCiv9tTq4S4z1MS8pn1xlhFz5brjzi7yZ+XzoUf9ksBjDJAqiEUkANnM0Yh3/BlbKCsD/P2VPTlE
TjSM2YP8pumrcCfB7eZO77GnW1tdLpG3kVK0DNlgUnGruD68mkaaxTlyfTTg6nTcCDdXYZiwyLKR
mI3lBJiugRvLo6YoHqG+oA+0svwULVIYJQlsRRPao4rplpsXez2s7TGTZo29IlpUL8aihEEUClkr
BT8atA7z0d7+ZjOw28KLonM3Nw9XM3U1NA4b1dXUfMjmR7Co5SGhQISYKX9PGuAPV2ruUfGOVuis
Q1f9BHJSo3zhlSl2DSzTcGSvr04UwiQsls3Kj7utzmL8dIMdHaTT7urpWOWTS7wFvmgEgACa4FIj
mhVvdvo4EJh0/ON3vz7tI4aBOPGC26nBAXb9GGgprm2Tovr67Howlo9Djgrb9vR1WDwOc6yck+id
fCtLG9be4mWws4hZWxWuU5OzI1lO0AQb1zzNEMptHL1+xR7jqgqf70btFAdAq7tm8Wa4eX0zLJ4o
fOEkGylA3Z0XWxufndUvd1AdEAvF/Di2anxzYL1HGUGrpwow+/DJbFkgABQG5AQO5KCMujuYst/8
dorNI4E1TEpMgMoyRTqxxg9RHsMe0CAXx4mASZgOkX9IFfeCkhjtctFwqgj09u/D9WvN3D2YQd3u
rsvb9eAstpPfT6HSlqcsMkASB7rehEXAvbUjb3i5+gPTYjW4PrweXE96WAv0Eq/U3rABcFfMIHJM
EP4ALZ5Di8x6bzc4JBYLGwjGWxW2oFFyL1o1dn8xSsRxrTC/XP/f63p7/Vn+eDpj7NrnKsN1hIhc
e2vLbwk1SErFBVRNsG/d9K2RuFuvRPvroTHQiDUZn0hhBuLG0rhl7Fb+zKi/tmNohGdbGJs5L8eD
nT8byLBodC5nJhprpLI919L12vSacGkrLqlwLq0XxAKE3gx+BahAruKeFBpwBx9pBTWEN0ZuRStV
2yzMlZOcO6jb+3Gakawsardsnvi3rg+vBrvrd35/28oOTdfB6lhe+/vL10d0csuj7r8g/+MTQF+A
A5y1bnkGm5Nh6uJo+v3016P/ZO/MluNGtiz7K2X1jmvumFHW1Q8xD4xgcJb0AiNFEfMMx/T1vQDd
vspOa6vqD+iHhEUEmVRMgB8/Z++1DTs5GniSVGUHEg8jv1wkARbH5X0sLbvozjFQJTN30LbwinPG
/CczTsVdjP5n5gYeu1KDFetg54/q/FeUdfIkNUOegEoBV/I84vzICljcO8utePbx5FGNJWS5uTz4
53f+b49hK8EhrwVE3c5/688BX3J9kAjJ/zz0t/9/+YE9CxCXW2qAkqhpMJIXY15ZZrgAlptVbeeS
eEqGbnoBtxi3zgah2K4i1eGw2Eb/LKF/7i63uslkG738eLm/LLN/7mboceGCoDEZ6miVSzFslyVn
8cXW3Ui45XK/n88jixRRqIooy0Pp1afl4IqBQblLw/7QVf26N0p1txwGxyk2IysyXumI8C5ZMjbV
HVR8Hpfo0ziq7uSTWdkcoi7x9yM5rao6mCPvho3VGJj6fBNpGkshYrLi9Pcf/eW3IhX3YjuQufn7
t3J0qUV5nByuPtt8WXLmRWu5tRxUhkT290/KxJ7q8/Iou5aKXvT8+9N8okDfKoion2+OxsDp2vzr
r+gg7delM3TpGdpbsikq9gLg/Guu67//+F8f+fMn/Qgv6/IXl8eGRnePylkvD//tt8IxdMffP/l9
c/nXfz+R5VeX+1Hl8FvL/d//4p8/JWK6+bpnt/nZcXBJ/u3v/3kWv5/2nx//+ev/D48V2Tl2KlF3
OzZCx8kfx4b96Oy70+0NsrvSmA6iH5+HnKSnCYEDA9bqasYC1iQcHdqx+WscgXMqvPI1QSJEMTtZ
u7wW5l76zq1JhvIbW+EvSvT31gmr7RTqMd1/DdKFzq/LAn9GRiQWxJ/wBQma2Kg48U+2ByUrVMA/
fAvVOhCBbRrBemiL9hkOFiuNC6djYkVBJtA9T73bb1Ql3ujBkW6LP8vpnDMU3bMWAqKCZIAod36Z
5sAuoFfNLtVY+Gxm7f2YbCvq0/XQxni227bB+YxzqqvLdF/m7S9yUaM5XRbdm+i+6+0AmNz+5uIe
QhUfw9Z0urVZ17txkD8MDflbt+sKjMx6hbEP5oFxdGaHMafLIWmSU0hC2yptzDPzKsWlL/oeuuAn
w/CzHz9wCSH4xlSDTK7bBXn41pLasHKM8GhWbEhzkH6BYeyNtryXZdDyUVWYVQP1aTOeKwHQ7nWf
jkRs57ugZueGCPlNc+xPS9vU9tzAyEbWVv7XmYH3mEBhM5KdBbwOZUWGmSu1t2FqfJDS8eDRmnjt
sg9k11tFyXU/qvQ9w7Yv8LVvjEjcqtEZSQQydCwXTo0oOGfHYSqS3uwfk+cK1ERecywSuuIixT8U
GziZ2WXvhxoweAYOggE+Eg2SBvae276LqQk3Qx28guaJzwnOkDWNk3ZTsn3colaDS5NgiMus7QCe
fheV8AgBRL/HfNNPMSs1JppuImEZPtMgX3xnDhHQNXS3FKAZ1SpWIbkfWv/UC2y8IZE4hz6QT25f
m3soGMcwq8zHyHSf3DK99h4C1jhg6N/KABMdYMBq6NHjaluPdgYBsz6uHtvbaz18riBTdxjl/U+t
a+74r1pDuYd+0dfzKJALHFrtBh4Vl8kIKz78vE1cQIW1TMKWJnHvRbU4JkFbn4QT34luHO89OvdE
a6fEZM3eT76vUvrF2sTB10FJlQUSBbPHmOKSB7UbdGiRyutvOr4HMzCxbrbthz4XWS7emGNfvmm4
myeHdIfUwAMWIwK2yN6iJmqtCyS1OScauZPuJfHZ1Dtsh53ziCY0HoHdpmijciv5VhnWh9VYj6Yr
BJzH4q3kEgVbLBErF8nnuh+meq9jar8IcYka1ETOwC7S1Iua38pYDkgQIL7lCpWDKSjKvUQ+2IVq
bmP+BREUEVdjn7myrpDVc+17du4q4SWPdVkQbj+YNLC0z0nK1zzyd2kIx6KcXc4x9KgssFts++AX
xqSJ1nnXfBKpaG1803uynKo5VGcVN+YesRbKZJuIP3LQSDrX0jkl1Od0s04TXS3KPJcZ0hzq2Pl3
DUFjqODVL4rcGDMacFSfi1ORdc2WpGN8XYQjZI13yshLJvErvla+bLfwdX8UiWANAJzUhKDzDXgG
G6eiCG3p++hlXpNo4b+hzI0x1cUJVtBD2Iun0tH8E/S0Xeigvmgr85wIp3rQwOetYtknWKyaz75F
0uNzjQIBnBH3BMm0NNFkRm1zzeP+Rmvc3il736Pm7hXSdA+/+sbVxWdk62cLu8Va76P3qU/h24Zi
7WOmWTV8v3a5110AUrwatYXbA4nDDhA0W9zXrku/yoggRdernQOJvLml8fUt32lT8Jo68giwI3z3
/OEw2cWzDPHuETrxqQpiboopZKpmzmJy0yCMFdgkeu0NOjlFUuhdY2T2Hv/qY4cQj/hDmyEecKNt
C8Vl542EbcIC2YZyKrfRgD+3/zG4Fcip/qUNUtgUFJZDQxpQ1L2QzJjgzCZirwnPozbc57r9QbY5
cmYy0x3yCzt8+RVynMLp3c0gvvqwFBusjV8uWG5orRCqPKfb5RNfv6hEcdyU01XObxBGCWbPAROx
AVKBCydxq8kMGW5S5pvSwLboUR9tCAH6KPutmxakpasOKbNqqYRrJMBsPV2WKmjnnrqA7HS3BtIC
rO6gR0QuP0G5liiyv8FBxrFXYIkvmu5DNZA8hVdyXqCbj0IJMBjWhP6jcwiK9EtwDvShygLMla3M
a9BEcyAIPulxdFcYbu2WmAQvswHiaeF307pMmX8dSpf2dY/jzvTVd9NIsHEj8a9766xs277KPLzU
oshXgWd2O5K3rvSb3V08626DAOIVcB6QKGP5QHLJgVW42nqtuYsdON96PL2hSMLohSR729l6vgkp
GvFrYP6CQ/1gRyT6NfTYjXB4NzE0kto3l2jpax0S8JFq+i+9uAVM5dcmGMPNYI5cCl/hkp6b9zKM
X8xJe2+9qAJcoOq1nLrkyHb1SoI8OXgYw4xOXsxQ5nurvM9yeXOnugWZH1e7Thu2k9cW6wBO/xGd
Y7MKCQlRnfGCOalYqZB1mQbCo6kZL47PBRJ+uHgog1zt6zw2aPNoj2aBajRT5KN3hPepNiOPqMBs
PoBx10OPkVfb3BIEybpDeO2gprtIZLehALAa85FljnMcA9zAqGTwljvOWcuD8FhgBD2YdYoPDM8g
mgEqv3YdOM5LmdRnlYc3J6qac9GZH3NikixxDZoRE39G7agB6AWGOIBshTTQlyIn8dD/KcPhmYk5
xoAYN2TqY/9nHZvjlpps41VUsJ3+KC0Dd098nbBe6JrRbgWJb9sS5deGnPmNCb0sLXpgZBUYyBCt
FM1fArMtF3NzB8RRn4meXnMvxjojhYNsYcPZg5LaBlYR/GLPQRcfZb33BhTz0SuDbiXNaKQlXDJC
x+5V7PvcSUlxiyifhPC2iW7sStU/sstloeasq7Evl6bl0vbEEDaYgYAxNT6z2XuCXJTc9RE0C+KA
MtAPXM29SzhvQ6bsET00Cemi20g3mS6jUT7ISMiz1kJfIQOxiVuwbXWp1sJBcTVNVfngdTW9Zldu
p4CoKKihpO1UxZmWOBFrCdWtw55P+6aRiLIiWwelK2DGdZG4O7pNJABEnnOPcmNoC+8HlyNMcRTz
u7KVIL7VIK9dnZxrIU6ENTf4fQKs8l2OOSaNmMCAdx6JoSwgqJUzdN4xRLYVmkRcFdvRDOoEkTaL
kEw7jndSHXQECkBuivPYJF/EGUbkvTBFECr/CezgM9KotVKHvISA0mrVpwKbFhL2pEdjDVJVB8S+
tVN1LHsRovOWTIa5NHBB9MRDD5svTCrQqa51xFy4cdPe21ImaehyEyJVfNY+q7kmZliz9yI2oeho
UHoO6FZNNNEezcgGEVt97GUd7w27TgmsAQaJocgmqGvd6pG9K5jcsHZ8KDtjNJ5yVY6QzW6sxr+L
yRmg0Aq/ouYSw/7NWF8pI2GLZeWjYT+BdpHPfi03fdA3O891yrWRbKyq+t50NM4RSb+aOsW95xgP
WWC9lUazoYH3INHPsu/L2+0gJ1AdEJqJD5yw1WvdGlsRoiPe8TEkPlb6AbH2pTqkw7lTCbJ9B+ms
OTzifoIaUPQZ3qiTo0JCpzL91jLoXLdi+Gnl7rjp3J4MKMVDmq/5K1FPr64z7wt8HfjKnPNEvhex
cM0PkFLRRpZTu3FKQQnDXIxct0wRA5WPrDZ9mz6PWT2snSj7NHIHIG/m2OzH8E3JCF9GUemnqvrF
4L1FEOWDa0zUKRq9Q1HbiEYcWr5JWJQH6WP+j50S9bYXb9nlQEJQSAeM7JLa/MtpYZVrryElrjfu
BWJVqq4Ew8gUb5J5vh9H6ofi2r9GPToB2LS/122suOC5BAUS1i5BHthD+0zq5wOpFNuhmugxyDpc
+9MWszRwkHF4H/OMV6d7b10GDkA4gvC7ysbrQwJ9HI5wUVS/pZF2RhmMUgyX16qhAZS53jGptflV
6qvAiu9xPjsdUtYmA0Ny7qLowyLmdtXVuAMt/bWP+y/4L7vYGiw8td0vc5yuWTJ/gHZ55DNj22Zi
0MjqcdcD2EIKhPok896SSe5Lp/ulsuFFDwMQuuaesv7dT8IRzB3Fcu7ZjwL9PQik5ySG7pBqLep3
tc8La9zk085KREb+HidkgWx/0xnDpcBOU/g+kaLOOxTRDCNyQBxMSZxvBBDylYCJZkWfTN4poZeM
KKvh3JpXRkPBxp7gQIRT9iISn/cJJSofGajWdLxn70InyNLOLTUpV2GPdo1o1esEDfnKLkUncxh5
K29ZOfo9fGhzhwvzJ3Pbr1BN849oPAY6X23bfOEq8VkxPNuVGSq3Lqg4MUIEfB5Xbd8CdjgRGN1p
HYto4G5iJuuroGW04Fnd1tOqVzuARgEmKnAfOXt64LDsUnwM9S4DvTT6FFM4rZzM+k5GFfBRMFEJ
YEUvmu3yNP34TjYOUYkD4+pV1Dn0R6YI+SnNxKYuvmB5J+swHIkDHT9k3upryABH35+fALT6gwwR
qwB/wMP8TQXgs1hcce6pN6M1UHx3NziJD2ju7r2YTymLA1qpGdmJHnTQlvWJjXylwMlGUfgSOL4E
eePtjCBxTxghQBBoITvkMLh5eiH3YYaCnF0oFQCui23nYa6PWpMOM1e1UUKsIeDMSD3SRXSqdzXk
vCE+S6Qp2k1fWJiLAmY34YiDV4x4RyPEUncJHYbI0hKu2v07emYsnGCZyHxjRtaEq7SPX0f5Hury
O3ZzvIagHNEzszq35jrqZHPFZ+SkGoOSwb7AerDOs6EKZxEERRO1cC3OdJ/gbKAaJGFZVNeO9GVT
qZeI1KBLDfoa9d2qQ1yEjaKG8N0R3sA2nlv941gSANIKse2S5As4IIPJSsC+yYNdY4TBNgTfsPaM
HiLDiLwRoD+dRPikKQamnbIegfi8qP7LC+l62/Kltyq1hoTzYw4fc2xWOaMDA1I4Bz9lt8iciOAx
rgBOwL9fp3G0Zvh1DEvnapUCGF8RyLscizFkvJxq06RyAOk7FGW0lqTbaaJ11pnb3EKNoWCVmFwe
4psXlhssFh8ygM1MSDZYB8mVj+ccGm6xrZiZS8rR2hOXeY+KsM9fSV9WnJC8JHgkb0rV2hxfhDxT
J1IjgNZe2rDKSvcWtQI2RZ9ulBeQ8zKB3WrqrzYrvmZNiZVF911eAMB4YUWg5K2i15BoxI0eubhb
U6pz7ZsRhWA1G2u8ONFPM81uVjZZRzSz5DhSd3YTKX56ZVxEo700MCRXg00gVOeLlXzNfIXSrei4
GE85ysnwp9YF0a5KDgO7ezhN5TOL5sUopwcHWMI62xrz5yQJK4ftbPAaU97ArtJBBgR8W3BpAiOL
dMAZJbWZ92hghIbYSVg08hcD5HEMmzU0nCfMyQNIpEtiITFIMctGQXijH4f+sU9ujsX4FJlF1fRA
fePnqJsehyF6CKLxGLXlFa3zDnexlejfC16Cj2POqX6WIZuNHjgeMc14i++GiEjVfHJ288Z0gn3D
iUtBG8h7+LLvum+8ELQNAGJSexVXX6TP1CQTVyfcgsAatRfXGw+lJS4dYsFV/Rt1wcvFo/nDnLoH
nU/L8M0t1ArMBE/uND1X5hAfJLwfBpcUiOxK107cZbs24xtTm3mxhoUEcRwUu6h/TI7zA9syLQR5
QTD6pRrvh6HUR55/9I1PeAADjgzzOGOkh0qDLWXnXzpPNp3KL8gkTyl5IHlH2i4dS+gqufPh8X3e
N4n6nlNgQ6vhkoQROllhxntP4/pY185THjEiMlMaBcPRHHNE0eWTZQETAyfryOapd7JdSLLepnD9
B3eY6Cx39VfiJg9e8NoD5NIb7S5s46MS6U/UwYAxHO2camqHZATAQYCxou6qbG0R5rHRZfWmRbdy
ir4nbfMrC64GfJF9WWJ1D2DFF/oA8Su8J19kixEZkbwFIQoTQmDOzSrdwJegF2tmaHSRqLSJlyW3
EePpm2E2ZMx/q4dAO2bt+KARoJQ6GKbT6HGK9v9f0JczBxz/W0EfXc7/UtBX/8IA8H/k9ZnL//JP
OZ+U9j9Mm+wvA6g2mj7zL3I+3fyHZVsWwnZpc/mbo/z+Kecz7X/oRPtZCAB1HeGxx3NAo9CG//nv
pvwHzR58S1h8TCTByPP+5//4OfxH8Kv4p9mu+dv9fyM570bWfNv8579Lz+YJ/NW2ICzT4ClYOoYo
9qBisRT9xTKUNGpKeuVFt9xH3w60LZ/pp3aK0BiBLBYa7IuFAp1dgW6n80z/Pnlxh+gzEGFDBAIV
oTerG/4c3EXcEBt3g23JTToYt2hmDi6HmnFrWxX0txyLvSkpqIy+AIPu5KBd8M3pzCg5FI6KMTLH
OkhJ9CNdXR1tCfyqDdEZx6ltEyw4uchnQ+RGSUe4HZDbgzK6s2+YP+NU828VUOAdko/XOSBsNVkE
fTNkIfm8Dvrxpqoqekjc7AgP5yoHF9l7g+BZJfWRS8pHhE0B3bl2DkzkNhXEyF0lXZplyyypnjUg
y63Fh23rw2vZzzzTwqaXkpd7K7WuSScSJiqY+ruG5urg/xShAYYhdUf870UC9MlG5eEOMC+6yAbb
pna5pKFUzgevGwwGxe99FtTnil3Vpjap1AJejRYDIUI1YMwHWlvF77vLLRiNz0NCP3QhruSBrR1a
Z1jB6QhIPgQ6N+FwXuXgff4MvDBz2Adqy1VLUsS0Xl6c4F8DjlWm265voy1tgefeiInvEBAjRh28
SOHqK71OnJOrQmtDBX7PznWD32iXzAoKqaELFYGOD4qGLkZ/0TVMDW24RITfKvbkp6i1j4HvNrTK
c3BcsqVnYClbXw29U5/9ydA3DuHVfMiE7WSBsxdOJ4+G99e3/m+fxJ9Pp4gSc4ut48sw872gkj8w
yEVM5Q4lbEMUIcsBTVK9dQuLKLACzYzqYe3C+duryqpP9nwyLLf+HIYZUqunwFzM0doZ/POn5bC8
oL/dZdZTnRBnAjjR5RwPjYpincwCgN834YLdesjqxKno38159kBTjrnufOvPXTk/Njm1eXCRkC4f
PGvGPz/z5e6fL8NyaxoH5h0WLafljFxORmfK2dEuKJ7lweXbgTrhm5HRgFzGq8tb9+fw5zGg9gxb
4lM/6yOC+UROF33EggNa6EDLT9KpJ3a7hOcRzdKC5F+HYRYLLOd5tsgNmplmazlhtNU7szzVRkzp
KmcJ2F/up8nOHtsHs0H0SiQCo+SQUT5b4vQ9gI14arsCpZfmkoibkGpvuBJ3z3xY7i4H3UNTZUKU
W7F9ihFt0LDfl12eHBCzge4dGGzQi0O0s2iQZxYqwqZ8zPf50J7hHr65BX2mAsKDE0FxcQ3jeSSa
bNcvUr/lSZnbNopSuGLIl5YH5HwlXA7Gv24td72GLRDklb10EIGN8/9A6DbgEogiLBBABnN5TNqg
ONsZozRNaMFWM4qJ181BaNp48qo+2k3m8C3KCNeKMMOczOmFdzaRVAsoDciA7GbKrsLOXHHVDi2G
Tm1wrh3z2Y1n2Pj8RlbzaD/MKD8HWwdrNg/9lx90UZxV3xzhVcexr2x5lX38PI7txBkt5rTPB0zP
8El7k4j7rrnG0/DR1milDY2EINHdRUFdr+aVDuqO/xlB5j3SIZTgsVrQD/VT6oroECTqVZgV9oTe
mAu39ww08mbqswec3l6dnog+ueuzKN3lWDgBorS064tpo/rYowmeXkrXyffuMHwfAN3KIfkemIV3
BADI6DtzCcsoJ2q6+aswDPdGzVxUKvHdHymwCnxo4NLVFdB6sCtiN0FnqhgEdRGeb14dxXGJiZQc
1k2O7ikJ87u0nCAOFV10Z0LTRGmWWUF2UfDwaDpMZ/aeaH8JgBhb/ULu6hOJoZKNvI+skZhCECNK
346K9c1yh0Nl9YDfenUqXcSopJY3Zy8ZXwm1ZCwYAx1zw/wzwWMIE1r91FBEnaZSOlvDTYFqEzjJ
Bv7Bd7Vwi4XwJWJ7vy/j8V6L3fYYjH23w2PNLhxS05rN971B6P3ZaazsmCcuCCTE6ODG0E9l9tby
yVWzmNvFugm2mLAcrfaABeYVuoShqfaNYiRrNESjQS3RN0F/XwToZi2zateGiZ6wjiAvDVOMjSdi
wGGw8U5jYqAsVZD8YRrGzjAI63Oz5NcoJzi83kh833if1nb/DKVP304GaJ/CcECatga7lAkyGM1n
T+p0amO/3FUlf3Rs0lsLqWDFBz9AOEm06zCG/M/BZ4jB9+qmWrqB6kczyc9ehrIdtokTyx1yiR8F
qAfqcu0EkqNahSDqbyNhqHjoxG5izqNptXaFLY/Hv2cqqrIO654FuxJNerOzTDXiuUQr6ip5cUur
hIraBKwiovpIkeWsJsnzigyV7vSwJ1/ANd56dx2qc+EJYqZy/ViE3UaI6DMJQkY6KBtWoYMFsCOf
aoTR1LGeH9qBE4h8uzm5qNyIqXc2HdTFo5azy6YlstUTW7vwZD4dc4xpNkgNvDKK6+lT5sbNyfyH
vHQuScp7CgzyB/PO7yjcVv7gXfoiO5kO5y38aJRMMemHEPIOeurQFOdUxZMB9CskedTy1R3QZOtl
cnxtNxIGQ1qkdrTz8iUhh1BZ2okoOuiAJgmuqYh3Og7STQ+akc5H+FrY3s9Uj1lOBLJqV1jaFUC1
yop478ykzFRm4E96QaI6blxU1+pGwqZGI8iyqQz6n8FMzk5SPz5MKcKa9gjR4K1vhL4pNfM7u/ZT
jy8F2eJLG6WQNzXzK6kd6yGvn+txNnEHpBoHbXKssTdBLcj1U16Qy2vG/qEh346GXJJhVDzUmj7c
9MR74oneoihQ6wZZwiUmDSAagyMk31/xaHybykAn81bcGcJ3oe/C1giMchOFBGJIaksmdUB7AFiC
BRWEW/o9aO80Oguj+irB5qzqToS7IrVhw0gtX5E9Q0mrV1t2oR/QwO9jzat2g6gukQ9zruhCez0k
8q5Vw9UYGcqrPHnQHcb5IsXB1rXPptoYAJmY2tfnECJVPcNnmBohWEgI+kgkUi92wNa6dsHTcOkP
Vv7s7K9K2mjd0Lz1yQRc8z4q4LbQngErNntm7CbdG4nSQFsZ75b1wxgj/1z7cAutEBaL4KwHYsi4
KEluvUMpI0zUNGTbLpkWKkl3DgPGKceWp/JvYRBRiU80cVMEx9Lx3kIX+beK0JdOhOWVYa8OqoQw
OiS0Mk2PGHqt+swZMx55I0iQi+9LizCDUqtv08xo0dahE5Ory0THnkqWI4xHoFDJsO+LYdwYaeCd
uiGCF1QCDWLFPo8SgnXkKzjwRbAuFc5/OmfSj7SNnuu8seOEk1OSDCQiWF2wR8aUqLYEpaEfk/tD
N582jzXXJ8v95VaQ8JPlbt8QsDNqlGTz9mU5UJuiHfnXXZbEHARS/jqYtJe7LI+3HKyVmDlVC4F9
OfRzbfS3u4UaiMEdkNtT7xmsJijAxifDqKFJxQQK1n0TnR3FwKasmAAu0mlwHwQwd/S8mWmT4Whi
e8jTF6MQI9DxZtxWdMtWFTPQnUrDn4v4eyGrL7rv5RAPAxWwSxl0yPmUsipDPg5Ue6M382hltj7k
BC+f0vkgGWjtozC6W7DntBTfk0Abt4aeHaMeUNbycE26S+AQHUVA3MooqvFkB+gv2WNguBBWu7EM
EFeaQGDpuvrniD1q6yJ6pxqMSuvYiZOSff2XQztX5XqQIUQzPGwr/1s5vYimM6Kw157tWXCZbTZH
cxXdmpAVyaTmvgdDfpdkzv0iw80Wee1yc5HbLrLc5a6cIzgwIMyVfZ+0EZPT+SbXLoQfgsJQ9ft0
KKYrFBXwiKZ8sozilfFzd2AVoVM5iOASdNVlMjPz2Qz8dWy4Ny0r+HIXUrtn4v+pSLPczxYyppCK
EK4S1ZrfxsPVnQ9+2P6aUjvdpZYzgsDLxFbW7I+QQ3mIITqwsaEvfkQ55ZO0f0YB4Yjm2JVr1PHW
2pq/IiEZR7RqMxt+8njwgR1CtLTfFZ7bu4oEtjSMgmvukZXWZQjSEmBa1G3MBJtafx/Ycjl9Uzwy
zMzKJ60q1plWv8k2Dp5tV4NNXUKaYjeurUx40i8dmuyTzfwBn8rXiJvh0kpcyUA+INbP+0UBq2Zr
WnicYPbV9+HM1Oxti/qTZNV9HVtnvnmMMUMumXYkc87KYrI3kW0FG1MLh4vujQ9D2lxKu7jyQTCk
S2fylfxFK40khOoY5xOE8JCQbAOPLq3pFDHFhBA9a5xi13gjRu8yGu9jrOY7AqLWXQLgvCmGAeKs
gdR4gB0F+BQbsjXSgGUUU1Z6tVYOeGcxYVgKsvo4kEvn52Z9xfAMzbqAA1vSmEXfEsWXxsbeIPr6
lzXSNPACf09cXTW1mK6QhQ6jeWsitzgbaY/gUGMnk80hDpYB6oyISkANiIGp79dlI6YzV4Vj07ni
eXQwNFgpaV8kkX1WOlayWMdTBENkp3WhuYVdF8HfIbSHEIhb7znfHNe8hQzOjyPSEK23LIKNwnBH
xsR77QU/tHw0bu1YddfcLNcESmkXoBb+3lNMv7Gq7QsTB8PIHuvBEDPY3xqYnfoTRC1GHzJPz7nV
Uc+5UMLbAj0neYi90RNhnXClIheBBGgI+fcZukYnuqcFd4dFzLzGunYWyCgP5pD9bHGZb0cvxazh
xvFVd5mC5CodHpIqIEKCRbrnwK55vHMG/SSoKLYd/a31VEt5rNNvoxuzPSn4XFOL1L9QmZAPe1/f
hA1UN9izxgq8G6TEuOz2wFK8VVbxbPCm01Semn0zjcaa0SCvFMsZY5DipNN0OKgqfitsNrJT0t6B
eSWv4AH1xGNFl+bAn8230KYqVnn0eFrtML0k0IfPbSuTIbnXo2YbAnW5c/3B2I6ZeaKf/ECfub+r
c6e/W26xRSHMSYvhRNh1vk/ZURNJFJfse4D69oyg2fVdtDBImVY+kn6OqsQn6wKqithoBXghFiMw
BwjNzCJSF1Q6iFtshzDKEVZk3wEkZwKu297JzGDjJIkKH5FNrN6qxNoj5ZmdaGKfzHscLYjvlXc/
tL2gAd+9hIMvHkX+XbWcX4C9d1WXiWtnF6DicjdZ5/WHRHe6xmbRon0TeEt10rWZJ3srvcNFPvQy
vW8Qfd27JY6/tPnoRTCrhY36CPk6eC6n4ITs1z1WNX8ijYvPXt6RzWQTPQQUKqtb9HNBXVyFae1j
BG6rcCYxFW377qTSuCPPHvOUwpoXS4tPFc/9ll6HOliF9qlKB5KwiXRN5PZrUhcdQv74SZEvdZWh
NROu0D/M19hmah4DpAlHLbD6q4wztvcjFhAHSEib1zAhs/FkipQvggqRb7vyZkZ9cFGWvjOIfryF
hriyGn1vfFmfcnd4cIgJvEQF38AWbLQqSZSziPnYjiZdCLTy2mpMh3LnON4LF5r0KEf9yBb4Z2nV
6WUM5sBI2xl2fkoA2XHCMLdFdUDcZ6+fdMizu9RtSqoV1+GTjSTfmG8Jjl1KzBbhqC7hzXgSR19n
bOgaE0+Z4XzS7ATVUojLsNTr+2Hq1ePcTR0OM4jzZ2v3e6jXW84pnAn2jH4uovk7XOyD/MPsYaqo
qjsg+penQX5QYvQHsoYxNFokV8VhfpxsN9rkikCRPGFKr0XDHqPfwUudXzFl+4tJda8qdpHME20s
qKewzKo5CvIdbL219gn/QZA+Mk5lsMeyovsvySXzrGMc2em1SwrrgfK6w+2dxKBSgNJqYmCEpHtf
zQQCIbfbllIXxTk4PGcdaL678gsKbCXz58oA6DqN2toNe+Sig+4yhUIqOUSkZzQ6BexkU80vFpuq
rwm7qvXrUooxBZ3QawKuwBf02jLf3YR1IU+eZbzACzmZMOeRGyqHVkPQryoVJCgjAWIEUUBo8QBx
lsQgn2K9belbW75boEdAR6hbcyKNhjIE/Eig0p9DPXqbbOweHaQ3qa23Z0Mzz16s2lOY6pDCJ2Dy
TkpktBX7z9A8Zw3iu9lP4blPEYCUIxkTIsG/203lRqI9vHgZyRGm7lJzhviCZTIxXjvnoqgvDLvL
Du5ob/vdznK78Ql01z5p4v5AK8pc6Qg5tyRgos6L0vCaWtTekOCSncf2tSL8i8R4wo/L7KsWuMiQ
tvbvVl0+RkmZba0q6XDz+Cg9B/+ZuEyDtqZGaK0ZhxePYfXWApuGCMbfCgeQ6ET5g27AY9eqP7GT
+uomMdw5DYJkdowNDC/9y2t12ia6QWp6vhWjFm0CAqdZMwpcUi2NDqXDbCmB85wVki2vRrIFryB/
QS823CuDBAHzvY1j9WaqmJVtSqHWueRDJWkIGd5rrxro0YOXW9Y5b8adIczuoarRIWvokbjCmHO+
Sf2/2DuzLFeRLdt25XWAeNQGvxISQpLX9flhnCqo65rW5zQ84nreyPHyZQPy4zAQ7q6jAgyzvdea
S/HMuqX82WmPhLEwvSzcazTGbwvssfPUSCc6VFHMslVzKVSUwaOp4DDKV9k5zbgfznl1iNHF0OjL
FdiOKjk7bteeCm061aTBHEt5whqt7oFmO5R2Pd+Ybqf4WVm/q43TXqspjS+CVz8TYL9H+aXjTqq1
U76G34GZ1i8LFyK5awyyEi8CQdNfayV6SsPyNHUW51hJ/0NLESStnVP5loPp0e1hrxST6eUsbQ+F
GlkAs1RSihGc07IgJSmjxX2a3HK8xC0+CW7zihf2hn6TyP+FNibmeG3lRoo4w3Nos2dFilW5t7Rn
g3a2Z8/dtHdo1rB8aJBXpY+VXboH2CYmyO5OR5bCDDVrqlsnup3z1rq0GWFz8Hslui5/0BR8v+7E
FyDc3kK1JoG6g8sNgCX23lmUIUjAh8NYzW8oTPiTCaqBZnx3wU3XH82O8JCR7AdaQUILerv6iSUZ
nvXoAJsH/Xxru5Qk8kaLTsyKjpjx+URW9MDJ6lA61kdwqZXDeq1qiQOo1tETE6zouFRKf/ugNaK5
DE1bbpUGSZMRqhdRMw9meYYU57iWhESkxDr3EAvCRLQPmgp3toY5mUwWpa5vRJs1BL9Vz2qergAE
DclnQSa76P1NVUAkzleNURbNczibVBSLgRAp5soUSLvs3YQv6CN2MK5hUZAnsxQ/euLrkJK44uSO
ak49sqRzYpTXxGZyEVJehZfQpuTdVcdPusxMxzLIENEFlkrTqUrvuCdHF6cP8xu7MNEoZdVtr/ZH
g3fm13PCwtCKHkNqmzcl0o1kek+Ib746GVG6dmg0B9PpyeMWLou0Snm00lRcto3TjilP16Z7GGrF
nQU6/GhOBcN5xBSyKZzWTyYhbtA4lje8bWdIlDsztT8sC3tjKB/1Iv2A891eWNSPFPAZCyZwRYVQ
ylvsFBViR/0RR117SZMephpr1oPI5kOtL9NjKTez2x3ycnh0R1aq5Zy2d435Wgt3uBCY2HgsHnT4
wqgW1gbJdZanzWVNtDSoXEJIy1y71xGwPSHK4lxf0Pgl84rsy9Rwg/DFkeRdCxJPU2efqCRnWTQs
R5nbnjjMXV3Grn0zhCkwkPUOi4p2qqr5B+kbyUnnS70lO2WvFAvAYrDa5PsBQ8rT4ec0W+YDYAyP
rF71aQxBUuZEDKJ7u2XNG6wqKbINanXcPEzO88CU0CYXpvaxrVEKlt1wR4GwuUyIR6hvmxkUIaaN
FoXbfEFYT6Q8wgNuBixNdznp5GVmtUFdMAgXqPRI+2LFQsUJwC0nkYEel2nmdWjL5kZQOkwsjG55
bTxPln6p28bxlTRKQAAj2NObnuZJ42Z32TLeEfM2YjlP/S6DtWqC8AvwGVGnwSJNACViSfqrnYZP
mAamS+7jQJG5oMUDGDQ5aFCVD9IKy/jhcl2PGNnT9jfhoIT0ls6PeBHnqRuL26rHVjalhMs3YTMc
rHa9bY0qBoOEPjmmOL2r6Q/7yzz3vplzq09ZNh3BgsmCW1MfE6UmmhjJaKxHw2thtddBsY3AgPe1
WxdR+0uBLFPNp/hi5f2j6gyw6aue1zozTa+d4bkOXedKARcGLPcSxD30ehP0zPYgAoLQqq6pA1vq
lllzc3KQhqIsSCELi9qutjYt9zXsZX3jPOCfq06ThY+BsGITf60lc36pKDVa99uI5upSNuIQqVZ1
krF0hqSGdEP3VtrVBxo5KMPL9H2A9zY7c3rY3sfgAAA0VgHbuOQETiLyp7ThJXbAukO4BqzQ363h
qz2bEer/ZmUItCkQu3RuEdOioe/N5zq7gB6d35GYJ97UmsVRsYbPHt/W7duaf199v69jUTg8x01Z
HqnmUuwtZC2plt3YoasOAzj8cxWb+9XBS0vzqSTLdMgZCTDLbKAIrVSLfS6kBmF7TFTWnqZVFFA8
VDHrI3s0YIx62hQzfTfN+YxgPT8kZgIZRY0eIlRmRG6kibf17XvZxmcONZ0Q3KIBT5AmqMX3wnCA
ZRNk47Z3aYtUIZIe4EnyFEgmE2SM1i7eEW06R3pZeI0hVUYprrltE+fpbdgDpVQo1Zy7BXiHOXNy
F3SxLmHWslK29AcuFvh8dvNqrZPOmiVBL8ZaprqkuRbtafoXnko0NGOqVtcXIlB3AtZ2kBvDTBF6
rfapdPoLRW3P7iZwW7FZUQd90VKFTPMUZSwk73wXSiZIEuNRZQkC7kK+k23jyj/NZZHv65hi6OmR
qNmXf/ShQ4NZUsZqxJKwgO2db3tVjQ396+G2J+ol9VqDThLLQ2bBkmSx7Tn/2tsexvIDq3T9ee2b
27gpjH1Rz/ATojE/LDKscZIbtyxZ4hsKwCG4audtY3H3ClacGY50V6/AsDDKy90am9DnZnu46kxG
05TMbVLJr6OTLZcuWlXmAXwY8rXhruXsI14DGUa2iRQyRmeq6jSN6VYw4U2NlnWfE/tdrb5riwGC
VWIzFJVNttVLmYN0Z1dYr9Ak4mNLZ/lcSJjLtpfJvbjMLRgU6d12iEbiHMTitZdvp0rIk9w2/cZz
GbH7jbIivCllIts5F9VC7LdSu+SBN9DrKJpBNsRRgocF29vfm9GoroOutRLIjmrEGsmM2yrCNAc1
IhjJLVVGmzIilUzype5NJ9OO/ysQ+x8JxCxb/2+Jb/e/S9YO+fi9TP6d+vb5h3/JxIT5h+3qWG3Q
LGNk+8/UN0f9w9JwZvBjijaWoYHT/VsmpiMTc23co3/D4v4lEzPcPwQDiS006GqIvmDF/UMW9t/K
xHRV/LtMjIxqk5atYIpqCkRtPN+/Ud/ywkATX6vLac5ruqPIMsIifTJpHJMUQtnSdo+Rot2h2YQd
rtrTDuB7d5Tp4R1XADETIn+saSR0UovfT6bvrj0wdyIHD4UNzF3MSETtfJyvlegeJlcnaVvpAWvF
oJId7grxtRhtIviY7DIR5p8RRQeC/x7nibaNq72VIaC0MFm5w6Kd5Lkyyp6GAjUy7s/mbZNb4X31
I23HhA4hlkyLNe86ueS1kCVywM0d74nXS72uyWrPzAbHX8Bo7rsseiPIgMmYvMkNLr6pdrLTCz7D
lzR+ZBLClMClzNinVEt08RFjsvM1ZnxLF/1JDIbfGWgP0K0z36rdq1lpLIv1WdkpeY6WhvgJIecB
xZiraNQIr+tAVu3UMmx2UUK3Kk9NdRcOGthjDCR7lb5ZIPT2B226P0mqaLzKUF5sgaVwTVlaDgtp
VGPuBAUFYqro+o0I8xDco5MGiQmT0riZZvz4GSbzMobtZpQuyUSETHrUzpxgzkhkY0rcBKuu0kZz
s+R2iRdS61z3XNnjDcSD/qLZP7q4y67GaN4YiiEQseTFfmbadWiZ2vttTtVFtRtWqrPIjkYnOc7h
uBcL8oGF4EYAW3h5R9V0dqY0xxpp8mbq1PTieen3SA1YotZx51UrKMxVdM+0/i5jOwG2pIUbj7vM
oXKqKv3PUIMYCq0H/JdNOVOwuDDxgwgbIb2CIX/fd/3NmudKkFfRnVUhlxdJrN+6OjKLyvwQWtHf
cVO/QkKqLwpUXYyp2olRPmc56PhGpSzPJJcQqDCn+zSb3MuyWuRpoRUEcAzTYghfWJeQ7lwJcejA
kBwWhvIjaXnIwTN6qLoNPs6JGlQ0tklDzNHn05BXLH7EZPlN/KvNK4+GJSU+slzQCBVHq1R+I8Hv
9tlMeB43D2YQkfGIMjueFBGkrEZbPcVH30XwmiZqi6qda0RFYI51e84TLAHTXiis8m0zuh/GaD1M
sz4Eaz3iZx/Ftx6r4EkF9Mqs3yZHuelBC/bq+0zrbI+hgTUIfRHs1L+mMuRP5u7JtSsg1F34Db4W
0uzyifA6zrgyuTEdvJ8T7egyy4g111XV00bjHUHPU7eiHgLKhoanQ4IdgkVv87rzq8W+qb4nq73s
RhC1u0V/grVbnKJyenAVuilac0IOqHvdUkR+noTPiNt/OwkBh9lMlKFhLYGW6r5osicCKJtD0asd
5oTyz6JFqNlh8Y/X0OB8QetPUoSjRe3Vgh+xc1rUE2XHuAVS7cKLNR74lH8kKVOSMtH23GOHQ66L
H42ofAx3zZ3hus+t1l47dC0eatoU9GvRX/rsxc3a6xSqvlmjDeptIi2zb9o8/spgZezWGSLDQlp7
nKjktpMFKFFkxEhRxsY+uabvYaNZ+8hy9pAPyrU+Qi+mX6yHEB/MS+iQ0YyFWNvNGQvQpTF/GAhz
zxrEsnIeG3+i0LAn0jE/Wrr7XMJXREmXwBTJ6M6rlKxR1gCvAHScNBq0EKl1gLt8pGLz0Brw7uo5
Lk66xWBErIQ/rcmpo51AyCtmXLd8yfXODaqiweJ7yQZyzDHpKirjg+X6pqPrJ3j7XsKkidCT5t1y
JuSdudH4VQm0QTXeqhyZe78MCY7hJT5NBsFtlmbRaJmz1zEZQ49mNqUTXPiHsSN/sBQ0C6zudTUZ
6Kb+ubds0nkmR0bBMFysRXwZGy3c24ZkFpoPYtSJN5jILIown1fp8lLnKIQT0TuP72tuOMTSDyux
0sEy9khJ6ZDOaoYHER/DYqgZrtqzIUFKpQsdyzhPU4axd+kxjSHpvMnsxKad9LORwzVpNZ67FBmp
YuKn4loAqYrQV3QqroTJkCfcm+GOqBbi7kG42fQOhPXLLLRHFaDCjqmlcmhZVtr2ukC0SH6svQHz
KSnfelSEOoBmUXooUohDxU3ZhzAcw5PAeKOOSXPojdgHtgZeiLpBVDn4WsMhUCjW7ax0ZYTpPSMy
/mzs8jWzGDDoa+HsaDFP0rg9goqnWmqpuLfd/CZcs0e9Iolz7XVyvlrjydATep+s2JemGU5KyXXM
RMQfVRtEUxl5dUeOF9Lho7XgkyeVtWqo99SAVKtqMQBm3vZjSOmUxjkCl73hchJB3iCH4aMB53CY
yQc7IoBKCYQYgx5KzjnWAT9Y1Aan3HlSKyIOC6HjA+ylnY2MthVNwNEASO7h+sbigrYUv2qCNmEX
2ZVPjk+1t8PogQSloNTjgxnXNInXgFaatlvoJu7jMPk20qy4oW4IWoAQ68QaSggqEmBHUQP08m1B
ZL3SZfBjNc3YrS7Lc7d3JvLEpp/O2ACbcHyUaN+jRby4C4lrRoOB2Crms4qVJmuWn5niRF5vRCz4
1snXXNPro+wnJYWAOq29b6y3ZHF+WnGheUP72jkEHGf9vWZObxE0Ki9tOuR7VwaFUGplLr2NTZMX
2JcphJbhRjGlENs2bpooswMikQtoPf2hZCwg6QeURNcvhz4kqITZhp/XYZCMgdU2hExJUKSzdD/w
GRUJFYQMTTtO7atWN0xHWN4Pehpdi964q8bxNVsKCvizA0yVk4sO7U0VxpGfQjPaowAKoqp6awcq
NC2j215Uwk+07sV1KdgaS/aLFjqJh4pxV5fjy8qyGc0TulSXyvA0C/0S9YvPyX1wYqKymrrmex+Y
rxC5Uef5Y4mBsGwaeDA2Io1yBohooxckiTV3nk1Xxv2Rexeqy8EGFg+InLPPzFrkjruauVVtIDwt
yDLaDTZaf2z2Z5U2QOSok3Hizo5hU6Kuts3UW8VuyAu6vrBia2r3GGlx+QZhNM3nVi5pvzbbsQ2R
tx3jBGDKaY8ZAzi1ivxfm0060qpcskp0XP4l6kk2j8P2mIszDzB404hmzR3K1fc62lAIawC3BLYv
QVo/FdlgEvSNW25jbW7UzW2TdXD5viCcVj3Z3vZGlE2LHG7+C6kp3qCkS18GkqBDwjFqZEdutr1t
s/1GNzQ/IQYT0CZ/uB3a9lz5HJ/Pue1uP9Fq8vYu9ZLVQdr82MCM1fgUJaob2GAAfLrkZI6VFkt4
BDHn7RfEuqiUPcNAkJuRfYqUnE2E/vlfyP8nHFLcd9yz9pkEY7bSydAWMh1k290Ofm3+cWyTPf3j
WAh9reiM9vSP418PnTApCaqmhV1VDORxrBBvbNbI9OVmE3jV9iQwQcjHJuv6vF7cwybT+vpaN7hd
voXtbg3DnKTPldk+K3fy7l4LNIyHcjumiqg6dab7Scbbfnn7tX88YSsl8baUxG8Iuq/NpirbCHXb
sQQpL+b0fNl98fUIocFHsz3h524U2m9oROzDBiQcZI1r28s21X7ekxDaG8OvT2oijTC01xNXq13i
Hl6kGNyu8iDSOmKhRIpq8vNriyJoDn/tb599ajOa0/gBBVDOvIINcrkpsba9L3XW1N/QIFQDfTUl
61XaGT53N11W7kQ+wSkZb6t/2y6jbSNEyrdQyyuKTuziObQKQXi4FmVcLh2Ckzs0yxSztofbHm2P
FmJo2qiE+bLrjmQa6Gp/CInDORl19aG4DsLcZIx2xMad4B619xxG/Fm3z7RmSdELD3q/fOuaEH3E
Oj9q3dVc2uzRSSzfasP3NkSfLpQpOTRMpY9Z37THWoQ0p2UMs1k/l5VhHXEVPZQGpBMLppofVwu3
ywHFF+Mlizk7wf6zypmHjqPVtOAOxpiRdo2Tp6dutX/qGoG944CWCSYW9WABbSRFbTDkmucmhrPv
WjcNNLKliMVUAqcbEqqRXXaZpPVXG8PiVtcr7pA2Iio0F8OuBjCJ6RjnqxXVdyqKHoJs9Mswjx+j
LptUdU6FN2q7Q5rrxM1EC4KuqfyTK/wZtXcdtC7rMkVJ4tOgqvmxgGjg5RONMLgtfUfLM7TtKFiU
hf6zE+7xr+HTjsbkVjeYEaJeo0W6EQYzvW92K8YBZhS4EAo5KiNRgjq48QS33a+D//id7aeutDB8
/V7VQVRoER1RcrzZfkZfHD7htruOFHIrXDZhhQJwdVAEanKzPfzcsCyByJ5xnx/QeqIP02gIrkCI
Y9WnD4uF1R1cr7ERdyqjez+r63jcnqibpC1HPlubwevM2nUO7Bm9Kke2n4WULr1RySaopxxr5BJf
XaB1yT8c5ObrKb4elh0CNGKDCg/VJbeyDCjXSRIjQQpRq85lNve2+7XJUTr5kz0FaY7MFkkeSN/t
/HcoTS45BVSWoNrnsa8fbHvbxm7dCbc4LCV/KAVjBdfOtomy5bvepeAm/3Wo7mpzrzHPA6XO57V9
LmktEh/uKcZ5yfo1bfMKxdI5CvlNbd8DMhF+sH2vUVG5y37b1eWtRzWsN80AIQBWXz9vmwX7wFmP
4wiq4OrsR1eQ2V7w1lqyK89TWuvIbpfP1HLm5X85oVzEgZ8+uK9jpo5MTZ90N/cqJK1bobuUt18i
s+RbBhPUCJvY+nB9qIokCZQVTQXa8mBabnSZmb45kra9sSA5OVemUyRdXfAwSNMa9RML1+jQcmns
WOQgsf10YG0D4ubS2l5MO5m6JAPH3va/z/R+jlVt3G5+MXpRXeCM3xZpC5kGcotrVfc3gxZKn/Zo
Os7Dl9OvTcHeXbbHs5Sh7rsQBkQ6R0ne7cG8YP1HXWtCjQ6c7PfW4Ng29EHM4jRIC5eKmrO7ROlS
+a6anzfz1rbpiB5CqsTHvbm6tr/bfjBY5BCTuiypuOm2xSZJhD0ZWuDZuL98/pZ88q//cfu/th/8
P485G7P36xm2ve3vvo59Pfx6mq+X93UsbbhYw4iaWSeIEfx65u2XxQbx/nztX38T5w5hXRrqdvkm
ts3nryhEojBGSgVQTZIvkdt0F8bIPtYtKr+Nz7uI5DBw62WJz6WMtQ8FoeXG1enLuVet88vU9zEi
gNQmxRSPvtSHV1GVeCZA9x0dJ06Z7czdzpOvzSyc2zZM9GO7psRkTw+pQbtna3gkhCXvJiLGgCIX
iNTLCpVNL+/DNaoq1v/y9WwvQm3Hp0kHbungOI0SOOq2IhB1YxUhWwE0gEMjk0ysXdX2/dkomiSI
zTYVe9SlabC1MYhCusfq4BK2Jv2hGlkd23NwF8csN61W77dazrgUj34CubRFT/OZ1/i/UTL/H+c5
4Y0a6Y3/9++q/X+JknmSfvD/s/9OBzIp/6218Nef/t1acP6weCoiYbDz0HQgsu2vPBnH+MOwBDZy
A0ijozv/qbNgWH/oKpUYAAOGTdmV0Ji/DeiG/gdFWWoWONe1T0f736/xf2BA143/Gm4l0JaoJhGw
qm3Q/fhHZuUgw8HalEZ3W/URJNxRXJNmeC5MKpBifmunsXuEEQokdB5HLzY165oulxEsHyUN2/GR
N7gV4yQTH9CPIURIz6Ud6leKdjaqaPbMOAwP4XK7tDWBnar7M01zDCRrRhUP1SJuthRQYAJPfrLn
yotucdqmT26mHtS2NF6WEHV6MeNV09aByFCbugX6Nr+HGkiCtOPs89aJjibUTeQLgGdVUUQkJpfp
Sa9Af9Sze4T4grzGwr2EUjljineA+ItxqI+rg8vaMqjC5IypcfZadaKA0kauX9bJIVtM9xj2EUWP
yb7tYAt2XZ0/CQ0xWAG28tRk6ylRxsprEo142xnQXDNR+0e47evx/OLGDihG2BdXxfKH2Uku9azb
e3rl3YdizDOcIMMnP9CFWpqYdK5pgIacL3IC+KvNlpIBhvn3WOkauo3B2ikaJUWCAannJ917XiXX
ZVRiZJLlKU0pMxhJY/hu4wY6ZxVkdaGd88n40QLR2TuEagaEyYtEs56Jq0C/npCkroNYKou4uEaw
ygbommesBOiVDgX2nu8rjNjCeLGYgyKPRPqXhtOjAfIZm5gJzVTNHagZu2gUiefaxWPYY4DKlM68
I/SjCDpXTpliXNhhJNSLNSgX7GH5OcbccZuOLgp/t34ZAd4fjWFpvDWJLUyfFXibGAIdUNOwaxlx
QzpaBvaBFgfAw1rRbqrX5qq24nWuqDQbVoYpPlTFI+UdXBoKbbFmWNDt2yDeBrRPeGpj4JIVaOjQ
eg0h5fQgWGDnRY+0q4xjk6d7p6njQ1OQlQfHjVSxBjoPUe6w1ez1smQr6ac9lVthYArrAD258r4C
I6ZW3HzfuSx2lBxgVD6mtrfWxNNkWUUERhYZEI5/abzdnS5scW8CsNlVxkddaPV3QkPTax6O5QOW
Aolb6kYc66P9Fifg69PFOpU1SZuVyO8EzD5cUnXEeW+jqWiWmwI74303PkOyqi/xXDw6pX5Ihv7J
dMnwWEgRpOQTAzWwr24XGviWSd9shEHuD0K4Wke9oZXRCQV/e03mmRS53jSCGAUY89nh0Dt0EBGQ
IIS1hu7SK+tDU40kV7sZ2qxfqYI7WiRqxwlUPEFSo9uXLA9VFP4qBuLQdEGUg0FRXXKfy2PcuPSx
CluK9ADEYriAwaPPnlKX00nRQB3q4UVTvpF3+NwkbXOX4YRKEczwRWFbc7wlda4YqiasxKT8MMN2
mfpnLyrSLsVy3Svz7TtVzhwdY7ib9Tm/K/3oFvnrpbLn9DIbjrJPIoBQZqrjbHJcJHE0fGAsTUc6
U+dwxsaajWl86GY02xMQDrdvjq5Rxs+t/gqEEEATKNJS1QgVjchXTF0szZoi5CLnmSFI3JNfR1iU
wVywDNHHVJS6iKezrxLjjL/UOLgDS8ZYNW0/bWBKOFmFR9pubplFimvVg9XOHWXaLwkGjaHHF2g6
w2NRNyhc4GJ4zoQoAa2kcYCSCVOtdhM+H/2bRgcZNWXm+mo8/Ors7BiRN+ArUZ6dUoPoGkQPv8Ww
5IcZjrHXq9iSptQp7j2IyM4FnedLnob6MTEyisE1s6TSRmlVLRUem0i5X2McDuscy1gb50/TDV9b
Iy5kw8fYJYpt+tUbcgyalQ6+x7QJQ173fMdHS/dlKR6b8neR98NLC/IIxhxIZ0r4qknSiTR2a8jU
Z2fa91E6Bq2mFwclhGA0WersAfPFashNAPh47onld1gTsdk1gDWQRK/HvmveUkuDBT+2tkdUiIdu
5Z3lBU4RCkB7qEgvJQG23iL7rp0VXmNZCoCr/XN1mvNA8dvD6vuz0KJir2d9MJCwfBALkESCuQ+G
RjRmkWs+vXm4aGDT9wnex1DrETNFy5HlIhdlrL7Wy0xhy5BC7BXJmFypHHnpp9mNg8bJxNU0lfne
QcXN1A07k43DTiBNKlcGDhDG1OmjqWCYB/S8mkRJdMqbmUQvCw1pYlhcI1hcGmzL9MOai5kejDP7
6MKKAG/1hx6tP5w4Dx/aloWwOT52IGyXzCK110zAfGpUL3oYIKadWtBDeBOk0D60MUTWeeHSbOnn
ewMpx2VGRzmc8WGXwj1qWSQX99peIZrpnGs9jQ/E0Yc1R3uoqjfOaK1SGAoapS7Vk1OmP9YV49ik
AblbQYAw0vmVSklfYECMOqu8LeAFg/YqVtJ/ZOeKFiOTYmyHVplaB1rdTHLX5hDitT65GU731Wjf
jN6OT3qP9UIrk/KQTuV3qIA0q6jFrGtmydaf5dFJ4yzhBMsbvMEIGeie1fe2neLHLJRTMUumf7RS
5zF/LULEN2saGwicyBvS+j+XwtGeiY9Xq+JdI3r0sRijt6pZf2K8jA5AcmHhLgnWAwSeDS5/aPkp
PFmZmacN7YdjZ82pyaPJIxNs9EJkt3vRCdt3xVo8aXofZKECx5vxWzIvKYvwBgzQrQ8QYA5pqSTv
pKXR5g1PtPayg44Y5GiWc3i27Kh/y0YYX8n80JVa/D7qdEktSHx1OljPDpGnDEv4EeL+TWj48s2x
29tZ1t2CzoDfwwwGgnClnjK8mF7WD/kTzckKQiqg4UZlzFMbo9incRe+szz+pi99f6vR7PHc9GpH
uvl9VCMwq4Ls7B4yhYMd4RJjJsfv2ovvVuy8h3X4nQyxKVCl8RKRJHL7CFp23K7m8yjat9EkL7DX
opH1UBM9WjYi1Dam/bkuuUYHDpAFMRfZebDmR7MYxxukrqWnr0p9siMYFGH8GwgZfDa7TZ9g/g/+
6OBGCwfDuksnPg/LrGxMCHp8Mpo4qLPJ/BMZA0Njfp305XeMbFvEog4ACjc7CxwecIzIn9D1wbKD
TdKC8z4rIOvEMuA+Kx+zosVeEtdnlwLM89aXghg1/pwrWwL0HhOHQBKosl0A3+aAnOCJj4rqZ5dA
66TGe7TDlay8vEXQ3aTfk0jYAJWdgS/F8qpWaxD0JfGzjdeLedZYINzJ6buIuLQAYDcv3HuPdhuh
NmmSAcSP9TjU3b0+BWHVOt+cEExFB7LvCXWGgXZ0LW8SpquM1QTY5Stg/SSEPRrFexMpuFeDYPAU
eeJkrUzMrWgEKUJ2Gkvjz7TDsB73JhFkpXrvIERduzdzstpfxuB+hHqdvKtoXfYjRMX7KTWhkVjT
0UA7Y0fV60wJzKOARdwCToxDV6QVXJM1/gjvSyO5CcU0/44QV8ZmvH4snfGkCOtH55bVI5lfUK2H
G8YjRhDHgDVuNld7cpI7jdNyNw9T79vTuzXBiSwsZqXV3q0p4Grt71AudkWHh8EZzcsaFwro4T8N
lCKXxikHL1VTqacFHzxTnwVcnUESVcxpl+tTD6gzTO5t0ysIS391BhPx8kSmG2bguyrEIAO8/lft
ZJnXTdpyqsL5rak6nPwKBctldT+ysb0JG15+KoR6smjMz4n5GjqIY4Wq/zlJ8jjzHgi5+IZgRWUl
jtHqlwHxObP1AcPLCKBJwi51PXndugEsPdAdVQhgLPk32x9OUqgYmxi1qZDRM53Dp3pSOuwQSLRZ
Y6U5dlU1fsVhJJCgz79IZiRBUa/QszY9XT4HLbGqYNyQlZQhgum6bRifqbHWDzSbVK/K1/QcJ4Ej
OOP01L6ttHH0mYDdIFiJDuTqogAeSM3bNpMM5UrG6UPD/QqwEMGsoVKgRlQn9kt7wK+IoDOy3T1x
88TfRrTHyyVaPVVgLeGaF9j4pbo4q2uDXmT6ppGQeRwQoiodtUyNVHawGGhmE72WrZXhEomB8lps
dqw4GyrzMjMQ1+pynphbHrCxy2mz/QNWuALonBKKm0OyHcP+uZnRw3ZOwppujY7wsBB0LGIk7zt+
aCxhHy3E/gHTk7URjxUabBH/sLMxu/a/YiyfrB/Su8Ia8OYkE716DaD5nEcB9hXzOhMuVCZ4OXvb
DQDXxDeaEqIMySBoWE565wiM5WmcHkCfCqz9wr3BI/BaxVWDoMRMHrMp97XG3mOqYYIcZ+mjRpu1
tprfLiTLJyUlhnyi9odnwo6pRadgNdbxQ5kU6IZrqRKZ6LyXOhSCalP0WZhwuSTx4MbnFLpEPxn9
05q67h7A7Uc6V6elHeOTWubvQy4+cHf4fa1dxRT/iC0XDm1hvintTWwicO9BOiKOISou5aY1huvd
0C8fGAOOyIl26pRHLD9w40R2CFKAkS1WyTRGOMDC5JKVKUXQ2zyxdiGwbwLAPdNSF39iVdzG43gq
0WudBkX3u8UJ6Y0ATocaynSXNSCFYep1AxnteWxLErh6Z9qExIbWdcS6dDaG5vuYrsN+SKxHpaMf
DeuFXL6wyC5J/JpNDkhn455r974csrfQqO2z2xOyNKu3pk1lkYn99kQUCLVTU2enJqRz1dXcOGpD
I40ATYdY3yAd6Jew4jqOMTkemhED5FTVmBnl6QedZ2IVRPkASccldF09CEFEVLJOvRTGKW9y+0x8
Z+5nmXI3TvO+t0ozQMDSHIQsp0c676kbMUBouT56iQsbW12GJwaeh2QgeC8tmESSKgqNuWU5cjAm
yK5TAeeNwnmUVrvlrp5TLUAcAhlGEuao0IeB0v9SoH3vW1cMe1pFCovA9tYhev6YZKDMl4Jgi+39
41EdWPXI0A3HOptGY9GBWa2zGxP2a/F8dU3sihlZGHplTOUixzR3mJ6Ib//I7f5OH0h6G6Zp8SqF
eRRzmWetIciKvEMCIxFj75Aw/GQ21DKvj+CHx5av6tbLNIdIeUblsQTPoA2PaGizQ9ZPxNSJArFQ
fquupOhEa53uub2+qvaCfsKOb0jg+VU4aEGdsTSPiupjSCX+KctB++Rxil0yoxc0zL45onBQYZeK
KYk9tJu/p/KjQ3XypOu/7dV9LeYkOuoZiH5QXbCCDSCli6P7eXxXLBM9IBzdIG7wLOedF8bzf7B3
Hs2NK2mU/UXoABJ+SwM6UYai7AYhlVRIeJPwv34O+Dq6Z2IiJmb2s2HUk+qVqkgg8Zl7zzXInmq/
jdrYF5KSaRbujtX/YxIZn52xUUVnH6xO/2iZAR5LWE/2EorYdl2yL9lAhSrayITge9P48plIrOy6
xfw72VtIwXQxU42tQPxWWu2f77vJ9z8FkzKASHWXwzVlMhZ50clRHuNqBUC4Fm0AuFtfySmyyKdE
3pSaw0MLaQDrUyICTK+7Mc6TO0Gpv24bFW31DAtgr8i2s7aAfVeknJG3YRs/w5gRndYsPQCTEa5L
5xRqEVEiCZkIpQlMYOB3JXb5oldtQkQ7cIfcnjdqBMIF+GZcZ2SQbDWLJAtXwe32zCHd9B2UwjCN
41VawqPS4glLBB1wzWW9bzJcYXP2mBb1oR3L35pelzwIEkbd3ltr2fhQvUi33Q0j1FnZvPoaKpxM
Zo/KJ4VAxZ/4wMqVbmesteYUE577IlsOtJJRyCzuua9x41cQyPLfquVyEGZ9skJwT3YzwEDvwdaF
mIYFkt5+ylZWVXzp0Khq/Pq1niBdYiGbhguZwoLTBoYKBPy4702ecr6pWKsSaZvTxuF73mrtfHZd
m+dCSc1ikrZD/xFbP14if5gb+jJ5Hglc2qamyQfUvKdO+sG68Fe1B6vhkzPwPFlut7ND+4kcCMas
ffaF6fvcjyxACoRSWThsUqkd3DbcR3rx4+FqHsux2GatfUQbgj5IFltCRhaHutOv+1Y/WGhr7miq
TnqiPVawpJj2PERNco37CkYaNklO+CChvqE4unCPQF57KuL+1xF5QlnpII8i98jhzWFEAcfhwoDp
GAvtOw5NZ4UmLKiAEuK+Ig2BY558kn1IcJRR5wGHmrYCovbYtA6+u5ETt7ckVevb7Dd/5sH6RQHy
klt430FGJd7wqkjQ9ovxTxymsBOb6azF5rc21s9w6dZ9Ev/0unFx5wFTDsq0tMCZaeCKK5kf2Sns
M8K+Rq1C0zyMP3Asif9ruX34HGhU7i3B2JQ24eDHTrmyI+PFdOzDVKWHKAZBqHCcVO1HWdvXgS5g
KJMg4zDPynSPk5gAFXRpUtsRYLCRbsnU1d6zstFMPlBUI2llJNjizR9P+uAhDALdiDFlbJO9Ypbj
7xiqi0sXohPAvWo9rYaNpzaTV30zBn6UByv/KUFxa01zNhsAVrqekgY7YMrPrOlctvV3KxCiIrUt
B8xnyMFeURFAkTYALKfUZa2+wECz38k6FFrIFZ4t3Y2X7ydrR97CTxMOH1ZvEzNpUD+WBZErVfFQ
I+bWzEfyXFi7vRb820tUcT7XVARlu443Yd2CcMEmG6WhAE0WWAtfu4U3DY4Z9r6CW+kQvAiqPZMr
4oKgLHTU1tLWngtJFxQm1mtqvqTA6H2b+UfJ/z4zg24LyAhRM/6tLETSVeq/gDCcVmA5PqSHBM4O
zflgJjpCb6Yt/iD/qsK8b23UMTVT7c7r0Ih0iDRloZ/r8ndiDgYibRub0twVHTQ3p7vUc24ddKKP
mHGwlk2nrUUkxavdXZQ/EgTv9eGh9eU5xHdEVw7rZw6LrRbHD6RoUZgyzCnqePEicvQatgE/qRh2
Ta+bB0PCIZvD8Ru10id+RcDceMPlArUOGaoYiL69qVkgG90pYzUh90iZeqScYUGvGG2whiFVbBhL
WRV3ndYRbqUnxAP6PPE8xaCkkXgkY5iF5EKX053GbSVAdmCUgrSTIVdWbmUd8LFAas07Ck/MZlqR
fDkyGg6jTuRAzsJQ49Jf2SPges9Fmy9i27kb05054qIUmsbAPGfA75Ji61EDdQSx9PZLZPAuD/dg
g7+K7A+x8uaLJ9kQNOQXioWCAsDdwA1go3YoowJUCOoxLWsIwOgbZHRAHsBaAc60trKg0ir6xAyU
AIiddCXjcgtMYs3ws4aY4zcRfq4Q+V1jV0jGmu7efpi7P3pF1Mowlx5PuYmyURIdq03lBq7VdRL6
IoS5zBUGdOUyktBdX24lyQIpCmIWOwPyjJKAiioddzwXrb0YOwACbao2vr0EroTFK0Fbj00EDMXP
7BVuxLe0he9kD9ZDz6HlG7XYxY7/qNcWwWCoyAWIi7PTkCuBW9Nct719qRQ080latC1p/93I6NoS
/LKyVMS5EzFXLUWz1ZV69rLW4zTw3Q2pAhDdaCYPLcFZgNi5r5KKJ0TFoJ5FM3en56OtV5ZOLWJK
/9GC6GYbVGsTuRYt18Fd48/EFLVin7bErQvP+1skfr4Gg7N3ZqPY9rWzl3U5bePkrZm06tGKYPs1
XIZtEW3J7FFbPSebjFi92NdJ8BDN2q1cMJzMRKhAsj9dqaGVEC9R6taH1KcJs/2caJVo/lR27nBd
k9LRyybIs/qFUGMVmLA21/ZELl0xVBstD7+qbsa5YQi56k2f5KKJUA9CslZpT79d969M+zH6d0BK
puNo5j9D22+UgMg8a86H5RQPM84ip6xIGjJRxvXze6FSBHp+8Ty6/KX0J88FHouIjIqX4FrrU7jD
s1cwwvAN0gsrm4FChMJcK+Y6oKuocSRjb3Q2VjfwVoMYpuSCD6nHQWIV2d4Y1d5woYqkGlCtFurN
FCLzeg4Z6cREwiDEo4HTsSvmQwjo3X1WwC0oCxj9w9JnjIkTBv6pyz3uKzHQa+JxxbPOsN7sLlNj
IVp3maUrPfuS/Ga8P3/z6ceemrOrg00yKtZ+qEouAqO1n1B8W7t8Su6rvPlshpYrNvuwKXedcbzD
LQVOhbm7hnPEBvLEqdw/pktvYBK3MGXnNn9zRjaHuJWoufQanBlpJzKnS2HcZe4WuJQYhze2i1v0
mptGuEecvn9n3pLetn69MQNdUvGnDNE+59qLzS8zVKAN8x9k1GPkP+EdGdfG4vLxhzuhO2xfAZVi
EHtqbPIFVLr2o3TrOtG5jtWnctNtA8uFKs8K4s6770b3rDnJJmrwoa10I7v2Xfte2eFx+bMaOz0X
pXWiYt215nvtN2s2FjRbYK15tsbWsENHeoJyVLvFuy8Ab+nOxe8gT4U7nD7vQrh3fJKIjDYCnjDw
lo3CMAQlNqrN7VQYO8ERSWpLt2lKe5txSDXt0p/oAF/KmVanmgid4KiMcxI3p/kaq+J9ZNDRosMf
3f4ud4CYDuVLZl151zbcpQcSFbYd+5Bm9B/soXtYPq+OUMwkTx74kfdIDvXSeQpb9TlUTLXmpO9X
TkevPQ4wV4iC1cJ9OAx7fGUJ6dcNj5acJ6PFbB2BNYCfqX4i++oNIglvt+IJIC7C8VZaSyyMMz8C
zt7itA9YZ38ktqmwY9Qgg58Kw7mvJ3lovClwSDYsKItXQ22/xp0IUCIiBC7OddMRCJJqpOcSU+uj
eEmYVGlEQ6xKSRpWliWvozb+sFUkgEgBaAPlanYp/vsC0VbW78e2OVkZewOFU14ubK+qtx5qEQVJ
J3/KjIWrrAFEjvErs2fJSdiQhCIIxXGAlzv3ofXJYOuUTb3YoN4Fp5jsdT/aFYPYl3TJ+byBhcIc
6jFyxm3LNaIZ0zm2jF2cyEOXyKtIKLw1M5jRuqeq2odgVOHH4K1j61IheK5GtkqEznthBLisew4Z
Ai9+B47d3WhhSeRQvBNlvM3j4nm58Fst+Sozph4808r+fsDz0JNjTV7TO+7GU6P591lq4zzxXli0
vw8pQan2eKLD5riq9Tdj8GBOTn8L00P0mquniVt+ZThYxsp+0NaDUZwoPYACWgehN7tcGSj4wqtg
+lBRv5S5uAeYREpm9cX6+kON3t5IWnbjIt+5w5/CKsgJxNOozZuGwkXjRPVa7Xs21E+XWy+T8F6U
ZO7OMOKnaJ3rhDlM08DZtfUre8xPoLx2F37qNpy1Wf1Na3wARRqkdvrEzvkwwGdJJxat6Cv8InnQ
ibUt66sjuw1LqiD2s2+hswd2zOcigkZid38Yw+zJBZu69KvR9EuTqY+cu14rqjsSrN5FNXwMLXk/
EUaunixIMkwfZ1awICIYbwoSjVIeQAuXJPePcEc3PGMOnhO9CNN4LPlMTM/74e+6qgcJ8KPBH/ai
s0lzeH7WRv6YjFf2S7/h5N3XkbhXWfqZVSzj3GSfyegunsE8AjI1NSgnpnVqzOo37lMCcPuTrXXv
JjeVg9jfmYx8E7MzTfWnTMUfJIAds0Ywz6PB7ThMuMHebM2+s+MYYjCpmC5847i6ly4EuZ5lit4O
D+ZcPQyiObazea/lBuNnnpdedFRhegdc88pw6bnhmbKa2YiUBhFC07xtSy5tTk/b0JccqmNIUBs2
hUN4KexBW5GxiJpu7XTtiShauq+m2YJAn90He4JZ1ROTS6M9yfVysYQifwyjRyNsAlnhbIuZX3HO
IFlzFfF2YcHQChFbmJsT6okqgLRDhuaD1Wd7vy2uhuVtexODbGmbq5aE0FavwN9OSO+ezWQ4kM2K
OIEJfyTe7akwd/nICMidnl1nmcYMGEjs5mHurXMyiUcCt77NUe4jHLsyn+9CtqhqXiLO1GfexZcy
v/pS4mdx3bfJ+wz96TDa459Sq9ikGOK+VeklXHuLrM+ov4Yu6BsFiUe9S2v6cMm0ylP/VXrccoW1
yizV/pnwVVlMwVmL7CpMTmtNUE6ZTXkYWwG/PtqnrgsqsWWzgS4GaNJp8JnF5Syj0/KcyHkXptRI
nBhb+EI0Zsj23NFxV2huxMI5C2rKrHVhPRO4EG1613hhu3X2CwLfIvdIj7OPrezV6rnthzniT59P
OuMHov32hdFw+TF4sq1Hat7fie+Hhrf1/SkYjQenzq9l1uwi82mc4zfUys+EmWC0plTXO8blBCBW
CP+TKtA0yYCaAF7HsP4uPxe64JNu+idZy7M0YLI2AqnO8gNzy3gmzwxclfTvxggUj8SiorhSZPwi
chG0ffnqrnF1nW0DmgngI/oQ5IXgyEjTYP+8/KYxr986N6Ldi3+Fki0Rac61FNVTJwOghMQOZ2Xx
7CEpsaASprn/LRTSUNO0L/o88yT3NzMNHLQ4EkYsYs6VM78uOUiJDdRTAxBJwJRjMRTRCB5mK1+1
ZH0yYFapdka0jvULOysRjvvG7R8wKzEmtA7hoB4mzQXnZx4i2e6S2TxY733HEHu69gSzjfG097zu
wYo/omWUOZS/eBu/mbZC2WYHSnqUE+E69V9Y0eyjMPsNLe8cShJOJ6c+eLr6mkPngvF+O3Ty4BVM
cCCs8wOwDyqAkTNHJK68HSO8dTe5nyhE9Y3NhjzLyqORDryVWIy2M0+ttVu4gLVYq66TlkT5HtkA
G6hiTbgttW0uPpYjM1Lju5PXxZrtD6mo6sHxWnPtJ3p9BEPqE9Icopo425g7sb/3x0L7//LP3/8b
roRpMoj+P8k/r3AlfpX6/f2fs4f+/X/9W/npGf+CewjLRBhk/NiW4/9H+unr/zIN23QdVJ8kCfH6
H6iE6fzL8QycNZbQ0Y0iGf2v9NP6l++ZDvZ3HxeOCazi/wUqIfT/TfoJqtF38ETqhunoPiLU/xUq
4U6NqcnBJqPOcLX1TUp90y8PltliE33tYGweS5NaZD2j4VhrJAet1fLF23duLxoARexHN1T08p1b
RMt/v337xu1rRcdzduxgIbguA/L/pOfoEQC5f/77n1960EpF5re7wmEumOE4vYXluIth4far20t3
szswYZ8CrTYfksXDZiiFUv72yyEs/ZnhIl+tF2cbIESKGcOEgVEupwraPharg3aoLSdai5EHLliW
V3sxbNQ0i7RWLNDm02CSzp2zhEXim/WM8odhNYrCoLkpTvFs0Fmqmr2cX69QNGFKktEXPTt2+rF6
wec+UEJgV34wLf0DFZi8nwT5QXLUgtSaw73UwADnHaiOqsoeWr1/HCzJwo+IxDWRGUh4SKVAw7HK
ushcyz7St6iT2KJEMXBV2ELRGJ/a1oXThzZWL+R71ZinaYwSFLlo3EkvObsRVHzN7PDnql1stfaa
0WA9IzcYXogQlwTVVmwOR4u1XhUIloCgDK5qYCDlhD7K3AzhSzG6DLfyJ9QNwPB5vsOAquzA85+9
yOiDZBb4mQ3WkZifq6oZ2cfREU86mrxeJ+svZzIHEguvFgpaEgt8A+InpYpWJ9uWs5q06RdNXoY2
+cgYQxbxPDNlpsyjSN+kZm8E/twNkAgtZCqUrYOnYamG6isi+zl3DWuvxw0jkRjNYGcFKHQ18B1I
QQ0WOMKjc0ikd2bLN+4ty/irFZqzKWLhH+usejTRij2J9Ghjg4IdAX96YssR6a4VePnQUJYJa1OQ
/07XPV9c4JGBVAwMJ+zEcebjrnXDFYEcOFvN8UPEmM/SMjZ4jIMHKULnG9Aj0SzTOU3Gd8Ai7R5y
NVJhb/6MWfDhD5/XtxtlflZZmW8mAhL0ApJ4zCRgI2OCWCxp/YnahdVguukmc7lswqQ6IIYS7Bub
nQLftW6Fg3YX+keesfPVhwtmPfrLOlTBUHsET0XT0vEHo2z9jUOm3j7qza3XOs0Rl3vAdgTc4bCu
Goc5g4Z+M3wi0u8ArHRTeH2/dhr7WcT9d9ZpCU+78qltdbSLQB2ZY3L/IFiqGjEdJFITA/22EVYs
3jUBITZWl6IZmFWP8bocwSRqtk3wquJGbPeFA7AATy8BvOyU0qom8zpKr43OGjTWjJM+72sLQLbo
2Aelub13Sv0O/d1tWiZpKQF0eWb5zdVB+dphENRjx2RuVi6eH7BuGsJbc/JZp7gw15r33u4iutXd
zThi4NsJQc+cDH1gVjfBKG/ZHUAHXHk2e+ZiKZ6El6LHi3Yx/PMMW6ZW0nsgfvYRDldPJRLlapre
1eAvACtyQCYLX17NGGPdmRG5XzJSB4RRueF8pi6VthHEtr4Z6vzTUT5iLkPieg97HO7BcAYE9EuT
0e4JtcOGubR2lrDgdqTqLeMy27smAq8IuUg7I5zTClj4gIZR3tCI+GfgcHw8+crvlyrHLnaJzjRN
+r7aUAAn5CBhv3IHg+jcQ5SzkooQOBiVScNdSBQ43BoIs5A+FQ/O8kPKOt/N9Ks76cKiCxdYNQoE
c2zsx063fjJ09WVESRqPj2Mft/cTuwvcYw1ZHv4zISjRq3JtBp1TPOL3KQ4E0Kz1bnLIzyYNTQqt
Xk1w9Hc9U7aZBsT2U595r/5HpPwXaNSvSFs3oIqoyllNLJrZPENhJy9TFGro7Dk5YSWsKxsNeptt
I1VxNUqIqDU0Xd9yXs2RPd4YkwIyRgsQG5E0wyfyFqIuZ0zoRjgEWO7MAzl37HXXeA4I9K2RuzH1
7QsKN3uYnG0/eL/WyPHSI2HfT4TDr6tDN/X0mE5xqEKeVF6Tv9vWXy2Hs2NoNvSbLGb1FaNcqv56
JaEo5Bvvtcbo9tGQXcc8TMDKNs2uSPtskyB5eARWsE4KtaHYDQ+zwbnZ/VQ1skUy2V79Rb1CTIm2
StWAKrzwBWZntw8A2qFBMbZRNh1c95J4ct1ohJMiklMEIpFNIVAVH4qJ/Vhu5P3djFSzMvlzzNY+
UeIixPzs+/rTbAgqsgzGaYQLw5tg9Qi9qPhGsvE1TiQts+votJFVScVCW/ePJHaAfPUfdNdAlFCk
GXik8KMp9eGwoLPFIJHp5XJn29BirRbGSGbO2V7LJkR3LEgG29KZF875o1ZpHmtdaxXqYtlOlOog
J6dDmYafeDwpg1vSHEF7NDJ5msakX6vXBpUmAEfevGpue4agwFP8cUQuQuiOsunGE/qFsl6n6Egf
ikW0WKbyWuc8i2YxILbWiftMCw6NIf1rRz1D0cHMkPFN7jrRO3FQaBcriK7TueqYuXrTxJQxe0NY
a5NTQBbPgsAjg+kvKdsayAUa8kKysCl4qERqesA4cG0c1Qapk0ykUdNHGthp2JRYl8iIt4k226dU
zuQMqvvYITHJNuvXBmPabtKdey0JepWNO03pD3FCNHnLLnGLs0YD7cUyybGci6aB+IIBjVtEkPdV
jQDqw40T5afE0O/dwn7mznnXF8kU8Idxh+MdbB7QvttLSiGRqsTbuvBbSc3WLNawthwoH3qQd7Us
FaAM4GGEZhwIgNCP5fJiSvGZ80jf6J53HjGvbu2UQ30GHSyriitP+p84GogToFcZI9vckaM4ctZZ
9TJZta96DzJChtOH7mHQGPDpa55kVcnoiwhfr/iqFkJft0jg+lQzqTLz/KKnSQ/jIVlHCaZnkkr2
NXoLDHl1EPo/4aRqJichOls6ZebGyGKpJ/aDpn1z5quAIcRDxAonuNnfHc0ywcX4oMcci2cWKeMr
GKos5yZUZNm07kQ8LV0pu/F0E+YaZORVo9v9vNaX8ztBEERzjQtWFH0d1Kq53JJPhnRxD6NiRQIT
u+ZmMHEFpuYF8TXYf8c1eUhAOEBTCQSMn6n0Qj/mbYmQDVGO2jnLXgNskwv4bH+DMOBquJqJ4aDU
iM83CZ5rin43qoTIRGkHwygfRhPlHfTxhmyrtl5L7OT7Eh1Vu0juLGgZCEy9S6FaNqzx80SEO76v
jd6xDrr9dRwfRXUay4Pr53GQ9bTsRKptiCVIj0kj4DIh1Wa0FMNEJDA890UWwIi7Jn7Kv3aikg46
YkRnP7UPeXcTqlrk1WEyjxbMhg68ZwsF+7e2tXab5g5rYYetqFtjBKuNEKEDo4o27klxj4lZB+QG
ViXuyANaTL95+Gmp8CWZKZaVlUcbbhLd9C4QVJr9wMrWFI4KEOX3kjyJQZEe0E0dwVuu1e6RGW3n
HjNo2zjvXqT0oyISAq6q1ZPUHc3HUtedrevln6Qkqt2ckXK5sCVd6qgF2QBL4LPun/PE+x1izgsJ
7rggVmpXiuzo1+bLCCGMtMxrXGti/Y/YUi2iosT58mMwF/ONp+nxyetTyEplgKCykDSNKHud/Y5B
NLs2ss7eqQNlQGd/VxZOHKSlHiAP++3Rjm8x+IZRijNEl3/bMTsZHVbtSr9W2AgPUWviPF6aCGQw
gXSUzZ67atYdURVUo7q7LnyEh1xGLK6ibaEvqOoKL2oxpk9abdfIaPqt7ek16DU86GFWEi/bE2xT
AVg85P6FXD5GWsvLEP0BAzsdZgTOgaiLVxNjYb7SZ8PfodzEEWcivY1kg6PKVjuTxs1i8xTA0v+g
okArmnPYuLB68KQgAdVJUshn0GZj8cIsnHkfmO9q6k9xXD/3A0sLcP/9SfPG9TR7ZKt0e3fOtKOK
2y+qh1ec97ixHHUCjI7bK7GCPCUNBgot/EZ9lfpVvSEm1Tp2CBDjGk+GsjtQ70vKbZVn4ghmGzZw
+YaPZdxmnOX/3NQAsp9ELdjqjT6TtuUqFA0QT8cqYfpm7oTluTQCt/90MTMdwmrhqOoaQWVddpeN
7CESR/M5VgR6v3zk7vbQ+dMRIpZpBQXfxPadWJgNQEUcLXFKFNkQH6fH3M669dDyx7lmdC0nvM9t
0spTl8/OgZiYZeHPZNhJ8sCX7mvk4tCQ7rx4ObhI7BrGNJJe5kZFRtYiNmrcwx0hclEICaBU/it2
ReqFhaZ6u8wniVSVgyfd+s4HAeqfMoXMgdr7LhHGySFIEIPKfCIthULIZs1SzRDpFrFgo1NSu/bY
rKoB+l3WY2L+zAvUKaLM+03t/b1pEG8vui6pwELbfGKxwDW69K4Wdux/XrKqe+1LNQYLzv+fL9UO
SxBT9tX29hI6boOZMuruIHLeinRSCI0nHqTqaNQRJuqUKbDW1l+2OSPVipmZsbTquTDhIGGX748x
U8UF+oiSLnVgOzOSgLPeBjJDgpdpdR+0bzGH0TGcdesYI3T751fpQERKWnNa8xwCgGcrOFQQ2FeF
tgS7j1JDQUWwmqqR1AwNbaVVP6J3kzvdqd39jGrZrQE49sv3/vty+1qW4BuPNJJx8W3yf5Z5eHSS
5MLizg3GqUyRjz+JxRAUFeH0x2K4sp4WyWZSpjxACf67r7Uo2klH58m88BraWpC0s9jKrcYjOy8t
34fFPM4cPCFmBGw+eN3fal+FeBA7ZgV5SvLlKmsQW6ABf7rhlf5LgwmXp6QhqXaTmrTX24vOXn5f
EExpKof4iSVP8xbfcntZXIKm5hxuj7X/flmwNrS5h6acraO+vMwd0JbW8rep19WbKba+QnifgREK
gjpdLqpk5vCduUb3oCsWp89wKpw+LwH1AdwGWVzTqmcspxAeo2oJhR9wBug8XSSiHZlbj7eXXIPj
1pXPduuqdesbL7Vvdjw4w23cgDpPk/hUNjYhfaKtdo0Sx5GidKdIrXBhcJ8lV97aMqICKIxh3emJ
q2DDw+wyo4+xuLBOKboW7ElRovNk0f9l9WxmVGYrcpTDJ1k07nNVURro3rpCfLdTRWg/hn7MuSqz
n7bRdqHfe8e4gi9dWzOBJSNmOxw8JU4phC+dNE+2i1gkRRSCcJGMgEZ8znoOZsLvPgqV9GwUV2WV
mG+qSgTpCaG+Gs24PKV6zZsVpWuY7MO68/TxQMzWLx6gq9Rzf4/XgH2D6e7kQHsWynIkvj4+zEXx
BerV+EOkzJGhwNskcpN1HrFFdoIxSERCHgevX9E8jfdVXP8AzAZGONNawiiHYlAn/WkgGtZuhXvu
SasKCEdBeekN/l1cfRuQCk/Vw5jl1oUORLCKz7H3xj5+cU7EcprhXQk636gyFhdBh/IlKkmMcgq4
DAOKSbrbTVMXsLHDZoFAjuFdZCUXe/iaRpl+Cgt0vd5irRrNKxjfL+8tg0Fyz1Mx2jStbVwRq4F3
ROw3YihcVbKY7lriqYIZuiChmcq/kyXYukS1xhp/3MaPkOeTaHGsKtvY9FU67VzzL+Gx88GxE0I/
KEdoQDxtm6nwWs4TVaxOgZG41niuFTmA2Niw0HvDd6bF6sEu1JuEJbhmR8MDd4GSQUh3N0wtqQOX
h7BGRXmc4hQqJx7b0OyMdYjGZc0yVj+ip5mPXtOhBdaS6+1L1ELT8bFeSNy3l2lBZySDCcVbzAAo
lyltv0xp2+VFgybqK5ubz2cviQljXRpcgJmhlwhjopd0UY83PVL9yJTBDTt1w4dNonmkqx/++ZK4
DV0r4by0I7HHYklivL3c6FmeUwfIGPFMLk+cWj6qBbZ2+77Jk/6obvnThaRWyIGhrh2hKK6dhdSB
e/XfL2JEMxly+eo6FsbOkeRp3lT4t6InVPyjb7/KjCQL0sJ4vXU6JW2Nm0tjN45GsR+5UBzD+DFq
T+7w3cDndfy95oDWFNECJOsZGPqMVVg1Mm6ZwAdUER9eP2YOVa7f7fnnMRTpdtww5PWFkvNDexwN
onZwmsDxYl6wskbnl0gl4zRZ3snzEoLew3lxsQA0LS8ywmdjDItvBMlfEqZQdUlxmV2mx/EivIVl
n26qsn5Ian5WX1skGtb2YySicEvQHyaYaQjPXK0Q0okMpush8QqTZbxtvFk+eC3RbUW/K9E7R17G
Ep2MRsZHiyVxOWqix850H5PeSrddGiFIE+IA6euSRslfhlosrrQFrB5UEjELFhoArVX/kiZI+q06
2k5elyKHZGbQ8BGsGm1Kt/GE39wjNiJokpcsNn+7qShojlhiDZH8oo9/6KJxl/opkx7SjAPoWWvB
cJHjsQ/Gmke0q8ZwxaeUGsBiiTtdMV3st+jKxn9cR+QRc5Z7U7GpYt5sd67zjUuIBcKnuEN/trIG
7y7FAIR/1f0uUh9tZ3aX16Qwz9yriObe7ME9Jum2FsTE1X7GjA62BhAstLL4giuGvBt+MsVNipWn
7ZYzbJ5P3WSkO7ebn0cD9A7FK6ifmOm1Itsqq83qDkUUo00tMR7KydjkQuMC9eI7kzeHVSxHuSOG
gHUGKlq/PjvMSjMt+R11ZrqDX9+N7APWZpN/4i0CZ5qHE7kW2Qbvw72htNNkevijWu2ZQf/ztg7Z
v1TGe68Y+y5lbDF86XTXq0To6pLP8Tu+dnFRFf9sVcO3tdqcgTPlYJxFzzQCiXluJ4xkUSxhAlfg
LUOeeETOr4sqvzoiOrvUxL1q5XlcPuh6wornJuuxRERoOeKPW3tz4LavhZ85qwzNPaufV9tSxlZ2
lrUjt+U8EJe18h3E9YybEWB4MEJwK/HIgKsqQ/egpCH2RWicCWxhWkbA37rTA68Z37okJrzFmK4e
0SmGQzJXxZnFU61BHmPDz+rIPzNHosw9A06vgfoDg9Q+s52LECwE4t4n2yoatrPhnB1GcUph5Mny
qjnmCnEiWXVPaXju8KijgG2MLTljgR7i1J0cZDSTVjMIGNDz2ymhXvBQrYhVT+6b/kaYv5rf/phC
3ouirEg6KzMK449IEvWI5WYiEoCpYbTSKQ+W0F4GWEhEvAWey8++M0j5XBtQC+AgxcgP5po3S+dQ
wTqlNZ92Y/0d/xRsCYmQKM7apNt3eSTfiuQPnapkeNem2zbl6sbarjuClq16BFmxAFOZWlka+3hV
XZXFBeLOz7Wte/RL5saKrOLUxZ9lR6rfOJC7OTvviTEMjAdMXPMTCIY0ajYdTqUqxTlflVPQD4wE
CL9BCa6baKUYsyw+ejtP0Am+l0nSbxJ03VYrvmMT3XVNovRKzuVrkTMqNwjxWMUG0qiuKYN2wUqn
TBOLybjOi0x8CqKQew562TWM/WYfLlq6Mr2mFuRNP5mLjQNLxcl9MNsJGhYBeicyIDJXtsNECsyj
yeZkbfwP9s5juXlmy7LvUuPGDdgEMKgJvRFFSZSfIGThkQAS/ul7gX91fbf+uhHVPe8Jg56iCKQ5
Z++1qwfiCIFj0DNvrH4jCnx9OOVTm/ZQXO4mgqdXnqs9YAFqLpFtvsjRfyvSkkRNI/K3DUO6isSt
GcS/YWLT3u+R+aMRmzdoCT0jMghzUl7hPKpsoWZdupux9gCje1AZPQW0kNq+7akb+2NirIUlUZtK
B5GHQcQJE1uyyGLtUyFlcALQUKSWb5K4LNfuYNhrr7bJKwNZ72hfnOzE2xHlhNN7NtGBWAuJeXPN
s5UfO4MzrUqekO8hTYAugZWeZoUKjWeXFOote+b95CETKLAfAY+lgIcEzZb1TQref9tnG9Y0Z2V6
65rU96VuRYq3OcGxB+VrpJeqtH7NGkEGLROOHaRZLoSEIPLbfV5lp+gxTdk39kfhFHSAKsG/wect
uqisToHWL5SWveszJlGLmxeaCM6yskxiXn0dfbh2rBx0cDYYQBA/rECy5oxBCUgP7CC8htLdTGh1
8WCUJBXiRd/UdSSWjUvQ0ABTQqsqCT/B/2oCDNfRVIpTmEz7bj6hFDWiQEMi6QMmqUq2A07JKcI8
oQSl3oL5cuGYoQEynj3o2Cr2QLq79gQm9iLAICvoOZC/iw3ynermVyULRJUxfJd+7xq+/hiTDmzo
YIqseZEYWl/x2BxhHs8cTSA1Q74XOj0i3w3X3re7NYpcX2aFC9YomUtGMzccY2Kk62cy2T/osFWb
uEG4R/XeWdlacqllKrAZpg/dyCGmDzTsCk5pxLOocrOSzKK0AGkjFHo2Vx7yvE42XgWgaIjoQEal
Dmq1qTm7IgZV15OgoRcxOqaJvtEhrN1N5gY1Ji/WlTrL9WrId6x+X0lh4NA0UUBXHYGZNDj7rPiw
vxIns27NEnNpCy2ydqS9d+DlTD3JgUgSxCIqiAgCrwCt11O/jDHustJdYmiH7ghxmcYKY8YW/CWM
66ldo977xCl7dCdawUlfU+1BkBeg7jXm0qHsbJl52wZf0PaakfPn4hqqc43X+dt9f25qQLUhrYXI
6KtCGctrXksBBDqjYZqS33Jlw1JFqHAzBOVyzGduIzMbudQzx/Gfnl8HJv3vPHsqry+/Puefrv71
dvN7yrmYIExOjyvRbubLGJMx0cWbP3C+uL72z82//og/n/dPb/23p//1eWOPiTUEs74ZiJFdXl94
5feF85v3Vwbg9aMNERm7fNJbEgnMJ32y4q2LLQyHTvNFUWzctQ0BEJX05K5gdb0uE/ElxnTXdS9x
JZkNSdqKxkiCxamJIEIsjN/oPSIxoYhc98bDLrXTTPDabJZou1xZjX+/egUpVh4bHDyO78G8Vbkm
Gl0vEk+gCLleRXXgk4Az72wi0wcNe72qdDc55A71XnSvMj/+/fHr+7kFFeu/3uWak3R90vVCmMn/
eae/7rQBM8E3ZeXMHPzneX/+rL/e68/tf/Wcf3WfrTXe3lXbai6gO2okb3KGfEImsVbXm5EJF1D9
56PXa9f7ro9eb14vrm/w5+a/eu2/equ8BR+VkDdFu4DmCI026kr0DUK+LTXA+fa/vNMqa/Ycfx6X
84viPy+63r4+LCp2Pzjg+7l1AJpnMuhXczWQ7vgfV68PXS+QDVIi0/Z/Xv63j7jetKB+/38V2v+l
Cs2w/wcV2vCh/qsC7fqK/1Cg+dY/WOyB6GI3Q5Kk5f6BD6Iw+4ewcELonmFe8YP/rECzfUEWEpIm
/78q0EznH94sZfNsNjJkKuvi/0WBRl0JnVspM4QXxf773//NMQyTMBjPd02kbsKyrwq1r4+HuAjV
v/+b8b/0RtO6SjKt2knd7YTqLlWn4MSELHOky0LeR3ZrBrB4QqYzfxoxtfpUmRycLjzFzMobKyCP
zWHF6Hh035z8A7dzQfnE3ZVy2kR69+jbyOotP7qnuXnpG+MG1wctZDJZgy5q4S/ZT6km5DLVTXXj
WPVHgalSY8lSAaQbYtwJBguB2DgYCR2Utgx2NasVmBQvE2GN2NqLG+LZEngJDnVPdQsNhECRomdv
4w9IRSqcli0IkkJN295LN87QHM22CVfhBOpc+4LQEG5EapJpU7sYi80F7B9zRR40iyYDR7y7x2Wo
L+D2lWsvnbatQTIixecJTSlfrNhqWvyofHaTvUsMDGaIxVT1zYKKngn2n3iONt94gXqvPGPT1vZN
e7VumtEemzvFLYsgk4OB1I/cVLaLVX6UvcYfYIYIHLrQPEE1IFyVYM3rLXJpzNP1mlETzZjp+on4
KoPgDv7PhYwhPoG841vY6kbHG3NUmiVQ/kzGin6Mdi4cGd7h8wzvZKUR4t5PNwTCJyxSqejRxtbv
wsnBDcnw99fNVgbV3RxMqcf+xjLHCKtBbD+6HZVa6XY2/aQuOnUyeAmDQjtjG2GHGLJRcDUvOF8v
cL9o59KUl876zP3BRUzhNnjVM4EAPZQAWXJzW9o59+l1hU+EXzmJtQQHcA5LYEqVXFmOtFjHm+xv
ysKlEsHhvWy01LvpWfrd1CN2Qsr4R4fMpRvUxTXDZUDCXdZFd0Ptxrdxn4GQajNv0URtC3TZHLZZ
X9z5IFpOIoX+oMY42o4hJH3ots2lqAkfpYPf+bRVjPpJ1yQX+jsZhMHlesN0WLj2srubYbiENoqn
LvcWV5oUy9fsaOmU0zCCJa9TiVOJvSUFUWW9DlKRqmQ1zx2s48+kz2GSTLZ93yG1P8iqGPBm6j16
Tb2lEAFISgsJRBLEZ3hDedtVhj2HXMm1rofFwYd/8GgK69YXZJEIvYcdV5sX+Anjt1fl+7Cny4D5
mDIPGIc32XOKZz4qBNq4BFaLh4jcl3cjQNXSG9K7jAnLeeR30Ub1wl94RTftswSLecXvfI9Xt1vG
5E+9e1O4L2mNflK3XwZoUvyh6Z+UK6ddNEssPWWp13SSa7hK5pmCUovEEeDmQPowWTJ9+Iw/GSc7
9qu1N+uU8tTC8eCEOvs6HvV7c2u0IMgS2/V2admOL64yXsZUk3fKpgo01Crde4GDJU+p7jv/0Ehr
eEgnZaExqo5Z3vm3akCVFRrC32ZD7MGeQw5HFb98jAQC94SPzpShrSnZdJC8anUQnfnkm/aJZm74
kWtxtahDe7qThj6eohRomJmj1fQ42Y5s4ECGe9jWsswfLlLrh0thmrvWAUjZqwJh5nx/H4FFbaAJ
r6/PwPvh47jF24w8YwlzY7xPa3e4d+ymPxVxfPhzF79lug31+BgLQUdjKMoXvbSQg3lSA0rCzRGx
IrXzgL8qpyvRd9kLLL5zIFN1j3oufRpheYq0fxeUj064mIpHEuluY4KzztdbQ9iHKzRcmDE4J4YR
CwkjEGvUfAxvqH3rLyjAVl7tOI/j0Ld3teM/g+9COy8yTDNmdt/IApuYQlwkQGoAcMhPdj1kJ41K
jrRaNk5ALdJFST/kGJiPNlh81vOeu5Fu4FxKW9SLMQuqHyoDLV2Lm65yzZXQiBmdsrQ4FRThz/x+
7AO7LqIxQKy37svn0NbURSuM/NgyXa5I3yg3blnGu1JY5xBB5bfnGWcv07WvgYKV2GduOL5oxK1R
5ids7npzJeeYuLqtzH2tbHxlc20xMtIXG4w/2ycUZGxfvFecI4AeOLwWSAcs1MehfAWdaLn1K9S1
4JjFSIqMsvntNM4nUxjnss+7Z6HBzdVjI9/XXYB7xFegnEItwBXozPAD+vRB4wKk7ir7rh5VQSQc
p3BFKvai9fNi1bV1sBOk+zy7eBCWudvExyEubgNZ+vAxkc9FoRse+JOTJ9chMTXKxlcz8PGE22F8
yXXZ3ntdjmtTjy5VbzNWB6LcAdvMbsykuUkrr7sD24JC00val9rRKJTIAs51Gz8Nqu6XtluofVnF
+FPqioKzzje6PkrPxk01VgT5tA9DvSXIyq2nO0e090Y4QY263jffxIcu12WuP4Oyak7efHG9RmgE
02XnROtmwABGUA6b2fkaVBYkvFNJUTcKQO+EzL5DwfCk10rMaRgAi02zpBQ2pyH6eXWXEWPrpurX
0HVj63eEEmc27mWk50yDIjvExCNuDHSLmIhsxMq+t7OQeyw58MEcVG8Wgbb7NA53UaZTfZExZrGE
ib1Hm23WbnBTEkBuFE1ya1Ksq+8IZ8zvNUbZRRuSJqqJH2NiQWQzKWxznXCK1FTVsUvLbCli/dIH
cUICfWDsJiugF+3V/kaSKGNZ1Vvo51u4fOZ66NJ+5/T1J4PwhJ5H88/hCHQLn9lL5abJqbOHD7vy
l3aLvAusNP3ElM5oOV7iDgqA2eH6tJqGj0V2DI6Ujrz75Y7JI0lDjKj0ILWImkw93BsOCBVVV78B
eW9tW+uEPOgN1TzjjrIoHXWz+7YGEnfrAfgmLdVNozlwruyk2nn006D9qdcJsS3sBIeJNDM3rhiq
TR+XAeTgZFX65VeoSDzhbH3GIkvQDORVh8ivMczXfuw/W5X5ZeTaqXGJ89aDYdnab14ZbXvDu28l
pLIk63/c1qVuWeUt/SvxFLbqmZSXrcKYsK1a4Arl+JMSvrlwMm3ZNsOLE5RfnQTC4uPmYqnhWr2x
0kd9Bfpl0UfRPTHE4DM2eq9366AL3iUA2kXx3caCg7lpl9Co1TZsiWrUawPGEMy6nkKoQy+ZaKJw
lsQmC3rn94TS0lb7QhH4Otmo7rJuW4w1IKSYtHug8NXsVZsc40U2+gXZxwOae39DJJbt6r89ZLh+
fA4IDytN9s2hg1VQO4QdSYwTPT+iGzma4LMQSdjdDcpbomsdOVi1h87SPtJe3euhvsfNhIZb7EZX
7lJGYkJHh0fESIhdtRI+SSvR97UKSvREpCTku46sKbd/NOMpXyHkiVZWUpH1id3C96hSAGvakFvK
MjjZV6ajkE9BH+4hjQtLoC4BN2ZXWG1hN/vM9dCMy+pczV26OlI3rJ9gAbE9R1K4GIyBYn3vo84k
A6XuiCNDpuzrASl6vntWfkkhnhRCIL1Hs+LavOyOoWes8/AVT2xxm/ndG6SuI2DFr6LRy63Sxked
83HV1H3Cv9Ha5eZ00xPnBc+JE9HXjSUbsVloNd4ZI0JTK0mLZePBrsYhDfmsvYxpfsx1eBWFp9dE
4KHxD2pjw6EeUViD7juF+rMurVvKldTUfIusGyd5myoL71jG91ZeuPTJzJh8k8Ka6p5Vbr1BG0a+
YzhvaJpvrZZO0ehBTBhBZtqcI5ZWfXVlTL22RTcpntzcf3c94zPxvpkB7uie86eWUHxoYBbK+/Xy
8ZOGz43ZYPTWi7yG4NvepcrpmScFvklolZb3PBr2TwfJaIyrG7vELIWMN5f5jV1EewdH38yi+Yqc
+B6yF6ojp/wwpJBAOEemL4TfOnNRF5fvIuFYZh7Yes6wk1F0YsH8Spd0rig/KCFuvdK/z7D5A5Ka
KWTDm+5BeKjUwa60I0sj5Od19E02NI0KDkBc82gJpdp0bVIvqBuf61Qc2wn9jLMQhNGBEVtJT92R
DM9JWRccJJPTYk/kltbfaUZyl5T2u6MDzmX+FRosPTlMVKNViyXP3gGmgBANOhedfVLnd10XkN4y
ucgUcNPWeX4OBaGLyA1rlLaYI6JwhV+Z+tS7naIkw3zz03o9zBwo2gqJL45Csr6CJYsG+CyTSHdW
H59VZkK/NLo7D5YvXlAsse1eai7ens4gzlaB3R7iU1t1GOIbw9iKOFwZdqXvxgpXuiY/0BC2e5um
w6IAzXnLfp8yYVmz3pAmqyX2x4bH/8AH63yyk2ABYDi6c+uA+nf9m44K3nEH0srKNoFte1/hQ3Lx
Wusi/CJ+TKX1EgRM7cjttZUW9IfOUfmGVZbaOz6HVOG36P3N4mxXzYsR2XBY4ZojiB1xmEPlrFcQ
XiJavv2JhqX+oGWP5Cth9HRKe5VZEdaJDhhnBeFsZDQJu2FcVX58sMcIMLEg6ajqEmerDUjdW0T+
URNTovaKs5uOaKZ9FOx64B5TfrWjxjels7kfrS5cl3p21rTeXFWOd+57T6GuyDci8UlqtGsajzpN
GY+hf2lpw7uo3XbPPnHvYE6GTgdbCULFW5xI81Dn7OILpUOdIgIPJDD9BR/sU0mmAQvicQMxuXpV
eb1pao9g9aG50DKebWTiw7SsfhlKxr53R0MZT8jytGs89s2CH39RWagiZezek/1L16zwllXtPYi5
gxjW1rNuCqbLOsN5WgvwW94ZtvL9GDDAu5l+Uq3WrYsk8CiugvbWVxTkG8QiNhv0ctSeFKgoEpXi
Ve3Hr4Rg0Xxx+lNf6L/RiPi9beJiV6Z5uDYqm4116G9Ui1qjnpOYMCkgWPtz+3onIdgvqTmRvzs/
r89hsAtyuf/b864PJzrBJ8FQba8vrcH3yZhixN/e8vqgHrAitAf95vqW17v6CgdEBRJiotC8DKyw
OOqodbDmS4blnrxnZ9/X8jYZKSQV/U+Us5htRpJ1TcaWvdIAWJpas5eqOdtNja/XRC7eIGVqxauD
vSktpx83GX8qC4tIi5Bewd62+v5nIg8KX1D0yCR2zKNl5TdwHWmV0WwiJHqyzZ8RmjBiulVdGic5
xogov6eJVlcGxQ1zPgnBJRyaGI0ELVp96YKhWiqvNBg5keul80U3ItW7XpsyGH1dX7lLs3XbXdvr
q+uD14uoafLN1DtPVQr2tDPjD7Rk4gD/fNf1NqooElmzAT3PYDY+sDR4y7odkgs8h7dVZjswXXtI
nK+3S/b4h7IFLJTdS8fQ0b4hvKPn0xPnGDEuRNEhFRmwVYfV2WTmL5k9RZvJnf2VeHroHSTvk4cV
vLNC86h3Fq6t+cL8z2uC+h9LqZCTeADV6XU4y2h6LAozuWQzEVNZt5rrfJuCGpx+aczwOevDo0rz
FdzvE76KLwQkTy4qNcBrjjnc5qQwpvlNb0HI0pAYG2jCkulkGQTqCdu8CbVqbdO+M1t9FUsicgYi
wfBrgDcOODbYpGA7mRmfNJJmyxBk8hSn2v1Vvj0SfiDcdeNr7xXJxYveLW7jwf8uR28fK3QNLBEc
6FQkouNKzO5bwzm6xaysusdXj0YHnC2MSRK4FoauvTeIcKj9scRHTI5Ur2qjd2PST1ZFK0tNYUeN
Dv2CXjcUG0AwF361ih6K1Ax2Vtvf+nhOF5rNQirbTMo+QtEWoONTrbzB7AV3AUVUWxnM++bZDJJz
OpMEh6QVJIv1244NNT3alK/pcgQXVfYogeLRgzs47KK87HEcaVkjGnwxtG4LH4L9xXDwzbPt1qA8
s+Yz8HDW1kngrOIyuzOTvaU3+EOs8jct5ww37eCNnjqaTQuunIqAV7D5GXx5WzLwLwZWLWhE92Yx
zHHXXbmHJrUevBK1bntT5cGTLIW+0u0U5ZMr8UqdR7vwtrX9NgbBhVSNmawUHWRy1zooVRtVusvI
iRzWjQYq0mabF7gQMbEQR5y/BK23HgwLBXwcUWGN4sfS3ra5O0uq2AWw4ODQh2lW1hAGIUt7Phia
WqABUPb4hFCccaSrcWpUbxFlB2+CRu+R+FKrL1u6hwZ/DEqg5CuRuYePkhVrOvYrsz8Rsfg+kD9/
sBQHZxHWgOfKHez6iEQFjMxkun6Po9XexjarRzIihpRpLPP8lyRFPRC07WMCG80V7USNqKddGy+T
JvvphXoxbOTk6fTVoBJGIpXS8jVdRoagx5NzyczaXPl6i6xngAKoa0+ei4vOjuQhGlsSzFvnqMdw
fOKH3NXPyI0XRTPed2Gp7Y3m1bbVTmteWjfG1lOue+Ln9cx+SAqQN7pr3PYoOwiXiGdLgPNbaxb0
nWAtq+QsK9JZ8uCUBcpYTNZoUUMBu9L9VBOYheTOMqoXtBMlohWwGnohMDgKRjTHaRCbRDd+F4Rv
bSm/DJHuLaXdDHZLHPyzx4lodaxCPFhvpRfcG4jwV8S4boShLpXSX2wnOcKKvoQmcX0ZZrMsPU4o
DVXtYtSo93YjP4gIhs0VE78sLTTpTdq+RbaPAHCyP4NEQPMA77TMHfkYRekln8rfiIHCnKrfEkEQ
6pH7bKbIusbNoAISrovPKR4+AwYFw8h/Pd84NW15IEuAALnyvYUGxji1UnYhl6Wk9t8ZMt+gvV66
Kdnb0FDNt9oekp0/TY/KMy7ol+3AXnN2PeGXu888772EmrpUsz+4p3nKHzidSCba+eNTmxM/H47y
UMxLVVIwfhutwQuOEMEKrKeaKaANjbPt0zBE7bwwxmIjJ3czxmwFkyk8MfVtqLbdZ0hqNOfLZAor
sQhyBL9Zxm3L6k2Mxa2ceqis4T0K7wdhsyibqBS3lD2caiX69A7fChHfsXYeoCorBwGjb59iA4dl
bLmXKhHEOY57BwoIFV+P6rTx1uv+QxRhqfZic+2yNtRnnGRfYVp0M74uBHL+22RFLAF2ZYtsLUIW
PJMc7ud/cZuXj37mIw5lRCBGeWM20RfJM6i2Sskyh68Q0cUm9sFXxQp+G4aqxH8yB+PUC24UQP3r
qWb0BDK9d7L8zou/OuWMJxsMysJxtNcszt4soCNsrfyVN6XPdYilqX/qC2nwsvh8PZGajEO//GXx
8ZTH+EXDActmg3in8u4qAcezH32q7ZppAoE32H/U2mLUhxdYARldLNbsGpw2KlJMk+l0Mg32RSK9
oT3Ge3UEUXDEMKNXS/Qr9TZq9c8gKnFSR3dxb3xiuWGQ96u70Gg479GTjbLkrDT5B9YJFex5u43b
B0ljaNyIUqcgmPq3/Pp7jHbx0gM2vNAGfMmhTdlo9myFnrMbmTuWwhU1kRVP4NXfB6eiumM8BREF
jq7/ZY373GYXB5/YhjDtVdATIsGxBTfIApVM24l5Jfa0VQvCl3XkeAhqwGVs+n6dXuhIxLxNOowP
YcnnE+nUbtB/MaGa5meOPBjsyYGUo+DktO1Tnw1I5vTqdkKmuWuwxOCNO5oZNIBMsNGegyNzXDyU
XFmXKopPureIOoOm20SyE4qhKDNpHRZhQoXOeJuMD4Q4zyMtmEWeoij15xGyInxr6D6E5ZGp20fk
83TGjZexDs08+E4cKvViIFyXcbRZDQFzazcU1N1NIhcwvYzMP8hfSP+h7bURLUieGlE8DRHsJxS4
QyptmOfLBu0xuL47V4sEQtlmLr3CQ20iD9WNayzI6yIOh/RNVdcQ6PyXCUa61TdfbUUG+GBPI+dc
eHYz/16ZVEkb69JUw0tp+bddSC8jq7RXKraOXpCUEMlihy1PWwhI/mbBhBbH42ccjbt4ggnKNu93
EhPGpo49K32+5Ui0FbRaJoKeDEvq6/4+iD8p27ucQnN8BCEJlvlGlCNTdhZ/Dx6xSbnLDxel6Xoq
l11ouA8LoVAX4rh7jux2LRv+gC7SASTVVJUxtq2NXIaEn3krpO3dwpBzd7OD41Xl1rbCX7ppDP+L
5c0TyZktKyFtFbYT2VbZ+DtEzVdOOFkTu6xd/dgkdAcNWhBs9AIMJS79Z8Nn/9Sq80CQTBocQe1i
I5H9WZORtWq7mRDQ+hhb0icXbvAiWrFYau1bV1TDsdMBGGYYuG6Q0bJ9QJr4rJcmtLQ+9Nd02HDQ
qw97EqAxO/IYgu5UDDbqSA/eV0PW1gKvAMMzYajw/OjasMFS8DK04VFPS7AbjHm+ZIOWRliy/fLD
NmknReG+yQeKWN0PYROQRtk3GYm5wCb5BOZw3MQVOuEuSjaOgO+Q6hNhV+PtKNVPgU1vo8FvsKnz
G+Wz0dCXFrFLMS+OP8vjoPLu4HVg0XH7O8lZ5LDU0tH7aZVH/Z++Hild8FPnESC3aUH35BaN+Sav
8nrRdblAc4bmsQSFWJg+EEn+43XYfRTtGC/gO/rG7D62Wh21PKxn5d6zoX2Mgv4Dkrq7GBtvbRF5
sW10640k8XEbNC0xskP9rjLqW0YMtzcaEJ/jNGNyMuAkEqcT6CREeYx8lgb4rIw33RDZFNXJKKGb
sjYJhwejK8udcn2aOLVgCZp5u3IiXrclTDnvZoqE+O5tnR2MC2uktWC264ZYJQj+VwimvytaZsu+
SB5duPULk0rAsgZEvEBXXvPJJh2BFWwVEFGaendgYeGdYWEMm3Ptu168NOrpGX9RwNgD27j3kEuK
whtXrT58tS53OUDaPAB3S2/A7NrnKwpj3Ds8NE5LokyEzCCSx84ncg09OoHN5IQYRg2lATV9aWpo
WuX0gOUkWI3GFK7KqmjWpifyVR/rs6iAxaTzErjWvT0AMAhiqoSegX3DLd5kCOSgfW4TCKYR+b47
nLvG0apRJbrVBvw1a9tHt0Q33DHAHPIpu2V42MS09cEuZpzJdJ6sXeJqxAuGto7PpLNw8jLJlIKg
WSM1fmI2f8toYKL1nU0tUQgB1ejzbJ+O403Uq36XZ1O2zmyx78l4YzSs96yl72VLsyfpoxP5UeU+
zoZ9nPr06DJ9H2YGylOPZYgguMw1p+VAQt1Wa1Pk4la8KRRLBLseNl7XkhIeN0jYBRvySWmvsnYx
5wUp1JyVquSRsIFhqYcUVKzaM9a4t81Dl3W4r9OJsUjibxmb8ROIx3TK9A5nvERKnT+Az5mWFcyw
oE0HmrScGBB2pEzSmyKIL0Hbs/AAzkJ5lqqd7eBagMcQR+kmoTu5aOr2gX3sptV1H2cznVpCs7JD
V8jtFB+UWdw5BY2Fkn32QvOyh74L/ZegOVDDkaWjfVOdI1dKbAlKQZPNNGP76hyY4FZwQMRbPu8D
8yOjJsjtBvH4crDRulpd8QnyfSVVEgIWcRljNatZj1RE7DC5dWBMMIU+lK7Yd26B+L5pYaTYIHMT
wXozABiw5FUU29wv9D/FzmlzotYiAAAGc5SQylxLM6DpMFdy6EeGrvFZaKE6tqV2rkifQCf45I06
PfcgS89asnTqbFPylXahDCPcPe5Rs4GLTyHlEKQR+7Qyl0iOJoAK+d3YTjeWG2crmjsLvVF3eZ3S
6rCGhYEviNmB2EW3I7KqTdkx1e60Jk7tYnmFtaxCOG1ZXIIADkJaiZr1VPnyoYsabDlwChjFrKc4
qDbTjIi0aTruOwMna+3jC6Dmv9EVuWVBMd1l2i3qvmLLcXeyUu0WUQHKj6G+NaeOugR7OMQ7Maq/
SfuoouTJe6Wgf8y0594e95Zku9eHjliaPlOP/mP1QP0alT0j2r3Wgug4tNgz5EGUKISQN9x3HagA
P+WXnKyBlauXi7UtiDGgG/3SmR7tt8La4HqrELdMO/IL7rsxNBdR6AMmziG5WFJ41JG829m1vlE6
qz2ziE55nbm3WuqSCeIggrLAGAXtG/Fe8XaE+chhHlCoOBH390Z1kJ1IQ9SBMJep2XoLdhQg50iJ
pPNh32YdrmOCVZQndm6eY/GnuaxhY+lg65pUsplujwhZjWWpuk8hbW3h2BWuyO6Vsb2kP4m/SnnV
MnGTeJFburfO/faUb72gW/V1tAs0QD9Dyvo3bbutn4GUrFjGtjFbKorylQWXhZ4lpj+T3ijpb8Ha
SBmxHaSgdUfhm9gw5ueANFmrQJ2dQLgYSvhTaYskFKnJznbVb2gklLnSX4Tw3mqWUnudgBJfxQf0
3ugiCiCF9ucY92ff0Q6mQQL5iC/ai7unRiaXxKZsGfUJzt/+aeTbmF3zPsYfjdOUa0C4ALR1bFfC
RXNbFNlajjqHegeNJc2Th8bKxTZH/wMuCounvyr41dju55fUBj5ZTrjZO+nCEpbptxnR5dGFfAyC
YYds4q2l/Q4kkIHIr6ANJtGOlbTuTi7q7Y5+t5S/NKqeUQkzlPP5VG3xoLfPrjGc5iydTTBSrus7
5OiFhNMSZx9ixH2SCPPom/p3IApWtKz9Wd96j53YRp0lNjLp78axuvX9BlhmHJHwHrbrgCIuiTem
2nqp+k4JpmHzyQo408n5bSv7GLswJ/Mm3VSuFhAOaF4achfoqtAo1BMm7eCFxlS9oVjBb9PAR5cQ
C1OFGSln8rSpaCzjAQKS5zZkejEtedHAuA9ShnkccX6yLfNOrTVmTGdgP1kS5beQufqhFUfKg4Xw
KixoIlGnK0Y/O4SGdRDE/RIMQavKQhEiOg443pqRIVH2tj4Kt6LSYfsXLcpIYevUN9IuNlHYKRam
GJvtaFnY7BT0N8cE7xCz2DSM50nXvutwsA+qlPta99MH7wbU6RAVRxVi+pSJoN4ZXoT1I7JE3clk
ug9bGECACYIhGm6HacEpwo5LQSS24PFgZJ2g62CkmPLuJBtwUp4FaC/2Qn1RiQYwhpIv8Bj0V1gO
D7XlfEonfQ1zQirsZNQ3jGqd++BQYN1aADiOSKMqOjksOGXROCeRM0CmNnEOqIFXugvkI3Q8rK4v
qZoGWAVEputO9SnxUhzyEoxl0N41pdUwMLDElHNIaVlrMKWbchWGzjZqkEiOqgzXVWUvCi27DUb4
1kY3jmfDJcI2hNITxLW+F5N+pnBADTuZtjVM5IrBmFDSatfYwIjiuNdnkzyTOt4RMFaKBXavbmSc
BN9RTottqEosGv5WE0EGNEaVK93U1m019HOkzHZwglsNQNgM+5Gc3MntOIqLIQPrwc7k3u/Big+h
cYnpRe2GOXd1xGolHWEAv/7fhJ3XbuPAFmW/iABDMb0qy5Kc8wvhtt3MZBVZjF8/i27c6YvGHcyL
YctKlsniqXP2Xru66hnsX5H9ejHgFG0g0jxZdAhd0c+7PDKNhQVkXdlO8JFhCV5Dby92ONYZHuLY
IBmNXQtkPEt0ZMSUeEjQd+Wn0EyfrblNgEvrj7aAN5uw0lQe3repoUNG1uMe91q7tgqBZg1OArl7
YXtEB2KylLwXSCrW5VAZO2bvzVqmjIH4Dvx3at62qgQ+M5C8QNBJ7yrrhryF7VD+ikw3fy6i4i4t
nF9u4W21LCEQFdhPmmibq3DXJcN9waGAolY3JDAsu18DprKH6Vy/GKoLtykR9ZEP76uobZfUNwoj
2XzBDqIwDbHLCw3EWNtcKfuroZYw5sEgsE6xm6qSF/LJWH0dpH0lwbXjsuP8SgNdXYs0fZM11+WS
djXkLfACbX5VclAfnEBcmSiTjo6ith7qhcO+9R3KJ2Li3h02wwCt1p7EsWnWTDFS/RrZTboNc/3W
2k20jmjhYf3Q30MjCdhqq4SYXk3EQ0rTTlUUyN2AN9X3d6XB8ToPHUkKCEkKs+HN2lW4jqHA8f4z
xhD+SbLY+AuBvVfmi0l1v/Hx3JsxJHS1tIlFjd+2q/VjmYYa45w30XNysQAk3YQjisdleXQ1ucBe
iV57qmyXHNkaXJm0HbKcZ6Pamcj7kXQmahs700ejy9+aHFCEUv5t3Zhi74Wzuyskd0e48pynlIDD
XD13A5+bcIDoFj65C6aix2sTShzI4dHsITCoDUT+iVSKABlC6xKWmkdH/PMjf6hITiGsd85yt7z6
+Y5+CmLN//9tNrv3fPX3jtPyDH+fRlIKrT2V6OpkZZUirJJX+bmPVB5Cu5+f6eMH0/rvK0a55Fc/
P6dTwq9+HvBf3/59/j+/AXKBc+34/3wXf97kn1fketfO2/++JRZRtvEVHpKT1zgcH8t7/Hn1P2/k
59VsLBHl4e8LSyOnhPi5q8q9ufnz+f158p9b/z7Lz3emPzacDxykx7B/jxe2SFC29RHEvn3UJLWz
zKTy6uc7TGz1n+/+3hbMM8FXf3/OEFnRVfu/9/z5Ll5W6r+3tXAecQiJw8/tf57h57d/Hvz3tf4+
7p+ncYGFwOqMrbXl0UcnLdyyqBvim79vRNkGE4if5/qvb+uWY3X799mqpsLvP7pPZOGxNe9zSBJB
B6XMUJisli/ZgqNJli//3Pb3x5/vKu2ffSJcSNz5z0N/vvt5/M93P0/y98eZKpS9T6Vpt/zndf7e
75/bfn4saGTRgV/u/c9z/dz2vx4SagUBq3WTNR2Q/d8X//Pn/v3bSLvN5vU/T/PnTv/raX9ePp/D
q7Dt5N6rPQ2MirLMEgaJEMuPfgSc1l2+/POjOWowaP/8ejDBrwa7LFw6LiawtJ8H/f3yz20kjMJY
H4HX/X2Ff17m72P/ean/dT8rJGIXVed/3i36QnXVXM0/N/88QMiBGeA/T/pfv//nRX5+/PfXRljK
w0Ra+P/8CP7X+/qfT/Nzx7/v9ec+P7clKMi2gw+/IMWKjM4XGaHFCG1VDZrRBxbuRt/Gekh3f5aL
wXk2XBhjwGFs+fSzGtQL6SzJ6voIw9uHWbZ0H0qswrlBS5Etm+cYy0UM+IJlfWhcB3umv81pQoZ0
IhGwOdGtawRbbE9ueyt39/zN13ZO68wMykeTfMkDcXL7fOwfSVGi5WjQ0vSJu1+NJCigXoh3Mupv
Wqu+EA+KsqyjZm7L6XaS/ZfAh5yT4YsoTbP3YA5LD5DMgmKaAPgpFGm2Ge1Ly/wKi/HRkmG+SxSi
iHKsERc17goccbq1S6qkOL+US/Zrg8cR94xMzmSPlJd4mcPUBI8MU3ldWmgBGGKTyQOw5WRSCjNF
l/hwdXQnVXcczckHQjqbdyKAtj4PvDOP7erov1CasLXRuYWEnULHDnBPkzRJJcYMvC/Z6vOZbmr2
Kuz0boQNFY+Zj7GNsOtRDiIFxftCmO6TI4pjJeUFlS6G51a8qUFd1fUEYKDr063LtZ0K5ZzETKSg
Cscbduw1aY7HKenOdCXYY2S0AQ0TAGKcWfj7mQJEWqS7QfHZudo5REGSPBLbsJ6ljf8+IsVTsjFv
g+mGaMTfrc8HE/ThGzN1xqN9eI6hDa3TgudZGC6WhMbI7Oxs92aC6Clj39IkL6r/nUUUkKZJRTCS
JruPSCEypD5om/G30QSAnD0+aUE7XbaD2FIbP1NLjrtWmfW60O2Xn96WMUN7dIE81qOVvHeMabq3
DcywUBmozIt57Uf5e9sTosX4vjxIgwaB7Mh3CmZr2Atd7AI0Gltb8IfH6BqBEd6Ni3Mf5Id5Hmc0
nzFWgCuz4h8tSYTG/cwMEjN9HJiMDTiXtM3OPjF+64gIl2a8LEeQnXn6UiTzNyNsyuSW8YAS7+SC
RNe13X2q0h7XNqffGhlgvxonpHJJQnyXMMmejnDXMKYYNg3eENG24waE584RubGfcwLJPD0xFCmZ
LaJ8eYnSHDE/QYZo1nrUgxZvmNfyUJJtKj33627sJ6yPLjo6Y1fGbXQ3WQAlVfBLFgRJxOBnp97Y
Ed63BLZQl1nOhX5CckpISnHD5AtDM7wQkENba5xfQ0UupycOlvHth8De7NRJj45llgu2/27WpGg7
UwG8ljgzC8wBhOwuoPquDTqvpEqvlJF/5opo1llRGNN4lDsjeIacBhg3I7StKYjPEn1FL8Soz/MS
yz1osq9Sy7qJR7oTJdPXzvxwlaDswXAOMfyhzdUTYvpiHdKp9EL5Zun+mhkasXWO3hW6f67NCMp0
m9EZj6CuoYJnv0Fm7iqMiY/UE+OOzE8OrljCpJUFylI8A75SAttaUbBHaktlbkiquXICi7hRALeW
g+CyKKYXuDofUawapsb1Vza/zjYUQx91qJkmzO7tp0AlTxjhq1OVasDgJ+jgpteHH3rsgg3tKugf
wFhrCnIvsn9XBXpq03vLBvcaXeYLkIAz1Mt4XVqwk030d3oW2XahMGjZniP0IbSmCAVKEm+VzlVy
mH55ZPJFxWNede9WVzEX0tOtyAxyyfAMenQSMUmwdgsGYaqHLF91NFibYRNzTKybukMdl30Q2oD+
RyKEwWZxlCMWLGxaaq3ZIyYmNbuP36etT47cNSUZO6hR9HaIIOAsI2RvLDdO1bEQGHQciuJ1ABu4
sUKilduGdkTbli/StZy1q6dNAZhzA/xx3niNSUOG0CgIjuMWBMOzl9l3/bg0p196j6mvSsmDaxFE
pPZXbeRfZWp/tgrbNw3XdWeSI9n5JY6ZjnKNIFRQEAhpgiUymzzZVwuVwlii6yTu6MHM1LVqwZjA
xpIdjc6WhpU98IYTexe2WO9MbTfb0fDoaxIOw9yKkBly3hw/Zt8aj0dSVxL+I1XuES+jCD9zNcD9
zDo2TNX91sc8VNRkwNDYcvyjUt5Hm5LwPopbIH3lRpjFIbF8EnAjrTfdQFijFwxXINNWsbeADbjq
bjsnQ9cOzG/jGcxuEPdN6BuqcRM5xmegGPBF/bh3yKwU04BGyYesOzaPwpoBsZRiXwt7787DJU+q
p2o0d8IqEKInyEMmVbylLoeZUb+GZp1d9es4CVauVPdogB/hND5PC5ZFNO0jeJLPevRe7BpdDa3h
EuiDF48XwJY+gSIQYJCyWp53qSUymrplklozlPFESwYlCpXU2w8pIIwUpdobU/v3MC4ePdmdR4+E
L3NA4FocWlG85SPHRKbbnd1RGzj9OZkREcFj35oNTa1c2rcpsQFOw/lJfKFbHNh1oz4smPWlg4fE
vp4INnXfJz2+xy0zQb9AEhoQnKhTJr5l/jn46ZOjxjdQw98ZQ9o+dkCAp8dOlI/MV5nImfW9xFXa
pQbT8dzii5OQDI0gpZ7TfgvMqQNRMe9FGH+0QXuMO2w5dDe3VVAi/dD+dyvamcg2BuedRsJQCcZP
JnILgxxRVZnVJlo8Qrq6y4mZXFkII7aYovYjiKa3siUWTTHWrEfG9JjU4rUxiZpAGq7Nhk3keMd+
OVqIXL59WHTUSkYVKU35SbufZonxyBxeO97U0ZQvxEUCgpqK57AxTqx8D2kTEYnQ+Xz08bUlKRNc
e6+z4TDW0a49QN7egdwjHZUOyjrFcrUaGBO+JxODwc6X12mwqBc0cYvt5G3G8EwI8kPRAYRlKIRJ
hbN3CKLvogDUnA8QmMbmBVXI2Q71bRcUa78b7qSO390SMUFHRs86G4o3PwzRH2D2XLczTS1H0Bue
OTYW9tWKRexFNdZARTOC7DDPnJJ70U3zEeZjVJfXeANQ22AGwjPD6dK9eJq23FwQC9XG9U2R0SDB
5cOnKdBzOiXcUa/4lotxpdTFgPS6e0ppxB+ahKkKgh4f1wIeA3TnVdyfkG4lgH2id2wwG5ZcsuVK
tfPb/uI04UUTPLVREVr6IsXzxWjdIa2Wyf1LmaNODWLfWDkzQUW9w4fs8zH6Pg6CEpXVprP9cNXi
YafPwmS1fEBPTVJhjpgJDfXKbZv0XvdbHXn6kQscleRd+GWOXXcGg7yG+uEegkg/GmJiNxd272h+
V9NkpNhlu/emDXdxHzDVSCd+i2SOAF1oaqC66prwBtPg5KEIU2gCVcz4jFkfgtQyB8HRB8cAELhP
US+5gne9RAdObQyBC18nxJwsJZqt3vfxcDOGGYeLSu8tlp9N23GuRVHOmFCdiSH+7bcp7XGLcXnu
PEVtcI3g5Jc1okqZm5bSG5NQlAY7xr2XLgbvSrEY02Trw/iaEmSVNe7FTvNnau3nwHPk2oUkgkx3
/KQrxbAlIMw5CLnUeNMG1OZHTAB05nt3RpzRHvcU0m3CSeVAwgO9W7cvmTZ5pGuLgBrMI78ti9Pf
ZLYKfXJrq1kxdzdW1jg8ufWwtWwg4VNpcG312Qd73S02VIa9Rn7r0Btn5vqLlli1Z8x2owgVpqAl
UApdrgM6dGMF1RMKol/slNXazRWyV4uJv89BY/y2I/sjrfNj5DEdTBN9kuK6lCasqAQxcVFSiM4u
CKs2D9Yhppxsdi9NFz6WRvfNaMcJxTkdoy2SdzI1EFhiNdrqPl4QeAIRiXobm+yqq+b72aE508t3
JQzUqiGiMRgyT1IgGR1l9BQQ1LBSZkzdiSkfrSwG8AAthwlCAHEK45X5QCbAKq3cj6wrST4dJgBi
nr0TzvRom5iXMs7AhE84F2m8SM6+XQQlmwKgDHvExPJQgpDHNwKTbp8Kn7O0LAe1LS0+JzGI63gs
L4DkccZ5gU051l7a3H0xYAwIbGTIVYm9bE+GtfPMkTEAMcyiJqdAsB1jkaoxBgb4QKfnYPHuDhFM
9pyFzXBOMKHe+sT5ZXvGtIvs/gE+9XbSxFpPcQG2saEidEOO/tqYwi2FCdzAJKegIhEuRdJX585v
h3HFyhu7b4baP+sm2QmuvZ5s8y5FXU/wo7/JQ2b3RshR4rv2hxsE3ynzJayC9dGxh0M/2SGTB+te
uSHSKStEVAx/jDhsd3nANk1B+CLAOoxBzmDcntYWokjf6gPqgEyurRAJD+IOAGfqSBjpyUCgCO4G
aFchn7KiuiSmd9U3wJvqJX5WEwCKeVitvGKx/GWbVd3O17QCXqX4mpAkyXLOQGkhJnPa7s6vhje/
HT7TUh9mhtqebb2j74QhSNj9mpxZktIabH3zwECAg0eKB9IN7zqGoaspKy89jiWDGSWhnOFb5qI/
Qf/0GOn7ThCqGLJ1h9cLlNiE3stQ6VK44iwsJp95rLfePGLUMP0bya6jByxBJIx5G4rhye6NJzPs
ql2cTPc43PoNaIO7ktSevs8iEJfzaxDeB/TaEZmUPhS8xbCgMwpsCkzPx5eU2fVmGtwrZGMrQpj3
2k/QD+F6Lp4UDtArE8gex+S6kYmzHTOLnViP4A2/AQE4tkfn+aqNMV1aLT6/OJ23YYf3lDCAQZmv
RlFcQSi199E47esx2tV9gelF+R2SKv2ZKLiernOkvsATToGxBG1QVbL7Gm7M/Egl7R6NRXnSpyEK
mZ4045YYjiIE9euEr5Vy0OAF2dfkJ6+JTrbwTsnz6Ally0Ib0dX0Uou02EY2qSZ2sKp6CG8trhYv
Y7Qnute8YsIeMe3cRBn/tdBr0MKERHg3hMaF/oG7ZYv4ysufxnGJ6qsRtEqAfOve0+swaCW4v65C
JBReifpLRn68yhN5reNk5+Ruiul1PMnchvdKuGuSdWza0CMr/ZkO01OOig2GahiSz7lcRAx4Wg65
i3gz2+tq2oWQpieSUdB6anhnecwotI6AXkVbUfQSMK3HYCCiF5KmX3VUnE0fTRNbMJdtvSvJW28P
yVjrVUCdvWpq+2twMHUUT4Clqz3Ct3cfNYs/A56bwvKYO/KrZga08+viKyuw+g79sFN2cj3HCFUV
X5bEidVozjdNEh58ILDdO6ciERXVR2pHO9vtf4NkuY5CfF4pa5TlN9uy959DazxNjYGSQ7GLrwni
6BuBrozpn8/0Kg/tvbG0whM5nQtEl9sirbpdioDRY9hMoNTwzDmKGsSSiFwG4W0b8mJ4HLGwXbyB
gna0CvMJD6qxSZn+PQsb7cigojudfIXjiwqcF/Qzj37ZUW1CXXHRWazbKEpXiDpQJKGl9NktUPBy
bqLZrdVeNd7OeTNJRVGW8zyWncEH2tzXfHg0BZ07o8injRbOaw/3w4oBSc5otfjPhPEZC8FjPHsH
a9G9iThpKYUJUUEwErCHxaSIv6sjJFTXuB57ojGT+E5+s/BGsDYH5ZzHpL8rBDs1r4Hfng3g44T5
moCmXk12fe0Ww+OITmFHGMNtBkTRCdGRBcxkBWPYDZtAeMgUnpPzYH0gpf7wcS63Jgdm7j77ifdg
ezBu4/SShPM+11hQSAZpG86WGOt0AB/fMV877f4yfCQh/F1HTFU73Lg0YzKu/6DmCTKw+6PqrnPl
XVoWgFAQDNNo6y1aNq+BEZ/nBq2GVZ9z2yPduG8/pRoXrcBz0Sm0DAlyrQGgjmkSUF9GHC1UMV1V
h4fZxE3lMkGuI/2rEv2dTLoZPoDLnqZ78AtxQmRBFKWBiSVGah8wseSNGSS9l9k3BYDFUMbWZCfX
n0mZHDI3v2rwFpu5+5UEDX2qppEbUVjxbkz39iSvcy8f140qjrIf8ZOYgC1r9yO32qvGZhIbusS0
5PhvM+38SqLqrkndLW/h1CU3PjSEdh7OlQH9JveQbqTgLwbnPtIG7ozo91wZj/biWcOx82jk7z0a
B3e2CUgwJTWXjbazlBtHW59+p492mD5AxImPdZV/6Wj5sJPifbL6F8DGLGEOTuO25m9Oh+spHy51
lj5gofighPgwF5mzX/c7V07vnYyHVWByITfKMAegSBbVbPvIm7ufTuW4H1kyN85Ea9ZM7StU63QT
kncCo9Jlpnoui/iECvoeYrdY+abxNsfD2VTE8obVxWYJB4qy13WNxGCwUdXobTqkr2nRiPVv5cpP
1yl+RVISw2HXd6WhVkjYWFw83DER5g/QY3M1bCNsrx4dvSK35MkpygfEkKvKR0NSoX6ZBixMiRW9
ZBmqWLeD/AKTkOA94oNNiZjeqOO9pyrQ0Gs9j4TO+mm+m2P/RALphyfUO9Lxm76Mgm3KccoZ8oLb
wd8a3Sas6gth5PHebrK1P5CJ4RvV2snmayMiaLDo571yna3bQfrhkmds3WId2JxdqCj7g9ujMF/0
1GOAxW75o6QT3o8+zRswTezKqeg4iquLUzxDkNkkRX3bJPo16dG+LofgPCl7VVEe7WKPA4Ve/jV2
P1Kd59fI19d0bm+iNjLZJRAUUShr62byVIjyQSf2Wzl6JKvohLJ2kPuApMNEQDrvq/QB9QLXYZOm
DM1jeWA39gD291Xq7JPd7+MQaH308YM41bwEBRSvrjw3MnqjPOiOSUKJEtGoPxuB2DboqMgxdXNQ
TPahMQRtvQz0XWar+FxOxrn2pXHNXvNlLOntzp2/a2RKKJXrLUFqCHEw1NAZF0V+qBoy3Q0GBDwB
DCvjk33vaur6R5FGwWGcjWvJrpw4spwmJhHJfTqwaSSo0ZlaYy0zRPcS6vHUltaVUaBlVmQmM4nw
2agFibkvI2s/TaE6ukaAHH8KgzUOsPLemFo0NZA59j8//rmNjOqM83KJiPEL8gybStpcq7TLNr6s
90VCFEk1vgYivTD46Xaej6dKhdOx9kti3AP/3aOPbGGgXvlOZxz4e3azRaHaiYhOH7x6tjbPc9G0
+54KvRm4hvUNDchUP8ix/ug0CKjU4+ozE8klrD7c+9Fv3yepZSoYDSn6xnOreuSSqAhavClGN2ks
TJT23mB94wbmpKHCLqPol5MJsDkeLXSoSiLEIk+YB3+Tx7IUgP0blpItMRBtBgc/8j+T0Mb8AtZ+
YhGOuujozOkZTD3o1dB+CfPrDikCHuGLWl4uXSYwjkfO5ZC8D2HwHAiIGEF1IFkSmfqUnWfTuy/l
jczAMKCsIQkchztGpmMjBS1N/wYP46rxg69mBIosYkhebnFHYORCdyxpG47NSQBuxgXhcEaEFfHS
pr7qenSPKiYjup6QrCF047R2jlUvvkMiwnYm/BR04ipP6IR6UbeyfNlyZDn+yp4w3oGQummy/hU2
MuXQmGFrdMrfQzq3F53rfUx723TZKTtxyAUWFnKIq2obJuZrOvmXMP6NCio7mc3iRWDDKdOgYnnM
HsrhOXKwpfQBe7QkRh5bY/0edY1KuEaZEWbsnX1keTBk9llqWi95yGqdayB1OS0WaFDu3iLgpKP7
4vXimj32o2eWL20ZFFsDNPCmt0BQxAassMDep4sULkORyT8xZtNuHgSdQ5pU6DRpe2L8nQtmJVia
Jck0s+Fdj26e71EG8Sj75DAL25mB9zFjSCwHWpVRz3Clj3lUuzDe9MgeznAgLFVFsM49z9pGc/9o
FTWFqqNwFkP6WTk0rFz5lWfqtgmr4VBMi7uowDNii6MuNUGlMYOpdqb55Pv5R0eTj6tNbWA2pWNW
1MkxzvqlgLbfXA//K93KeM+9m1uzRLM02MjbltFT9K7osGBcMqhd9RnjAKZBDJVxAU2PYuQuAvMC
ZI5mZ2ca4b6/7snTWsuyIz6lchtqfsYeXj8Ex07R8UvnbmBexgETOjHJmAm5NZR3q7HJuztVMgRq
3ZZ/zVAToZhdYheuAijy81ggRx5oa1JLEUTRY6FhN7VPlAA7QPbsRTN2x1HKIubbPh6b9FIJ8yaU
wtkLs1O7fiKvRGUYNPJqm9hESM4xF4c4Fu1poN+eB1gasnx89ip8oKZ+YmrG/7+agc3RkY1Skr2K
mrY6+9YS46tHWHi/q0ynWQ+qSs/aZ36qmiV63hmNU8NRDAMMWKBG7skG4jUMiVF1l/qz1u5p7o9u
zkpapKC6SR044DnLWMLq6Uq0y0yoMY1VZ5X4tvy8oa4t3NUCDidHkcPCGIR9Yt5Yak40tlme+1wW
2MZ8q4rWBFhUNpQId5D4ZjlFW0mKnxfdFCMvkU+cwk7RkDorhIOKTp3x175oj882srQHZS9HQ8Np
vynH58bjL1YuL2nnGMzGGGJzy0jGC/oXN3QtpODlOaApeYrrO5MWCkcUg27+K9skb6E8gkTYRry2
Jaedo1hCraXK8pn1bD3SENZZ3B8EG/eVaZTG1u5EtWdYDOW52oXIMJOk5/XUh+kJfV8SQthn0ws4
hrPs/R5qQlajp8RaQQoaNngAAmM6cyfjtygJ+XLd+Jd0CCz0A9JlmKHSOAztsAFgQdvck1+2LviI
puy2X5y6QRQ8F0kfHPApkW5CMt9Ko0Hd2EoduurUVBzJboRrihMJMou8iIl4s3qsSG2wcXZSVrgc
c0JaX8TrfZj2736cv7pK3YVEFbiuup1bj6SzFGN5G32g3ePRwvYwdD9GkKU2o2TJLKh4PGPorwdm
zB7+qSzpt21ivIWNCJAqNOaa9Q5JgTB8QiGCzyQXzHQYe4HJp9Jhn0MqCxUr+9q9XbNWluOUb7hs
HzMnmq48rDirlK2PqDqK2bged+Q87guZPmijMHdNcGsLg8LQnJ77EUBVa9IVHpsn3TMR8QZ8d3HV
ggEiJtUbi5l3H1+SVr/BRm9bAOZ9ehuw22cTzFWx78cXYbMd6PCrrZLQoGY/NLWb3MQgvY3aYWxA
rTK06Hnr/g14BJru6JJ35K+L7msIaOjLjBZ8HxuPmqYAAW/hKrYrj+aH80TSB93WQpdbtCAfBlv3
JvEnyGGpOJZZdkec80LLh27jz5LYyZD+tdWz54MaR/NfVt+mM/zSvUnF4g0Hi7Vnn1c1rM/iF47y
iMdiLjECdsa239zzF2UcVfiKGukW+8QB4wl/PDeyQ2nCFmoi51a1YXZVo0teOwo+El7ASZJpgpMX
Tj5em0QPw7XEmiUahCwj6Kyk+5im+oYrbEYVTNinrFOYqBU6ELmbsrolW5d9BxYseWvO8itr0YLo
JHuwzTBaJ4rWa1K7EPoUjRMMdN1N5a3T0vik1z68G/GB6SsydkNc9y1jtnmsPn0fPqgv2Bo17bVa
nDkEU877GKrdTbp8cem+lUYIu3z5CZ/KZ+/SeVhyCbgUBI+AC8ZDiUB8lSOBoEGU7wIjhCzY9NNG
KtbhSFqPWZdmHAfmSyuTYWPZtr+OnUPg4RkTc/hC9AVQmYaedt2Ww7aJ2MiUw0wttGrGWh3V2D72
vpz3NgakbQ9MacxFzOyY6RwsELXn5MFFHGBR0gHeX4tJHCUca6yHyp6dV15vnabtrnsZ3BcVH2g1
41eVVnOtQ01AYAqSkscjgDc04w01ZDdNNNHkp82Io/DX0FkwSX3G8llnPTue8lF3vEtVRftkxGBd
gy5r/JuSiRhxpwI5Mcr5SBq7nhGrVRjtpgZalmHairweazi55003AjhXwMOia6Bkl9hjr8K2DB2s
hBdrEAVQW+ihQ0nSXzp+s+QCY/ODW8tp7lSX04bxIHFMzD8F16W40OwE8GZG/W0W4RpPXaff6Kok
hLUA/6as4Lfv9ngP9fOoUZoJ4jHX/oTCtp1Yn535S4yE3jnQWbPfvscBOpfFpwIfT/NTU/sZqP6r
KSZ5XT41OWIKzcFlt49j3p7CBoUPPs0tOvMnK4drQOTzp+gbfPKOBVoutB1CwHxSweWqYP6y7WPv
GCL5uZLZ+GTNWPhiok/couYD8MUX3IB9R94CTpEC8HqQbYaseIQQwdzUx8mPjBw53XTTO0wPXBG9
JbcoUFhV1tEwbztbb4y+uQAeK/bIMo5TH93IlgGxTy8it4i/oKeXsfxPL2XlfjfzeBHgDahSSUNJ
ThiSqxVHp4EgqN3lAp9WvlRnzFFuvCzB0p23GDZ756BcfbQgJnXl+GBMs3Xp0ALZ0uUykB7gUrgU
7863nTvgjGFFGLWe6XPlXAz43GxSsxWipyZITppZGj23D1tofUb/yWofTDtD63DTwlEOxYLDT+8K
4svXMWt9TbS4sI5eX3ApB5C8LSxJ2nGKtW7ErmQb37HbfeQi/6UhKnP02/tB8X8R6bCGiZPvvLkF
V0sTMsvKrWFkTNAc/Hx2DRJE4GKjw8DE1uVj7tEsI3xihb3KdPbE///e/9Xgl9zE9Ato09L0b0MT
3yHbKjf+HtvxvrX9b1nol2BqH5hCQCHNDELlfc3cGXeZitgOCGtR7zBHNfBcewK8kZmEwYosRcWW
n9QfZEfOSSrrlxUNYJYqdGLLNKvSpEiwUwMWVsljP3qnnjAu8oV9zqAK9V7Jwh15xqvTpb8bGyc2
LOuRiA5kbRHu+ea78tsXQqLpRlf1jRLk2nHlZE0nyTY8lKK/jAAl8M4ODE+2XZAiqTNJv4wpVJX0
i6272FxYfL58+5uBZrBN5vAyIknbVJb4LMr4DrNwcgVD6Gp05x9D+UUCCKNwL88eoMC8IrpbT665
RTZHtiqNn67y9tYwxudWS7WLW3WPD2xruuTayFxcNWxKY62IfO5AD5Sh0qzwGMmy7wTiGqYFfXQq
g78bnKLw6OJQ3rIJ8+KtMQ1YIJLwRGdjPbbVch1MSXT3q8dENrcOiTQjUAfeRroZ8NFuArrl64ae
nwcwd6UYl6/TCYae7+TnzFN3MazblT1KJlYjQ4yRCBqUU3sSkQCUyBs9mxbU5n6HawK8Wk5RJttD
XYH66OgJpxXkHT1W2yCZLyn86jXJM9XWlPoqDrIjUcQI1VEcWQAYt/BrXlI2i8WI36VvKQF0DAeO
oh8AxFfMQE9lgBXC2Eg3xmR/eFrdCFMfSgKDt9qi3i007hDqaoPIzRrW9nCrY+eXFKfYYdUc08Fn
HPY7RONQCxdiZR9++5P+oPklVPDMBGU/VjGzkvzksClNYsqIMbZv/Gy8IbL6Jh0I0u6so4yLcmfR
HvBK73a0McPRnmr2UplXcGVAmzX2SzvCu1E0TN0SzIrus3VYedfV7DxETnYvWFN2AfF5eTPvQ0nS
JVdyEWTrrmZARi7KNsvoRmKBy7BI2Gp0Nsgo+SmIKXYkupglZd7U5TGtQVX3JEZqTVVCszGsRiQA
RnEWY/MVZf1X3jKrIIrKUveF6jpOmgkrTP2K7v4rHd3vrq+3xK1tHLOQe9MYmZcRrWYpdu1e8ouW
LAN7DGQ0z4wbp54J7POfM388mOTdYspUG0Pb55SAKfCyaHQ6Lohui9f2/Bst9fb/sHdey3ErWbp+
lY59jz3w5sR0XxTK+6InbxCkRMF7j6c/H8DdKomtVs/cj6SAEj6BAhKZa/0mFzM+GGVhN5a61HK+
sGL7BmT9HIVvqjIKHIQbgroXKGEyv1/6ODjWvED6AKqTdG+lBWgk69mrgbaT6dwLyCTMANrVAGe7
vRabt3CtCHDH5r1YNPvaSU9//O2//vHf//Wl+3/ue3r+kMEv//HfzH9Js77wXa/6NPuPuzTm37TP
921+3uMfB/9LAfL+W/XbrVbv6fE1fi8/bzTW5vuROftftZu/Vq8/zSySykcPqH4v+pv3so6qqRZc
x7jl/3Tl396no9z12fvf/3gFd5bMfVxq/C/VTx4GaEvq0636uFPjGf7ac7yEv/9xX716v9jhL9MD
SbT+FDXxanug/vG39r2s/v6HIEnqn6IuygwURfwNRNX4bnqgyn+Kkqzrpk6WT7IkFaeCkgGu9/c/
FONPkT+KqEmGhi6mrP1vTA9kzVT++Mn0QDSJwimiAipndDzQFS42+3I1PUhxK/bS3uwPugRmJgoh
o5PjNrPtD0XdqBn/Nn6dbz+KnzdQoxWhPqNetiUoczs1hrPvjRhAK61WOBvbjC+shyYlblanKrDj
3GfUKpw9A6Xiojb3RSG0W8SHzIUgDd+6VPDPST+M3uE9BqVdGCzTQtBtAZ03Pk8uYoiFDAvCcI8x
hKotfPFnTxieEH4GAIpt8TpTQRuHbbeSY+IfMT0zuhNSuYpyPZzHqOXOSr9FpmW6EvQI+SZORQHJ
9+F2KqqIEzQ7c0jbOSMt4pZCRjd5WuXjX/7XrfjhMNOqH+7StNW0UEQsyC8HaYUbQiMujNFRUiJX
1TxNRaj90VJVvTttXDEtmiahi+kkZuvZL5epbQVBZ9owgmD0V1EVGpRtpj2nVdPu19lp2fU0ybTj
NP8vxd+f/VrBqeT6mbbp/aLbVG2RbcWJajSWmnEyLbuuKEPxr2XX7Vwto2Gftrnucl097TLNovfo
kSNCs/xXG0uaTkZ1WvPDET+WTrtrdDiBNoz181FjGHLvo7Kf6nQ933SsT6eaZr3xoUAskyDN9+vJ
UBRBQm+cBwuNS33GqCPrx/F2Mk39kX/UAu6F/jMWodAnW8BpGIwW6Wpa9LEhAVCISt83+TjGtPXH
RuPq6+wPq8OJW0Sah/HWVJy2+nS4afbfr55O8UMt3cpxiV/4RH7AAeSzYGQuhWPlpi1zV0C8yGqF
bE7OFT3BaT4dCX7TRtPm0+wgeMG2vZmWTguuRxr0ioNM8xj7QNf6Ppk2TCZa13UfUyAZV8cyo2WP
D/IYb66wyoP8cy0ii4jFFMCa7bS+S6CuZhq99nZknUFxV+ZNbajzVhCaeaheYk3TNpMEpTOKUSZ+
uScNItCpwMkKrTU7GxI+wKbvxNuPIpBALM65m8SnU6DZH8VpqVcZOzXAdHuamybTjtN219kfDjkt
nFZPG173m5Y58uggECTeMncH0DkYT781fY5Ks1PshjpVaCkiAgKaQSYlql7MsRGfJkrZ0ahjg8KU
1Ey2lcAsIptT4CtZd+22tfxuqxqOvk7w5SVGehzU/C7VIqJ/zXfypa7ti7jsN2gDx1s4SFDXxtJ1
Mi1DUi+bp+hWkAzlfgwFqT0GfMh5CIXyqAY5fqeGpK+9IldWrtd2W8dlEpHUWfqDdOd/ONO7JY7y
jcPgV7sQMqQPPBqIV36hYDmQ+/NpNsYMEvwkMbmmBiHWhdiBy21FB8yUMNBpAtTk/NF0Vob8aBS5
RYinRsApbzdS/UCo4FUxa2kZl4AYgXjQQSuL0EZ3gC+EqDjLThpuHaK/wJ7FNWDBcmuJCD1rgvFX
qTQLldh1bStjG236SFdoegkmj9jTh2Mw0WeQJJN58HWh34gnpfUG/NR5g6aJN/qqXWenUtGDoFPi
MXDFizRNQkAXKyORNghU9OTWdFHcCu4pFythpRd6Nheyllegj0vCk25Z2gL6MklRn2WraT8eRGX8
5a6P31SaluVRAYG4UZFCMUSCk2m0Qiqm3E5qrBqiJX9JtE7z05oP3dbeKvq1qURz4BndFqHX8RdW
Mho8ZFgX/jTvgfncdrnDr9LKDehqo1IXpTParBOVmiE/LZABG9Ru+1Gs8jWKyfLGG4al0xYqJoIm
qPsMaDHj0Rn+8BaEfsn8mEDgUtueD3IdIGhWlIDAlEGdkyQryEuPTnzdgGgRBpkCuW8cFHiRO4Js
9GjWUn9Bp7O/hUGuIPp7273gyIx7g4mHZ2IPD9Fa+MbQwlXQCLNBD/Iohl99BrNnkPGZ+0RsNMP5
G5Xr+mnxRcFnltBtuZYhcXiLppPthQG5Sy4XmouBsbFm0OkPR1c8S/0iV7/WzmsTj4cOEGIAVYbd
YjevHpDnLoSF6L3Gyr5GAAvgWrerzXXkYqI5RxVQT5/Q8YqHd3ASAfm9zCO3utTcDZnTUTUAFYjQ
bkzGo+o9/B9Vw1xh17iPxrs+Gvbeo5WR1uTU10VwSFGrRv4s2hPKAs4Z9zsVxSHvgHhCJq5NAK0I
YjQ27ogI3w0oDWTKquR2ygJwRnWmUi1S04RSrI0AZmywhW8dEtkGIrFt/VR0cxQPOaKTncAlxwks
I1uo9715A8qurR9j4MS1e86qr9Bgiq25MwBno4kKKteHs0u6dJ5EG0/QANetITWj8+iGNwa0MdV2
xKPbbHVzXcY2mXvltXUH8nErscaXYiOH+7jcNLmdisjU2ED5PO6vgtYQ6fAZ2j/EEsCvWIQmZxVY
MVt8Kh5MYduRzv0WAO+jv3aSDnE5F6K1oy10rJ6AfeGdM9jNQ7DrrEV7cv25dF8d/DlmPS56FcAK
FcLCm17fdMoq84jEz7TiHf2qISJPdDBDW/LXIPf1AXvDt2CgH0kzOarN7UXrkgrzVF+ZCC4O28I4
h/UuwAJn4L1QZh1hryD8lroPanlweY52uMJwvxnUiu4q4Nr0mfANML6hzWnDBB7TzttmLmHnBeLU
arMa8IP6htayCvQImEY3h8NvVlvpW1pcknADPkIBTp/b3CcBFibqUDydZBRzcxMICyRTkT9F9I6D
VS/YVGlEB7tlmqBnZQOp0bANDYCxLNA0aFHRMndEJaRuLu6zG01ApQL9qu1Aztiblxuwqw4hTUTr
0l00LFp04Ks9gBPoRkiroM8wU/dD2M8W3Ut37xUkTiRrEWmXSt60Hrp+zR7YDtLqMBYDULfAmCPw
JZt22OmM2t+DFwKZOkJIxOdkEfewmzbeG2Sb7kDlqcIzYBjfOPlPoMWVAb28raTTA7fjZ0vBVXfv
uLBPz9lob+Hf4LCKnDYsLPGMF4ToY7rsQZBeqjWZFBteUAuPx51DwSA0X4RbyhKSAqiYoJQl7IPi
rYpXoUtkX7qrzRNp74KUiTVDckX/CvrFukeATVsoR3ReUEQeQYkWTgz0IBcZnqjPgFN0A8o3tIrl
GIAq7PQJlgdaDzWAYLyS8zlHKYGHwrGL5tzzIw8zuIGjsoNatU6BalZL6MNEI9DeQI8UE1m7M2xq
4oN8TxdNdc/ACfhAtqufNOUpr9dE/Kp1fSN/dZRFWKypGpJeGUF1NJ+KbEWdHLR44r2szHTwCrZ7
nz0S+VV9BGB20U5EsgdZGPmWnGyF1SZNsdTum3avi0vvrfaPgzWH7yK8RvxceSXOemFV+kfCWkDK
MPr275PH+JBvvZN6Jyyq4cbzEfgmBPSiKCcPGFdaz3RAWFhnB/MmXynRQer2gnoonJ2bk+bA6mmZ
m8RUd+hhg0TryJlffBIT6hrSIJyNHlLM2XokIGZ9SR/AaAHnXoMzusVgIVM37mXYhepsIGj4aEGR
6leQgNpwAcabSBbKkMGTiMDPsPDR6mqsdRnxrQOADxtgHo4IwxlBM2+fCXcabizDnToQFLu0DErL
V0vcV4iM4AMSzBSNH5lgLXzKpYsLB5DS9Pau9u76YWuahEkr24cWEGFTAav61g2+tf1zg3Q+40lY
CI9xiQdydZBd6G7IzjEjIspmi+QAzBtU+yPE15293q0bWhZ/m6E+nr+22V4SUDNfcYfQmivMGeIC
PirMxA69GV5cFqRTytKs+YrsWzA7eU++uuPo4Y4BjadA9AJeOPPudDtftTcpEooyXvGo/COqim/H
KpqD7iXZXr1JxixdecUKe5Y7EciQrW+BG86CpQHIZv5FC+zsEUqEfg4XyCRfFBBzy2Ce7PqzXiyU
F2ddAfcHNbPgSTMWcDXFr2RUgwcXdWpbvDWObbCg5pLNy+A9IsvsgBGHaHCvns2v2Zok0+G9eAQw
qx0DmAIuajQ26UiBJ5YZYSHYSHrdlPPOdtaxzT2debY085bazZfZe7aovyDoON944kw+K8dkLZ97
GgU6APcww3hjksfgUVRmAAiKR+0G9gNB/lglm71w4MtB2Fh40YFN23RZNhsdnZ6VQsT67BigZe4j
knDBimCz5sASxoN55na2N8cnxUjnaJliIb8BngVs1EO+6aVcZSd/0eEcJ67c8obh0hiSH2y3WPYL
f6vOGxtymkxIF7pFchy2igFtaf4GqNtGxk0mSbSUHjcqnIMXsNvKHhuStYHa/VH4Ij5ICFPB9Hx1
eQ1AeVy0dXwR791teIAkCqAGOwcnOJIuTe/TVUCtVv7FfCbFwToJ7hQwVXt4M6j1Aog2VDov3SD0
5KKoSbcNKwLuLRnRC9AIUigY52iPIm8YYSJGT/fSnYw+5638ANx8niybswbweNacw51uK+SDZssa
sydumq3tlX15bM7Fxlm9IFo37Id9flSWqKO5a8BqexjkB15vqH0hpLJ9hyXPXeXwzZgB28JMKrll
i3SGEsJx2GtL77naaLi3v/YLc+tsX8rXbh8fuzn2PeaK3sde3iZ7uO3DksyAHdrCIpoD9p7Vs+Dg
2ATU58AMD9HSWqJtdq42umlnd+ExuxOe/JtuXr8Gd3ge3JEJ+ZY/tItso80ylNpn1bP7CBgZsvod
utUgubVgzjSuZsVcWvLVeKQl49HhDsMejmA/AyAhEj+24e15uCn2mI1km/AorLW5sdfusjm4cTtZ
WefE9pfGM67oQjX3DjAJhufalm2Utm1aKMRAAXM/C8oaMBgfl2cs0O2Vu6JTsol2PA4PwV21b7+F
R3PV7PPXiF4Pka8n8dtTfPRv+oXzzXtOvqJWw52gjdF2aCAf4EGMkr63yW19SGR7Wb+I9/4FnS5k
lXmseKn82Z34npCxtMXO7u9HR/TZnfVWvyAQrC5wELzEa/NVvS+eoTmgE0Cf5bV4Dr6odntEXrK7
DXfhTr7X7eacX/BJXZDInYkr+cDUHuYCJ3jL4AWsIIDbCZIsM21vrHUb2fmn8aFbC4/kOGneaqIV
6Cm9oJtQH0BosrCbxRdpnZz4JG7zd57V9B7Gw2bYBcvyfti5tDHVYxou0gNfp/B9eu6rx+DkQbPm
68JbNO92Mb9XMK+wRtLBFds4bmRAWLELYEz6jo9L9cg6Xia/nuvSzmSMwq1BX5YPFrdJmAFA796G
t+BWcOwgJK07Q05QEmdqv9LIPYNkuhfexAPtsm5ry25DBpm35axv3XW36fhB+mP3tXiG5oNd1ZLn
PQFjaytfAPL3dvognHCeWbrrlC9SIK2B7okPrfIEQG/jbvxNt+Bb3KBXuVC2wkEB8uovjJv4Haqi
Vs4962sI8NSdxTKfzO4cPiKzq1tL79LfiCvjNOxrrBsPBfpaCOSFvCviMzncRbN2zu/+peVWI6eN
BASAF7rK2+DkX4bHbmoAp1YCdAmNCnJu5X367pIxx6tipr3V7AhcGzVx2g8+g2/tQacheKg2ybzb
SAzVXqtTvrXeYhBrgPduwJebr5SKZ+9J25P978ZaD3s3sMubpgJzQZpr1twaj+J9cQJygIltfBn7
By/SW/5CFck5wabK35t+PzzyQWzeBn5GQCTJ2BjTsNFFwCeIZqlfIKoAg3PbL97AcoHGmXU3yhHI
7oxsjO3Z7qI40ZbymXwZ4kPbryDUnWjyolN74L6Ga9HG4HVXA+w4yVuPN5QukC29iBsIsvreWpgb
XnwVtU4bGsA8WXc0N/rKOokr8ZhC651rd+5jscRNlXgVdCheXnf95s2zhQamnm9ad9H3zSzlgxec
qHeXLyQaSazMlozGHgF1uG/G1+G5gif6VXrWTibf7mBpHZPHbKdvqp1X2taNHKBHs6iDBZ80+Ux3
kDgMD+19t1ZonotNayPotpNuzVW+oofKkVdnc67d0Kdo383x6kFR71CiXdfvDe3EOl6TjrOldbAM
bv1LeNF2UJFvlgXM9EeZRyCcdcJcvm94My+8s84DsUV+QPVdId/sL8SH/rV/zc7FXXgTH6t9QiuI
gOzJuzNupVMR2cPG2SJ9eTQv4gKN8ee3YC7cILPN66ysx796h6zmzC9s/UF+jc6CtgiyWTuy02dV
YwtPUP0VfxbShbJh5z6Z3oEvjfhQOnuzWtIv3upb/B9X6AtnG8YLF+yajnQzeWrle5wSAHCAb2s3
3Z27VTfWAP92KZuLwXgX+1H9/hLqPb8iUs/GXXWHMqe71XmOCt7Y9MZ6pBJvQFJndRA0y3qMhGJX
R49XNhTGRoyPprCbMAYiJ6WfafKxDDsYxZR1YgUkD8wxoTCVpDFENZU+olEmoh5pG1wYhRCEUsdw
8jSZIlHX2ank9q05k1vSlFMUaqqPKUbb2rOyeWtIt0hBdBuPrGvutPg4wiyVUKXfwGmG5ubvSuGl
IZgjjUqhUbPI4eutwb2SYuatBteKIBfwMyNM1zj4nmRi8qsichkAjxOGLjgS6xs3R3oM/E66nUqg
7eDboikkdyQYymCM6kO7Iq9QlBhbTsUQOwS+Ai3NZTQqoaG4IfsmEUzz3jUL4KkuKFZU7W7SAZgn
dBYGvENAPqlXgBarxAZ9nYiDNC7q8K3dep6E+GwfvoEVJfoij0o99KizziVB1XVjpzy2uzA69JlO
N2isMVEtMgJiIJL+Dn18Ep0M0cghPcqKQoObCyditOsCQjwNJ3VSXAVwT/rYNfip1CGIY80aZduM
MT0yFetOJ6Thq2g0TiHdKcY7xXWnkjEl69o838WOG68ChfD3NOnH/J1cECi/LsuE2odDD3kh6RtC
KlI7mgZpxbYZJ9PsNBGhGGO/wAhsioNOk0wQchn9TeKiugO5rQb+MMVlP2K18giql3OfaevpCFVn
GLKKo0dTN0aG++8lrXaJfY7Lpsmn2Wm7aTf8hUijIP7xIpkpge7yPRRLoCgmIgEGDUCISpwg8p2p
pHQnVbK8tYpjVGVcV0eQcttbYrGFPgcSPgXf52yg2QRzuUZiNVeJimdj1qYryexNpdAEPZJ44TwY
ujNwhAQsOh7sqEYC/d6hKHGqkThYgvgG6S5n+Rbh+owYqf5gyGa9+ZibVliQNOa+S8z+h4XTfh/z
U7HpgIwbsI4GYq6IXfNZIYhcuQXx4xLUJbmxqTwtniZwvHi3x8l19ro2Lx0irk20mja7Lv84ilIX
xWBfV+ltcjFro0IVBYZRg0kvdApRO/jg7DDBAy1HlAG3g07Vub28g5PwnqBi1Aqd8jmNtGKVWqDv
v6+bSp9lAQERovE3rZom+STtpwLJR4O8kRHZ4I2ZdiJ6XQ32VQQQMhM/72eNwo/5q7jgdNBfag9+
bDmtvx50Ot207OPw19N/bN5pboJrYnP7aZfphK1RgH4viGlfD3Pd7nPNfpifTvj5VNf5XAO/J1uo
gV4FGT+Kn6/uB4VGZ9p2OsgPZ/ooTks/LtCqGWfqKCT9oOv4b+/JdDFoQfAATof44b5er/PTxfy6
BtdTDC9Dpd6Tpnsux6QG4rbxdhgFPafJp2WfZn+1CTmASRbvp8NIU9LquvlUup5qOmw6iYNet7mu
/tWyz6eZDvHpsB/bGMpwU5FvW9bj9ZlTAtYN+nSVQ6Goxg85KihMxrWfZuFvkFykff5rjTllUafN
P4rT9imxJtnU0J37xSGmLabJ9TAfZ7nW5t/u96li//Yw03bXM03Huy7rxizY/2GP/kfYI80ckT/A
tP4N9ujxtfT8xK3S5CcE0sdu/0QgSfqflqRoOj0AS9G0EWb0TwSSrP5Jf1GRJxjR3xISviCMVBBL
oqyahkQvUWJqfgcfqdqfmqpJ8LcxP1DVEZf0z7r9hCC7Isr+Bm3+nPpJVf79D2mEFn0AzTZfOY+p
Wbo5optEXYK5Lqmc6Efo0UCvqxbKWr+EkK5JU4b9pqzcTeWKyDLUcbKIFQLK0FxBqEoh7It0l4hi
SreV153MKjbehbUOolo8wH//9sOd/Ku2P9ZO/hkYNdXOsiTLwC5D1YmZyT/XztU6NTK8Sr3oxMVy
CMsHlB7oXJiChneIdElV50aTUqC5aYA0XgpFzsDiZV27JbmP2PQXoQsTzhnQdja1YFR+s9B1grCo
SK13qh0fcDP934FsipI6b/+h+uPN+3RzUWACKmaauqHz+/9c/cKtQlTNJfUyWF32XAxpcMxxPrdD
Y8TWD6o8x2HEOhPXrJX2uXfF6lxJ8i5Gh2OveKoPah3fbhwZjigw2BguLipzRCJmBVhLrGWT2EHA
S86LTdOUN7KB4IvjSpgKjsjYTDT2sRBd/sM1jbf852syZFWWRNMyuTZAOz9fk6z4yD4GkXLhQU9W
RUmfmqbexcAcEXAZsonhSRryVq20zEKyhU6aC1tN8np8/Jx25Zv5vdn1+c6IlaUV5BJ0R+y/fSJj
Qaje6FFBjgfIbmehc/L7qo8vzb9WnXdH5Y3irVI+PU1JhjGcm1nyBXyuLepCcNNLqzbOC4SDfMc2
3MbbodwCX78PD00ddS/oslUmOV1NaKClkfzi9WXk4A7dEsw6inhh668YlNg5l7ATAvkgNJjv9Aa2
T3KReCdTUBZwYMQdJoOka6E82NDbLLpuRrTk2WA4qXr4KeORziNZYtscy9Yi9wfiW7jDLxm9+Cuh
zdK1oZw0NxXtSE3h0ziDd8kQcM0dWCS1YEmbvHePvqdbh2kSonXd6PFK073aLkLx0He5v9F8BnIS
yhOqQ9C3ddP+xUJeGMsz/7ER0voQ4NKyoKnoViXqjwgsSMESWHNzmkptSCQ4qAj5KUJ5o8hyehRz
B0E/a2XmCJG3LVoVeninDyqyKV0oASRUK+RuinzTlWIBxif72uPHsIn98klOGKsOnalePClba3FZ
rH//e8u/elR1xdA0XQbfCbzy50fVbE2l7gxPvghyvW8M3E0isyhWTgk2r47UjWnIRwbUaMb15b0H
b2URxthNp3jWQFV1pAMmU6uaSKkENHqPl9ulxYwMkcWZYvXQ21GkQhvBevwP1R6r9fkNg+Zi6YZJ
k8z/P1cbQ3JA3lohXQayVjTc3o0b6ifFwPdW1mNzmWOQyw8P+to0zOSgeiVj9/C2tF5FS4SVKfrf
TDct1q0J97IkxymoHmPaPBkQD6391e+rK/3iLiuSqZgGQFmahc9tdAOtNMRxWEJlyMzPYj/m6cIX
v432HglCAAMJnJLEJM6g7qUhCfeSG9z7oVltfl8RBRjv5/umSJZoqKZIbbTp9f8BRYtlS8WniV8J
UYjbPJTUfUHgMNDxkVAgzQr1Q9w8h2mi3vpDeHDlzgKjKMun6VaCDMLLsI2ORVKp86FHj4iBbCBv
4Fpls6KU0FMNhD0/TkuqJVk3XWxsZL+5aUI1PSZ5v20dCeU4Bz+LwshR2xOSfisE0VMQQif6/aXK
v3hEAAyrdCkkQ1P+pSWDHplaueiIl7Lzv6h1G+zaUVYLpJcxjwIN37Dwm56aF6IDwSJzuugl0JWD
1Df6AvnZYZkF+DD0SMltPENG/zJGx2UQutWAQO08F4Av/L7C+r9+yA2DzgXfDP4amjz+dj/8NlKG
w7egNPKlKCtzLmN5vqKRXg1G/SXrK4P4i6ogegThpTZCbQHFPd3FeFgiMyPP61A7Sx5ZYDXtvmhm
Y+4lHAfn+Ae/qCK6THyASQOaSrjBVOHUwrnAuaVRNqb6qFeuuRY9pQClhDZZwhnWdamgWIIkaQwz
a1mICoFoyYj3ddzHe7jBCgK3O0PubmA3mfsqbAgAB8B0hM6IoWMtk8FsjrkJf1pozFPQET8UE/mc
lK72TQDvlviZdBFqY6sEtbtNA+lWslzlPu4E8u9yqm61EtU2LAEOqNgJ29jDFHi8KHnkc//+vqtj
W/GpLTFkXglRUjUFZ7pPTWAQocFt9pZ0saxsFHcempse4ZfdwMB5rQt6dyOASoNflkb7vh/gcrf9
Bn4bKQMhLuCUol9Rl+p2MKWVmgjHusYPRlPxkg5Et9kEQB+Re+53mXtfNyUaXKa1zPKa1BocKLAr
9A2TXr11E5IUTYANtZDod6YJ7RwN8EGp5QOsd+xteqc9yKGKfXm4zsw0ukVnVMHDQ13GHoiLju/g
rA2MbBFrIRIDKVid398pSfvFnUIg01QRYTFUTfx0p4ROrhsdOtaly5JHNcfyEPu+pxBZ012ZS+oc
zTSoKm2BX5ofxzutr2ZeDcsUE6ds1ztgZZSsPySK0c9/XzP9c7dFh7aO5gMdSQkWg/S5ZrityoEY
9uWlzZR0F7RhebY0LcE77N7JBXD7Bh7JwiiFnvkkLTFlXzn5gICvDrFxenwzJUSgpkezvZIF5VCY
AGn8uhH3vWMdRlEG23X0CDIrxFFIMP4SRyAYrbWHr4mydpGku2mVx1bnuyi00MqGDDxbaFSvQoLN
MumfBLGuVRxp+SJVESjtYO/0+WCh80c0DjkBWDjjw6+AFhExU7dj/FM6xwOa41veUjLSAjxiqEFz
GjXDY7Gbt9ipQODsj2H4GoR9vQfSBK9PndP3gNicyg8hWqDLxiRS22RZvLTctsCMcJRHcWVy+di3
LBQ/dedG4kf/qf21VOvT48JwSeSFUmjVZNXQzU8N2mCGlpH7vXsRwha1YoGwOkqRxJcTDzKxsIds
/9V3OiA/A/7wFQAyS0m8u2oQSNQQXcJw781Ec+Ko9ahuwy0dhrmaYeRN13tjGDAzEfHuK+CEcJgC
/S0qXcY2QYMUo9WSdSr9JSK54VmUnqsql25gjsKP18VDnZ4DKzyJDRw4bpi48oLii1+Th0GnrYOC
p3nYDsr6bVwJ21Bx65kcyHgmq4uuAUhm8kqDRvJJH/dcUqPCB0uDUXMWhjFfnGBHOoQ0cHSDYV9E
YJ9eUqNbax0+ZWCSBcg8cNi62ScrsSAsH3eqjEic0e4V6Fv7j5JcX7pYxdWiQ//Bd5y95JcLMezC
k4b7W5wivqsIhbEyomSe4ZpF8FVMFsiQSWs3lG9QdEWT3UZXYZ/o7ShaFDxKhAIBVxDERvgCUQhA
UsUA/AsXynLlofKHnpt/QqoZGEaQNSsjKI0Vh1Uw4ArIJ7QOg7GanGSodcFcTMkLdnR6oaY/9YUk
bWqG1zZKBEgFdjKReaHfw5WLF0W5KC36A4XTdhfHBOgnBTX+UyZKF51j6QBd4y8DOQQEjzyuU1OP
nVrvBRDiJ/Rcarc4Kb43el2XOJMqLQhDzKFnsVilONajpKU17wCqAXMhARg3kbjSTQewaw1ubRDq
C9p3kOhr3t4sNr5KgeAgaYJWz9AinuqIzTFoLOXcVMELeNzXxAS6DsVNv/QJ6raMlTaNqZ/VwnlC
1hPCUNou1TT254XEAxGoAsoM+DNB54yWWlp+VSNZ3nTGAOC/McU7ouObtBSHHT+bbwtmisBqL60V
TXFtzJ2OON8OpPRIRYphhFhVr58zXpV1l1nVgaxVkTorK/H2Zlq/AxdHzrYoAzLr4A5kXSmXnlOW
mIr55TGC9DvEdbHB4zTeyVa/IJyBMovD99ZCiAnpjTY+OFl5qH0DQWPV7C5GifBGJgs29pvtEoZy
fzIjBD5j08uQEvTwQofkCjc3Rni7x8+8cRiFucMGq+7w2Ebf0ogXrIsMay1hQA0m/eDQ5Urdsjv0
iuPOa03V575MTGeW0wOnQcZeUFD0XaU39aotLPCBYVGcMJIoT2o0gOdSZG6rJ0a7IsKHKiXHMPcI
5yNN0T2o7LUXRGTNskEwHzuB68fRKSuBSYSDKp6jqhLP/dC352CjJWBa/YqbVAYZEoYxUkmxhftY
6PnuEcbLtoJXuo89/bXGIm2hGcParzr9JEUg9aK0JJ+rged1TexedbDiC7mwvvTIIUSN8gLxXVhh
kOe0867CatHgyV+QWwPMNLi0tV71blRBd7TGiZEB3M5NgkKM7Yydg63Oqumir33suuehaquNIDvn
FC0OIR/UuzQpD0XhuAdfV6RZbRXNWvKKhzgP5VvdlXcedPajD5qB2MOsUeSQlL+ZvPnD8LV3BAM1
8RHAUFnNfsgQtxxoKTHORVVTu/cyxkLh4AEjUCWkrwbjPPVl3MA/lZ3gHx2jQHTX8fBKip3VKBYG
WkChf9fkqk1DoC+8skm3LWm/XMeKq067F6z3thFyBLdqqC4cuAWLRhmeNK+H0pZDnpfqHLB0Y6R3
rYroFUi7EEM22ilvjg3QupTB+Rhe6QD+bOaKDoC30vGpkLBBXnuN8A63VNnUhXNW0hTcn1Wr95Ik
3wve0C0600nxX8RNFXh2SvrsWmT0zvyqk6ESMJrNEUgjtTgx3aZZeSKcTEUzIClvhsNSHbOYWmIO
4mLoaKs/5kVSsqgLIZg8GkvlY3Z3mnidgKpfaSw7gdtaT8nI75MCIdiRbmYkOGqBih7KhWECVBVJ
8qkK/SLdcMDZaUa/9ceJgZs3KhPGTNDlZp1LPvk+8nVe2zQrWY43gSv0i7hvXj8We/7e0+VwlVVJ
vcX9pd7GY2K49nFj11UwWlEel9tYRa+NIf3a77oeyoVA2m6aeJJSbgWRSYWphB63xZKMCzkUq+wX
SNL0yxbVU1d17wu9LlDchLNuJYBXApPcaNRHfIA8z5orKNvujISXZSgacZYN/a3s0VADv4noCm2T
utM2zcg08UfyyDT5NDu0ASgojLpRpihBcKjQHhC3fZCF0XZ0hAZMk8FofmQYwjtR100JUzvwcoaR
TPgWZ9tpdiq5LYan4JhYE5DqKFAEB/aYnIpOug1GT0G8b1w8NQxh1dLYz2Wvh6Ulg/iFXb8ix3cn
jcJtjVuX8ybsz6IfAB8xq//P3nktN65s2faLcAJIIGEeW/ROXqpSvSCkMvA2ASSAr+9BaHdr975x
7o373i8MEiRlSJiVa8055qltKmPjWb/N2r1onaKONWH1tB58tMyH49cB2gNl3cAldlwGiY0m2EKD
yNVpdZsHz13XJtuIGJmNIfJ3HagduFAJKwO1Rz+Ab0GeAPQxNIC7gvCK5XSjJmbJCsTrDVhtPij6
FUfdmn+gQ78HApqt4XF4xqxwsy4/tCmklg61lcqcdTRo0rRTZHjZVB4kWDG/4dqfk7qxT8r30gD/
78N3Bm2PPFtG/QpP1FmM+bJWz0GWGU+uTPCkhIT/tlEtCdBD9EZY6InW0H4x6eXLVGix2S2uOS5f
hyDCBrRsWkxyy+uWe8u2r9d+vvffPv31E2RMc7AbDMLFFl/h1+8slgnW16+pGxPRCyDhv/3sTx8h
VNH8mvKNYehqd/z64UAzcNbHze9W1QK99HX+VXF6mrFokX+sZ9Z6y29Znvl63/KnLA+zqBbU/Mjq
o8lYyzbt0dmM2zTlCKl8aXP0sUDyq+5XmhLaPdpIJWfSScRn7NeSBna9mYUgSTk1l8QKTviTtRUT
ijBYplAiAkusfKDvq1RigDLdzIcTTqYKvXKaYbX4GaeJe0jMWB5L5BFHshKuUjD8hCBL4ift+xzJ
y9PLTc866Oh7qNFEg8IbtlHirJZnuArK45SmpzYlk3R53bJpuVkeFrJEpi7lWl1/yLIdDNlf9+oc
GTXhFaQDXH/Q8gYqeZRHrJZXRT35exkSkOMb3YFAg/koWy6eoWEqscpJUIaGJ/fp90iHT7KQ/mYx
poWRZN6+3C1x5MwrtTjXlg3LjXbNGinVVVQEuytFk2cjtb6ayZab4Krf+Hq4SJE86TDQ/Nq4GAS/
Hn69b3n118Pl3hihqA+UzzlGo6FZk2xPE0Fcd8/Msf35WrM/w71Ktn/zKC7RZ8tNucx3vx4vMY7/
9uHyxFc85PIwWoIh/+9voRwYsDNm5AT09Do+gx2Lgtz7z7uzPaLz/frdKoH2KLnkSLwjdizgcPvw
QD9DKr9e9vVLF4XX18Pl3j9et0zDvrb97R9fnvnHW3QARXG2L4GNeI72aed8/vIRdIdVf+Zg1iEw
uSfzOpYPC+LK9ssnU2cAy6Ehezeq8OR++c6+vtHlYdARao+U9WqH/by/bP566XJv+XqTCuojTZbr
G4bBMq7R7MW8s9NkDy2Zul/PQb1RfbVuWIgvirMWMjy5mtc9YJxFqr4vLslgOXVADIw2Fggr0ueu
YJgSgriieCrF+NcNtkCUSF+PQ6CWK0MBP6wtIu68WbLCuP7o6+lpEcFJYUX0JcJTbgAZkeBfE9PX
q+VTXb6XlsJ3K5rquWZV9xliTO5FB0kSXX8HxoYP8B8f/7Ltb19Rveymy7f3t7ufqaBJ3//w++in
R3rAUcqkOk3VPOLA81GDNl750I/haYSdt85nOT5WWZZh4GHFRbqCD6Zsm6S1t0OadSWyMsN0Muwr
qMPiTQ3eZjeA6l9VlJI3qZjbCyOIy9iI5pu8J+nYPvvlQ2hhKMwgzRI7huWligC8xNbHbCnntqnM
Z6kJ4RHdbZ+Z13RS56HxW7Gn0fKRbBMlp1vHy/INjCPAOTlTItW0m0o0Lhax+HluDY8SwXmGJ55C
TfY/Kk5WN32emlh8h3hjJFzriXf70bSlBU9Fe6vRscODORmnPKxpjbnmjyD23e0g0nnf+YhXs2je
EHtz0wswnlXU1XfZ3GzbHiRzaIagrjULerJX3pN5/FEaQ3VKUjpQpsniiQkTYX1u4G5bhdDZzqBT
j3Y1HhA4/ZwZAG81TLhrAnR0b6pNTHBK6bQPaTS9AhH1DlPp/SrDYtqaqg+wC2oNpzp4JAE4efTU
3OzqIX0ZCqfbMBwG1zbVEQihyt+khZbvYqBhZltztFNRctAcDDAC6VYlcQ6IKqmwYJjf5OSAay3D
AMDdCGnebCHz+4T+tOVPg5Ciy1BDnQY1tqcPSnYPo05nduNDnuS3aeoOh9zNHpzALJ57MpQoi5yP
UUzma5vvTVtWJ2hN3jYg92gN3mrXu4NP7TLAJ/KjjZ4yLoUpxG1l0zPg+/g5ezahL7U8JbBNyxDN
N9OhP0VFnzIzMYuYCleOJKjm5lgwBzoXvU8iTMZazH4eVeu/5xFa8Uj0Ym9VUb7zGlBHY3/OXE4K
0lLNPcKzHu25tcuVFZybigCXzhips8MZs8lwN0zkeHvWOD0mcbuXPTwuT/YPogPWM9oTM8rCz05R
lyh2tZSFHsI1w/fwt4fRoUwZYqYl0bNxvus7BIxptu4Hxz+TZ/AaDZ51IGz50IDr3PYTPURT1gTA
hRk5dWD2T6M2fvT7PHMesJ4H5zyGH2wW8XBKrA/DMAhgHBgnTCoiOHvuAvJuGmy4Lkma9wPmP4HT
VCT1bUATmxxbX/0qgii5TQPrlfkNFSwr9K1laTCXsrodG3asSePALFo4Ua33FNe2OBfvMyPn1y74
EPX0OCVl+GAlzg+7ccb7aAzlsZqmCyO84lZ6KSexwBwObTWaq6lSry0g4yfRZJcc6vhZmeNPYj8g
svWxe5mMQq9JfJ7wvBNuy3D9GV75RpvpuAGj0O5LVeEd8BE/NzA/fMPcJfZ4HpyJ+UUyHGrmJm5V
tqfBmoONECl/HR8w5ivHANg7v6R1jnh7vElDgZfABjweqQe/SMizc49GInNaxUxFrdyjRMox1szT
uGsJHtgxtEHRP8CvjaHW44Fxqx3pkaBar6S+IHFXpbRH2pqIqbIOTD/Sk1MHcXEcBDgoBR9kEKRY
Q5M08Z/PWNVCxz5RR42rEqDE3mrsla69VUjQHq6s9DvgdyJJZx9jQ9t9NyqSQcQAqNPwyt9TV36P
a2/LS8qtDWKf0V1fnxoinx6RHjyJVtBP4CE5VFdMGVUZs/iPIJ+t27L2b/s4U4fJw5HKqvi2q4kr
mGKxgtyaHLN8Bp1W+D+FWT0H8CC7aPK3Ue3tKzlf0qL+DpT81pXtuDNDZq3B+GZ2mbWukNJs0qAN
cfxhTbN/m+lBW0H7bhHyXc4XIzY2bXuovR7gwvQj8Wz7UA3ODy16d9+nw2Mn0z8yS9s9luO7TFZ0
c4t4PbCWfSaei7Qvb2oPxfTog3zD5e7CU3XL+UlDkB5t+Jul7cIpYNWaE27yYglz74FBzFPxHNv+
emQccJbQA26YPGBQMzA4Tf5gnqbIPFTkfQ5y+gaCQm1qVKC3cijTDflXAckmT6Z22nMEDW81Yl+G
pO3vjJAV4GR4WKDpR13xQKDsiUAwc+MiSafs+vpJKJ+Wlo0FvSe1y08sIlXnj0pP7YNPu44QgidK
OXejmR6MuZ6+2yq72HZ+hrsdPwWRC8YjTtH4qrZWJG7EL4YdDg8eRsBkDpD/zG7/MEw/E+G0H4YC
ZVg30JC7jJ2WbmTJMlrja/VAt7ckcNEDyuqHqeOa5ueqRufNoI8Dot3388PQoTlftoR21J7ssfyd
pUS4IUVfFRPucHMsz74jDei01FBiTvBThxwwdZXukprf46RDfYnSER6TRILf9IDirTRLX6bOvWmj
ChKBX6R38JPxG8wFEw/4hGs9lncjIYKkU+S4U217pVxx6hUXBs+tiZLtpl+u7EiIsMgtnZJ3w2y9
Q1ReT9tQHzdTiUutpaik9GoDcjxHWvcTooeemCJqqHvP7XZHIjHlYfTB95pDA7XXdIynHCup7zh/
yqnXr7VMj5npJghF8uRRgXQF1RTh0U/n+zjI3u14qi5qKCE4Mac+dg+GxxDQhWiYcqLfMXZhKe94
u2YqI/rdBdcwuqLCPQyVq19orbD7GhApW2kT/hI5R5iX11pJv9OcN3d5yhLeb3RwcdIA8dAsMDtl
422rH6L6jV85HzSfwnaywE25RDpNZoyFiEQRJvf2tAodWqakXIMBL72XrsooLwzgnUUbejdWln0D
Whoy0RPzKtZCbVt3ojVnMtutQ3yUpopXM5Xqd8fJXwbtUMHSYg1C0IdTooGPxuNzJkuBuMzJtlpH
d2NL9zN1+SNSA7tn4ud7bU8YcYhvHDAIHE33neGddWvC2eODBAGo3+xSWRsXbmUE8/AGDrPzMI5w
FpsuPnvB/RgN7lqU+VMVsSsPiQ/jyOL0TwnDXjHNd9Zsp8eAtbLuPHVH3IDakC75mrBqpoM8J8+h
218iUJmrRk7zbp4CANPO3k6DX0kz5jtz4HDtEBBtUg/zadaBAiCLIVUOriznD1Vdvg+E9talLNld
+vo3w5xH2QvzF7nVNJID9xtXr3qTTd7actBV1bn3Es/F/B5HbohvBiuishtqxiHzAVpgrqlFY+wC
D0q0IXVwUNGRS6j5ajblh1cDbE+UPoYJUXWTg70b3nZ/nqM4ONducWe5UDyJqQdokuOYUBkrjZZa
mggS2siZ92Coa+UVwiAI+2yXWf7D3JTtvru2S8wZj5+w6mqb50291aO7jiPIqwqw4E1caAQQKYbD
MEvdN2I2IZBgSpe5S27ONeIXPiYgBbi+WabNfZc10BUi+94vC/9elnpHQgdtG52cGAnuaWXTV3Hm
tyYoqlPDyYA4mGZt9bThKpJ/wUZ24bHp7Ufie/1VLt1u3xiKatnNoGyUkPKzkYFdTrEf55BSzECc
ESXQL3ZG7C4vtYfpsDM78ACeiRAp8O/rMZiOmTDfxiKv17nFBcVjqFqOw5lSoeMvqO197Y2/Gmnd
jdO21i7n6sILT00W3KMCvRMWzRarwcQxE7bSQdxICundN2n1VlvZKelrYwcxD9zWDGU9Zfq2U5o/
h7IqRRPRDZiLisd0MoZDcAUij4b/h4LHPhktdqg2cObDaOmDy7XtThDZ2TaaqmLwS1q447urGMA4
OGFepJndFY46jmNI2eSqeZu0TbbJCMbzK0KHJjRlUBMAWEK/JkzwB9k23u8SnrlTvSW2OZJEbN6R
rfkGbDu484L6G8Ao69gJh/zeWk3UmzpkCijxolr9idwR/OEJUr+4tIqL27AC5sKC3HIobtFiHePr
zyxkR6oCNtrAeh7yek9aZcGkbQZ2E0tGX6b/CMl6k0+9JGmma1fphHYOcWGxM3FV7CwgxxvUtn/o
jT/GccmHVXl8fXAg3NqFbBVZb5UOL5RH6ujb7q5No/nWTFAbtOP9kJ29qHhrHG3dCwxfIDGbGm90
Nd8BIXdvarsNNz6I2hDeb2V19i6cuvupwwOTyfBYOU9ukzsXq+vkCoJxdRExcVLgVbLKTS5BmE8k
LZTDFpYvvG0rhhsCgmeRZ0ZJLjaOEedbzq8r+iWKIYdsmQYRKFbFA7ixazGeGePtx2Azv+lTjJ4e
l9EixtlsmsABJvUTuxB8zQEbpK/3pq/mQ+8SWsSngP09ITnEjpP1so8jk11nUVEfdKL/IEPcEf/I
ezOHaT/DmptRMK4GFsoJ2zk1ff67iXD1IsMxKY6q7IhJiFDownqERP8a+8aZKU1FXOIPo0ao6ROy
co8gGgZzw/V+uckQu16aYvqmM6/fU/kV57nAeO83rM/KuABLjBIpBxASO1OxZ3nzrGATddl31TpI
JQMc4aFbh8BLGhZpsGxvlrFTJYZjqkP7kobN61+tgdywD1FmnCo2jtmZ1w3bCbnpLOvgXLIeuUlZ
OK8zLjb7LPB/MfHfczLoT43KHposs05R6jpb0ulOk+3xhZvSuDiBnldhI9y1NRqPcJh+s75We2OS
H2IssZIaRFzruCJK12DhLuV3BnxklWZxgCDX/FXNuAW9uTS2piPVqe/h7HLc7OsBs3WsgAMxVQnX
pgDzRbjMxi4d+kIVPXinzfEB6ya7IWqiOdACFoem42EMhQ8dwQQby7smK4LC26gShFHK4GPHihic
PAcXaP06P5UVMcBTMd+7eWEQ2QxlpWV2UyZNdWMFIH7QJ6C+2qih3zOIsL/J6pc5Ux+RPHzuWI0d
qMO/sc+ok7IfO7oaD1kW3Bo1XZrOJAu+j83xfgIT33UxznUbdQ+5G86DDIj3tSlunLS85J29LaMC
W6qJz5glYbyd64ASIbzC9+m8HkVKYNGQK+p5ZF349YpurZzkG1aU7CJbMCsywlxOgyvZ5LEX7OLJ
hBjsO3pneNSZNarfEz9sckIOsamZ9q5yUbu1BOIY1wZJ3qlfdTKEl7GO7kU03MVJGLyOV/h+XkI3
5roLN7uGGU8MJ+l+NlQEQmJROTjFPkAouLG9HJ2c7DdMfZvbIie3rstsIr+mGtq2nY7rCkY+mNxH
Uid+V5oZa6TKcZeFsj8HRRbsCR7PV2Vn/TGUaV88hUWzb5s7TYTI2k2S48xeuhpbv9+XLuPz7Drc
jsPcujWKfaYqcCuMvBBCmsUN86HxWHmBvo/nFMbSYTJifaeV+1LXxsW1p2TreBYp3oF5QNwxXbo0
cG66IuovXpTfGU1rrtzrgiRqZApltP829/HWGzKCCwcgDUUADMzpxYvmlBh0bvJMsgKD38EjoxxM
TYAbsnXyn0IEEetx8dRIIwHFgopCBDiLiXIqHnqXioQM2G2It3FTkTZAZQ7UCfHJPfJL+xBe0xry
Ot5QjCkC39wUbMwkV6h10jVayuuSQfewkV1PEW2qveEi4KzhSRAbgH7hnjQth14Wg3PdQlrrzInV
+rUoSS0rxWrHGoHxJZP2ut03MeLLGQrfhiDRZ1sCxwoZ8zMwCAWBE3gxuuwYjjFZ36G/dkQf7tLe
wokEyHSlOidhfme+B1RQsmn5jLP6+5BlxrGXIn20bIYh9cZ32mm1WBJ8n8WL6cCsiuuoXA9R9OHI
bGDM+BhxuriNjfJPMUH7sFmS+xkoNRUTKTMNCC5VX3Len2GAtiz1VsxRSB3Ik2NEOsSKeNT07E93
RCGUrBun8MbFerzz1QvRkMEm8xPjwAjeRs2En7ULRXfETwqMonC8Y9bBDcqB+W+hH1gMnJwtR3SJ
UJIDtWWWFxp3ohwZXbXOJkrN/mQCW5Mx6qb8PurG+FBfT7N6AibVeXG9q4bmKcs9HxH4hag5d4/O
G35C6Ww/+2umekwDKuq2Dqa7aWa50Bp5up3L8NtUt/UmEj74j7xWIAPvuRolZ0N535cWTO5B2ZKx
sPbZm13lFtNcBEHVquNwg6XHEHEw1yrK+p3R/k5aIuPGRDv35TD8koULFynUG5WaKPVzYr+9UT5J
VRorwgaRTTRgbtwqeBjIHz5kdcua1R5DuqT1H/7tB7tJXsgDF2tFy3RFIAEryVpSHA10UfRVwhGH
5g+Se9O1H2UmstuOtGwb3peIS/dO9CboUGc7zm1CwgIDFOLr5q0Rh81eEF0BCYfKGvp4/iis/MUf
ksdgjKAyRcm4cQYKENcciq0ZkCtcFfJ2VF5/qhkimLdORc6LrO3fPRKLs1WQLGOl3ToIUE8kZsvu
FriEJBcQtKKMK1xCpbKeEw9Af28RTehfC4wBjaOq5SXOhuKUZuGdLk1A5cQw6voi5tg/2wV9pAIC
8Vam86/MaKNVYfbsT+3cHPokCam5q9+LGD4c/Y+yJgkBcKGb3sTSD3cm/+SGwEviRfS0luJFjqP+
Q/LzamLFhDjOGfaD9UHBlQCXF/T92jG/2H51P7gJzcYqt7dphTw142he0W1eFbpvL5X2z8Rtl4/0
bUEpJK63ppp66VKAy4ybUQ8k0j8jOHpz6ro9NREeid5zkk2bh+ImVXm3mRqF4sEfGX207tkNyWM1
CzRJKaFUAyDMpAyY7QcRhCpGEkh10YeUlbVKG4JNUBX3e2Va5zmvnUuILBp2mnampymP4d7EbbSl
rQSf6Np6TKMGUFZ3L7KRLr0xZVunS783LIZB7huvA9l/Ox/N5ynK6juVXMWLAVAIm6Ends3oqIPH
2ku903KTGw77nCoecwIUUG46v2PWqAiHUc/daKN8n9JbquTqXGbu+C1LCGOBd1haMfaGMgueayd4
yjkQTpEigEoF16M6oxk35rS4gP/foYRTd6L2QT6YOef4jenTdjUw2XhB/qcJBrjO9cyFTNUXOyvM
E0MWMIBzS0FSxd1RovknSezc5H3+koxp9tB+CNXsSjLFX7g6W2dynGDREOxiiPTJRFm/KayJkY3l
TJfAIqZlviYHKhAkg4KXv/QWLHJ52sbYm7pOCHBHYRgz/zD9Ntmbv8bYiE8Nbu5dZhtPZccj0cv1
1FnBZSqyg1ElHpL7FnSmJX4kDdkLVgE6qvKB/2mfLm8yihtNUes5JYibDtQZnhabbOyGpC0HikMK
uEaSiblHIYJcaCroLRU+rACXxBkWI+7aCJsnU+G611a87WLbeyy9aWd3aPUq37otyuxHN18VNEOt
HsvsmmericZirXaqKwl4sKRRaCVVd2qMeFeNwryLy+qVj6DeODMl+GRb93bMv18yoQTFWhSA31KX
cAnQvjYV8Q6NLmBJOiwEECPZc8V5yo0PQw8g1fx6BkHYQtZLXjtg+vs41BO4GXegsZpcwjID4kJG
0Dn3iXEJx764bbOPgICixBfFe8rZ9MZGvoLjJ7rUWac35I+lW2mlnI3cpFrLEROHoS37u4QORqvj
W1bl4TFXxrNdd/UtcQtALh0r3IETAE8azA/tOJT34QjKUXabIb5CeWUJDy0O0ztY6FAUyu+tWatj
hWUMaZ6JjCaZBzSyZUdobS02g2T9IHyYe4O8YDqSMHOyn0VEqGzlT8Ydw/6nIGf0QbuuvR2v2awh
mXBt+8Q1J7iZmsI7KbEJFdwBA5fmfgge6XtnT4bxJ5868F8gfkl7Z6mj6+w80hm55CZx2n6UsLel
SXx2M/sudarqLrC84jZXL58PxMB+gSQbqgqCPdcpCcKyEawapXY2iePwIbM4e06EZiexItKEO2Bh
Q0+KlW5nb78YLoSmghKKFSWjomrnm8gbU9c/NwMjKxEZ1VlP6bde08kzLfO+YmCl4t4FrtoYK48I
JDpRYr+sFPkXUP2mRE+rju835Xzvyw6BLchFkcz9yrtm0Mewwq0xHe9lxIozCh/a2Brv+Auo0Ims
ybXIN1lYjRs0v7uKL2tFTWOtUYd6F3du3ucCjsvYI+Fooitpss3eouv5xPOgQzWd8RApojHMYRoB
03gQKqF/7KE7b1hUP+SlrUmLhfHbaJBozXXsWCsu+zpAs+eQvV1eK9aSshhJTHpT91wcaHb5Nwb+
C6JjMspSVZ2gqNB84jrcQDERsVdu0lCdGtkHG1UjmxsG/Gb8T2gSu2Hn9zTkotEC28+yrNE/aWBm
+8mZYpC8hb+y6pY4mwQ5vy06+1xr61Sbc3rHOrlmKZDAa40ls4iyrjCLgl1rO2k909Af6HTTY91L
T0/PTuqkDxGnrGsax2B605NWkleYiY+uDApFfS3PiG4JZ0ESGErTOYXHMxFZsA7bHl0OFprJisWz
Z/OfIuEtHIG9xqbNq/36t2tnzsGgLr4tdb2iEbfOjMT9YeNR9ABDeb3dcWLq/ZN1PXkWntnvTb43
yCartp5cij8rA9eZtHtRefTvitOAmg8XbSzRSF/tkwktQoZYxypqiNKjn7FyR1q9qku7Y43cgpmm
S+RZB4mGBde5dcW30P0xRm73ypf1kmifOL2k1TfS7lEXuCPrTjN2trED/siuPhzR6NvQJ8ggUKyf
WQDVYUD94RaPc4wheSRrRvb1m/CMjS6Sp0Jo6K29293PVXFwmis9MSZC7jqZIwYUVrCl/X1nTXx7
IgGH2AjrVjjpyZueewcB+lTlASfIfLqr4hGBlqvfiJXgnwzCtajsvcFK6Zw7HwZy3F1Eug1DiYbL
Zu+tmWBGpMa6RDtVJmcOKwtfi7gj9gb3SGkB8SqbWW+SlsAtP0LBnM9OtFaTXe/KghZsp0/9NOj7
5wix0kmSU1mkr5ROzRoxMxzdrDU3vTvv/dBmVGK49kGUxQtS6fEUOKM+TUyKRiXtY6+z5tIiWNkF
PkhCkvVOprCL03KvknV50pn1GjVkH4eEuRwjEmSPy71xJkVtNCZ6Sbm6eOTxuC5G206iE2itcFoJ
gWzMT0CqjX31qLEPMUnmay4HsKRjCl2+8kr8Chk08wmuz6rxsLG3ke/cjGU8AigNVou9rGS8+jSn
PxFikccUum+K9UocWG/16PWPdp7UJ09DLus0ydyu4Z3s7GoqSGgGqmq+iKHTD3b6A1mifOqcbOdM
wYDArDdXxamqVb+2KiFWWfenSorvMZX/jvEDXV3U61yUZ29LbXtkZEb9VSTHJBq/O2bBaS72x3Xg
2ywii/R90UeM0UR7WifNZXY05MBIoC7XJY1M3yfxOR6e4yAVZyPmTEkb6r3nD0nR6t2gpvhjdRJ+
nOQwbk33qlfpToPjvBbW+Ig8D/AVuehpMhc7KzTWkyB8S87y4oR+BXga924ArTJNJhaG/nBqGRed
grA4132UrXWNjdepqLrtrseuEQC8kvZLhO8diK/vrjum3HRPuTp00Gs/JbKtuE1gmG+XdI7S8GvG
gXlH0GqhVjU+ug36bn+riDRcJdo2YIXGzJLr5z73m03kc5YozRDjOdMporQgH2d9AVN3pGHeBnDn
Y03y19Bm6UYV/cBor5IPSeLm6FPlISWdXoQvtiLuWHK2XwUuipTEy+mNltM70vBmb8pjZBjuhVYW
Zb8wNokyxYufe7+LBl0U181dweSl6FWD6t1PcF3S052l5DowVXuEVXqvkSCUMY3nZtjb2jT3RvGB
0aXaDVVyF9OQBTVmqb1S7ka5epf1qfdT71XVbvSs+8dKtHd+fGUySyNf657+J2AJl8TEgbC4LLCo
tIV11wCeTR1sy0X1neBcUAKO43F+ITtU1MCEdMgqz0M0MQVls9kHeYfvxfXG7RgFcDG9Ir+MZf9z
TC36kmF2sCfvpbEYkTReZtyMTopbvCMbsaslDdUl7rUSa9cPgHIztW0JpD/Wsn2LbPNWkKJ430mx
tRMdXZRv3U99PNOoJVebE+F0jCMM9WZpMg9j/sT6j+QBqW8NxzMP7aweFz9B51jPCDyrAxl07a3j
pE9pWw37uXRfO8fLWVp7Ey4V45fUXCmKOAPeNwUBdhuNTY+pE3Qdyz6XXfcetU13SobpKiCVn8bn
/01j+n+kMZGUhDfy3wNR/iN/V9n732Eon+/4LxaKCP4VQN9y8QHToXevNu1PForliX85OFWZZklB
Cq6L5+4vHopn/QuxNS/HCCkxPV+pE3+FMUmekuBBfNu28bkKbOH/HzwU2/uHtZq/xxKWdABEEAdl
Mmn5n05ln9ZeUfSm8xv95Z92nKJzPEug2D1ut6C1Zs7GjE2sLv3VlMQa0tayH1rO4AfL84Zd1VaI
IrCCRfFAHCTpjJtAyuoJgJV66BOaeX5ePy03UU/p3OeF3MXRVD+R9utceunfY6ROa3o4jLDJsBmO
ny+mijxSGYDSJTV65cNx4yAbostMvQy667q++OvGo2t/8YlnHXGOGCD30dSvv55e7i2vWe4NA+7R
EETK9f3L5lKEr61X9FsnQtao4sb6nnvWLe3E/jf5pqfJ6vu3qR1pF47Svc2jLEcrYFOGyC55csxh
vmk8RjTME+CymFV7YYzbXByge8BAwpevTcv25eZrW0PmuWpkcFy2Uyaqs+4fWJ244YrB7Xgqrzcq
i1C/X++xpzGlbov/Y7svcBHqqsbKsbx6ufl8XI0Zzy0/KPH1oc01qPXl9fLzXYxND+iXYJm0BBa0
lVKUx1RVDv3rpdd+MoYeMvHSmcqmCHPyP+8uJmGH7LsDnTkPrHbpw0y9mr6Xe7OuMtTySqUEsmcw
X3mia0hAL2Xnb82UGLA2a5s3wqQhsg0DAEsGEt8B60a4vN6CsI52Iw0fL+jH23gsSOmevPrNspJg
VbYkivtp77ziNl95um7eRuGWEETo/Cwv0wk2tsqxH73U1X97exMNYNBt8nKQJUkG/4aVAEBv7j8f
hknm3GLcwEJHmuzOLU0DnYt/57oi5ACpB/aIBn4ASWt3nlUFd6B5gjvS1U5xj/zra3sfl+HRE9HD
smm56ec5wCOHRSopoGws2+KAFUsVjcVWlak+99ebwZQYvzBCboyR/esfTywv+dqmEsB5dqyqzdKe
Ujb5GUgavy2P+tnpECT8d/Pqb49jI+cpMu8g0ueUY2Xv2OuvV5ZtgblLDuKvttfyDPZC2IQRSuou
6UDccmPm3Q5ztkd/pe8e+9rCXFMm15D59NdgqVtUK8W7XSeQSusgeplUYa+TyhN0uGLyEEarOIWp
pgKlLtzJKuhPkVkb+iXu+rDdhOhrb2OF944+sbUfhym5/7zJgWyUtKL/tun6pOE3Ev5lFNBa/a/X
JkOQ3P8S4xj/9d7rMwXGv01KkBHDOiA3zPMQyFrB88A/9LjcsB4yMBLFoMD/e1sSAv1G/nIp+rF7
ZOyCMMM3Pt8UJml08P6TsDNbbhvX1vATsYojSN5akzVZsjzEzg0ribM5zzOf/nyE0lHap/fuqm4U
sQBSiiWRwFr/ECK1NOa6eXDbKTvE6UZ2wmgKu2v8ehiMtXkYXRyqfRQRriP9fBqlQ7R1zcAbVuSb
7DvEh4IHZ/RTBATMY9Ry34MIFzw0c5wMLHHPwa45G2Nzc53XTt6v8bQGxpJqu7ELmo3SQHHHKX68
2FhIcnxter1A4n2EDIicyDUG9uG1ir3qkM+hwU+zQ2PHb7eTmoDU6qeLetcL5BT0SD0YfIxBdnbI
806q3h7R8snO11Dc1uuIjfJCdhOtzs7uqKe3ube4NWb1GtgeNXl+07t0Qnl4Mikd9pHuLoLBSn+w
eleUZPquNmzeFABoR2cEMdlbv54K/z4Bol1ewF/8Yz1wvspP/CnrBVX+7+x54aouiE/h8L9lGvrn
h2xeg4Vv6sn6KVwq7g1/8cNgVNoBNZxOrFmJi02ZNi8KZPgWJf8C4atwyjfF/DdvHbYog26doGur
F61joagCe2MPzaCMBb5GxY6N3m5mnh21NNqmZHsc9ojRd5C8AfBQLFIn/1tMwf0ZBs/wWIyk8eee
bPoZpt2mvzpFeFCDKTw3QY+TRINKreq6QKTn6UXq98BsQHLKLkCmu5qSDfYZDjrmiaXAmB0Vsi1q
9GVKyrMfpNGHpoZvSKVqL6AvqDmHsQ2qxYGsi3NQ0UfqOYwAz1WJEe68utOO6H8WK+Gp2YuWsa4P
MGPcjAkC5mAFsDrpya4HXWdeFJDTFwwrOwStbG87DtHc7RJKp/5B9uQ0B33VZVLw0mNtm5frtG2r
hWTJ2aBD1a3NzQBqlLpoaL9QBjqJyu++ez7wc75d03kqq2mPJAAgunTIv3sPva215K1re0nRgeUP
5rcP//tLQ03285fGtl3NQpvDsQQ6IlLK7g8NGTvShzSvK/+jh6AN76qKL52vTY+43MZIGMTgkWFc
T015Rn4gXY8enkkUvNNntUibg52h790DyNwbJeaFCvDzPfcTZc9aFKeXlLoMaHZvfxuQRzIm58nu
p9jt3E8D/zT5FmOFiV/JYEMK0NE1CE3rWJixstXmqlTcmd05VUoHtIlivo12++Qavfmfil1/URv+
jzZINdTyfcM69EFs7CwbQRvokpQ0ZT9giYB3xRy9HsqoaCxceODVXqfPJ8o4CL8BH/o2OfSRiO5L
Xa23hZcWJzfCTyyNDfcNUt9p1HLvZ6hkG43C3zZ1RbrQZiGKBBT3qo/Qfqm7lG6DIvOdPKRoc4oK
EeMkzzwZGj2RrwBz85iL7ZRHg/V9AH4GhIPfGhvEAFBJZ6w85E4we6ZRi0YlxqqgMvP40eiU+NGB
HbqhdlQuZEzOMxXKL6nTNZQT/zq3dxCea6Px7RYyhy492pOxhQZoLfWqh9GoxhHpuNh4ifHjS4FR
72VjGihRgGqgpDqvEG4D8kjG6rCdK67/MNxWMbwVPQDB+PuC8qjRfQT/RW18m5K+OgjX/2kmg/Yw
OK31agOl8YGmPMNA6Z9A2K7SyFIuhUoqHUoRyhJNoH0Xtnnv+Y7+xQajtA46P9n2UGNBiXY/5AQ9
Tn4WllU/uVZYbs3RVNeFYihfqtbZmGSIv7seIu6G7vYn6JXFgafPLD3CQLLxs3jjz5XOzDSwbPAm
/xiTezmOgq39kjL3tq91/4GlcfCE9Bx6EYF6LE0RPGm5ggyk3QVgBRiUTadUZ1Ic6lH2bjNK8rVP
8qzf15Az9CzzrtdoIpyaej1F2hopmwyUn+fsrocRGq87BfIh1P3b4XCeetyLSCUHK5LpyqtHyWbJ
Ns66N8CAvaqGkbFU5WkgRwVQa8V2lKcgzpTLXJ6y5lkdpZx/kUf7LEJnqzzo4FhiLmxprmBf+/f9
pBfEA9oQCfhx/P/OQMKooZDyxyMj2HdxNUNKH7QwrWYqdneIGps0E/68uwa1sSBxcPKF06Fir46L
uHy6OXFi7OoxSHYhwhbuOmr6EVsmBM5xXu//RTPRQOv0TwEpW7UM4ViahdANcCLrs4aeovlAuxMb
+wpD2YsKWuFdQQZqRlBQJJJ9NwyCc12a9d0QNfn9NeiUTnEEWbCykWp3sOcwgvOkTmI54qi4lKfA
kvBgmkzmgl9iRPo1nX0S9XFpKCI6yZhsBEBjfKlmZa55wJobu9L9TYey/tj/y+Lks0okH5jBv9PE
1XJWteNz+/sHNiZp6U6UDz6UPjqWmBK/DlgVkXk03mqjaLdZ7zvIWxnmW6SyR+86SgNziuC5JNU/
eYX5hhRZeB/mmNHJrtfmH4lRV2fDUZRH2/KfrmeDTafYHmB1OF+7dPPHWj2aUKSz/ms4oOguAW0q
f5ECh3Gwbdc+mNHrUWyV6B5ZxViT6W+VVT5m3TLPc/C1gdsuagtdh6i1eBMmMFDH6qq7YQZih4lt
X5toqPsKQw/6feSUy6nQcZtKIYLK5z0ErVXYNM6bqYE3GvSZh5cX1RN3jQ85oeJ+BsFOcS7TlNhb
D87Luh7c+j2xHFzIIArUdRCv44GbujU1+svkquo6q+HgqJ34s2uOuMdFFMhT2/SPcMqDozySTYAu
BTQVp11/Ggipfuz+9zJDfFIRnD9+dvkGWlsO+Elk4P7+8WuGP6ruEImPrnYq8WCF2Lt3ojoOqQr+
IRwvhtvQYGa9DEIdi6q5KwcSpVlFuhiv0/y697BjmA0jenQaNMxEwFnoziO2w95jXAUu/mwphT3H
ezSloJFWxBsL9C0Iwxx/GzXrKfKLCJjYfIacOPn+F54oFpRCJJBkXAB846oykPkmfn9cVfbkGeN8
1ZTaHMyEv64SjJUBwR44ipwXolxR+vXamEEdWtzEgNXk4dzII9n0lBJ3oMbZxMlDEq1LtTKs+zaO
s3/RrdOkIOAfwnV8DKT6TM01TDI4CG19um3qYZbERWjpH6CuqkXolfEprZKLS51gZxd+fJINmd34
FIXgG3OwnmsZk3PlUdUAiIRz1VFu5ozbwFAiStMF49un+DgLchX906cwYNz4pPvRocnHAKIlPTlD
NrUSUeVPDByKf7+t65HRxZCnm7nY/df7/XVGNt3roBzvPg2gIIguJTu6W/z2YopGlSfDMU4OynhI
Yn4XOFWySbOyY7ODO8bUxC6+mrL/+VBO8ITGhM+Hf5xGmbDUFv/vYvPFG6UAnlsoiIhUA0V1NXGO
8sgGIIuN8dGK2qdw8J/gTAEEyOsSadk2X1tBM3Z3ej5DtuYRQeL1ILsjGbk1AgLobkUzYR186AtV
jS+TW/sXcm6oC+W2emcrk/qeUHxdaF0MsMl3suci0fcyTvoApH3jFNQCQu1dF5cROYI3gKNiC8xA
WcpZ/3BVjULov4j16Z/V+vjiovStq45A5JIU9me1vijPtRh9tfSDNA+fsPAGHGRa3TkiBb1uvCoG
Xk0vj/RAXQI1T1bkmDFEmoN/jPTR/eAl5TXUjGqoAvZ0QC+5JpzQ35OHyXevc+oiTg9jBC8EvPJG
7blv6aAOQ21oHrSpdx4RAmfFZ9sL187cRxnKmqzeAfiM7szMcR71uSmAZq/TSEmXMibnxcDzEEyG
8SFjfeLvU1YgW6fK8AzSemsvj26NjAloDvhJU5OTA7aOu/H18J/O+2PYivvxXnHZvoee+fn6//Xl
bq9e1jwSR7H8p6lu09i7hL/RflIH5UCZWDnIozCsX+EKK5tPcUTzfs2Qc42KNT+Ix3kxRub8dv6n
eT0gmkUFS235aSDPSw+x1fmqtY8wjcO7xQf8d1BeUZAUvHfJHAatZe69uDf3JOWi/eRS4wdBh9gJ
cTnoDDHQ49QIreu82xnkGx8RLBs3t9DtNHnNwNyE3hPYcRi8vJeVqjT9a6Nb78ac7Id2sGzIrHwT
XdQtSJuU6EqaLsS0ZFUJp/zqoCC7TMaKPVVb2oegxvNWmYvoLqkpmegQIA7vFPTOngYdZU+7jJr7
LAqWfVJ6J91D3Aw88qtS1/6pSJr31MvL1wik4aEtu5EsM902DGwkVDClus5NW31TtVM0Q31w8qu2
CjLnYT775bb92RiiajuqYtoUQL2f+pwkfoYI0ofqvkfOUFND0CjCoGtwccrJ2XYRfqxVbMxP9Ha6
FKaNn1pUKfcyZkX1dB5D53qCDFHeaNdZULZL34+mi7yS56OGXuTBUc7ohpx/IEm9le+V/UK4EXnx
GYQAcIMb4DhYA3olHnmvUStJXnA/lI0cvd0ZbwPgBtfoYIS7W6iXF7ndUG+vdIvJ2drvy3v32lY+
t/0JOZu+cRHKkc/1a39+uI+aRRVH84630O3xr/3DakDOuy0OPl3udi5/ApRxZN9Ed/9fFgtSt/1v
awWLzZWY/8N0g8riLKD6R2LIqBK4rlFc/zArf6tjN39ICk9ft2X0EzXISV1bZV0croe++6UpFBvp
H0/94Svec85d/FWD47XyBsvd165dH1ngAl+qqHNXcRnsoWhjWlWL7jgNhvssUn0dBqrzluHndd/Z
plgNduC+QRn+Vni1OCcIKTz6rv9OWv9f5PfnGuin/ZijWa4J/8rUVE18zpxqYGJ14JfZDxENJqD7
QVy8GNhgHIiz7GFGoG8yMheLRBnLbJGK/NHX2IzJ0bQX1S7RUTz0XNtcxyV2xbE3oWEylt5eHsE7
OHXqRCJqjlPxhKojD2VjjbBAJmg9vW95FCUEREalq/YNPl8AG5oGygqucTZZiGd0g2bh0MKEzpMF
i6B2EHDwrNA/+IKGTKqyl0cyhsRTtG1tZPnmwU/T5Fz42D6msvOwUs3XCsPuARJ0+cIizFrbTpit
UcdQXpsxnYXyvRonMbqmoX1RFNc6yZ6qL0s0m1/dQTXOCA481gpiHf97F6F9LiOzb3b5QrI8gBJp
6trnZKWnaOpQgNz4HioWIvKZ8tVIuuxRNp41JBRoojNvExw3u3/1GKrZfTuK7DG0ouyxav0Uzn+6
wO0Cj9jG88U5BNAbduFIVfmb1SveSV4LOUdco+BkTapZPdxewwr5TB3uN/J6Mq6E1Quw9GUT69Nj
i64qH7/n7lvP0vZ51EzrxBP6JYmADyP+0n/rgQdDIDL/4yT9JkuE803vES70Ldd/GqOpWXfIoEC9
sMHHVoi3mCJ/uJWDzKnkrRoabs23ElElLq5rGaiQUCICkNIi9ln+40lh26gJoiriYs8nyGsoztAe
51dpgkRLFsWIwsLtFSylPIcoviyKMm8uKRZhxyqsHsJYbS4yxI9iXJWBEa9kV+tcFCuDxB/QNxpt
cTC96mcWF/kZYKv7OBjOU8+v6q2aKajtwNMP+wjxVgbtEZBm9DSkQXKqeuzzijnepZC+zNFJtpkH
jBKR1XBJ5i7fm2OyFk0PF+d3E6jiV7dqhhcv7sixPwV6Z+zJY/9q9FkPI2ktt7xD7gb6oZUsZUxO
GZvUwBUy0DbQ9AE9QUP4ov+Q3Di1KcdjWkJoll1FKYZ1ZQCjFFVofKl4QN71HbT8X+cAmTQvmh+I
TdAH5YODbMki4Z/xoxbHCdLb1zBFelso3aGr2vxJjGz21Sj7Wo4WnIlQQca3b8YXwA/3KTWXr4A+
8X0AfL/NYWC8RcAQ5Pw00Gx+nYXJAovTXRQBOfk9M2bxXPBj/yLRjCSm+jl3xa/OtmTWynXw1/m8
FLf8vqjQjM2/OzU7GqNwxAnnD3EqJ1y60bzHhnLu9u2Moq1U/b5yeE7c5gVO0e+9xDuUvdHsHVIh
8DQGbeOPrfsFhNcq6vTpW+RCle5Vxz9I1ouBDKGv6NU5swQPpExs7SCszzLUmJG76dDSAcH/V0wO
WJPgB5x0CMxyZlnBmKzSHMCXqrM1Sg1gF5QL+j24QJPCMzgS2fX9IsLNG1Gu/fVQRoWoddBv8/w/
okVBzSeKhq0caObR6+z5bBcnOlRgYgEsUCFRqnjFkzkEM8neIdc3ZurFrwTMxgmeuxWBv4pmpp9s
PCYexiIDZBua2fIWk0fOPPpfYwZyWHtPPN9myanUyEaow527DIpapQTZ2tjKlireo4kN2V94OgK4
bFa8eSsjimZdexoQlTk02kl+UlJQZ3NPhhCqSHYUJpK7UPeAWto9j322ZUZej+8lBpf3pm+U6xYe
9nsQws9gOfXsISpE2c8oERtnGh+MdZc5cfgA5tK4wDy7yDhoGNQoR9vfyq7ODiea0ncrwlEbdxc3
yuN9ZM3+8GMQPKMgEDx32NmD7nm6RoIUzeFkKHaBqKxTDAR3H1jNXh/aio+ARjH5bJKgj3aTJqqn
OvDVXRXhaiRHg6kD3aCOxVZh4bAcI+SLgKlUu3pI8k2TxdikTiqmRxCfv/eIfYSN6f0UovxCTbv6
0te9tVTnk8oAAVHhi2iNIlSLg2oVs1GSh3bGnunaKNThIffRN1TP2xQRZijksEtjqVumQxXKvYfO
FCMQ5Gf1nQMlVNZ2so6KowXOaSMLP2qa9VsAMDsHVA5kXgErbnKToxc40xMJTaj9bOR9L7Og/SvD
0pycCO4Ocr6B2bgHzVK2sldC2TnLI9SHsdTOxYOThFQlnGEdQxmY7uQ91wG5et/o4bu871pod/0a
kP10GlANKTBO+fv9GTG2S4++K/BnFKI6NYWB4Ob9o51H+dKv9PAlcSn0NnEavJu5+LCxrvwx5OOu
g6vpg81FGh5+RhvTEU3nPcjGKUUKVF2sVLtDNFPGFMXyHvJMewvhnm2vA0rr6g9F2W3czFUP3jjR
OKl2kF2nmaWWZL+qRX1f2sX5Om+ech2VfX4e6vUUOY+v2FleaqiTU1gl+RJBHXMxRWoHCJpGIzUP
7OuC0n//5EUluFMRVxs5hmRNfiy07kX2Wm82Wami71YSqAvNIAVYOJZ3ko1bIqnuAENZ3WKtiJVT
7yG7mtbicIvbsT3v4bqfvBK0TrVkB8a9HJL0YGlrGZST1QwRtCrKHmI7b7YAQRBmN9z7xkqpfZFi
Pbdt9F2GoxAgdpw2LVRGZnV80e8ibmYnkXnOs9soSxlvHDvfUUWPl7rmJG/xEGiLMQ77taP5bPtE
rn3NFXjAecGNIMO99FxkKZCyWcMJccBiFp3xH8E+AVsweo/32yGePnYhzgbgq2UTI2NeAEz9qz8o
KB34AMrRGieWymE/Ktp9LPRmrxV2skVoS1mVUPbPtquki7pSwg9kQe2hGX5Q4x1g/ITtKY9qQWW1
5RkGs/V1SIdHOTPU1deod50XSxvHtYIays4N1E/XAgcfk1ouzvbM7OsTzS7X8tAcYqgc8nAwIYWC
8N6ipa7tRfejtflkahcFOxtBmpcyhbgtkDy57yjzvKiwlFc9T5A1y9bqBWoIf0ikkldy1E1Bvk+e
NZOoGEWzOd7WIjMXslun3NJMpAsQ32c06NTs0HasU2QXytzSTkxx8SesCUwg/j/hS921Xl/7dzgS
HKgM2F8jD9+JUHNA89e1srI8zTsA3st3ihP4QLEXeovWbwwxfITJ3bu5/mxCcr/D03f8VjfqHsUB
5Wusm6i/G/6zqAPnPBnjCmRyVGPoEL97ok6POlLMz7kadiurxWoCM6FsSwl23OcWT5gxPchGo953
PZLdFvIVMjI0tymKJ4aVZmWkghAUW2uQJtSZLiwb8sDN3gwiCj+NIyjvpHB5FcyQ743Ztk42uZuG
2y5rvt1C8giDCW1thjl+NSnyBKFpjF/xFDsBxImfGzss9zLuz/FIVU5KPD4NXWXseyA7ywoM+CIY
g/yB9Gr+II9Uu0LYuRt/jY5zV8bkqJsAhem9anoza/SPkDK0Hgwx1MeKAtAC+4Dye1fhNo6Cz/vo
t9W61tNuaxWw8QvD/6ZPrICBi94HblM95GNUPcgjnezXkk22WJA54nNCmfrXiCPQ/IcjUHE7JnYb
kCePNUwHpNGyjRyQsesVLD18slmiwamtDy6PMRC64Ql8HTXr0jGuXZQC+2vXI3GNUEJx6KsBBZWp
GvdN0ZfkR+z4PBVdTz5W5a2zXb4T7dCe68aOlrGG1HURRsZL5lglGTrkrKu/d5VK9GtvJMmVfoNg
wZe4TI1nVc/D984wh0WagSg2EbjB9aYx93mi1nu3HcNN4qjFI3ANYzGVgnRwGOSYKJXJqXPN1yzM
1K0x92QIx8rklNhttIDDWa0hJ2H4JoclXh4XBf6wVXl0ChFcICjCZBW2irUY2N4gTYCTifZZCzv7
UKhJvtDTsntv7ARCQBsOx1AX01Ojm0c3ddp3DBDS9RCiECBPB79zpyAX91gq0UYW7klQODtZrJeN
HWTutSsHclnhv80xEy9AcqpcaUprPkGKQlWga74k/D73KXAr1L2C5ktkoCLeB4pzHeWjRDyg7O2D
HFWzGv271Hk2m9I7ZyW4vmhUjznCHkCxcu9MkTI65oJq7tyTIdlk2fs4CONkAhQ8T4pbbOPEPatx
Fi5LPc23XlnXr3pqzSoVFV4HczfRh28NurgPspd5OvzIMrrInqOsfHton5DihKlSlkujEOJQj704
zBWr7q6cD2VfNmE/wOipkF2+TZQDn7qtnRtgw4o/rne7yKe5/3TNpqQiqPbo0Kqg7U6t7of3RoW4
SEhiJV4lrJsXoRmlKzX+MopWfDQdPysT88c7kmmnMkyU99q1qsVkGP6ln7+tXa+iSZMU5KGR511r
SJ/cewNZ30HL8EsqKE5X3EW++lZ0qnyleJbxMAh/xTMtgRLbeRe9+9akYXAuB9JuRTFU32EvPdjR
4L9aXs1iPWMPVo/O+Iriyl5OUEQy3/3N4RSOkXYQEw5UZujX3zML9jjYtK+pIsxVFWFRogVJfxED
wvbyVCeKPnw9LZ4Quza2ZosvY813/H1Cq0ZOMCrFWwzNhJofPJWHwgBUnc3vqk/M+yAPsR7rqKAo
M2tVosBlI/HfsyzLXh7dBj7N+9SVk8sQBwsHDUVoPlz0doFP17u9hs6CfpYQLpahUGOsWuCw1uXY
vDvVOu/a+GstDCCwCR9TpCGZRZIH8pQ9kgtFSy/rS4yb5mlpDuuWJMozdlDhLjOgE4XNWCGzalf7
EI+a/a3bzbHYUVoWOPOh7F8n/j7lFityWI95jBzmP00O8Ay4r6wQUFmONVVs8C3QUdpq6+hHUFiY
HM69anQsbDEthIYV3CmVkEdWcJc3KfqVc0KJP4+1tETo/ZFycoZwX4YiuCaZHJfMW1SHX64ZpNsJ
136k+Pt6nnyVJe2tYKd06oJ6V4spKGqB16M5pphR+R/TKBZAAtyDIWy2JXMju7cm9wG+N9rPW+TT
LDRCrMXUJKiAsF0sqry+xDM2bgRLBJyvaXeyqzWKyeIydnHZzLJnUWH8WJrKe9QDyCmNCTVixEeO
iobMB96A2XtSVrsg9sTHONivhvD718xHasis4HQi+4ZPFLKhyzoZAUUW8LB0OwWh7WnhHbqhykmY
3a9mwDPtrmfXshFa4p/lQKP0zUlt17IzRiZUW8RIe+h8za52I9SD/OrO8NX4pwb/NkCaoQuDnyh3
U+tRYnYFwTQd0SYZd9XUp5vJ6YsL0ERUF3lAf08GRA7nk1gjnZvCFW8q+kxLN7PGUysAkhuDudLC
CnscPFUDZWq+l91aIp7D0kFtMC3DBzGj+jRoOeh1549Yc/V3upnp35tJOQVN7L1oTWhuLBX9BCrK
1YvpeJc6E8XXwbZeJjXNLzZKBhfVdlgolAbCyHNXDqBnd5/CyXiQIQUl6QOl4HNjfGG3DApAKz60
uP5SpR5kFxtfSQwFh506xdOJreGwiMIh+2HmeMvH5UfaoRTUYK38mHhKueWt1xuX8vFzgGfYnZxS
j2KWaujfoXIIZMts7zC5unPoedyhlTw171aX3svXJSHOF5U16gVKHrTCzOsfBjH9anLATvvU76BT
/BV3nSEimRSB8C/ZNiFS/tfk25yxp1yQj9i8YcT4GOIBtomGMnhlqacuiyFI769dBwuZJOAfIbuT
FmWLyEsm7EmYbMUYQnS16qKHaNBtqPaX+Koe5WjYeG8kpO0HbqXhK9vgh5l/e75eiLKzn/rxRZ6o
oXbn9Q2yTRA3r8/tFNBZHyvoPs0PbRlDt4MaYiWOt5CMA5LrS7LJjUBUfQii5mJWbbABrvlNazrg
o+WYlFuEjH8AHJ7uW7VOT3nJD6XMDUqRI8T+OK7dj5GSqz7mQDhKo35oySR/DVHJXKi4aV88b94I
KkBthddne5fkxabQsuaRrLqK2CrevMnkeEvhjSBbSrDWhWtFF9m4bbJVQfA8XHthTZ5WKFsxJfF1
gqNYs0J/hyZCg1Nyq+8UKx6OskFFKRkR1qQ/um/dhIJR7XuvuWcH+x5ZXkT0Jvc11Ed3rWd2sNbn
rttDpOXr5W7laGUkH0VmOg/yVCvp7lqVdBmJjwI6tHWdJJxCPxRGPKFnzyUQKE3uM5SIVmrjrzyT
pck0SwT3+Ehq67Gwy9XA3QmJDiih7ArD+qBGOaw0OZS76NLJ+Yb8CNKx0JZ+kqI1xULohC4AKnpG
+ih7OQJrp7/HVb0fLdZ+zNWTpJdzjVmmUIbArP5xDRmXoQGz1wOpqpdcTVdyM0QVC82OloqyjT/p
l2FKrnHcCPUVchjV1p3jf58v412FWEbls+UQhrdvuxYU+Xykp8DL9QSujhKTLB9GrM9yuPd31+/t
vPLE6t04TH25lyHHdtyz/MpW+HdR4duWBdIwlFf6L/91eScH9Mb6WdRawLrob+vJ21KwjXuN3DNm
TbV4I2nSv5MB79DIj1zE8OnCTj+RH2UhlET60a8p9ci4Ebt8sauJZ5sqsmeE/snX8zTRDTyq0nBv
FibsklRV3mNd+Vp5nfWIeT3mb27FRmCOC4eFHFvzgoSW2630vBP4ibjejq/eLLbzF2+j1mD3JvHY
XC0nWW8oZw/DNgl7ldwPbGSr9dTrw+zVp15S29JXU9TWK63sVkAz9PNV1CixUcd0Zxkf2KRPJM3V
fYkKxZ1fKOaTnPL7hAFwI1vlCMDiLMo/6PVq0u3wUZ97ccU9MU+j5wjfy7u6tnedmEjbZc3gPaR2
6kEzSs+DNfsO5sEuSxKI9agSsH5ojuMMTpONPu/LYst+8/oOoXEJWps3aGi9JVAruFGCf4wp0FDC
UyackSbFH91llrfazvCG47Urc4VmXBzDQug72asmnRuq42CoUHobFkHek2wAOH4xBlFCK3C9pynW
8MI0DXtVzd3WY8ViFspXE03VauEXxZrV1XiWc/PQddF5b5Xr1SByk3e2Iwsuaak8GXqnP00/hl4V
SCGNuYoZV9jthqa38O5zxdZEKgK0yn9QwXnRXKt58xGWW9qZ+BBhbS51fBaoLsYNRQxTPKhaVD9W
s5SKFrTXUIaWz3VGMzQ2bswMymnzSY6n7eB2FPfsAAGUQQd2DrZArXwZauGTiggzsvb+BNRshj3I
4evMUsNeczCMevHHmXKS5fsfcY+GCe704aWqjcfUNMe3SWWrT/qoW8sufIGvycxnr8PpOgsdjbPt
oO/Rh2wU54Y1DV/GqQNG+zuW+VmwpUJaQmNsTOVOTSYEVkC6DhHL0r4O9x76w3vZlQ0GHyjCAAC9
K/OCpbAMIhqGFbw8jEGkiIU8lGdiWk3aGXMYUd4nQVdf/BI9lNK0uw+AQhzo3Xc1UQEDIKg5i433
O1/j8eT16HDXnfKV0kT3gQPozou1xzRR1V3q40qJMK9FCT2k2u9gXHkkV8eCqmunM0oG/QpvewNl
7OqA56uKALJqvAz04rknx3oYN3JMnWfOY0UVa9ex/3+eHNNmRPDv80yECu66AOGnOkaaFwF2Kmqj
127BXPcbHgPFU264NTofgHsE4vUmOcFINKs2Dc3vPSihu7FN9bMyVTk6I2W+0kCwfy1ZmxWT8b31
549cJZfRdWH8AOgSpbZ5QDOChdDYClU9P5qqDgxc3Rq+oKXNo3C+dhL1p8FXwtdAI22i91p+rzVo
igHpiVn0mtYuwsQM7Yvu19Eg8nscYoJ7I09nGMw85TYqj26nBWahwifzogeW63dDaYg338YIpEBf
ZTMgF/g2pBoO5Gb6jcdUs9K1FMlbbs/P/JnQT7XBiqPGeVdGU/fsVQFQrbhV1y6yzM9KFA9kzmvU
jubRTq3hI5KOMDK8+siB1Yu+NeKLBb32GZ48iWDVnPa3K9U26G0k4Ltn5t9BT6v2OHGg4u+6xsLv
IoSAZLe2+fDnBm9Ro7mTh9eJczBWoleNb9JGxm9NOfmPYM+g2hfVK7f9+j/VnHOA2fDBkre760I3
eUYRCrG/oC0OOJ+rezOMokWB9HBc2cNjZ6fj45BULIkACsiQbKyhXOhB3Z5kjwz28HgdlScEFSuE
TkVD5Pc1KpfbN54au9s1QtMZ925QvcpQyq3kQSt6QEIzFRi4tr3vZrpwMze3bqr4X0IVRXxfMorl
ACh3tVmbM3tY9mVTI70BWalE2JoLfL7qH/0o9C+lbjoQ0q0Uy5YAzW5bUV9NHRiGaLQOc5wGvSgE
ooHeDGhdTVqyHefkuq+DVAqQulsniBq/oE87bZJWoHcmMEOMslLfiqBC/bRXkb234uAgMtyVr90A
lpLu5i+yVypgWd2yalARjUss1IxyL49ujRI6lEhkH9Fc17nOrP223EdNg2ND0SJ+r7TPnmuldykm
Yi9hHdW7anBw75y7kbBQBtYz665U0+EFlyRQQSaeXXLURl78gMtogr2F1b/0oWMdkZT4kc29jHQH
ZjvjqxxrysQ4uWFxlifGvmecRz/Yy7HEDK3H0lbWciwvCvvi+SgNzFdBL0V5arKfcmgwg/j/ODuP
Jsd1JUr/IkbQm628LZXKV28Ybekt6H/9fIT6tu7refMWs0EQiQQkVUkkkHnynFeIsQVaouMyTnao
A5kv0g/FhEVcExGVrw0f6Io0u4samYCjobXzV8jsoOEmVQl2vnidwuZdLTzxIMfcGFCsHkMFLQf5
mWfLzKvjgxxVHMjrTHbUO9ktOuIE+TCoGzOG5Lou3WPul9G5/M9mHFed2msnaYa8tyRCbU6/3WKN
+ikoHFZtEOkISsxT1VjBZ2qmaYcMzfV3V06U43I2ssbqxg/NDK5Y+BlKu4cQGQBEueKRDaTHSo2T
0brDUiGZDker4fGvmo19VfugMKWTG4ErVieCi70+ne/NNATqGW7pFPIgfa/NPTko7clI/Js6cK/e
9hN8VNKYa1Sxo1LFMrfJRRStRd3OGxrlV1eCbiPlC261hzysGOz0JJsQ7rhTd6tWkq3bNtltKKvy
p2h0Zj6OPz7yUlHi7ASFDr/XcbgkztgtIe0qD5UZi7eo4uk+eFZAPIZurVdPU6LGj7KHNupqMrrx
md0LR43ilAQVVA1IbK58nQR5NCnGfMcyr2GVjJsxyoJVjKZnjFIDSC2jK4pNYvKdW2YOmfZAJW92
62u1dwkzdzrNVGtXuY5b8gDPjcdpXq+II1RbRh8ANi8hTZQfTYcRLipputmnFM6SEIlx+SakrXML
ynrRBV2HnVZsNA+CW3M+RUmm5wD1s8T0DdgqanGp50baFSgoYLUyztLVrPreWvCXutnubnLWH19p
z9yxOmnwXy3bEiEcHx0rRSvUjyFymt3Qes0mprZP2lGpnz7cemp2llq1G8+EwYmNSniCYa1fNlVl
btus655GJ4NkX9uFbmNepYUdir4jzqkgZTzTw8W5qpJTssReCZzuyQTE96hx/r+NAgiiFAdSuaWc
HGbJzw5g7cpux+StHar9gEbR1WjThMJCmzIObhRaFrmv4VdpFJHbPtedQ/KFCflAuKKwm6Mcs9nv
XzxlfJdjAeHas64jMNs2kf7kdtZbMNU/dL/oXuIqsJ9LeyOUxmuWLPeqeD5k7/OYnQpka5Ki2UnX
zjWmLWQlgpsFo9nke6c/6+ijkOvECfvVHp2yhdD0izGfjKqZArbMjWct7o2z7AVqQyyoGfq1UnBY
8iK/fpj95WAx+6vC+tuf+G2/loO+MdUPzmhenCwEtIRA92JyB/dgl1ayKPvSfOIhZT5BVwBV1uhB
8lSH1lOu6cFlLKOdHJRuoTaYECcTjr/PsvrngtKtq5yjl0a7nRKIuO+TBqhYXV+Pz3KOrxTuwZ1f
2Jxf868Xlt0gjk9JHb3adqddaqsWcMaF/ht0Kb+82ph+hsZLoRjIXJVUHmuuPn02ERqyENQBPuIx
s6lqazomhU9gTeEQVICQvEYOjGS941pvfpntgryD/mHInsXc1AE88J4CQiYv0uwZjjfxoEfWSfak
h1MJZ+F5ZrOXs7wui0/16H1zTMcqWLbgyJxULUgtBzUNB+pJPQmTh84d9H3mdBcQEahy1LKFPT44
a+qn9LiZKERMHmS/IssEMk49arNJ2u2Jw0keV8NKLdruUhiCI0iaVJ+TMOpVpWrjQQjDf+/rFzfT
y8+pV/1d3zXtGgldVODKlBKRZBLcQhV1WXll+VTMjek36iKcoB+WNkPTCPhyDGrd4ImytOLJJwgL
uqOAx3Uek14lRA+UKVRnq+8MmLdpEKLplr3VwO06d4UGvylkEsbFCZ0rBxf9cDdVRms+RNpVF+wL
FnJ6CVScH3y25BdNgcmPyU6sk2wU1yPUJS8hC+eyMINxlXE6Wt6dxND+diffa7ED/acbBu1+IDO7
N/34O/eNnwNkPcQ9p+mk+WHEL7jonin4hZkajtevObSmmm4ov6zO2yiBWn0bbdtYwM5tPY8wu60n
xbFPsSG0A1pr3QyrDq5QLhxiKwCnhfIFVNufYZq5Gy22hq02d2dlAFiSrHdYA5193GnIyyck2eFd
zRfp5BsQ+yvGuxfkrxTcWY8IQ8QvE9lVaRZJGB+VEFJ12Q0M31tlXWb+z0lGmeRLa6pBbxGcLrXw
mx1aOhpVjcGvYQwuAVz2dMoPzpWfpgqqpjMt66mq/JM01xqVxKhTiXUbpdXHzAq9KIfeJsE8RG9k
Ym6zUfwgjOhk7WPqZoeBZMwnoRgYPMAJbdJyDD6NMXz0ezB5CrfRC2H8Ckod7LDdaCt+GHNwMwg/
q2nTx1b5EeaazUZjildhMfgcXUxtDd7yhDyl/9xxYjx3mh4tlTm7XfeEgMbOiM8gZ5MXHi9Hmeau
o7DbTG5jbWVynGqvZU+W560B9X4cyzpYSTeDWhiqwOr8YsLkcR1H60MuWxVJtoYCCSjT/Crt2m39
6hPCxH6PRFe8lpn1bvI/yWz3xD6F4I46VRDPkqGfSiVaWaAD9mL8ZiFDPC40Y3yOkxCNH3KTxTbU
3XCXUwF0mizyCEnbeFu1CU3KGpqueWiQ2YyGGKZPt0NI7LetiM4NQpHF7GGZXbdhPwxBtY3YZ10W
8Gj1mfcSVTN1sYcq29xLDHN6mTlP5o7b9cjpFBkSFUNMbQ0Fa6eiJk8ftVTz+Zqp8u0qwo/M9b6X
naX88H2xJFkRocvBRsft6/E7PCMpdBS99QZ3TDQDjCqguUO37qOhfp6UYYRKq4JyYu521Ok+emq4
GjWtIbxtgNbMKVhYh4bvP5S62z0HQKu4kT9FQ08HPZ5VAtX4Vo4pYTmcQ7OiZJHBUCR4JNoP1FaT
U0JJwYbXJamVGM2y7DhfTFVmXspW1W4gMH2ofuXqmMEfQFLNYYO7kuAwrUPklEP/u1aLcmeYFpi3
wbA/64KQqxBf+RUPyINQXM2t9ZfuhyOV7LBBwuVQGythjNyBk4hN0OAcZEP5BoBMeYkjl8VoO4dq
bv4e/5frfT7EnN3v+dIop9+Ga/iWgyrXry5EjYsBfeGvjgosxFGLmZjAreCWAKgdXiJPCb/qAeTj
VWd6L3VF/TNIGPVCeFzbetSPwsBWi6MSi3BhQO94qDPLv0I51W1DD+EdfWhgbJ5tPdUQS77LxqbL
VQLDacf3MIV/Jy+natsCef4Ya/urW1TJY00Jw3OeGduQGwSn1RZprMkGicx9z163A0EiUAztyddF
756Rc412XtivrJEEZA7246kBJLFTQ73YgbtRnsKe31DJvunVQB+MX43IyK359ftUDshV2lZytuYu
yvMQqxbRK5Q/QEw750mam3xAWa9Eh9Fnr/DOMx46Xt/odnLU9axfFKl6D3JQmmS3KfqjSf37K/IC
087rE3dt9q32SUTs3HY++p+5FpydUKDF6TqLQu3iGeTAi+toSLUFAjjIXUQzxq7e1bChU5pJl8IE
5aD4ZMIhuIpejagMHrSQuL5ifeZF+K5aI0JFItc3YMVQ3+EP8GL4M5LWqcNlJxTrxSU58WCW8Wva
C2+hN/2wUWrj1FqQznQzwjOHoAaAb5wcxxkfCptUsEfyIwE9wKj0ixv0QtkAXmWvH3XYEVBAQ7/P
uwISLg/g7OzHECgA31sxfNfaiuNFnn3xzThcs7dne6O76kNbWvpSepSwyilF/L0harUULvl4fwLV
4dSOjtYZtE0CttlemR7sKjr5tcg/nFgLQYsl7cEy/OyjN13EQzlxtY7dPfRlSA6BP8RHl1r+mp2o
vjXqsV6EAfERSL8QXNGAuBQIHqfw23+NdIgpHNNQHmKQnYeh5DHD79960QOUnoyqLK9mGsa7zFCU
s9drvxs1rZ4sODn2dztcp4+pOSBBkPc6FQjD8KlMxaUF4/wLWe9Vbavp9zwiomfXgJ2oQUw2Xcs5
UR3U/mhPvLCqZ/ZTA2HtQoe45ZtT6ptYt8ZfRuAfRqIxX4Re1Et1DLyTZSG9pSQ1ErgUG79FRh4f
oOYZl7Jbh7a9BbNClm4e1RP4KcLMtzbg0+o3ErfFytEcdzfOo7ZOwMg2K4I78yibIap4G/4TCsGJ
t0nX4D8rk6tcqYQ91y5E/wJMZ3wZkVOSc3RDz3doRNuXdhi+Auhqf/nu3lQb8ZNkcLYYEq18tSmn
WYvRzM+ZRnDfCrN8OxLnJeZPTfkIC+zXxK131Og1vzKke3sCLV/iEEZn6Lqna6JHlDgrWXPIy3A8
myoqU5Pf6q/GnKp1Kd38abdL9n/NL24BPzI7Ud+aNHUAE3gF3zgqxJED9LcDPAaPlgcCWI+djSX4
OwLj7w5K/gJoVEOA2GlQ6vAbQUxrdGJSJGZSH2Ujh+5dW48AVbnwlv1rTp5SVaFVnrLj8VE81HMj
wJystLrvVjBVFg/El4CwyWFNuMm/RiLOdOzY8ZGjVLW8epwkmuEmIyC1BAqrCNgd9c2m6lPwqrO+
QF/5ADNyoX9CmOXvW9lFpseFhRDA6uyiWpMJPabfkXzRoiMZ8bpYyMsx0ObLKRfbwu8ebiPIMEfH
rvOrcCMv/+UfupeRAMvVM8UmIjryPqlGfianCKRs7kZNIHaGwc1B87vgXW11Y0XQZNrJUZ7U1WIq
2v4sR0mqw9ylqM/WWFXP85JDoylvcsmonZqF7Mole7JfKCcxGrC9uS0pu3AlbC2zcnaSb1g0RKvQ
JCANkKlows4cxNImr3rHnw5WX6OTIvv35u7z32xsWHbCa85keExK618R/aE82ujcxzZw3EeXWq7U
LqbT3W4OiHlkyFTvpAfnW/cxnVGJDZFYMlT/TNVr/jS63fUL6TccTMQSztyfk20ftu65nq80N/59
JW0clX6P/uX330YBJbi39Yo0OPuwuSaJ7hyagXpCmIiokHU9E/0keWmaE7sOeXlzkL4k85C7chFd
lV3ZIJDDfHn5r0mkS5xDqVnop4ZORqGAgqoJ8hj8JergccqCgJoNjW1lDUynyj2Sj38GxsQJHigm
X0q3u91L4JjlfgHcnlC1u5DDjamfQRX3x7ufEuvRQUTjx2BZzr7xPXXjCGTJ9MQbDp1l5lClzf3J
TcdDpBa+ub6Pm2XOuHSVxpv/ra+bgQ4uEBAorE8LJCdzN5++BoVdr9U0bw5hFPXPutZ8SLtflwtr
HAehU6jONi/Vg+CaIej6iGTEtObL3qxqYStsO0JD7Eg9qrDVQWgO2BftXFCWN285hc2ld0nKF9kh
98es3lI26BDCvjmvKRsjBVsMhJe7ihr6iw7RRYKnc5Xsohe5SZAn8fhl5cqh6xNKU4Px1Tey5lqq
enVNy+QNeaLxAwYB2Ak3VViqr80r+hPdq/A7g2s96bpXiXX+fW0bEE+iMnGhTNtFPabQN71R6pyv
oE0CsvSzNlrnpEfp8BLVIDRDldNThA7iC1vdYNeyA1/JUUUU6VlM3jc5mFaGxhbpCC4hbZfRVG80
I7gYYwei0ay8s2yyliT3wkL2ctspXry49e/j8sqpUJYwU/3QtonabhsFhagyJ7rqxWV3tDpiFQvf
V9qj7DuzUV79ZXNTHfIrIpNsxAwINXQTvI9rRKemc4JL6yIILBvLgS54iNFV+muAggFYnypXXdwH
iO8F6J7m8Znvy/Ivu1zOD4vnEeaKvewNtt6fap9A8lwbJKt9Jq0v9pZZUKv1T9mPtFsc0ihFuxcS
4bM38Lubblcu1UP35aRNrvnHV5r+Wl0Pg6NmV2JnDrNymhZBXWH57c5LsrikEqEdSdP1RbHv3GS+
pC+vcphSFygsnPSw5O4zK0ZBaGU+mPoUwKgzrrROKR/s0YeIWIsQcomRjgN0P4+a7B/6DuWViS8K
WGU+XT1G76PO1yg3u2wtu7mPajpUJtUe3HD8bmjxT32GNsnBxHriV+K84uM/kmB8rDQlegfL6B3s
DjpD6RQMVc3tqtJBN7A+P+t0CR5SHKXzEPrnmnT01bVt8ml8J6RZZFYNLS3q2XKSbnKWU77coA9l
/lkldvIoIQ3sUcQVCxU86eMd6QAG/S9LoX3GSZc8AhYWN7zE/3ud2+sI6+O+Rj9QLEa58qFFmwDd
UmirjrXqj/YSAD3QsLmhsrFZ5VPKfSIvW8oVlTY+ZRSsnuRVI43TZHM415uQk9vsJMcjoTe//W9e
ckKSkVGH+Ato7l+LyOHbpNgJk1N7QNPIPSZeK7Zd670Q4FWOoTlY9VleRn0eUGGFceQHyU2DogbQ
fk4Hxo5CR74HkU80JPaVY0R0ZFHkD4P3o3H9eDWHEcuFTDrKTOR/T0rKIQAB1VF6KgYSWQg1Hkxv
gC6EAtVKn9GkNefzGynZrf9nWKi90j/86Q4RPNULyVSmwQYkVmmCGl9lJcdZAy/Y3nnNGqTK5QvE
FlmWhz/d2wrw+QyQx2Q9RZ1Tf9U+bcsyrrJBv6ZF9CEEbh9y9+pCoewjp87437XGNRepeU2qgIoR
xVeXd5vHPXglEmdWHWcpOVA4tb8YdTKMd5uq2h9eMjVHuZK0c19dCfDjlBEx00D+9FFx6tvrSVPt
mjnp2fZJzokdCm67Rt9HnLEo3i8HJKS4X3W+17FDRdksh7Cj5YX7mFatLZJds8PoByuljIdDME8s
pZO89AMSj1rsivV9I1bPu7h7V1797w3b/3YRiWgWALqQ4+w4+EzgG5DWqS8+cGbYhufG7h+D0RoO
LY95C2Aatqpw3ojAoos495ykri+5oVUIT1c/BqsCVf3HJD1G3UCtD0bf3WhBRZx0pXKGZTVa+GE3
vqcT5ZRD6zdPQ58hllUq/hl1Um1naiI96BA4n4Q7oSCPxvSjYlr9Ks6i7HWaKg7NneW+pe3QHZVW
BR9FgsQFpkmDphpyLdVRyyPvpPsBg1AF/x6UHro+xicThVyVg7GaWvFjMScW4yh2Hly7W8uebBTu
AofUaH50Y5DEwFCjflt6lZille2VsFPzIAKKzYMoVLbmOLkvnVJzaM31Y2OBKSSl/ehFD45lJZAh
0iQ8ja8N1L2Z6zQX2bvZA+/AWVA5kYCY5lo78cW3I+sgPVRUaq8u5MsLUtfWznQCNVhSoAEkQdTh
9r66mkEE2qPNvr7bCpEq68lIs5VcRi7YVu24Ja3OJ5rflDU3Q540+zIMi8XtLXiqwd7A1l5MMY3B
0oaZ4hw2HdItfAI5rbWN/LEgfPqfn64fRghkMkDz89uW7vCw3z7d3fTnE97fAcous7RdYO9uL5lz
3ACowvbh/pqx48CZmZOBu79qFyn+mlK4359QLlhH+e9PePtrRaEL1e/86W5r61bAfodPJ73l+vIT
CmjE7m+ynz9h1tz+f7c/S19SBJ4Mvz+dnK061kEJXFBR8x9Czi6y/Eus19bhvrxD2hHtLCVeAcOr
nsEdzfWuanku7dZ9IlX2LHTH+6T4Bsa53AdgqfnVe6Hly9JWsodC98y1NyEl0DjFhRuT9Yw2sb8K
J5+7TJSQ9UxNJJE046sclE0FGMOw0HmVvbqjaL4hALqR+dA+DtuTWyY/7v6eRvyQZz4bTlddtYbC
Xq+aadqzYViJ2EVnPCj0JxilTu7QKOd47o2V0x/CmD+tHJRutg9lPbvtEFZIXHyUqC+aC+XxvIZs
9KZEvK5Dofdu8xOx8RAWvtxeZYwFMX8fmdB5DenWmBGqIHaZHWR30EbxALj51pOzhgY6o8quIOf8
835DvQd9oLmP0hRD+LCDTALlpD/rwhn+CwExJLXnSWkTh2dHF7fXlCa43YmDDklItu+fN2N8JkHX
3v4kgP3LWeQHGL/xZfBQ3s3zB6FoFLCOQXSRV1aaUTrV1+VOdh0rhcm90kEgRGYTr/7y9hJ12NdU
O94XkB6y4RX8fPz9CnczCsiIef95hftAWiFpLl+loAgF/nj2Q2oHR7IaZmugzIS22XRsdEsxKKkP
kj3becis0U0+knV2SbfX1YPnIZUwqGFzNUAXrMjn2C9K6AZojOfDhyX6EMlCY/wWF825djv/lzeR
q0GCjD1hR1aZrVmwSF0d+JQafkeB8mfjBMpHmHkufFlt/qpT17PKYBu9UrrE0dRAZom3q23tsHOO
jtK5ey936/2g8M01CkfKsLDz0vzv/LjGE1Ctsl0I2Wps+Rujy/ZyZDC8ueII3V+YArtsPN2sjoGS
Eg+CNYiKnH9Bw385X0ZIS680RUs3rcb2ZFnlczpbu+aJMJ8q+Ie2kSj3Ua1FxEy94KJ64EHAFyvQ
MXZI9elZc56ErT7FqniVdjdIjFU81c2Bu7tGTaWxyktH+QTPqm083bdJJDN96M+F3kJB25vhnp8G
4uazmRPisa8G9SW+WlPoUgZmpw1UqB51lhu2iQQhyfimx34w06MQZUON8nw56bBWuJZ2QLsWmd8w
REG0K9fTiISdZ5M+awfEEVzHTl9LBVkFuwDfIbtdS8lVXKi/ZG9SGheGdO8sZ8L5Yj3Bkr6EKZhn
8dy4+Q5kSfMiO31SbmFub65ybhZPr2YQqQ+yxyeBl9cP45N0TXtAgC2h+j3hA+Ul4/y550taqguz
FBGxehpj0KIl+qPGeoqi37Ypo54LhmsBUNgi7Ccd40H/Z3h2tNupPPhIEP7LXlpzoKFTE26k01uC
2gqw6ip975RRh/6fJ7/sGiUxTyM2A+S9zfSdPcCbaqG1SLn69IacrXTSci+9GGXH95gVXD2mnsnW
2AnMU1LXIp2PEO1OjiIXCa2QM7lnOTqR/waHFLyOoKuultE81E2avZuaGx2nJqoJx7Nk0U3FxgZj
sZGTrFJVQPlGHB5QWDnC3u9vgrliUjax1OXxoiw7pnMdpjQaYAmJjkIFI4VWY8JaY9Lq1zYxariH
o2SNal+0kYP96KI5HQ23njTVbR8s83TkJxTU9bNHSvuoNQijGUNJAhJa0FelDdC/nFciEOztY4oL
QDD/0izxDWYHYD/RXCZuOuVjYlbW1vanuWZugARQ4ZHttbaYK6sRuCMY8VU4lE9pcxpdaxGLArr0
3farcpFkhfpahjapFlPXCWSb3q6HIWrvKdOMJymjNcyqxatIOZrxpey/E19b3Vaq8mRf9p35NTGp
VLApDH9uG6JeTRplZ0MtyNwlQ7CLVMe/hI5RrFwtyd4jW/mROY71Mx2ut3UQvboqSK18tlaP5njV
KVcP1oeVP02oNA3p64Ss1UuEHsRLJ1CCShzq52ZTLMwJBdEWZPU8WLVZtSkIp6/lKPfG5NSZPRDR
ebSEXfilOd7XIh83R7WS5iTHHS/L1q3Dl0z5zL22exk7tFWhM35HS0sDfhEZC9k1SsvZ2GFbQWTd
iHdOYkg5JQPlE7OzkfkbEh8woPhZ/URp1c082Fl4zIsZHT17pQW/OcpHhu2ottaxV5p0YVpKf575
KVaqCPulaU/DWdpkAxRhOKdzM8XoMCPphMs8o4fIdgS7yojs6yqEpfdhaZOj0MGBnsrtoyrSeNn2
k/8g7MA5N4UzLEdjcr8SgjsEgz+9lRMCDoWPnjU1mdFHYE5oS6TuV4WC5lWuT+Yp6rT4MSd9Q1mv
7nzN4/FdQ3wiILOxCP28B9fYR4/3xmn8s2Cjc6SYsXIXiesl+0mxEWOc/dLI+e0cRHAQm2p+Tmyq
mhY2obpFZTWC37/sc7rYVBl/nshCQ1lAaHaYeqA8sjqgG9Pv9QSzkqwcaOgB6Qlhc6KqYPSi76rd
Rg+yOmAea2bP/495chXTGvauVkcXdaJUQBEk4n0r8Z5CCx1zVwAfce2rtIwqQR9ocpqVHJM22202
g9dMF9lLrSTZiR7mshARuHxp++IR0trhHM+LFb7ubiZUpCLdsp9CNFYgvc84mBiN/aQXk3tNHWAu
jEkLqrTK2qeeHb1uAWtjjHSlQQHIWQOV7dZ1vIzjpH7Tivz3lbRRZtU+j0O5BEMRffH6X4Zd1B9O
aed7hwK3tTT7QXT0nNYk2cvdCukYqAyyPvoST+p3Sva7a5i0xcOI7uNC+ovcgCqicPoHz1Czq6+b
P6Xd8kqffUBlQ1vD78xzq5O0c29t4M7M2n1sZcFHjJq9tCu9km5TKNi2ssu7s/68u753h3UxvwsY
Zo5V6/x+dx1bqWWv+xsBlUpc9cXPytEuRGSLjykurJWdDOrZb7zqWBWQPfZ9lLxOHRAFwijFT6rB
l0kzmJfW0LNVaxoofCNEfZBX9yZrlXFrd8nJs1v/X4PS11TNt8B0w9euM49aausf/lDBQ4YE+bnS
WsrjVb9Y65nvvA96evEjV/sRG8UTqLjs3Qj4WH1dKMfYmPoz7BRUjpqh+AQrvw/YRv/Q/PIL0lzm
q1or+cYtCb4bUaM+9MEUzaSZ/pdECdbSFTokFJ28UrwUVH9vOrMNDiql7BfYo4alro38iEezg4p7
9EG1TaazN2JvxwEjkWRB71NeN4t+GtMvVhl9KzPhfyOS8FBA0PGz0qe1ym0/XHjdGdITxL9bG/ob
KkYWlH4gr5nVP71QfURMrf1mdNHPqQutnWJ7/UZFeeTZB7xXlM/QRRTPXV1xAB19bSNt3WTWFwrH
dnnRFzcP6AqDpZeahDFQmBuL6ClEr/dSRhYo5vmKSnyxatMiWjcudCLrEIYx/gPesdZJSvN45dxo
VcnTbbTxqUuKkXNeJw7kRaS7W9b5Z8rNxl/1NkWuH2qFto6HqNmkbqcsYiVVLr7b68d0BCiXBEX9
tYvfwB8739K69ZdQb2tn/mH22YR2eFnPA+34PaMO+Wts9/E6qDkH2CMQlVJFApyiXufbZJZUZLTh
R9kn3SZyY3WvlJb65MYouEuPobNfDGowX6PcDHbwg7qA9+z6tc20Z+kAJVG2gNQPyJkQ9VZXIp0/
AfkioJjA68SHAyZ7p6RZuakRgnHaJHyD/17fp6bXr91Btb7YY7uKnHx89+vB3Lk6uiHSXqvfmiFK
P1vk3LYt8KOt5qHCnWaZ9cVwiSgMqepsq7ZPP8f0mxxLqHHecKw2dki2TO+jIVbSrlkcVGOR6cS8
hvCNgPJOvgTxHWcVKdHWsFOUmq0QqTPOEkd5hX6scbuSNtmYYf1/ufSmZ1JP0Zqrv+YOIO0PsLqj
aAnFn2zqGJxyFZXGv2x51hcX3kS8JVOAFtEf53QegK3fhXXa+vGXXW8ouQ2D5vyX3Q+K/Iwe9rJL
7HEpqFpe9n3/nluivkoReBcOn+MfE1Xv4oo4zc1Elq0miERVrMKxNjRHbVWiqHcNCstYN+YA4Unn
eZvSMMuzx0lvR1XscFQb/p+kxf19YHvlMSvCbidg+TxbPow6TVKSwVBQ8UvgQn4MYwEngF8Hz5nW
wRAbsxmNdfUBGEBxqW1D3dhah4x0biH3Lo2Cm/4OjgROpradX6RNXvmIIx+oDHqQPcOLA6iMsrBC
yJcDYNrnl5strjMkBDM1XYXjqD5TDB4cmqkGwOqbY8VZL1wCgO6vctRKm2rlRMiDyq6RuP2pHItv
RZ2pz8Ks2wfIFk9p4MPaq8cRGV0r2cmuaWr9Ii9j/zYa9dPW9BL/iexp8NLo7Up6uRP7l9pkH69S
rQjwC66Z0ZrIE/Z+fAprs3mLzHqJajd0zA6Rwsns2rXstk3yg9r48dHNuuSac/a0mhSQqGcaa+TO
G3gvmZShVlWQMdmpBfqujm2Jp9olCmym0bmdmW2TxorOHQ9/OSaboG/qdauH9dq2tSkFCN0+mpat
bgMQJPs88rOLbDSzSlZqZSNoZxT5zRY1U0a1UhCiAmoDZ5ydpU1eUcFZ79SWBOfd5iuInsP2oi1A
HpbTuksHciMzB0/mtaiLU9S0Tek/Mg86u65tuUF5r55u+L+i9MADw/0ZV/4vvR3Ut6xWJmBJIryg
2+3u4EeP4Fq0zYdeo363NMrqTYvLiPxG1f0Ey2sZhvfLqOOX+CVHGJwn1GjfmiZzYKjrsmuVFEia
/qe9mwf/shHbQH+kXaRW+KuyAqE/eOCZKclQp7UJsOBcTIYGNjL+iSTRCKvLOB7l1b1xLA0N86Sl
ihp5N29uQvYhVD3Ol7FRv3Q6GeK70Ju06wp1+tJ2c/7jJ0fvzkOtVetUNf2dQjXaFrHVEbSRHb3r
moJGeaKiLS6C6D1Msq+R7YkLD+7o3Zyz4Kl4C3xnIDScPcspUyX0AynDfimdUk6wIL+o9iAKyzNl
5LEx9VQWWYNjvNqxqa2yZBSXVNPTnaZWGfgFwz5VcZpuwnrQnhyKxJY95SSf/eQ8EWSfgfxsv0ha
LXwq2SOfbUhoGvWScsfmyRQ8QbJKU08aXLWH3FWC3VSp06UM83E1ImT61veckssP7jnZybRKUgCx
6FEAp2JlBbw1PQVzmZTXUgq5kH3ZAMmLQTi0ExqNyT8jcg3pLn1uc2RfV2Bs7bvPUZjZNZypr7Wh
L05DXl2kKZ5NIBCsc9w3W2mSTW/q7YVYwULOudvllT5zYt9seNxc/6wPNdj2tqCaEafLEoHKel6c
pL86RcrGtyYBEMvwthaBreNUxdWhKXqPEHwbnl1hoFsPFPwRJSt3xcFlfC5GqyFhbFTzM7dEqsgI
ECKn7sxMTO0IYwskBtnMFvJ/WDuvJbd1pmtfEauYw6lylibb+4Rle9vMOfPqv4eQbc47tf2G+v8T
FNFogBqNJALdq9dSyjraCGOopHZxv7Q9GJpdomnDUR5UIGgK5+nMa6qntotBgusuwepETrZy00GM
2Of6fkjKYp9OkckQRsbN6JTxLZdEKFv1nnU5S5amXBWf0BH24QkltNhCTEo1Z8pWedi60yFqAbBw
3XYFVGNuZm0te1gYE+CjLaTgwAEcvbepa/mNu6BeQjqFcdK+/nZrLNCFdk/FTOZrP93cynQRLcPN
YTVhF6uZkxu4lvdu7EJMcAJjfIrqutxKsU1yPxrUp8A0ywefX3Cz9o1i6aoUBbQwEhxKJ1afLDNV
d5lnUMk/OdtIvTyllPZMrnqeZEsFrNtOuCpyHR8aCbi26OpWjeClU6i7ziIlBG2Q/JT4MGsajhG9
5h6nnmZUzU91yGaYf7/yJRqNp9Cvlb+ltGXPFUO0TaxiYRPmChdeueWYgegqeJp1FSXFgyRV+rJq
KDUvwxaOpiYhdEgS4AtF5OfMb4hbhPbOKzP7B/m5F7cPi895YuRLSyr0Rw2U3KaGR/VshpG2b4ZE
2yGa1l7EilD9pJByubBmt73/pczYnfLsmmLH9xWLBPTOtKLeOvlymEgKdWBRe3HG+adT0AcbGbHi
4CeEtkdj51OkGGZ6n6I3MyTrBP4hWLolLU8egjrPXoqmeMk6Tb0Mbpu+8CozwI0GEZlpcJQyqO5s
rTyIUaupQvg7jXYnRsl6FLA7uSb6nMwlDGtsKmLdfdVcwNAU4N+1+LMdyCdj0iAxLY4nnut8SnVz
ohsNmosTVgAzW8XleF5TEBYV7aLSrPr7uHE9Kf9exnEPQARKLDnvPlPa4ZxcqfzZ1E01rOMs1hYf
Bj50zbLitEVxpLCPQQZ3iIOEYDLqzsmvCUNDvs6hNTQ44RdB/zc7MgiZ++4HzIevCIr7n5wEnmDq
irprGPfGrqIuh1oXO78mJIRX0GybW1MfnCWPN972qWkoMDiaig2PXK8hLy6MGaqoCEsPEZlpw+X5
NQaLQPf0U1dV7rPrddMXRa0RZqSbtE65LhsDyYvJGZUAcztqOnQbU9dvHHicEUO+L2XlTnPxpeZF
TB05FT9CeLS0JlezbrolW59gE3OeoC7SG6NVHnPwzDSp196ahJ+fasW5ofcXQJJ7lB8CSAeMVR4N
3Xc5V55Ssoxf3NasFqplOq/oeQ1LNHeTJ7mRgzXE00cnseAJ9Ac4W8Mx2/cgcWA+UaRsWZftga2G
DZ6dUcXS461k2PEqi9z0KZmagcwCmYYHYZFd7+RY415m6Oz7pnNWlcwY0e2mfFo23WQFRKiTV2K8
HIgIZy18xVXjnkPi8stC7+1F6svPkUX1lVnxfx9IP21MNy2XgkZIEAeFoweHRpZP0vHAWuWxQhEx
Vl8tnT/PjtSr6MmE0EFeP6OpWt0UOIcPZZaWKy+1jM9Dm/1tJUbykDuVdIEemqS30fE9QudhikY+
kE2uviZ+87fBe/aZh0uD9iWwgFBrgiWMzTfU5rtLRhHTOrBtkMSOhWSm0lX70qPc2oVvckA7B7kd
eTzxbflLGfmBRAcE/be69TamA8ISvrfgb4d/jFZKyi5SQmlHAPDrUEJsnugQkBfwof+sZYEhMlVz
6w0dUXeL1Em6NYu8efDN/By7g4ool8bRv0y+yTXMLgSd/ZsVFg+d5If7vg/MIyTeMEJOjRFfvfxL
Vvi1t/A66kWzoP3RqRtZk7d9UDif/Mzt1rUml0ebA8TV4yUuw4ZNlgaDwwbVbf1ajo237IhFUi1U
hDBFO360qJvIouxTvmpKM35RJolVyFPShWvlOZ+oYZPJ9psP1+5X2w5gVukoOOOBEm7NEmYUVza6
N8cErlXqfvvNM4Zt6RUk7hrtuU11hyo96cEz012tQ7YwWJCODJG6rGtEprvEt7cRnOTHrK/6nWlL
B3fM0rUyOMcxrtqFTNCDQEzTb9pAMzeZ23zyrbRG4d0OFlU6BF/hZbrZRmF9z/nyQOWMBiw06BtH
qusD1K8Hh/rmCw6TmDkVCpd0AJceAQPpPT98EA0EZcpRimCln0yRJEErltjGmtyOcu6sQTnLXf6p
t/NbYaZE47PymfLx+Aqxs/ySSQoEXop1UcO8Og9GeetCoDx5EobHwPkeyk16kiGdcMJ+2HsWDCjA
+zP9JF3chkpF30w+d6AytmDToWaautJgXqfI1qOptt2lMWsK1yVAbboUBqtSbvyj6jRnpW5sOOsn
xOEETPQdrtgi/B3lPhipAfoCYRcNxVjg6YWL6Dt+9Reb/hQW7eGlR1voWsThS61k1YVAK9+ksSPD
11Xtq2yn4YIii2RbBu3fNpmQB2SCtXPfW5Q26n6wZLeRnbh6EIOQxncPbW8BVx6jr4T18egUY9g7
QZQv7v1AtfrFUKkxoLq0Xee9XbwWWtisEYXMt6JraiaPH0eBX9YbqX9z8mHZ1ZSBEmXT0uP90uLU
enR1Kv2WE6jiGHn6I6lgael3iBD6ziGthlsxhMbVTkC1dvVad7S/OdcVCzmsv3a60d7GOiHtlEHz
WQafx5LvYSipy6EJqx+d/tTZFiw/ke+cCtJMC1io2lUfUTzThEiRB1Lj7hCKI+DE1/mWwOR5S6cr
0tC3RI0LijgxicE2o1Cq6/itFF1Z1ZOLpJRfI1A9Gbpfz2UktzyDoIUSXSvwxvNgEyzjOfcM5rN7
TJpsSRmE+ZxncrIIgAmQOO/fa6uNUzeONJ66vvnln6TVhIcYcHg87LWBu/9WcLNgyh6C+Efh5vah
L+B+tBv0bai6SXaBToUV9ZlUJpdwk3HkHjZarhXX0S4tii3lhhiOd3PqIttlbNWPqU1ezufrv+MZ
QnIug0oBwsPxCilztnaDQH5sxshCZaiTn/P4oSzZgE5yvQ9tG4a7VkcRPvSc+joEU/LFicvPqpue
5YJvehT3qK0DZyLKpS1NS0tuWmPou8Yd5R1YaZTMMzVeK4ZV7BWT1QB3T4+MriAzzb6UquW1Kpfm
dztPnpQBmaAqk2Vka6R1Z4T5D055F5/fws9eyyvs/CiDoiloduVQX2y+SttItbttb9jDTbZsbwUH
tPomk6BUzST8kZpnMllAx/ky38y+tj5bPjynRatUjySYmk0R1xlYlxJsNGEs9lzVLav0ZplWVvS1
yPqln5Xxd9kvEUFIg/jFBBq4aaE+OY6jBkuLAZbXdzqFnP5wVmvdfrYdR+Ene0OUq/gS+AblnbZc
HFy9s8ATdt8VL+KH0raA4huVCRC+CY9QEYdrIjfDJXHMfNEaxtdQyb1nShGHnQJx6hbSU+eFMzpU
kan3DRoLAIRpMjwOid5R9lPKmzJtmzd4UQ/CIzDrkao14nNqV2Xbpq92suXFezghzL1C/uHE/zIi
9VebV6gnnFUAkf+66Qm6D2ownFLCvos+cNxnQ9cJB5X9YcKedBoMwUUPWrCv43MAUI+KmrJelwYy
1R7v5cpE/3LPw0V6bcLRX9itTfp7Gq0aG8UZQ3+WZchHSTywKap5kJZAKjS97fZNQ/R6tJX0sxNb
3zuQprfCCfVbpvl/I9aeUgDtLHJw1Evq+GBYcGRzj4jUsO3bKH301ClynTXVNxPyrCRolO+ccr4X
cmC9FFA/rRUl+mwPZb4i7+nckqkBswyTKrmjnWtKqgS/R6WsxhLMku+Wzk04Oo4JND8kiT3bcqk3
if7ywzKtItxi4ko3+772fbHYRFynufZtR7BZ8vy1neXpWfIqBAjGGOKnVotPoC7+sgBMngPNWGd+
9QQFdbBUR/U0Vs5RT4jjWo6tnHNE3Zfj4Csro677nRNX6h4dkuGaT02wSwdCLqAMgl3uOcFKNxv1
zRzg0y/7/gfFcKPfcWKH1uqlJN6+qGonW3cQJPFzGXvjgQzC0tclA6GoXNvJAyC2uDAVYjWetXMj
KV3ykef7qsSffEeFBsZGBEaT8+E0Uqy6TDTS0aGp9avOiIjQy4NFSV3TtIuobp4gC0p2wjY3VIX9
cqlstVt3Vqct2I2cdVIFb3bVEYax9OB1YqNctYmh3SLHdzY+xdluYmzJSI0nCozSnWegeNOpBYw/
QX3uSi15glGBfTUqe2Cv9H4vbEoC9AV2WeCgkn3jKGB9V1TCUOMkR2Y/ehq7ZNQmvsiSNBx8PRsP
4LF5d1wyGAFF/acG7BEbweiTVJF26CjCXbcQMO+SorcfZOQ9ZUttOfSgNE/dK7HSgDOOHzTL2EuC
E5jhdB+MBCxsYB6rwhrVleY7LuQu3aNHNNwxTFL4YyiZ5xqEoku92oOUedkDe+mp2hnZiNFk1+SB
3n0xEQJAjtxnkxfX5QsqXwTRI/2Zz48JRmcJw3t6s5tJp7d5sShGvhH5TO5NQV56VcAQth4mLzEQ
FpV7qfNvooPQqbwmYRqtLKscbzBMOQtNqXuyLNp4u9tkw9yqsa2Df8VFDHBa0K8GEMnJkndhtJQN
BNxrqSlPvWMVp6aJf17FUC3A0A0NI6TXgJSFz/2SXyI+V7HcbmKehOfSQN1Xko0c0WfHpaqSho+B
s29qi/h9Op6N0uQBkIQPdSFFfP35WWQHa6EIC0M3wiaUkJSG9SBstZ0RaKygLQ1tlWNS5ZKkI6oL
6m87ymm6yorh0kAHdJNhNlhqru89+LzqLaG5mGxhB2u+N95swEQnvnRVp6zgFdR5TLv60cnVZFuH
+ufWb6Oz3/5NELy8xM2QbxzbhS0mQIGociHdFFdwKkOTIy7nprYufdEPhE6RH+lN2URowoKvWoo/
u7Ci/GUgb7EwdKl+5fdeWdah6z0VdolSW1i6V1PmQxFEkPYE0dFs0OZVG4NHy9QVTQepB1WQTtZn
CzGk9sSt024ldbF606rHQJAzyWaMPA9v8J27SSYct6cqjPTFSFEJp151CvUh4CYIlkRT+ArbAt9s
Noona3cCp7JuECPtVfiFJgon4dehawVftHmKMngE8tCLV42l6Ic6oF7fAcz1rPhm9chxeiH3SfYM
8+MamKT0MG3U3aZS3rTYKU5lErj3rpEnyTIcunADgQsaK2nbS2vES6VtDEz3sdKzb5ROgBFLu+7A
dy1YdGSqHowsAi/nxOPWcFwAV6X06qNt9dgNyVJvyurZG4byOUvsWw6Z8CX3pPLZ0Tpj2Q5Dwy8s
XdtW3C0pinDl1u7FyPLu3OaDe0kRW4efM3zzkrDcB7KfU7jhRW9mRGySOGSwE6MRddRg5EmViVFX
QrgqjaQn2dblR54fO2HurTY9xX4GsomDJgDJ0Ye8gQymoVXxinoI88WIIwi8VbjDqagyX5KK2DdA
M3llT11jkJVtnvF4lyLLeEmoUgISqsRrMVd1Wm8Lw3ezvs9tQA7ztNdg+MWZHV61yUbXgyeNpaK2
DyBtp/5LdFVEKtcw88sb4Zx2YNJ1aEfvo7IXpYRu/Hx7n9v37grCH3krnDWKKValb7v30dismpVF
mf1OOMtBB+ipndKw4r6jLy31uo624EZ3huW019YbrE0SjPnJjo4ZEbpn1L5aRe6ep0qa56TsX8nP
OecMZoEdDA+w62t9d23qeE9Ju3O0NAk2FmGrlS/FSGXW3dRqXXTRQSq4cq4GUJem+pHsyMHu7O4q
/NMyiFecnwPky1E3sdKOLV5AnlgOYwTqyF0kSv8tzY32S577KjLhmnGlLj3cBfBG1aTDbo0RvTQy
UmGmk6oHYurtMnR6760kdLzR4DnYiFGlQvYDtj/URabRTAfSV2XtzQts7bX5UhWJt1P9DNLyjrBd
mJjlqpKKcguameeW7Y3DwUGmwliHhvXrMp4udSUp1OU7h3eXeqLkm2iq9vKMR3fovFeTP4+i5WEl
QQP0qvFpe3BjhIimnmR0+jX0hkfRC8c0uxSg80QPjJVx0lDoWQQTY/pYQvJk9z1859OqCHRqm4ld
axWaknYdXPlno0t7S6LkcDaz4c8PsQuYcnKa7bEO56I/BObyw0DmhfKicJNhOzsLF+IRnHVMuOZ/
385tOTAapaK8IEywob57+GyPprsaa6c7DUoqn2WVcFejAhwMOSP7A2QTwaQoJJpikhUSV7FmTDwY
CMOOFopCwqb8voqzKcncIk/7YUA4i1FYexH9mFYW09D89eBRgMhiPQKivq9aEVsG9kRSqlmAZF5F
w5gesir42VAbmB6IfKcHcTUPzH7zwAe//8JlXh64GYT3Yv15nujOPvOd/guXD0vNc//4Kv94t/kV
zC4flq886dfL/+Od5mVmlw/LzC7/2/vxx2X+/Z3ENPF+KO2AvqMfPArT/DLm7h9v8UeXeeDDW/6/
LzX/GR+W+qdX+sHln+72wfb/8ZX+cal//0ptzy/ZHWoZor0DW7tg+hqK5t/03w1Flc+slBzhfda9
3+hR9r5/n/Bu2j/eQRjFUvdV/pP/fNf5VcsdKjTreeT9Sv9pvf90fw4zHL07PWR3Pt/xvurH9+G9
9f/1vvc7vv9LxN3rYbwZRddu5r92flUfbHP34wv94xQx8O6lz0uIkXj6l3+wiYH/wvZfuPzvS9lO
CXVuqX0ZJCM4NlI7MSQCNjvGvxsxEg1DcVC1mzALi7iqxITZ13TL8CiGSxJIeydGlk3rvMdMa/Sl
VxnUVtWG9JAFMQRqdf/MKRgi26kX51QStuBbpnExZwx080D2/YcYF3YXnqjNWMKIJWyiqXrYMkwd
EFgN2f4JuugrpB7xtbCleN/ZDoLPHXW+thndGxgq43OewkA6eWlRhJKcGA0sCTibJ5/uNjGsRvp3
5OgIiFgN1DJiqdzvqXPOVXl9d3RhlVxVRmDDk2xQX5KNSOxwsgeHiZjqxo/QcrXhuzGon++Kq07Q
gLx9SHXP1B0Cq7gWSlxcFaXRtp5eAF0Xs1utGnZuAbLh3WyrdwAmp81nyAVZUUyszBxZIqN+mNcS
S/udVhHU9I739YKkaE5hGkPL++uWwi3tu/6ssrG4u+kjRzRL3Tly2VPEjF6QNynU38XqoUemRP2d
cH0jU381Dt3W4P92BJTrnfxq0rIXgvfCKKbPwwU4EUdy9EPSNaAq7Lyg6DSF6SOz9nlh+feOowQO
aJjJngPHheCK4NV9hjDO0yRrjJYkPer1uzl3z2oo112cpMePE0dl8PdNKD18WEt0jcw8E+k29kpl
oFUfI7Q2yp13CZrEu4grwF4euq2lt3WBzJLXZnQeEH6dM0bnkcrSyXWeeV9Iax9tO4qJmwb6QTQj
obMDysj6QVwhmDbsEylZiMHkt5vourrupRScMCOjOBqxWWnROjLwMtTGfIjHmkK9tJKkXIS1RUxu
DaZWW4qB++jkLq66USbkrXon4Tt7kHEyN1IOpQd4jZ++82ik+E+IDKkEbP9lUBszfaer9pfZboIn
VOHTSjOyPK68FSPzzRw0DEHVdVCYTK/69+u6d1NK9Sg1tNfiRRiWp/KOlAkMW7Z7EI2RZSjW39vZ
2kUm1oyaEKKFk28CsgXh6wHluzHupHcL6EVOwCDuYum+4H3SuwXLHq5XCYaGlQoz+lGfmjDMm6Po
iqu5+WCjTg/aWA5iy3ngf1pgnna/h9o7mwxqu5SDT9mfEo6IKCCryc2X/fQWGimnqxBBCTFAvC1C
gxqR2gyOdHhp7QOlACN8RlMf7OlPo2X4zwgtyBthBz3mHOYZs28phC3FMmLu7POhm3s91RhOvR/l
6LPUpGQycgMmNz2MngIAanvbImgg8wl7K1ptJzwo4HI4czv+zZpg7GlGdV1uxiWQKgsK/wlO0k5w
kmYA1JOPuUnqcboUxnoaEVezj5hS9RurR75pdhXmf+oGAqIyrxTL48Vt6+FhdIybXifdc8GB+5Dr
arkeyjj94ukGKSUAVoTOBkjephSUHLmfCgPgalRAvxbWtbuQ6mEvwMYChSyaurLdpWE4yXq2Cdhy
SlXdOgG/tRQDd3iy67jhVrP56L8DPXt1G+1hXvx6d2yo4q4CGHMRuHIPTuE4B06ueroQl6KBi90A
QlChaX+3llRB94VqbLTZE7JTFxnOyYe8ETKxUyOm20UdALAkLJCbVQ9jaAqhujx6NbI5QXUpc3if
xZVo8iGh2jbVQXW41c+B6PdV7AFygMlZ3wpnWdOQg458OFFrq7r2afwauo4F+XAM5FSKB3RDftlC
UllXMeBPV3+yJ336Gv9eI2qfCVvmp9rJozPc/9G5Ka1V5RD6hNTrp0kMjkU3gieplHwPCe1JHu2h
WwifqgNBTd4TZfjUiagPnNZK2roKtuIybozvdqBm23c2cavwRw4v+ElcS4RM+15LILrTnUMyNb2p
wEg598UVOsHokpjV7qNdap3DP9l6w3cPEqJPaLpPPvdVhVX0xRzRtAOlJ0sxUhSDvCOr3BqmctN1
P3+tiTf7MkB2M/b1F6Ietdnkr56Xyiiod+D65exVQUL+anTmk5gR5nZ8LnM2jblOtNZs+GHRKbk+
+qnvHsVV0uV/DZ5tbkSvGwr36FVAknm4/3IJf1/Ntg6YKWo4LuoT0+g8cJ8s1hErfrhdTbXOKq2T
iRP/X+bNzj/nBjIqFFawkf0g2xaj7j1IcgkLfeHEn4jefTZ6XfmBuLZj6KR+bS98iq2o/uy0ESmd
sPUf/dDmN9MIpaNZm/HxwzoNpF9Hvyvhu+FDfFLkytp3Uk78CdqBRY14zilAXmI4N7ACbtoQ6CVY
BLN8CyPJWcewdS0sAuUkTJNoDe9Yc2qmhmTd+2a2CRdFVtZRaUv72S4mzF3hJmxprpm7MXLQavuX
JY18fH+Heb4Wko6ok+TmGgaFUDHiDhas5FvRjeU8uThJfAFgG+XLJkXNwvNR2/K1Gp6vHgUuRQv6
BaRaHYnzf2ky9HrRezXg9l6IobBT4LEWl7mXoAJbEFZ7Z3SLzFxrXQjKzamaTaBEylRy4D+JptEh
kEDr/kH0vAICnNmjm9w6PAJr/OXBrgn8o4K8t1Kk1Yq0o3cuBUlSUcds292sXwsj1Jn+eRCESPHk
JIx/9pnnzD7VRLskBsJQ83YyWD0YhHLtBa6QyFXyl7ZCie5X59dIIRXSJqU6imKY6XdP87J1CJXD
UvwMzr+K2QAzrj8NzLb77+g0oA8ugfTpZ1U081LzwDxtXmp2zhBsIl6bpPyu1+MTtf79wibjfhgj
9GLUxPLItVJSFFtuUywruEr8Rn3sp0GIMexlo4DMFr69ZBrHoJr0bjOtLUirBEe7VIOrGA1y/iNp
Ao256Fpk5i+6109CQvJTOaxb6mMqkHRAFia5czvTVm5j+vsUoYtTYsHCxZkoj1biEmLxoVrYGchO
ylDLTT2kfbUoNPmn6318niquumDiYBg4q4guUXaqmXpAeJGUPdpUG1/cWlOeB5KeSy2y9D2oKeXZ
Ly0btnvPRXE6hypM1rulOWVfDSRf94ZWfCtG2ea4OtnANHqAwJpyP055WNHonqLvg7r+JnrNlLMV
vgGlO//oO605TxdXYl0lk8o9LF3xsY+6gvp19lMK78NVLwHMCFurUK1ZO66zHYtMuuTU6a6HukVt
rvfyZV8lymEUTVwBcMomOcGFMLwbmsYzuD4OXtL+vBIu77y1KPiUZnK5A71THlQZYsnfaoNCclB0
syA7khbxj8JUC1XCKiF1ZsrpRMH/S59QOJcmlXNSrwI9RrLw3YxeyY+GaXnH+wJiZF5lTKG7Xv1+
GUNbkSgfvXhpBPl3Uqn5Exmo4kmS4r/I9bcnfeopstHvgEwiZTV55IVaPGVBs4L6fLwJf6UYESLu
KZESg5JhVg9qTeh+mi4muW6sADhC6/t+AztOzklqUNuv5fmyI1SyMCMnOwpnUATjXh2oFBL3RyFC
3g82aUmIq61We2uqUjtbEvBY0bU8SJXHmqoc0S0cq1rIemSdU0+S337OaVtFO0sJPONu4Whv8xw2
seFNVVH78+G0DKz4awIG55pNDSlM5eqribHuJ/XS2SYGEj1DJyFC5Ud0RSNcfD146kEnHmaTuKJm
tDcJzszrkDu0D24qvTPdPVVqzd3eAes6vQTR9JYOg3rqbztXqo8GZ88ctgG1Pqp9uTM7b9jZSl1D
T4spVk2NqhXRF5fCep8jppsVSUSguEW19kfwz02d/cOETKbmMwqkndJwhBBN3HouqKupX8mSejdS
7vJzeHb8YBunGY3ZOD8ni2Fdi9WtAi7/49JG7NgJ2p7/smxO6ctOG+BvhBckXkUoznxSGqfjSasj
0ml62SfFfoEU2XqF6Kw8VyGSgVYfp59Sd8jXtkd5OUdsiJ5LeWFlsrJyJmQ+UtDp0ZiQm+JK2EaA
6MCKpxHRZL+vRBeaNIYdI4aWp5sevFm3l9kzn+Clbm6Kn7Q3VTHcVdeheDPbTLnwzlXuboWpo+gS
ltmJ0lUb7H4vjKIJIYbYmgA6Jp7r5jY35lNYu9kNdKbFUdGgiDOrSgfAPTcsQlM+JwZoNkpMVyH0
mrucbPVrU/EOVaGB5PCkxEz9L9XVblMf9anb1SBYqRB2T2LUtP0v3eAMFzEVBOw1KdXiJsZsPd82
uhk/irFAqhcgcOJnxVGclw75YRheHFN6DmDKuwHYrI6ZCyJ16iVQG9yvGidGhEBpq70Y6A2vvDml
3exg0mI/MjnPA40v7WVFbxC8wE34gmPzNo0HMGX2FasjIldEvn+ffR/zS+AYkqasJc9zN07nw0MQ
e9lVNLKBNNRYI6Arugga/xyo8gpqGln2NrNzOo0iOdGt/CiHeu73KlGvZFfPV5111+QIBP0eEDOM
jqhdKFmQMenSxoRpe899zH2qoBozkVPKk9QeslxoBQtay7k/DyNcCOGl6A91XewqneJlPxq3Gfl/
WJ689uZqKp+36UqLziEagFdyyj8toZt1U9SHf5BwmAbavC6pYABMSrR47UoxdfqhA08gBLT7zqmt
2zA1VOWiAlwSHYuVwLr5iWHdDMW1tnUfWYvZpiuScqLC6ShMYqrwhcZmUaeqD0aR1cSg4nnB/Taz
bb6N01Jx3MJNc3R8q91TmE1xepyPbyZb7lWiN8Qjp64NGxVl+/pD30rVU6RbW09WR7AmrXeMQZgu
A9HVrWgdN161E6NB0X8J3SlVDzrnpeDTK7zgVoH4ngMhohUsXVRKuoGWI9iK7hgWoCgV3zmLrlKC
+JTSt1TzmwtPqvg+CX0WmIdhalgLr1wzpEVZgucX3dSCsFNFcFsv+NiaeYbSAnRA+yq30i0/utoT
yQZ+ySES+Dswod+GEP8rHIH90kLq+/rBV4cnAC0WfNMYlXe2jyuKd51VLY/asZ0acSWaACmqo1X4
bgEHOiMScKtFq0U1hJt0o7J61Jw6fOui2gmf87Sp33K5+a40wca2iuIh72T1mbJ04JFlxU4x8LXn
HrTHyjM6dytGA53zPqolGgAMnAeUv4+RC0wqmpxLYog3SsAPYlDMD4tvsc1pSFj8PPzslRIM15O3
lEPsP0IsLxuGvIr5qj2KhuIr2fAfO6PNHynmHIklyZBdjm4UL+2Y42qq6xCj/vav22yr+YZxUS31
u5sgSNZ3SnztMn4p2U7Cjg8a8dpMjRjo09Tce33yUpvFL9M0IU3t/Fya4fLu35jeIfTHcyMoSify
eXE1N/U/2IbE+E9+87Qw5POfSXW/0mMvAivtwrgz6FQMTzWnauWrMAbRiKs2J0+yEP0Pw2BBg50f
uCdhv68gpnzwm23vfHK4OjZ8H74rcqGyyeDG7+40TxFXH19NqhMb6tnWLf7oKFac1xZ+mi8Z64Jf
FZi60QhYdjas0nxqo3xjTNzSog+1SQB4GEDjbOt6DQ2jd/1pYiOMYs7clLYVHvK8kx4ADhpPbZV+
kzKjO4keIVd1w9nMWLV8bp4QDtkFUdaf0sZWUMmhUmMwQxV901S9Cpto2tSA5NJWs7Xo5tIIdrdo
xz0xWz7/Tem/goYOqFBTGrQCs3SjO0NzjqLKoU4l8A7SxPzKogSuAQj5Y+mBQff8q7gyVJ42mdLA
jvyvA6iMET12jTdhN8ckhIZiclHiH1VHIkmskWS2DzlEr/IzJ5koyFIbel9Y+JYDCQP3W4wwyTGp
4+xo9eFDoBvJNvxtEvbCLP188fGyp6IdK2/0fbYYf+f0ezVh+/OSuev8Wr3OvS0gJ3utdE56ruKg
hWiBSoOcGpNFYLb+9xSYJ0VEP/jPfNLgxnoblaxeuYodX7MMJkHI/dTdYBbK1WSPtjLbJl9Suu+Q
fKjHk68Dz96UPqVEVmX1q3dGcSkazQOg3taaC1wLzDbYbnU8zcMDFPfNonF5m9BN/jIPBNDDosSG
5qWcZI88bfk5ho5U9KiU0I9VNn4WPdF0uT59aLpyrVZD9ihscgARTDnafLkxuYhmk6oN1mJMn0zQ
n6jbUdKa5WxLktpeDC1g9XmhPvrqKmiX31elHOxAmVy4EGsIW+rALevGfbgRNjZHwbJQg3oHz8g1
ywckPpBZemwdsz/Dm3kOpx5l8sXjAAv/BtK0cSW6oiGG/x2gfEh0Ere4MpyrS8ZbTBKmmmrrLcwG
7bKEGJo64X4ASeYizdjn6jUGHa/nY3Cpp56wq76pH9k7HETPlkcdlKI6FFsLya2FMN6bSlavropU
mNbANCdsfidrF30IF1VShmvTkYpLkBtkZ6Hm3cWWol34u20Az5by0pr/R9p5LLmNRGv6iRABJPyW
3hVZXlXaIKpk4L3H098PSbUo9e2ZWYwWGUhLikUCmef8hgSK2hnB97HQliliKJC5O+OQGWH+EZQQ
Vx1UqRA7UpR1PJX2yUCh5ODWqrG1CYrcd/AhV0iwqF/MPPwkw1X9tKMtjhr+hvtMtbVhz923rrCW
eenTZrWtu8jZm5/axj3IXkuJUbxPRr7ieI1aOxUs5D7B4mali8o6QZv/gaRCAIFCw9J7broVtzYL
jfZdrrbwzRkh2/FUKzq0rP+ZBnfz/2e5/3pV2Ta/Q85dYu2DlK/m9GUzF+2ceZUFZKNVBOD3dGuS
I3wxaptWqPxB57GyTc6XVYigj+Ddzb2s3daFJZOhBbLNoUsdWmDls81y+lx2CWRR+ytS9u6lJsM2
1lm5y4UanrO+gf1r6tYD0SCcp1wPcSV8SBfYYphfB7N96mO+wcpQL82eHCen/ONVX/UPqVV5Obqp
WFelAVVmVlYVukkhr+ZCDplmddZ2jlqHU/pzEsV44Y6GzPUQdJ+QVQ4ltMovPuJGW/jl3a4MvQjL
GvXT5Du2yxwb+Z3czl8HCEhb15nGtazWQ9OtMWrKtrLqTX20Uk092suqK2bxK4wujiO3ylcfJSvo
Rkhvlaqq3OH/DK45Q36tVB3xMmjZr2o1x1tl1Y1dDymy7levrKb3hbEeffVHN00uyq+WiutQYoD1
bbIYdHTPCcbScCzhP7NKlU69kzVZpEE6C1mIH1GvZ+l6sPfCItBP2ECHDqPq16t5sw4xpuxJAkE0
kx2GyIxrLz81A4rSPDqpTLEuRI/27O9utzT1YiVXvC4Ls3YxZp6ybrCKWXZJlx/MOMUnELvY1QT+
/FM1EWEQ7ldl6s31pAXhoa2c7EmP9U9MPNNt4fvgdFo/v5OF4w3NqXcusjLWZdmubp264mtLs8Ji
aWjLfoeg4auXlZAJ3UosXGEr52Y2DCEb4F+yBLUlU9P/aC/KzDcWvYP4ZNi0xA0YJmehQNvtpw6n
S9IX0Xsr0Ki0TOej6X0edHGBTnwHL6Ptmw7NiNz9QCboQyu66snQx/jAVklbI/Hcf8RsjxPd/TCI
1JGpLVSwsEJ7NCbnh5zHOYDHN7SThwHGI/mI1uC5G5pXSTJ1eDI0S/sKoxTvTiAie3l0lEXKUSiw
Cx5T82lSFmEJ7VNtSgzCM9tBabiY7LvCtVbyEOpEs11b5i81r1EvdRypl7z23qvQ1/ayJgvZGcXe
oocbd3dr14UwTm2hTyVWlWrtvlqTPt1ZXjguOhVTwQmRubUrBmcrq6livnQiX+LGiifGLFtjaFHA
pyaCk7yKpyCtF/LS9524Xty6VKfh0FJpIMOZ8sfAX5fY/i2MxnJRc5yGUzQXPlGYbFXp/ZudW+1W
duC+5WF9EuZfLCODcVhUQc3fugc9JC+DWXYnmk0t5gfO6VrMSj7X+nVQS8pNw+sLQawZMy1R0TV6
bhrHz8DGYxRdaoVQMX6uk9g1s3dPDVyep3qk75pUiBe18371In0XHcYeZzj2Cc4CLp3/OdnxtooM
4ycK+/s6agnyIdLA8dHbW7Wd38tAfiLKaaH6WXCUVV8LgnWpIk3mxPZLPUz4I8XTV8tzik3SDAQf
Xbt6m9vzUoxfocwiy8pXmPTOsgQhdcjVIXwznBgxY7d+bkdUINOw+yGbnbQPtoU+LMx0Z3FGO6Dc
jVLzfGX8XR2VoZ/tC+m+Xl6HB8CtsA5HPPf3nH+tcx2tYS+QLW5r+q79YMOD2FaZ3Z8UP+8xvMfK
yuy1S4uXuYGZL22yN1aH/iSLvMqelcG3t3EdWd6dbEMaBAyNKKqFnAHIJCQ8Pa9aZlO808j/FJi/
4vUNJ6lI+k38m8zFH9CeFrLXDKP3vFbb3dRoAlbDPCMMGjJBhRXC0vs9ULLAkPSxTmbzwTE2jpG2
7NjQFGxCqoYkxlapYmtToGeG2rXQ1JXvNz+LglC+kpT4BMJ7gVnxj9k7/1ds39v+V4c0gL+2zQoZ
/+pwMhvy620ZOVq6xF+N4/9e/7+WubVd7eN/z8hMlFX47fJuwvndhLM9tBx9e69mIB59I9MXmlKX
K2IM+T0OY9m9PV+BL4DAZF1kiyymABe5qrfsP4a6STNyHtpdp/xeYSjHlNuY167lTLm04ajdeSSW
JZuMtAtwvDANwshhEG2myPTdhcZz9a5w+rUmq3JeWiQ56UzV2Kg+tHFofl17CkGE3t6ZfHX4vjY3
/Knb3jrcpu2ONUHH69sw1NkETFlh5Gw/pISdWpdAqTBL5yGpXeMO3MtB9qlzU97bCHXoI7ujuSo7
mqLt15XmuisRsQ9fcoLzFjX9sxu0fR3DH/ViId5zkqtwV2gfcLO59YP9a/aoutzZTrxzwtY8N2ae
8HxNSYFqtQpEB2WDczQZ5lleOX6l7/2mebqOk1P8Pvmeedm0S/mnE/hmhs1PYtfUeriw5lXluNtS
My50tIv8cH1JDa2MEFbWqp+zjX3X+lDwimInq3idYwRsQkWSVSdF6qNqnzAMcI74S9jX4l9V2SHb
OjcKN8UYRCgPgv3Toz5Z4G9TPeAxVz2EETkvoxAwvvqx4mOmgGfyZ5sczFOwWSU9ah2yKsfJuU3E
3sMgwHyd+6/16jpotkUNF1vD9fxo5N2vwm3tY8+mAQo8SkuQqf7pmC3LS4wQkOM0ozqvNmiXozmB
zGCplf5KrvDHpVxWjpY9Hgoi/NCwRppUzKMw38QSs0jxhG8i9wRlmiBbb+KWXvSpurrWYaE6p+uo
0fVRsLCCzz96TDkpn+ejes7xG54g2/CE/YpRecpxglXI/orCjAsFG2ayfgj6CO0QD0V4CuG5oj6v
H6I02fjEOHeRDa1qKkrzQM7W2vlG/6joPSxrVJEX+tQ1Gw5Q49eYKAL80/FN+Ggi8A1pNlXSXdsz
q5qu7X0q/miX4yfgJNfxRtIqd7gqIskyIJ/Ul+W5mt11k5jjcVOM4WGavXd7G2sBDQO9TT2b7eoc
XHb8ooKV7PWRZj15VswDap5bZqN1ryrhrp3H4nHgHBzfe0XCdHqorU5f1BWqPWjBLVDs1j90rcUe
w+9C5MwNKK6iFoskcuNzFxbJE45LlxI18XdgVtnG8msFgTW3eHdhMhM/KiD74dFOwh/XxPQOimZ1
h3Q1BkIlJkC9U12bfCtAoIhMfnWnVQqxtBR4thwsx8gOWZVFYcNj93wcefxg1ny5DZRXyizpnPff
bsvLZrnIra0Pwq+t/Z4M+bSp9NrXNuVkQVpUOK6tMCItl9xHa7ZRc5cZxeVpaHXu4qkbJRsCSOni
f80CSxUddFdfXReR610HGXH3RVP0ahfpUXi+FVYOirofl7cW5JHCMzqWeCVMoflMSNLfy7bbEHlV
F8609DRNWd06tNFhGlFTf2t2KbzD+cWujfIyr0B2oN600hPjz3eh24Ti2qL9cKq4P/je2B1c1f5V
yDZZlR236h9DolJJFn/Ufy+jTJ6x9LDVWsre2+T/41r2/MJKUwQ7PJv3SHtM23Cwg0U1S2g1KPsj
BeAUq0Jx9WMWuEhvSamtGNGou5j8znI0Q4K9XjWquFwyR835o4yTOMohyA+EKCthwOT7hbkbEttm
91gp732v7WHOocatBgPJr1m7fG4vp/KHHqPUEUaBOBeNcaiDdtMr3SGqzfwzSJ2ap6SuvISRUa6G
WunvLdUMtzbaGkcH64llm4wF1nYC8fum+UhrO3rRC8W+zyESZ8i9vXjkY55z/yC7ZIH0A5BmtcY3
kNHsKx7q2ljgufutxCv4OdYFz09dWcqaiZnRsz3wI3PidjWy117Z+sJSwvjJD9ruKR7SaOWkXrNN
Uqt7UvM8uuMO+Co7ZTH43leH3eJJ1pDjsLe1AXczUgkLLVnMmRdz7eDXYlOdtFsCwXdj25Dwm3L2
MLOIT4dCNpiTuYryydpuxLZMUAMKQ6XnIfyPE480xtGSGmFnE3zpraOsiw9sXmwklokCKGlAlmmI
7yXSCpThpWzS+F6CsOa+eq7JPj+KLrWaqIuxYddhm01BujBWF2D1i0c7N/JH9tKQJbIp28qq7NBz
eMJRZJ9lU2121Uk09vN1/DzJV2a7VJ9DTzJ2UbLsjeYzcv32KIeQyXAuzWQtbxM0tVmq3CRPtWYs
YptNcFyEnYlUcOLt3VS5RJWvcFgC+HnGsqw7p31N/l9NIK14SHludRvOAh5F1dbzNJ0P0auXpRmQ
IpsfpomI0TaOsP2Za7KQnfk84jbs/942drjwDTXk3lhZ55aDOiFnage5kfUYpc5xGILygkdJucSl
Nf32/x6Rssbw9xqtVuJJouf+royT5qkelTeP93jK51qVtcFu6gdtqShG/aTnQ/MUJ2/CSOJH2WLi
MYKTodlvZF84uvbZGNBJ8uvmIYkEsObSOHM2xZk77brPnkd2YCrRW2O7+qZ29XCfx6p1brkZWL3j
HSsecxV0XS6HyVXWTgEAEtd3BznMCbOlqREvI9JL16roLPHSdp79R/XWKwf/19yM2N8Ozdt0Es1J
Fq6K8gEP3Rwpx3/a5JXaonhBKNgjC5LNAM8xxVZXRVlydW1sZzRp1Nq71NKnw1Sgji1F2VsckHgm
2c+dNim7sWuB6mcifFdLfYnoZ/AJcBI4WOi8CDvCIrEAgxN3CLvq4dnsFXGOUZCB3MTP5JT6xfra
aUWNvbd89UsApYFUj/ea19wiXGtqtx0GNqvcnfTnMjDqI+mPbiGrAnHw+7COMemplHap6180UbRP
sq9CYCFWyuAsa1oxFkvnPIXcyu/RwHGOY6zESwAA2IuM1njXlZO+xG4p+LR1e8NOyfzSNQWqIgKF
LGtUgtdiNgSbB8iZ8WxMUg0oOsmZbK3Dz6k0N9lom1/6vi+2XbwOfKS/JxDD1fewxOdwbDTl1er6
z8qs4ousqeK1bhv1BUhd+0By7S5Jcpy/W49Mpkj8payKrE+3QIGtNTi9txR+/L6srGwCZa9MuwLU
tUgIDalzYQYDmlO/r4YUpQwOA/1GdshCKxLrOs5G8OOIaNjyNj+pSaJgf9TWKEB4wcbOcNEanJaT
cTXGZ7dVBXfMRHtEqblfxkXt8KFP/qK2KwM5Ln1YFo6fH622LJ3rZeoV+VFzTELQdoEio/Kt1VHn
JuCWYzU0AAMfeUrleo8tTtv0T8KbPcNTI/qWeN6S0GP7M426ewMxqvdp5Adj6GVx37hxset6ixih
loqzHpXqKtBI2KPZ/SEnjc6+QIXoh2326SJQs+ol6zBar2yvW1Q+DuDkBzsURfnN1aNR7ZrYap+J
ScxeY2DbZW+VBz5JHuOb7LRz333ig5FdssDu/BX/bvdO1nSrdpa604M4m5dGuvg/15KdpTI5f68V
Ynhi6Jp7Z8yT5VqRePaT1FjJsFtntgnuRmHzK173R70bFGeZtigO1fPeuhFof0zowezQijCfEy2y
N2WXxetm3mt3UYX0rcIduJur6qBPZ6LW5H2pKVohnob4QU6Ui9lmscfBo+eZRz8GQSVsrdQ9yrVU
ffjvV/JfCj/k0aP73rXwRWMCHQ3icNN2dbuQPW5X/uqW1esYNa21PTiP/W1yVHCy8NEPWmijzm20
AuN2FBbeZsBYyQUm3F/nJm+WPVcDbQyxZeLyOjoNAdcqWnSYkMhTHe3dVANgxk3rbXo/H7/qE9pT
/zS3JUq7slm1/7P5r9FykWyO6f01WjYHUfTdzdE2HlSn23FyMrcxavTPxuh/66xq/IZIyKOCANGr
ISITcpWpwtysOP6007SQI5BZ3PSdC5vTCwoA7e0XPdKGpU4G/o7dJMqrqtLkd7LeghvvZ10ot//G
1hrbrtz4mfnFGV8Z570XFW5HJVFtm3jqtkJn52DXrXLqOlesp7yvnxE279GVq4dveaXPNx7jJ4Gh
LarDizZzp+cOYAv6JCoYr/lTMyvgHv/RjofaXWMU6rPvoAXbm+av8SFGUbfxt/Z5fDeP92zGy/Xl
B/r3+Nvr+qzzr/Hy/fw9/j/Wl++/mt+/PebrgQTKs+6aPwK97b+1qEBPcYI/jLOASRci+G9mO0IG
4hv+6d+HyLAPiNx2bDhNc4d6ULTxHG/8il4bUmyV8sUWaB6XczvmxeNXFHmWxu/2DKLdtX0ePzlG
tyN60ixSDFeOtRFX1SJJFetY9rqNgUcnVrJHFrLjVpVXVa0z5V/dedQe2mAYdrf2UetNImWB+oSt
M7pMaSzei65+cciq/kRvN1Vs9Mbaqd8NeNQsB2RYNknhVkj7UeCnVZ1kVV7JQulJl/tGU6OEwiNJ
gaJVTM2dLOLCbe7CuZBVzxzMJRIvzerWVhktcWxZ95Up2uiGPy3kPDlFdowFqrJwOivk/W31vZt0
rN4q/yV3zPDU9bZ2bR8jJE6GxMJOU8WRhLOBce565F/iJD2UdouLegKaa+tmGHej3a6cCPTCm7Oh
Ik/6rH+XTU9DyPHGzTlu2eMT7iDTk4N3AZTSDvPFuQ3azYixKxuO0ILmZ4l7yG3jUzO4SOACy0D5
2K3KpT84MAoScZa9VjjzrECJrTU9mJ5ahLjm0zCbyWapq7r7FgXjFw1dwp9JfG+jZOgvLAt8xDTz
BJHVX7cJ+xaRAzvo1PargOHWb3GeC85IQM1HTL3HyhclrmGn2gHIAA1hN7UsDrI2EBq5yKvyUnfl
cL1WeMauTJHwmQ0AgeDwwxpKfajnJczEuyorhnxbdSNbZgT1liQnhzsT2laGFhRKP3r36dX5cihG
A73bQln7ahoeYq2fHmszQnIWYbndoJru2mmCeuMMOMZqij+8NvEs+NhkwV5E7fA6OpG24ACY4cNA
71TGPFEwwDPScMClpOSJ8bvABPJXlfNRdFDcEj16tIDO0KC6l9pul+xFyJpEGreN2McTZ67Cs0f0
rstW0aDzX9LtWV0zB0tMCH5tFbV4K5TZQ7yO3QsJt+pogC7BG0rp4EsGwYbFm0XZwI7IHEc8yILN
/UVXNaQMfbTLru3IDhhKcV+D3H7IE4gpoZiQ3f5nihGWPXHD4O3WNCHSuVN1Atq3ZciTYmzDk/E6
tUaYcplMbbbSPIyQK8A4d/Ek9C9I8Ze+2nzJTeGfHcQ8F7JZjQUOGob1pqFqSb7f2WDBDm4qJqC4
UsQMV1azfRVXrrJqo4ozUp4Zm6nT0osT+9m1SLE6wRgaCWwLKMo5B1m5VXV82My6HS+p31mwbzT7
KxLNm8Lw8x9537zllTa8GrbarxUR1Scc3vpT3uTlqhdt89yVqbciRR7uai2cXokvAKPxK8gXvTa+
Bk77VQFrAk2Qmuqb7G/S/snIGuNZBTvFn3d6zXDmuQ8m91EOKuevDJwHbWGHKC2LrN0q6hBvSgP9
Prgvw4veuSeF5+6H5aCDqQ+Ac8IQ10komejSDX3zUY5Q6HI7cR4GlMWOvQYOYASp/VESfNNdu/iC
8n6y820/3NaN2bzPKSM5AJdeNHDHrDtUnRBPIixfW+KuW59YwK6ahV8bV9OeZ8TRJq7s8IDpLyRI
xKyWmH2Jz0H5WQpl/A6glLsffPHHwLXDnV6E+s6pPfWh8dH2Rnhs+g5+CAEt5VvlOwm4m1rc+za2
1XVnYzkL1CHL6+jozgrSsvDGST2B/Uk34wytuLVdrxxEpp2GL9S1x5wHBhofsa0bNNq/1+GzsTBC
xV6tLLLh4E82ocV/X8q6LIRhDAcVGsn/HqQ2ikra2e+HgxmVrAKAMQAjhFSCCshMD7Xu7Feh+VBU
Q3cfuR+RoWOrnqRBdvJH71H22W5jPgRFp+6qDExqD6UgWsZmYKy73NLIYc11H5XZJbfmHNk3hrsG
Go+Fs01LVP7GQmi7qSIlDZndZh+skfGpJ/DfGFh27X1dh8D+1f4sawjetveF5RBhzmKxlm2ymPUU
8CrQzhiZsJRsazzxlmpKc7iOMN9E6h+IUExoiXZwt3KwFnjHzPjHUtgPZO+jS6K6mMwEzkOql/ZD
lprNAU/tcCGrvj2IC26KhPA6Z/qotf4wCJAuihtPu0YxjA2bDvUdACLyp8q+HpQHIk/dw2CX8cEx
hbvwPf+nUcTzlm/2sDafrJK9SUPebDGgoPwi4ihZ1V5Z8/oJRgCgBO/smg2LbUNZV9PKObaBWpOx
zbuLN9sVIBE7PrUtKMHRUNI338e22bYRqrMs1AXgeT8UXh1/4uLnL7rUwNijR1ItdmqBGUQENMPu
0mfkYvHCaiP7oSXwtx4H4IfQxrVNU9awMQAe7KxM6MeOTe/e7/gYHXW+R6hWszOmPr6D/s2tyBri
C1aLPBY5BTyMs5lJ6RfTE/ZmKuERDNkG2zHRXhm0N/wTYhiH/KhthGybwC6/G+q4L7JZhN8zYQy3
ExYHaTAurE6zXyYLe9ywrThU+xUMaRGv3Nqv3kAg4Qyh54gP63b1ViQLzkL+26ha+QkpkWQpRyU2
nG89cbAdmSch+bJykgxZVFF3Z7P2Kn7TVoUVaqm8OoELKdIlOpGL7sn0laU6ngLz3CVFiGfNkB0E
Fkrf9CL7bqpm9K5qwBfDyMFXVrPIuybJBFDWQuoi9auztOsRiPbbllMW+kLt6+7izDQyyaSVjFuw
mB1y+N2jM9NxZVMf+6izJJ04uE5SPE1wFw+YTHeLsoq73QAmboM9knqJmzBEv0I7yxpIWYApc4Fy
YbON0SfmCekb0brUe7FQitR6RI5FLMbB8r52bXnBBcLxFzxqrVnQlle9C7MY5kiZhZtMz3lS9nqs
AI5K8HQVkQ0xo7HvCFPp08qHcMU+sT1dq2XniU1jIsjkkJbmzxBFGyfWVPWgxjU+W8iMLhLhlXey
SOfkTcUnP1wb42yHeo1xkp1qaqA+QoxsXZqYeSQOqJDG8KNzoqcbS0H6fgQHxs84N+6jztXvg7wr
zxAMUXX9p6merxoUJr1htI+39iFWjKVVd8VGC2MfnWgMO3fX5bgjgt0ZzetScmEsR9tTXfU/tXpC
W38I8h/pue6d5ocSm+3CcMrxyakml/+p0R842bqrvsk/2QFYuGiQQu7ULCATBsVOVm8d1yrJq9it
s7t/tQ9Gq64idLVXctityHNCGEZ2L1sMJy2c1TBq7VIYbrYevIMq/O5RFoHDR+uJTt3LKkrlGoq/
KPEMdfeo8C18ROYy2/qOg7v8PEu2oaYJe12L3IMc1zcQX+LJ21wnzMNyEWSbevLGlZzVV0b3WFXq
K5ak+Uk2DQ5es10dneUksHs5biPBriBDcdZ6AnGjhnOlXvUEY5Hl5+4p3hU/9TeGpfsHwsraozYh
7ypHDHb9SXRLfapVp9pXZt1vvAavYDWP9nVemDomL8I7lw18/9Y1T6iSIOGKl8DKNGaRKqwJV8jA
Vnvils6bxcMlLGzjNQi16NSDQVsWnuW86UHNrVCtIk7ZuflqetifpE6wbHIQ85rmxPs61bUT+LRw
G0VRf8mbplijNqo+Eq23lkZdR69lGWroy6To0lvjVwVDiG91F+2LWNd5tjnjNvQmD14JRRtwc3az
UXC6IRpveQjrJ+O7ZybOspnc6VjGnf0SJtY6KCba0V/ZahO6qWamD++ZICrdIevqEYnAhVwnBTJP
H3NgYUExFJe2mKoHL+g/5PTCEdYqNZFlF2Sv4zC9I9is710XqHlbDN1Zt+1sHeC2+2yWmgmFNQs/
agv3aHnkqfp92PXWT0QOXkwrzt/DPC+Xaq2Jx2wY/Y1csefocV3RRrf1rKQ95lODlT+Xw2AC7dfC
DzPo7kQsOESxYgaq4rtGxmv8NnvP6CJw3q1Q5+/RW/pJTwPjKeiBYfSJ/d7rQFkU1Af2BirST6qf
cIpEoGAq1AxDr+yKovMzoz1y52iXEkUHqrVdjtmn55QhBlSes6y0Sux8l2rfJYgl9T2uycRrwFA3
xjZUsAiXvUPMCS0Akr2UvXoJqd2GWoi3n3lUXOGs0Cz2P5NgzcNf+yxbrcG0K1VPZlgnl1Exspmq
NjzPCLMiF/uqtsYXzvrFwRdRsJbAsr/bw7ldAtH+bi/YL/xXuxyvDEVFRjI1d2oS+ZvU1QIs6PXo
Jeh0ZdvG6B/YXhS/9EIpDpbA/FL25lqicO4YeSLNva4rcFMfkrtJm5M4Tf0p4R6G0iWHvkem4Ib+
kG3kO0nH/0Z/KIORHGSbBIjIjtokL1ADDrV1hI5dHNrunEknjaxE4r10uLPXwsLypHhvcLx+rWYB
fYKAKJzNQ5MfZrxpc1CNMlJgjK1xlldivkLQ/zIoU3KQTbf2PLOabf97luwgIf5rqteYf8wSwfS9
mmpjJzQturRpbK9y6D4rs0BlXbbJwofasBOFi6sVJJ5LXXUtG1y4f/C8jGU3xR3/w99TcAfbumXr
HK/j5FqeB2mymYkrfzQqqmet7Am8Q2vWobLqjLzaVQjdLhK3DjDcnF8h5hXk2nKd6+z5FYyis1ep
pxF30lv3wZo0mHbaUH139R9FHg2fZpHpSz6G9EJq2TwEGIRtBHa7l0CLTTzSanutpC4nS63LXi21
g51TinY3zNXMrJBejp3qIHsRc+iAMgX9aVTD7NVs069u1FtnON3ZqxFxlOdXdWgCvjZqwqvWk1q8
g+FD3igwonOkuOkTzKGLbDedPAehAWl4wlHp3e6L1eha2Su278ax6MNf070UibEQFfWzbiX/Od0H
1PJuTfl1OiLsxtG3XbG0Ux00hh56y9gl2hPrI2cBp42+1O2bi6jRS1PVyr2fkEhPnehLqwfOgRBP
g6dNEX8ZOLVuVLsGLcXfZOEqVr0Vo4fDnF4F56HBnX1AH3pXj1gkKf7YrZqgMF+n0PpZJLhTlMkD
1GS22DMJA77GIrLys6Mbw0k67Uo/3rmJ7zt2HOY/Fr2/m6oSz8I+jTwgrFW7r5LyMUKdWt3CCWj+
qOId0+6xinosWzU/B3EFw9Bz05VuGCggzkWatl8T5FL2Y1diHDg2UXrRUBxfRrbdbmRVjlPnjnQU
JBErPbsuUA3VytUTUHidPj4PHlGESK/fcCAsyZCP5go00hxQQHAbTe7kbuCh9mo2ySI24+bN0C31
4A2OspSzfF+0y9TEJlr2qm8j8n5vBFrCU5rgpAbHu2H3HqWrsfaKQx2q1oqwZrDpEp7gaAx0FjxG
TmC2cb3MEequAeSewA8RJenI/sdBne71WSZnxd7bWTR9xfMdjbIl0cfoxWlikFl4pf5Ia5B6nvU9
AoZA2NienvQMG9phMPyjYcJnQyoiXCs2nHuzyvErmgg3k01HH9H87LkLkxr0kbbENmE7eIW9h7tt
nevQLVfumIi3SpgX+UJGGOxiuJBYw/EgLdQJqEHuRRd5ZdXld0UJbBKBf7WXVeNiYI+7eEroczco
HDg71exOnVX3J3nVZtGvK7s3laMaAhVnwK35X0NxR++vvW0366pYBYHJmLRZ3AbpzsXK6po26/kD
3ZUiepOdxQwXycPFmDjJs0x+2YrxwVYpu5Nd+AdkK4G/xVZ2sgVJrmuVoasc0oF0chAL/x4TO3OF
URPQphA2u2zz5ivi7mtFFaSLcSm8tpeeqHcd2duFHHGbkIRIS7n2UILS/GeRMOWtOCEiP/PLyHY5
K+4cY+XG2JHLjj9W5wWNSxipxQNHifalzpy7cOxAgsw1R0tfFDV0z7Jm1/l3L501Oca0e7FxdMdr
sphO5lwtwDMvSsPpgU4wU0W0Zil8tzu09dS9xF0wLlN88vZyLhFvrCUjY9rJuYPKDXvsA2N7fQ8a
CiNeh2uCnOuQ5Nq0uppsZG8feybQx9lfr8SCs0otLBS7vnj1rGg3qcL+ahmKtUoAP0AeCopn+IP3
13ZUOVYx5/mTOmTNo2OID9ku1wnHGnVOt5nurQzudddMztehNTTutk11CcLYPVvCtAhDaGgINumw
qgdsJUsn6O9hYfb3ykzPr3hMTqoL5Ox3uynMYEXi0mSHxgjZ4ZsaZhUZCixzk1+oiouw63jJMCs5
yrbUiKMFd0xzVe6bCPC3xi5+Xbpi3MckNp/7fHpoqh6foIZY4GjX3bNlQ0bEIeDUz7VrU4CaSYXm
rKxF8NXwMk/6o6yOXpSt/SQYN14MBtFpW2uTSeaOGnjtopgvMY/fGFUXzFsY2tqZ3aOB6y1WTRQA
wplxuNoUb1N3OmSFrbw33FLNlB05R+sdIqN8u0BEvjepu8NELX/hIVEfUYidHXZpRyPo24jrjao9
mX2WB6vxPihL7RiyzT7q8GSclgi54Ka9MPuhesyUzN0FYzRshygZn1MxfCP0b32LLO4j6CV8yQsj
2TggLw4E08N7JHCRk7Fi65uTPVrq0H42Aotf27OSs6sBCqhrUK+KnRpHtBHqhce+h9scVVl4cW8c
58AMcP+58Y9LV7bqbZluyA+j+Tj3N6YWL935qMn2fokhgXf6H87Oa0luI23TtzKh40UsvPljZw/K
e9O+eYIgxRa897j6fZDFUZGtCSlidQClRbELBSDz+15D/Fq3F50lB4tAkqxFk9TWCQfvhj1PyN3i
58Wm1TQLfA0dnlEBGG2NHpIiD+uNaCSjZd+6Dd+HbOKY7axHqWvRKOidyJo5PuCda6wnYyksvIY6
4Wncf2DuUmLTEI4PnsOGE5GVk6iJCWQP5UU/bVVlKW8SFrbNvIir8iKGuLzDtmOmmDMNNeAHYzp4
KuIbXho5W1HVWi8++fIGxvMFyj1h/fLFQH3Bm0Gcf5D5J7/7XhRhlxRkjzLclaWcYDGQo8qytdzR
37Jb8k6xE+CHROzl0fcKacaNX39pi/jHGVVyIP85Y4Vu1toZU3mJVai60ZUITYuydN8QYv4oTa28
+DAJsHt0XkTzoMmEV5LRWdvTqNzS1oYaKE/stkdM31WDa017iz7uogfLvcOZqnpLk4X4fxAfut7U
2PJCp7OyHC523P9cxd1SmpGEMufJMGK01OnlIZQgnK6GqdhOVkDiUCmFhXcIY3IEUOqZaLyP0VDu
XRt5Is+DlLCjcAZW1GGT1iSqQu7JmQFG83mwYpU80AgP2Mu8ZVfW9kttTr+g7BVjMefkdcEftxqg
zU3Fam/h6032OhRJzaPVTbeeKwUL23XblVSAu1YdnLqSljeV27VrfrLZW4roSTMFbnUoMIsoj7D/
RIj2anhWNMPabPzagCTlDZbEVzWKYtKnHmzFP6UaRUkILt5UGW89bLRZ5bqr+7g27JJ5YCbaPMWb
r2vS7jJMh7iwiaN7+UeToAEiaqJd8wJYpMXAWhT95dswJy6Lc268iVH35npggWOoWbK5dxQ5AazQ
AsAoziY+r5JbBbyrlkZf885b6jwaTnHV43PVDMFDCpZnrpqgUIcSAEPnZ8UXRalfML0MPlKNbKja
8NR1lHXaKDlbQN3bqXaFqZRkfGiDr705xeATwUn6J7WL+kWaF/qlRQJmpVZhdWxUGCVqp0+Ezq5d
3PHyrd83czt3oOiRMCPD0vnVUXRX8EFxhuk+KjaI64JwMFI8WYRNXHYdGxMfHQUYVyrlxN4jFfM3
jCa52kG9a8DjvcHME8ND4izbqK38eVl12YanFLKLVagv/OmBKw51Heb+rR4ZZVrOtAom+W//+t//
9//83v+P95FdCKV4WfqvtEkuWZDW1b9/M+3f/pXfmrff//2bbimsNskPO5rsqJah6DL9v399CAAd
/vs35X/ZrIw7F0fbb7HC6qZPeT6Jg2EjrahK1dbLyv4oGZreLZRM6Y9KFp4qJ62397GiXc7VZ36o
xO5tl+tiFDLEs956whMl3pBAjhei2iiGui8x3+ErpxdkgnvW3PAgal3lWk/Q3sEb3Xo1VpZIXp5F
R6b2UKuKDF0zG6EuvY2XTa3lb54d2Ft7jOuFqKI1mM5LOwkPvZ7nb80CRHXyFmkkg+JRiedikBy1
7cIhFLrV0+A5tdPTWPflRdHdfON4WTtTtAz6uGhMCxu6mu8eRI2QankpFWlYppUTLewiKS+Z1X79
++sivvfP18VG5tO2dUW1LUv99boMOWoohGbrbzXKOWDqsms+lO21k7JnYQqvpWCK0tEwV8JiPmzl
FzGK3UTMZpodgaekH/nEmREHo1UaPH2iD6B55ZVLTnsYNbs/RxlTpOTPJtkzdVR55Waee2H/EqNb
MbqkC0QNbDBklODFr+PmIR1tyLyM8SS3OoWGTlTk8g9fhvb5R6ppqqzojiJrugIPT//1y+hLN6m9
zjK+9q671CY1bGU6sH9qWLxRMpAockEY/KexsHt/UZLk+KlNjG7I8e+jTNLhjE+zRV2U/B5xYHlM
CCGOGgJRdbMihhGzEDCjU+nH8e3Q9mmI6rlogBwry8gpMErUvdIBG+61ezFHtN+GkAh+RpXEQxeh
UuRZZqSwEjTsSv/+ezKtz98TezVbVR3NVlTF1uTpZv/pZlYBh44tW+pvY1nVK0VvkpXOGnpLuDd+
DrvsbOuh/DW1ExJRjREQ9/fDs+/E0kx05Lb+jAax+wgtO9y1iTMso77AjrCsHzFpxdpzjP2Htg7j
7a3qTykWkWeRCVyvGynEoMePG7iqf/aIXMyA7n3UYel2z8yIkipp1vE+V8y6n/SnwcwXnytG3Nvd
HtgvEos8F4C87PN08PYWjPzsVvc17D75ttai15yG3MchJOjfZjhixr07DpPUnHea6v3D01ZVp8fp
r7e1o1mKZqjWFGSwNfPXK1TJSoXuOyT4VgqKVZfIDi5L6CTZDsRTwjHs37GQO4Vu2R7y2kHMoM3q
N6tSg70Wt+k1MML0qsS4pMado29F2+3QwpDx/Bzj1mmcaEMEOCHG0zZrUW0GM712uWoTbI7r1SA+
3HVzkt9Z0S6hzrjIhUDnjnQtrWd9KaFfrUUUC5gHhJLtah5ZSn5w4hy+0E/FGmHmTTi6F1euYAWE
Kd94FxsbnmHmYeyLaN13WnDOwlhdAq/triFPjgWGldGT1xLKI5rhvkh5BxWvH6X32Pe/STIgfUm1
D+hyj09w1h5KXak3IwAywsFNdFGJCV9ECU7Rd06AguWfTVmNGGRYJy+6M/b2bUJeeDBYE/Cz9/l1
C/3SJVwZSDy1skkYbzSzIvpK+AkCt4UYlScX1lw3OvyQVQN69FSKrBFJe1GsxsC5NYoqgHx9V/9h
ROTIvTmY9mgKm8ZLp/aBeouDF210e5C2JIEjlL6lSpsrto9VAmIDB6wC3EMs1e2euDxCAdREu+mV
7DV+KgL+XqJaP+7uYzKHxe1C1E3V/BbqXrV2s3obyLn/7MtNvjDIURyyUbdPDnn0uTYlBZpkMt6M
jTdexdmKLKu+xbicPLLbkNctzeFGZxAMht71sDK0obxOhIehdYhHV8CyRCcg5fDclegiGO6Yz/Uy
GWaDHGITNg3Waod0dBp8sTSrPoxOJ59Alf44pClGPcQErDX7+VGdVW0in0IF+CLy9isxzlQ+5KH2
z1Yd2cchxcK+d03/i9PBjokGg21ZWxkXq0fvzsm04EvZZhC0XDsGR6RLj6TjTnrrus/ErtqZE+7I
pQ0nyS1lb9nisUn6F7idU+RnTYJfgXQvFuPJWOxFWwrmFU1QJT8T0XnucjQ2Snbq3pKtMAEwMLCb
ATFnb5kbLG6lFPyImCemiJLjhxCOYv6a+7lGG+H8mJtlGfsxX2wIBm+pj66/sNhWLJVaZYWDuv4J
Nki2N9zSPFeWap6HENTh3785xHLil+eSZlqaYxum7Siqbotl4k9vDqMIcTeWzPyrpIfp3CIqtM6K
HG9RgEzvrYGCHbp2L5ltN3viyegXTO12iFKinBvjOR4l9+IZ+vcuNwd8atm/sJyodobay69hkc9E
u+9qwYZoaL4SVSXFIhQExxNRO+2g+315O22h5CzIazk5jYafrGJV6TBeiIOVans2z5TIeu2QN4om
UOyn9sSb63mTffGGyF52GANtY3QXXwM5uwGMQ7RKb+24mTevMfFkAfT9ND6lXQCGnUAK0XHYB6Wd
PU55yUWeBvpKVKWhzs6wUjcR8a4c4WUVhrffZtuwyfJHDLLJsNTVxzBIyvLvr5b9l/c87xCLRJjB
9TJU0hi/vkXKotJsspj+19ZvcIJWstfRrNxrmBTWqcvKblYbTffeNz74Ac8xYSvbyjMaOSsssbt3
o+3jtd2owdrQk3pZ+SBdNPAle2U62GTW9qIqSqLNN1RyNZa1C9UovfAeR9JFZsFV4IV8QSwQu9ie
m6Yr5PzgKkN3yDHLeK4H4+yX4XhGlCh7dlTjg3xHfRQ1fwpS1rlf7UU1aYJuXjpWty2nmYXHVs0b
NWstegNw40stKauV56jJzp8gZ2Agm0M78YnMSTu+mddVVx1A7QG1FC2i7z6q6FRkxG12C2mF0lQT
dt95mJlTfi9RTfJjxDYfeD7nmyisCKbEMiGMSGaoFrXT0Kr2NpYLObNyButoIeU2zgw9s45ZqZ/K
zBi2xdQhekW7UpvWP1x4cWF/vk1VYpSGIluarLNZUz4v8DqkqNvO8bQvg+qVi8zMQdQaUnc7RPzg
USNxXrIyNFdsKcKjWdjmNRkR3rUQWBQ18uDx2Wh14KBsgSdTqXaZuXowSytwNUOHlJk4oBWVnmyL
Z5pX6xKLLDzHbVSnCLX0p5al3vbvf9T650W+amgyP2dNhgmraZryaWkU6UZha0qofLEU97WC1Hys
ecr8dOg71PngOyosUEZrliAufQQ10i301HUuRaJmq4jtPUZKaJAaaebuCjswdzIQmk0bj+PRbfty
lWPNfIF+1s06baj3eaAQi9fzagPoGpRQPC5tN3G3Ovi9nSjlctjeSumfpf/We2+7jyOxFv3Do/ov
N79qOKZqK7qtGc60ef+0GWJhMrJnH8ovYZJ8pOmZ8Lx77MPQPAUTlkfgcww1iRYoHhmLe5soRY2t
HhQMtm4TCjRqZqIYjhOIWCuGlTiBGCw6ULKZoh/ufiBpPfyAercoDBT+4KO1YnfHG/xbFOW+mqSa
hnjZEQMFdwBhVAXQAzdMrc6W0DGZ2qygUY63IaC+blVtGuKhuTJDa3ZABrZKL2WVPKm2oe+E2RBO
xOnFk416YyCiCwGLqjiIsVkS3cYm4P3tmVH4zcaT+lUXqhV0X7tRZk1fHEHK2198Ocae3gaMR4TE
YhNrvOm153wxO6uew1xAXUTp7EsZI8aqTh2IDREOzvz0DLLGO+eji+jm1JEOrF1qd8AM3PCzY9PL
U3iIjnDMX3UAkX9/m1jiPvjlGWCyG3YAtlqWDQhR+xwZQLIyVtCy/WL2IMeLKiD4hbvAMpQ666XQ
3W5hVJW58aeq1IHhlrU6PYpeXt249xIVHnLDeEpZOonmwQQ7xcvtG2qg1kujgP+wM12ei05HxYbF
5VbhMPXa2dXvuifciYqTURjW0fACdd6grPwNmDuMKm14G6sc1B+uKds08PKnUipfxYBWSquZ2Qz1
FbnHaO97Y7yM3V76WgczMSBTU2eRO/6wd/PUwSfe5dU/nRo/vSfWt+YTqxht02sSbmSCeGknJmE/
r+P6InO0lpWwug7TAfrPj7Yy1curOCCV8nObGHyfK4VtdRt3b1NDlJJYU/xyrs/nLyxQQWyTVLLn
j5Yln3w4Ie+xhr1QVPTpNqsk660L0Y2vrPe2hkMXt3KJWpNrvlsFduBQFlmYtuBKMBhB5Ix26JVQ
E6rUvLRpj+Z1DDXUcYptm5P4Qygk5jbRPOyiofuH0OfKoduz8Oj8FyerH20V7IuaVS8OBIHjqNf2
I3A2bdk5iLsFuBE/Dl7ZYnOH71GIdMWchQsI8745i7H9iINXXEourFXGegrJsDIb45novR2yeq47
4XiN2RAdjF7R1uqfQilC7+ST/MldZAUj7XGNFfPl3iQmfJr/qfrpdA2MvkVhqOZMzBUyK/fzJViO
7eQcS6PMqpdtl2kXI1dqEhx8rDaV+qlN9Mq5o95Kfz8uQzN85cjk2NwJ424KuLsoepn7rDWmfusg
Nq0cHIGQF732NFqU8t4DnMK4iBzRqEGCGFmLgaKWw6s4ZG6NmIEbJPMJTXNrqw193FrpBBeexjXT
Qa4b+C2Rer5PDa1GOqljM+/CQV2ibvSs285wteSxmitdW61FVRz6VGlmXWsn27bOx6toUxLgwRKk
J1ET7fngbDM7H473psYI0c9vwkuqGfXFSD9chVRxFeNoRKh1eMPW64N8o3dxJEV/6BX/VA9W/2YU
pgaaBvUmHFJ+HtVFPGmgVp6GJAeXD2NwHg5aUsxj7+QibfbgyFL/WHkhu2hShmuvHftHtRi0w8Q/
tJ02LYhP4gEFzgWkIGPbTLIho/ByUqJHlXcEuvzDlW1g/ij3SbM0lU5diurgRME1HYq5qN1GDIUy
1z1VWsNYJnTmsUdG2MsqV5qra/tAbVn9dekGm0hrY+hmV21FhzjEHbDPlWNok5ZVV87EaNFTW/LR
j/PiQXEQzy5qoztGlq2c3AZAEiDS4luMAFmCrONrliTpOkVPcWPIWf6M9ddVDPgSqJ61861KClCj
g9fh1Pqxt+2emMrQn6HAJifIALPbCIWVzF6K9MN9hBjm5SkuamYNMlmXbRbLpc3u2MeavDf66TuL
y73iISLvJ1Rjs3a3adppS9QaCpQ1CVRYvZt80xDQKSKz/45REcBiLDUf2tFDHiepzY0bygPPXtu6
DYm55xzT+t0kqSzYFZc0TYYt7+MExYrXBqYXJn09AoBV9uPgTNV7W57oXMaJaLkC4ebMfHK5b1j1
zYVyQFJa6O7JADHDIrPOvsxrWSgGjEP8YCWFesg7vuUx71B8RrXxy2hPlCVF6k+JTKhKx0xE1dmk
gvye57VSfIE3BPrIdzK4NE3zDjXXjNPiywjIf+1WY74W1Vjd5b0LPKwfis046NVKTEYScp7Bc3vt
JAl5JzcalqLdr4JNHSrGcz7K7S7udGMhTqOU1kmOCYO5aYd0QIPuZGyYOmxBt3/XsTGeFZYwKBqH
K0buX0S74oHdBt8tjA36t6jf+9NwtZbkjYNh31KMymXjrFcmKV8Q0EfNzCUUO7v+fTBqJACKWYTf
2ryLbOPZlBtr1tfV+FZ7VYTbUzB8NUIP3nqpftfCdEOaxAOEKf2RwY0MCVScC3bs/ow096rLkvIj
8pKr1LfadfSCFMa00V9SYPNzCBPuKorUSdtXatzNoNYZa73er5ZuGM9K9BPPjiGl7kxTYAiWfKWr
KPVQyQ/fVV922GEVpXR0O0U69hY6YJFa7EXTvV2U5M7t+KNYcH7q0H1NWo582LrsTRy6xuhsxwGy
PbrkPg+pFoNodqSLk+XelR2OPdOgcJCJpc30uvRkqP6VFOUhlLVur/WKfpZrzzjjFxJNsmxL0SQO
CUAbbFr6Zkcqkshsw5LBkRX/uYsA3AJ9iUCRNMEzSh3WOWoLnld0mm7UP3raR1YEwXMuq+XCHhI8
j5y+PvbTIVdD5B3SciO7aX2UbYvDVBKdYliha/ncgMS3FG2fxhVxj+2l+QRpRzmUqjzuOycpMNCp
wqexJw3uAb74CPDNqHX3ozX8YOYiPUW+1RuXHoix2yQIfMUqjJWZAVR6b6kIxyow0loEK7V2I+n1
5VZFVV4/DBXqMDNrqcO3e65TDAzKnNskNJLyuYAouMQYzF/bnlk8pxpyljzVLdxiqKqFjpGonSF6
OVUDy7I2PlrSc1G1m7bYscAMb1UUFZ09vETwR9PgZDTlo5p732P1yY1G+StQ8N9DIJrvfVW4M680
rKe4VKtFZpv+FfZftgq7Xj72UtETvB7kXTxwkWIzR2IFP5+5KavNBYZttJH5b2sqQ32ClGcsvHJQ
2GS33xXF7/7g1pDKOP4jZGU3i7BGeCmCwV+WORDhP+xUTRaRGXMHyKHpHLpC3WCzyA2Q6+ZLWqTa
LneH4TLVijrnm/L89BkUcDyTFG1ExFROni1PBxLtSeVO9DpKiuYiuvZA4ulV275D5c4ZV6JK1jhc
dwT0luOQJs/oUemzpJGig5NV/llVlT94GLavgZ9kmxyezdJEmPLVyxyFsF8uo8pCr9P6B9Wvs4c6
5QlieAjbTM1WoZd72Mzigdq+1ujdLvO+kteilx8LKvdxGYPP4pRdtyiBKb3oyOidrU7/6XMhBSZL
MUdr+pWKPaMpt9UDjmMZ0OQCy67IDE4eUosLu0yqV+TSX2Em8fsMuzkZb+ebPboAtaZJBtyTde8b
WIVPk3wbpJaGrfHr6Me3Sabdze0yt795XYJAhRVWD970SYnq//xJgOCq17T0Xk3Jkz6Sov3pk2D1
bkbJnPEsNUCJTsl4kaIXhzKpV/+wyZtiHZlI1t+y8qSHVF02CZwBQPprnKdJ3dyXZPgUVuhrCH82
0V4tU/UlUcP30QurM8J/6ouvRSBYq/KpL1j6dIO7EIPgYmNrDNT6NsWvh12ogyoS1QkwuUaFTuPC
cQq7l7oF2iTaRpwRiUhQFnlE8mnqHYLwHGFBc1HYle+I/gSnLHPTjR/js8BqDeEPYwwOnhNnMz9k
S5kFPezSpMcZKzafxAivf0XzrX0U/T62I3x2fRK1QOFVlAxyvBsc/8WuHBPBFI3duGyu3VKTJiCh
fYBbCj1oqlZSGm6iKAzBG1F14qJHXtOxNqKq1ybM0LxW9749PPIgflFtM32wojZ9iNhygMQkQt/m
3AtzL+TmDdJkL3pBjDTHv7+CivaXcBYZPseRDWI1Jiwh41M4K7R4mhSV3bHD64c1AcJRIys58mB0
E8Sxasy0w2NjyPreLFN+VPytEO1cEqjmYFzc9Jsq2+FDXmbRQ4GJ9daOjJr0WAix3EFLVEaYeF3J
gbQcsrx9k1tezE2i1WevslFbycdtLKnt29h242Y0gHH6iMO9FRrKGyMhsJOp45ADPvw2HXpIvbUr
bp1uOlvewJB1bLM4dtiTvAzAs8X0Kh+zXU52GAMuhhUTnCLVk/KQgD59tX98puNU0d52Un0uRnkG
gn4KT8e9OAeaSCTrhoVkh/28JxJ4UVGYu+SYL3g83k73JscAE6P1iLaJNnFwseJZ6ajr3qYi56wc
9MJ8lTHRPXj4K24yLUHvbSrd2/5b6e/HWaHz43zOn6VPZ4kCx1gDnSaHKF+rVnLXoR8EczZo47RL
G69K4scro2mzxb3NU5px0TaKthTTREerq8VcT6x2fW+zDBvBtEEtVkY3fgcHjjxmpRjceZ68NTTC
WKPRoVRdBfYD+u/Z3Ez95l1tjSfwYz4gHGlJAwQm2S5OWtFWX/7+9/2XRLamsUcAkGHCQidsK/p/
ShilJpucQK39d4RqgmhnWptKS58geNUfpt2sjaFSvsiebcx91dLOBZr629IfzTVk/+yQoX4/ywAO
zkBY8SOfDhKy/gszAgkqqmpVn/7+n6x9zppolmNYGsFNU7N1Wzc+Bc5MRfYCn6zUl3HoF6EzVkAf
OOhxjuezZdUbtsnRrJPdH21yb2HxjZ/dTE309t1Kqz3UPuDmChQr0giQp5Kke/fA688SI5GPHZph
j9KQnM1E7t7zkgukYimzSfwFtOncS9XjUJeENnsdf+0s5iVvOraCbSI9oiQOYiAZ+A7fqiD7BwiC
Zn96MPGH25aJiLJp6eBpQKj8mjyCRQ/CIJ3sB0wemEZcZAfyM95k5E3Rmg6J6mUHN4dzTgB7+6ld
VMWI+1jRFhsZWq2xjtffdJJP4+7V+9zMgbgDqylEE1bvHjTEzfe+4bxDHCAGUukDBg2WZ6xsvaJ3
GgITdN7DnL+IJtBa/ZYn6Yg2LZ3iJJ2MjVNlB/oGObr+Qc6LDjGNixFmnFJq+W16ZYNqyzRBnERy
C38GLMDbi5PAMBtOEdZxotOommjp5p0uEiX7mBghS07S89F0EKW60rMZMsvN8lNHmqDVPhMDTW6V
uaogJFs2uYWcXjTOfS1on6zYHE58IQ9N0qLuNR2K/h3GVPR46zcJjbJIrg6iD3CGmqb1IYvxvDGL
Gi1Xz1fwbNDkQ6wUP0qiTRyiqffTYNEmeqtat7aGhzpNN3r5XnYagg9DfDWUPCcu/p+D6BxtBO9X
mT7ke1G/d8shksYkDXqStA5+u9IorbTpzatMBxlcRqg0ycme3sPAQ6LjWKfn7vYaBiS/wqy1If8+
9U5uPkhwpmQSQQuIk7RFIl+NZiX6xKggGcstqqsDC5XpXf7fPlVph23g6j8+NUx6eW73BlCEZBxR
0MWgMUZy770CyQIrLXfOEDfts6h26iC9qx1RfA0BhkPbq+k5Seuv+AtrJ1Tl9ZMoma7ODhCXDLPI
dbaJI+AS0RGyz8dGoiqWono/iBkluq73Jpnkw6xRImRS6k46AnBBjE1N7ZUvm9JRtN0Pvun5cy8P
4h3R42iPhhcOgFNJHCrJHbKZKJK1ildoo57Dxo8PoZeigGXn6dLmMizKMC+XCTIbqEqgB02Qq4f4
1vzhFRn6GV2bPlY1cetuUOXlrVo1zdXBNkjVdDebG2lJ6KXIW/zoGOw7XXNKw/FA8Cc+euTwkD01
7Jlb69pr36vmsjGqcS2qGeaAM30conPhV95LyYpFcWL9NR6HFsLyL7PM9pJAkmG5WYfEBdTqG3fz
bgC09uqaWbnOOrY/WebnKFoGD2IASm/DzPJd89IHTrs38gwJ4d7Jv4EGnU5g55K9SAEE7REWUi/N
oI8z0QEE6kqkpH5uXS9HXQZB2SgFvR7Y6k4MMAo0qSWCLq2Nn2o+jxJXb586h02ri0YbO+dyNZFw
vvYLhBMBD0UQ2Fgyaxs3UPUXvQJyNHWHdgSa22S/knSlubR9o99N4GJ4X0jPSb60L4TiXC8vUgvx
LEHM8PJo61d5Ai/Xqfd95v0gbKh9+518Qn7FA204lUVBegoI5nulj0slqKUzegvDw+AQV8rBkG6i
VO0fVFQWr41+EH2ipVSsHNSNb85FldjFVdd1c4enor+tAk1bRbKSvQ1ptRLfhdk37dyvx+qUxAUp
vMEwbl8vQsyLNM3Sd0XjpsaVR972fl88Ghg+iZmpEiGBlhtwEioAOJLuOUunH/wvcDVuF0J1Ednr
bDQ6Nbw6znJcpHOzRBhBapG8THW0TasCnhzk1sK5FQZRwEnoVviza5D/f8b89SM4T1o15bQsuH+E
5KnGP7yW1b++lXGm0mTAm7qlmc7nt7JheLWTmE3/rOujfY7i5ox9R/GuNPhjtmi0rEU1RbbDLFUC
ZiWZwXnXEIIcuoWbeVIb8fVY+TxFEA+SoBQCif9PSdIth1XGEK5F6dZbmP+QmkSm5Ndt67SyIi1p
WhjkAiHSPu952DtURQ6G+kkvO4Q3Ud2VS03ZWDpinKJ0b3P+S5sY52RnXENng5SQlUIzJt4GBKd3
7VgQeYwdd9eq+XZIx1BbK71rrYaGN8+tjjvNCj1jNFH6+L1t6nihVaW1KxwERY3qMbSkmFWZmW4D
P0h4PFMNh/Y77ovKBSqTBukv+C5GEQFIlpqNk5molu6TBaTlNQcuuGoruzRPcZ8WaM0F+avasP6o
/Br/x6ka5NnC09zyyUtG/cr9x5pvAugMFs5LmYPjps9Oz47ceO2j5HTuyPIeLLdfidoQNc5ZlMrG
llEZw08vspCfnolGyUzeUdByt/fBYj5RqpU8Tb2NFXPjhrexaGx7XMcDT4Mlqynu2gvkgrVKl78S
ArZAAuTxTvwloeM8kLnUCd4G7XNbp0R4+YtM/ArmcMp7FLdSy3jPk+CrH47J78EYvutlprPs711+
oDbIRswhn6YBAe+J58AoeNR1DmDrabl0K4o1lDpEXFllaKq5rvGPuC+sSqXJ3fl9KYVCKZ4LsOPW
Y6MnKzsYiy3rcfuJNPFV0wLta264EYqJnnbSND8/eUXFS2jqaPzxlHNjPTty6m2toGxXRccDpwp/
F/2knv3lGGNJr9fy5M3gdkuN5f8pjllXdIqTf1Wd8BWWV4usn2rsSORKC9HOtz4PsQd+m7RU111j
VWsrd6Q3H/EaMSDGP2qpdlq5Q189fEoDAjTTCWVPL+f2MNpH2MPaucpbUjJTR+OS8EXJSrqqbuXu
xyQpFmZiOJewg+GCLulLVWYV8mW592ywN8g9ZXhtLSs/DKWOftKQDq/QPIJVHWgpiHx6gxxhVQnr
p5PoLeE8WXr6ispSfyqxTWBLwqgoGMf14EmIITXB+FqHTTSXsb/Zi0mW4y0bpNuepKqTLlaKk6z4
YHgvW8vx24WYhOlivKhd29wiaVYdyxBtlnEYAXZU064pCLXnexWfqB/VInfLPaGln6uiNygJOYi5
9eSuFBQeId2E3KOjk/g3fHcXeK3xo8irr538qQt3p0DjlpZ/6RMzJNdYapEpgwnZRqnrGm9FX5VI
diA4BwCTkH1EgqZVzW2cTdJ0bi7jK2WF+3xwjcdotB9u7bFjEnUDIWvXvXtlNf0h2iuWJPOkQhAA
0lJ8Seq8nvkT1EQasGtJfFs/m2PRncB/4gcRIqvbNgBrEOddWmlt7W5F/Gqsnai7JGPW2G6ikcNL
FjEc/ZgOyFhWBVY9t7aiMI+BPEq7n8A1U5unXAeg2i4PC5avoNzaMPhWdt6DFbrBR9sVa5yKM3+W
J98SDMLDWd6c2Rkb/iyLQhQtvPGjGtyzWdrdN9x3vo9lpryro96jCobAXU/Ye4ZKPDK7rmUhKRiz
g4DA5vAekl30NFubINdUFINEqdJqvKJsO5mLNqmEMjOTfM6RiHOQQQjW6Hf+Ibrv8+wO6zHfH7Nl
6yb9zEHmHK5p5C0ls9BP7HFl2KyKsk2dsDmC20ImzvCrR8lnrWyP5f9j78yW40ayLfsr1/Id2XDM
MLt1HwDEHMF5kPQCEykKcMzz9PW9wMyqSjGrpe73NkuLVJAUGQoC7sfP2Xvt4QukuOswQq3oKUFU
DMMf7ia5mprenU3vLqYoysUpXlD+rP6nbiaawtLz0huayUaAxgPNPuwPFZl1bpRQiGBm1fj2NxDU
hmMUt5/Ems/2/uCuTuI+yi8ExCun9w+9f6kVA4UM4ZwG//5aOyZ5UJjxPksaM9C0ObrW8m4hvcqa
SabLjEuXqMNGc8vigVwsDe+tHr3oExKYlhraG9IqSMH6vJZTuhL4hPHoSuCH79+picSf36lcA1p1
S9F2ltKYF1pbpSnji7M+yShDL/m4ZIDdxlpuW1tZcxH4jJ0ZCT5E8jl9lJB0TZJuzx/y87T+KRF1
fo6qptuXJBD+8af4Xx/78NkyaseNipUfdYB6dOmN4ipZ/xhbqnpUTB7en74/mLpTWJs/vgiyoakR
tMGXOqkl/FJU8mYAvZk5evaM5Ec7OkbfBpqF1RleBmSwmO4AdrX8xsl0cljXT8BDq4LR7Z1jHcXu
U5P1fmYZExkpSP+LcZi370/RfR1IkjMfyPZJGBdjAMugb/fkufJWU32Xsg2/ENou/bxcAWWK3myL
TBZnsLxomcHu7uolGm6Fu8x+HONeVzOGD/raYYrWXlM3SuPgFM3zvz/0/ienHo1ArmmGKoE/Is2d
M4nkDod+fHOQ5kxfW5++f+z9YamoXDw8h0REOsD5IAbdNjTAfME8DJBuBUrh/fmyPp/aCBXT+3N2
8X8+j/Lm2VALmF+F+klFP5w3avGdAyLQzsLkvITQIE4N6w6tsLWNnUqeLDuPLr2zDpyUrnnsywL6
BWTft/4ly9Lye6GhIW0azXlUWPYQDmTdJRob7VjaebrL6r6+49QJ4iOvs5eBwM33vyWG6jqaWa0Q
7oU+S+vu550/zfzRdsOU0HBtTaUt7JqmrnI5/djzokcZD45aha9mueIPFj065fT68HZ819qofcnT
ZfPJ7MFcJwSs+6m8zBrReKLFVqyYQl732nQgCYnIvzrUqcjKK5k07aF3A92u5C6vyvguLu6ytLsu
9cg4qoqpH+kWEOhSVpkvhx4FjIHZgFOTEZTqDPVrylSWDr4dDloYn9v+WRiKEXQz/Db6dt0OWwXt
ZL3BKtLFxFqIo7WKb2wVVxBA6U+aAK5V6J+SN5Sz+s1SPhJG56L0gWCsMd8kOcopzqoIxS5v+kfF
XQgqihhg4rU390xTcx9jpXKyk3uaHlC9tbG9NmeSuMIBm42EIn1SVJuRO4RUryCndZujTA3GkHwq
J8780BTlFguXuh3DTN8u5mtvaMVhoNWysemP+yYg0y0d8Mm3m4ra2+wP4SKzPV5ctDILuqHULD0Q
vRg6yVBTJC+5LZnxpCYM57z2JlUu9yPQ6EQhvXGO2fOx98IU0VJ7g45J2SC8q7az7mheGo+M7tOu
DlSAbCQ/wJJRRu1rWoLsG6yi3hRRWHiKUudBHmnVXYIaEEmBdgFirV06PE6pkD2JDLEP4WY6Ijh2
TyQYAj5vMUgxM4zvU0yTfjZptBzJdUOEWDcHOHwBPEyG+Ul3WODYA2uoPGuiY5As/Wuu1voZ+cxL
FOs7O6ZmsuoyKbxwmOsj3fCoi/JzrhtPU2Lpx6hT7SA1wfdStUR+ItyO7EirZcbywKkuP2Pmz881
i/QcA33tcWQ0SVjdx0b1YJpdfjQlo+rQONG+vgaLZX1i7T3EDuHu5I47cXEpdSt5bpRsJ+xxJNRK
tn7JOPLWQEw3NIaXxTbqhyomAI4EPZyyiTcMQ3fpreOCDGKz0jy3hPpe+sxZLnGJQEWxmYpjzTpX
ISmzKo6srT0Z5rGqk6cyD8dLONOUTWFmOKIJ9/2s3TqcRz2WZOcAthQotDbdi6Tpr94fNBty4lQX
RPDFDaKrWtVP+twildPtc8U09npEiRLMVgy+3yaGFrGtP4aL16mXqHbMJ+yHnhPHp5ou9lHJlekw
u8PnHP/4xdAmtNE6v0Ydgauv6QQLc6JH3Ih+MhgaAAnh4mi7iUo2yDXbl4r+qo71RpMa28s8TRe1
yG86PHmk06OvxSQPHmPWuyAteoLQ83hDw8LdZZFdBkCUA2uKvlqaPvxiWRM/HrdZ1Uxh2iZ2T7oG
RMB8VAJDIitst3GLb8iOtOdyRk9Fdow9KBhyOlvh0IVpGYbUpgoTrPWDWX0nN8Pexexo5KSkxKen
6TFlyt7LYcY1zL39i5X3x0E2L9E26AYgVxYakwjb+OBUEaqWNXldJW8TyVAgvckcHNXyts5ESWbt
PO41mxSVij6QX3F23Gai9fQRpdU7RrhaoHIkM1BxPdvqwmq3DFw4tsguvy3Vwt2oS6xtl3WtLdJR
+q6V6RsjN8kAKuPnblZ/9Y7/2KV5f8cRXgsT+T2mkL/ZN+llumWKs+1bDtDsCHPROqHYCciRTwhl
yuBhEdYSegV+V492bUjyeUakuebgPDQd/+dvrit+aLe8vxpy2UHkuq5g2PzRuz8h8tcGFpRvLqcQ
uCd9Q4B3+TY48WpamrtgMdzUsxJILc7kfNeV9LXvuuncj+5yKA1nV6s2Zxbahntqw+kYKjGCs07a
WxHXcOUXaJL9EH9CA6ZetUt8lba2QNwxyEvea9muJ4nD3Ly3P4iqfFZKGXpalTzIvr5nF3M3UTXm
JJpl5q5R9WeZEfSYGFDbDCuFGrcOGJLe7Xm7gBD1taVuRDQc8rzV/NhUB3+ORENWl42NaH3aWFa2
aUf7FGH9Ivch9/KJNEhAnd/dTsY7U3aftWIBrViVd6VjuEctEsdRKvewwZKnlLvWE477kpfAAvW5
V0/ocox9EbGBlEqW7MxQa07cKc2qa+777+ZsXLMe4IJrss08wo9twrQ/a2rXoal1CW1Qq1NX990l
y4ljtqKy9+EVp16qOpI+kbghPEFhfiNJKm3n5fvPf//ib1UNVyIjPJM739Bs2/lQ1ZSQUu3ajIpv
ha1ON0PjVsRrhcboM9e5b2ONY1FFV11br86qLuNbk7Xg569B+9s1uM5+0ahwIeqMVD/OgYVitxN2
1uWbKLNXUt26M+qNDLpcHqFShRTzPpzW0uaC0GPHCSw6xLOYNrS0kT+PpbOVpvZCMEF/mQjLBQ0z
K6cMpkAyF2owjoN2XkZiQX/+ssWHVuX7wkTMgOE6mnDXWegHeYZIOU6ia7K/yYaLT03Nr24/agHB
g0BCwqg+FLaFRGbpnsx4Q/P+ADxd/1I604GtG7MqOYQUIdV4pQyVR/fVPbb2nHmJQzYBYQa+4HdG
KeyIB1kLdTPH5R4+lBp0bXQSDuyJkAhDq80D8lOswxQtbUDn1NmNDr2+scvgrOTkhRLOtGK+s+dQ
mYqtPUJjjplVn2rko5s6DCGxRHI429bMPIcxMlZcIkn7Mmm9OplfCoPZZowj0k+Vud/M0WRvS9OJ
OYeWQ9AmQ40bcna3Ua9v49JsbvWxy/HOZ/ZmIrdrGxpGQkXiUq2a0Uh3b+nwu+l10BhR54cVhaub
fMUYGLf1i2IY5oWV3QwUhfhe4RAcWmNT9+xEzvTCwgescu5hNOT3nroP19J77TzNBxC81b5qO9TE
dF12VAziCENXAg1+VXVifQGE6M1ArlbZxQdrnbUZHLdJv5QkTMbGoR2jaTOCMGMLMIt7Fyr73h36
NxOUYk5Ro4m9wBB3U7VUqtcIkDjfqehmj+F8drUq3cf1KLx5MORCt6TwzTrzZ6LPb3RbIVa2hmU5
qm5ceEwulFtZfCoMBAwkUYj8RN4mtWEhgmj8Dmw8v29Lw9obQ7v4HS1o1RQ3AO7XmCPchOXStb/Y
Bj4Ygv64lA2wDzbtdxfs3gdDWK+GLvelHX6zGhlTTQ2Fl9qKu01RIG2FKnuGzsNwZVnmcGVEgnzP
JDqVGdZ2ioftZAz3wxo4iHPxIeeX8vM77e8LBBWAa7oIDoSl2X8DzOjauCzpNKZvo+yvkQ2Le+Ei
d29QGPsh63Yw901200FDQycx+EKbcaQJR/idSQmj6KR6t60ov0xOj4I2tXVEkMlwb48Pbum8zNFc
PUTM/H8lFnE/7q3UKrrGJEbXHdfgzvvxxGgJ2eYtkQVvSgT4ZgGpOJb2Y5clbFzgS7fWpE1erITl
Ac8O4yFksffQhm/szD0WwjIP74epQdUvSjuh1ysO2khaVtlz3hHkU3gR6kq7G9uLLqpDQuNwJ5xo
BXFgrIGY5h6bcVE9PWx3RAO9zijFPuupg3Clay5JHjY7esPpQz40tM1Yfbp+ev75b+6Dgu39unIM
Dm+OampoXd0Pepkl7yECTGny5uRau3FTK2I/CbF9t86tLqv0ZE3C2uCVepsVgqL66ajMrXnKp2aD
ewkA8Rhf9EltzmYeV/CtxSeb4Pob3VEOJBYOSmc8YfYlDRKzRoB6UXp1mw0+TRWYHklUXy1F+KVX
exa1kEMVPtfHEF/Pqelhkf/838r187ffN/oftlDN4SK1hPXhJmrG3GydqCjeMtNUA5S04xVuYJeg
7SGyD5Ki5zqXaYBOpri4S3RvdPH3sF40P1U1c5sZbnR5fyhdWruQe4AYmCgrsVslfZ/eslSFh8pp
PxPBPJ0V2r1Ol2+k0lwRqDwBYKA9irvxyuC13RgAhyTX1t41IjLtM8W4mRj3XaXFZ2kfiNTISLMk
xwEeTuHqnlk52F1V/bG2+k3IjF5PDXEilBwtfzeokHZJCevRzRTY4yubvYS+1z6MktjvCQ3x2qhY
hx8csZY7My+82bAUQk1yECAYdK7BGRTnbqUeRblbE2EPEBwtDS/M7JUnZc7qgBHFNfrF8kqbHrpu
kXuOnBF9egtTd15UpAwPmY8QXPMX/ZECBYlnO771Vn9y64YsH1ZrYOAeQ8X0OqOo8xYErZuExBMv
Xzn8ltkQVVwXV1SQ7smxSnliiFV6XWqYexGH03F25u+T7DWmDoU4hmuia6gVb3Ffg3Cgj+kRGjCd
K1I6wppcyg6238RSuDUpU7DI0fBQgdasrVDDXDtww2B7RM+cpqEBKpZkT5bRkGm5JvBqDj03NEN4
Y8Spjef2YgzfGdB31xnVgwce4wDrbdwZYZM+IfQ/hg094nJ+cTIlOnPoqbdTBNW7QVrnJTPUIXrj
6slcH3BIeyS0VucorF5g77w1+MD3ojSvADsbd0bfT3sbmuoIl/Zak0gqJzN/LfrmYlhQ6TsnuhnJ
2boBluq3Ir8jOaL8bkfshdYVvX37uRCL5c2MHk6Fql1NptDuZxHvZqdKb0ZOPDDP5m7PskR/e4xH
IoRinLTo9faWpPUPnpTNuMrdTcJWfkLxPl+inlbV4rjtTUT+2S/qS/tvNa5tCVM3OT/arkBv+GEd
Hkim5Koz+jeL+Bg/jWfKnhxfluP2rKGUDNeOU3NBtluNLPfKSyJAHpaIgphgxp0ll9d8kuYuSwHO
Jybg8S90PWwPTJZ7SJO1Q0Udz/53JiESMwgoPJa46II3w0utYiT9JbQ8TccmHY2zE4hoBt+fj/NZ
bb+kWbHXEX3egQgoCRAs+gv0KnOblOL7Ow0G18iO7BL9YE7MgMCXpZ/zdsgCrGPsIn3MwZyfNebS
3OKJ0XaYB/CGRrI8jUC10jXvs2ib/r5PNOEvw0PO5Avu2pRs1AI0ULwUb5OD0siahm4XhQyU0vUS
Dht5NSTDfJGWedMtVfPHqf5//UCNa98pcq8lWDHEYN2Hp//zUOb899/r3/nX1/z4N/7nIl+ZSJbf
u59+1e6tvPqav7Ufv+iH78xP//PVBV+7rz882RSd7Obb/q2Z797aPuv+Sb9bv/L/9pP/9fb+XR7m
6u0fv339lssikG3XyNfutz8/teryhW6tkoZ/8fXWn/Dnp9d/wj9+238dv0r5H/7K29e2+8dvijCN
3zlsgLjT2VjN3/4LSuD7xy31d82wKDNQp5q2qrM7FWXTxf/4TdN+53RFD8VUWdgRk1OotGSW8inh
/O7S0GbPgpkAJI7+wD//7X+S//74pf1nEqDQ1y3uL6YD10HQYIBEZrOHOmc4vL6/0sOQ+mZLYkba
vVolyj6bs36voDP0kkKAeU+V54ycaa8ai5PoeuPRQRbgaW4zH9O8cndE9z5BQxFgvgvGA1IVgcrI
8AjHJejSGhK02pc0RUSzG9w29KcOI1DVdYex13OayyYVlqMUZz1tHyTOXbWTCEc65TjTxTqqYTYG
CgOgzlUqLJBk//SCvgXrdruJxnbPmdL64rjYnhFLoCdw2U8ckvf2ch3t43xDdVmExcalLr9Zpqbw
VKvsgjIm8St1+ts6GhJ/Yd/e9vC5vK5NnEvXR5ultR7rIg40t72vy2lvWGG1WZTOpAthbqY+2qNE
WWAG2q1X2B5sV4Jp2TC2XEuNrxK/gFkBj2JoDyojpdEgQG98bZsKdXdl0NmteqYHhGyOivXSmfOz
g1v9ipjCW81oquuhw66YMUoZ6zS/xbuXIdO3iU1OXMODcmXejVUSGLXdPbdO+L2uEOpZqZtvJ8Z9
noq2eSOZYdS5CNJVMqe5/bwBQkaGTUITd0C9ZxrkBEzhgNSlDrBtGPSkp+8l4+zrsVc+KVK9aYnX
uctNmnR92kb3hWy2nW1Nflwb1WVgzkjbhwE6baLvsKPHk4zV16RzravGzuIgRGESRDRN9vWyIG+1
qUK6GI1Cadc3tCHlLw5E1lqYfriQLcuxuTlUFf30e633F206uhsjAUZo3Rc1EV9q2O9NvTc3q7J3
Q4BReDBF1W34uXGeJV9Ucw1UYNrrUCf8MUof3LIKFFQAgTWWuzEdxK3NSTxolwGREA4NN3oQZQUw
Y3aio10NtzJVhx00PSZaE2xRAQF+7MVVJtLqQGMTChud+WkmXGysbUC4C6eA2paBTkjleXA5fIKA
VpW2vSIZZRfPlD/MeqRvddmrXaVf7QFzUsuMnKHJ05D15l1cic2wjF+0vIgC0m8jAtIsIGJ6eZ2I
+a41HDp4PTJhOxq1hyYra3TEKqQACDH3f1nk/lxK/goR1dQf27x0UQyYLSxCjkNCm2F+PC1VqMGi
UK2KexsceBDP6BkoDTbjEOsXPeJUHprPRRRH19mZQfVwSmblZqqGL52KoCaV1RRg6o7QITSvZo+5
CrwOW6vAWTKvRV2qXaSQ5KA6GuET60O0SjLZjJdNW43imEwjMsSw95UeGReBhQdya5yjnF6iwkiP
WTU8t6ni7JNMIvKC0aVKO4b/kT8BOfBoHshHrSrFiXepOCuaDh4Jv3VGvq0e1dON6YRPkTFpO9IP
5NECDYJachx8Wy7CW+wK4lV7zrKq2OX9ouwMUGLVAu2XJX5TuxPRkE71Waqtc2ONxhHxXL5XF/1b
YfVnhqMI5FjcZvIcdvkgatIzEzw30XiGGx3gK7A3HdPWQMc/xOi12oISI5QoQZSFmcI9zXQ9+pHc
KRmXaJDJowHTJEglRqSmLtITMy0kvTN3sTYecmn7gsA7xJwDE5nE/WSb/WuJiSuN9fBcGY95W0pE
m8Mh7VrVz1qO6ZGe7mIGnJ1DJDSJGyTVjwnN9z5S97nb7xKjCNquIONVbZsgyZSrAcMzTOTFPFWW
eCQE9bo3yOJWUR4FEL805upy3LpMpfZStui7Yjvnap5P6tJovgaROqiqel9nqXHVQwlf6RZK7LCT
DNzSC83tUy05HVdaebStKnDGqD8YZDWELvN2MnOmbW0rzrFAXO5Fouo5jBjmvQPfrxr6+TjP0WUY
zHzHjf6ts1LNa7RB8XrNlfAA0tcibslhwC16pGWXdUyVuK4gjIA/0pb0XDNhiCH1n3oWE61aigt0
jWI7C7ENSV/Y1i0+42m+1ePcuAl7CYE8NHfUocumn00s5ABBMXzwANiB1mxfHzmS1CvUu9oTJFF4
rtldjAyb1DI6X3RNRlsomaDwKmvPTZDu6X6T52C2O8KbDK8YNSysqu4yF47So94SK6FFhLAsax7l
Qi8sSqNzPK5QEKe66az2tW/i8Rf6T1qYPyy8jNUdlJ90pHUBhYWhlP5jBUHoVsj8z1bukqwBBwYG
xdMKqnOXsXSAVfCwuKBY0to5ztPI2MTuXR9kRazY8sDNgrUtdefTJBeT8xq3V14MT1HTVr5gez8M
0fSNmFPzXuZHWAe48wktwQqX4f10gNftlKYyN3lVdUcFu2Me4zOsnerT5BppUC9TfxhNrmRMb9If
u1k7oyqUG4t5GKZu296A1GIUr2GYkH3CiaLtNrkm4ObrxZsV6j28mt7xaKt3XlmFw2nRMAkjxp39
qDjXaJ23EP4nz4hDvv8kk42pavSSfXKLXqZcj/bI7vNT0zJuK6dsTy/vqGY2oRYkAm9GZZA+B6H5
DCQb1ninaJuZG+sMrcT1O5XuSIKilb0nM3YdjPugnwA5wOdMCAxWzFM9q09DHn8ZKvmCg9XdaUOE
Ad1C6SBAnjP3R4pPLFRrg6bvrGVLiqmzsenp+64sxmNDvzKpOEEt3MAni5aiFw36sJVhN6JL7IzL
WOiV58zwIiHDUpeZaXSSEb/ebkpodUxZwgKQ7jiwYPqSRNC4VXrpkMsETZkVfhmN6dmJ0m8lDZhd
Pd9JxY23nG+JLdSV9k5L1P6c1daDXvi0p/OzACO6QgjP/WJHN+8P+2nofzFFsdaL8t/VwnrR6ith
WXUsC7gaqOUfL9qxFq0SLU1414aTG7hD5J5Cq3JJKwOIrRraU9Xke9rq091gviaLCxDFJIgYmQhj
/vqrGuo7pcjSjaJmVMEwfgKpldqWeI/pzLSyQ95/R2MsOU6dpeyIgLlVTCLQnIIgN8eFOlflduFL
V5U7A6yWrNt8Yzra4GPTdH3XaQYAZ0Qn1yTeekBDl+0iJ7CWEfKk3BrDHS/jxZKjIPQAGcvULpuO
BI1hui1C2zmDyWxxB4J4oOFGCFyYNRTR/NIsovBcRpSLvYg9YJzOpxK0zua4ISmpu8E0kwdlmNk7
m2DDWvbK9udVg7GeJz688cZ6tqEvrOo2+Lcf3/gCGHIj4si+y6wFIE8ipqu6YvX8ZPSgZIvJXXaq
gWaMlO7t2HVkHcWnspX9uTIF3lJDSe7y8gpxlLKpu2ze4kO0gj6tntRQNU9DTR4mkX/u1YrKZ1/R
vdIR5lXRqEzG4wyEtJEeUM5n9Dwq3Flla+9LDYp4aUJ8JJkofRAwNLLU+Qz9uzwuQxz7hRYWpEg6
HiDQ9r6LwpaUEVLBqJIPitGGx5+/R7S+/8ObRAedvgENEM34+CaNeSMbrGrmHTUiO2YC9EeKW5Kq
+mMTD+qOn/nJ0pLUtwbQE2q/TBxXksGHs2AccqIaSC0EN522fUftO40+WVGUtUYdBZVd1RtiJAQR
IuIEKHK5qG7R03POG9btwjog+RqOBHde7Dp5LnvV2JftOc6Hs2pX5batYnEYydiCv9BvOyt3d25r
v8wx4iJWxeXBJsejmXT3UOmE/2EvJrMwD0TlzF6jJssWqhYhPQ4JLsJJ5qvMYJFL5Rq8ImHKEkvu
lW5pHOuucM7gRCQEpLFH+z+PnpNeJbg5P3HkBjMsn9/DHGRvYAdIAe0Szxj0c2w8qAJ5gZ4uqJlb
ejgUEiwkx4iZmZ8wXrpGRzSAlEEHo01bQ1HJVmyF4rtVQkZTbX6yRm7LkbPOZhoLk3keghOjbKP9
mBManBSWOJUHdGdEMLiWslcomm6EMZLQ5DZNoHRZfhmb2QfHJYO2tM5ln/V3clG3SheCyOlq62oh
aiJIpBqfXVN+6vWWZaOdCOZLX7Rp6r46qebLbs0CNkNnn1MTIlm2b1BNfyNQdiYPzuuYEAZFbpie
6Btj974DGbDxVrH8mRj3K0naeDYK57qplWaLdKvcGFqwFFlLWvF4qFXFOq4EiBIi8DGL/BIDJtnf
tnIku/ygQkV40lMIn9Ys51vQw8fGYpYvZ/WZfGrxOE4007KmDYpJmTl1KmTGaqhdhwHbUKc4xSlx
7Juuesw1bGl1zSkH6/AW0iFp1i0rT5Tv3nlJLb1fyAv9iSEhxodsfLNFbwdqSXezkg0eHDQPD7o8
xlKJz7UTlduqzSRqZJ46CKbtHG1/mRMqNlHFcUtx7NXIinPcmmuGt92AaEK1lNHbBkqsz4RXE8rh
2RD7CE2NMPGCVf/FdIHF7ONd7OoGx1FBLO57w2adPvzlROoUIu9besF3pkVxMOVuElRmbx9bOipX
bEp3i8XSD1fCuLZT5V6LV7pgDSYgG6d6N9Nt9gW8gI3J6W7SzeakJwZ+0/BGyQt0W0nxYOIR0Lrl
lsiqeC/1GVAS6fSPrtMavnQsJL3ku+5KrXoAIGnu1JZ9+32d1RsmvjJbNWIhwR7EMo9kuIffEHHf
qZnuPkRRsS35NV8NaYiuEH0WGYiwetkznQ0uu8rXBmfaUeEy3XaVHhuSyLbQWAktVqxwHxLM4U+x
tbCAhx3ccnvbKLNzUhbHoa1dRvs+BzJf4Sj/Izze7PUTMc1ryNJKACqi/rMNzyBJ0gXv9Uoqj9R4
Q4Kw6RfV7VB00GiVMn7Ul7rep5KfmylT8pCH9xb+4g2HIOhBAL4OrtFmh16SKlyHrG6qHd1Co1Ev
IVQ3IFIwpEILfZLT0Pkw9efWAm8Qz1p6tkgMPgyxkQcRROuN29uvOdP2O1rfFug8CXReVzKvKvfM
Y8YTDjgQIwlG72wGkV0NU71qIZS7TjATpoewa0H7eBJ060YWPcYDDnSTWKjmpVJvs2zYFRR7Xm7n
4ZVWl66nwArxY5JEdk7c5F7XKcVVO6X0NUblSQ4lIe7r4BwuDWuc1XPMoOgoS808FdqDqsZIOMuB
oJ2wX/yQIPFNb8WB1LGHLPmI6q93CbZEppKDB2u4dOq62zhVTzPajQovjpLnOIkIZoc4GWQ9A6CC
NrtXZi5n2BbJf2LNt7wPkCfT1xGP4X1prRGwSGGPsiraayvLPBATid+Ndf4KRYkdN/yKnW8Owo47
MhJjdkhLqdNQDE8Yd9Mr6cgjjtHsEUHBCw0bgbSAZ13tntxouavrTD/CytIesqJLN5Eg09yST3mr
QMVDunATxoTNVk1KCFWrIrZUc4dfoZveMQCcyPfh+G2k38NmfHnH4iZPmq5E6BjGZTvB6tLLW6l8
k11MzG1DmHmcEW0S2YW+mweTOYBaOo/GkuU7uoj1RkmycpcCRGGmbj3hDrAC6DntOY10KwgRsugx
++/U5jNqnFw+ZLNW+d1UJIfILB5B2PW7nrSmY6U+DHpDyYNQ7rMz5Pu6uXQLZvwFisa2K7tvQk+c
05xrq+N0huWRym0kYnml0uC+HaPuYCqDtY0MpWB5reanNOSyoziK8Wx+gkTCxYPVOshNUfgzqzgR
hwW2reJzNeVw7i2AS1pingejYpY9lYunQIu+qYzmvme6tM3cWkFB4pLC2uPdd0Pak4OcqMmUdj5G
pFgWGKU2gFUHv3fcfJcXOCeLaIg9UxPxp1zYtY+qx75JzIqeQ/ONPoV2RXAFSDMpMXem8bJF+w8p
YjBavyNwSEad87AvqI3u1tArpVjE2THixyTslE0V4Z3omn09Q84EAZ+frGqmDOT85PWKEe5zxWm3
ogGXrCdiuBPVFvBbuVG7ljA4Mh4XL2/Cm8mkcWoMRXbIo4EgGUMPj0aaN7xRRIrZgpDnopUaqw4x
QV093kdlll00Z552OtLJHFm39142z+bXLquaA4f3e8BrqT/PLlZMBSSPlEHmzruqT14z0oK3eAPU
s1ar3gKWIBjtMPbLktwWaw7PylgvV+OQRp5brc5ew6CYVYWzX4QOicJGmt5+tsWi7dV8ng6uoEhI
uwQXr7RHNLQA62gWE0mWq97gwE3QdJc3zb3hZmmOidqPVxnkJnpN+vesBvWVTljBjLm4jppY8wzC
Ek42+u+7tLG2rvskiP7+5NA7JzXeVL0p7tu9Re3+x075/ydLv5gsITRZZTv/58nS1ToN+q8ArXr3
9a/zpT//4p/zJdf63UQDZNoglHUTAiXDon+OmFTjd9UA769qnHH5Hy3cP0dMhvs7/DI8x4RraZgj
bGasf46YDPN3V6ehQy8djSrHtP+3EZP9QXYHKRSjFNW3xis0STb6KFmmk1y11mRrZ1b6TK2O7w8Z
lkU2RhJLpWprO5pw1VFBGnIcUg1M4L+fv3+wU9mJIAlbQTtE5XEmFHbxzYa8GkMcSgxiMNyakHRd
gLcQ2vtp2WRl5qTcxXlxbFI5MWxVrvtWFsf3h3F01JyaaaCInf83e+e1HCmztelbmRtgByT+FMpL
pZKXWieEpO7Ge5PA1f8P6Jutnp79z8SczwkBlKMgzcq1XgNZxykQmWtrdD7h15zWY1MEqP/V0R5e
V3isXVSJ/fweERXcW6L8OStRlJ70e/y+1UMx3IxYMZ6YzrbWpJnHYLikSgGsMJmbRS7iqQ3nRxRi
SP7K/AhDAWwNyUxrAqKfRGCw7dBBLNNw7mScXBkBoFx7EY9Kq/IKjfluE/D0tmNgHDpNW0IS5H9K
GLtQhGuCXzuF/GHfVrr1WjvpfVuHd5PavZAlszfCrFkOZcCDnTkkv6YtIUcsPAt/xLog0dbF7m9r
3ORNToSMZgonHM0rqu7sApOk8H02OqIWZTZf6ny6mGlxp+G2YVZWtslkfof15IY1cob/572lIgTg
9G+Dy9SpG0JuxlCC2U3m/fKFXdS+4FF3ouZN5A1vyAT566VynECkuNMuj6kq2ubIwqccoPwX96iF
aIQvpLPIzxmJfh11xVtFHOpRUwIcYGWLkCSY8bj5gQL4YzDVD1rd3FIxe3Ij7bl1bHKsMjnAtD9j
Osl9T4Rn13cCO06lbVDvG/x5ROFENskGH8SfNcxmr9SLn+hhjSVFw2wOthkM8k7KTynbT0cPMuT1
uh3+mxFpvLnNsM0yT30Y70al2ulqPIL1DEDkWcdGhULZahEefoWJuI4B+0hYrDtUGLgR61UvvIPH
BHhf+2VmPK2sAuAF+LUrJg0WpPk7J1thAjpPurD2ehvmuyUr5CL500piblzqTViQ9jS8JnqLZY0g
hl1Ou0Z0+s4uyS1lNrOv+4F/T7ZpZHMpilfJJMEsEze+RnsgUV4+aC/QUMnKa7nL1GPtVJxp9NHd
Le0JhQtwz84dLODWy1QM7MSc3cbZsZDKJZ2NzZBbJ8W2LmKAhKrPJvNqrOB4vjJApp8zaZ4MAgwA
OCzNqSft0XwDiWTySS2/a8YJDLqaPje4AOiFe9P1luL36rQN8ejxZN6jl1GJnzC2b5X+ZHfEMXVK
XF05CeGwSH3DiUoahLYjrfNkSutnX1KVSHNBKIOceNRkD4jqzzszTY64A110WKleKUs4PCwslUH6
cGhttLfhwdtB5dVIbyNedKBS+YIsjaQGemjg+vnqpO81EZ8bp3uUVFcpOudoXtKSl5WYV1jZc9WF
jtf6ObTLTVYiXthVyaF5gCHLQ7ZtUKxw/CfzbM41LuspJVtphnfdCBQrU6+i3je5qWohkK9JReVl
1fSbH/iBrfutAkTfS5v4w8jHo4qeYtA2D4CwPtgnUyKtg6NgZkvxqU+P5HFSRIyTa5jU9+T8sIQC
2zeTX+H/tGbIgxKOpJOmoy8MBJhNU9/kU4R8UZFc2gWwHNa/k045hO5N4TaPXaPeu2GV+p1Gnx4o
uvXROaPcuywl7yw9fpaIwypt4JLkIPGusMpQS3lLXuje7vcZswTNK3kbdLDpeWv9bh20N+cOFmuo
jADz1Qc3oTGTNaw3Nm6LKhAodzqMITI9WYzw9Kh5VSbvO2zPuciOeqwOfJjV2gZv0gh8OQIrIHjp
V8HDEA2frV4iBjW8jSDgkIsqbgwxDX6nkCh38P9B9SByi6MEyra1+/xdGZsnTeqbQRhPZVafkFVx
/LT2aq2AF5xh88gkYA/Tb00UjxJKtREnv8eQTMc47xRBfbkPmU26zrCw8EL01t3YGWs6TQeVVyMN
UN4oNfbkgkC57Ysnla8nSw2yJ9CwKdfVQ5ZbW0qaMEp999NKGCv66Ja1++c8GaSj4GPCSIrPrkNV
m0Vy7uNJRdIKgaJ4wGoebFKaGC9BrP6yAwiYpaFso5msAZoP14EYdu4or+xJC/whn2/joMdrqdmi
zFlzTZWv5qM/iOw9QlhCDZFxSuF4d9e6fhzT/NbIg5J7Bg6zp+TS9O4pxm5JdNoeabG7bMh+hYl+
xpQGlt8wvjvAQDdYTd4OCGzHS+8aZ9QzFPi5iIP+mqmLDaC3UQ2irpO4DWhQ+MrKmwUKw0tb91A7
hNchoXcKxYpygX3jFMHnQPYEmFvleMX80YnweRzj+9BBgnlIWOf0NeiPZeXZ2uprEXTODssc0vHO
dBxrHXVieziKurkelfR2iggnZOCbNoN8oQSbyJJ71ZzvSdygdp0MhzKoYaCMy/rJgAA2OiBx071M
rAMFaAyx7ZdxbCJ/ae0gyrU9cAx9Eyb4aYziRyhjyqit/pHrzd0ANjKMk72bvxb49trT+It0wFbJ
7XMm9adKMx+KUWPVMfY/Ehs1otmRpxbdxL63Cq8kt1CHmJoyNBw7l4WAQ3plLO/0Utwbc4TyIjq0
oLx1Uac7t7FuNdFgosqbnOLRrV3ytum7IdFqteLkGUXHGwUJL/Iv+VWrqP3GNivGu9Fc5GTqfYm3
qZfPqvQKk3YzIEvUBB2Lu3mOQEzUr6aEpsmKKvYrlZZbwPS7JqTwZakyu9FCdAOIcpEdrMo4Wapx
GiwuuIrnJ3ekGiZxYkzcHwhfxMdktn5SNtlbdo1bqFQ+0MpxKINczCSCN5Dq5y6LLK+ts7dOmvAE
qmTvtDowOYnSiUp6T4Z1tjfcQlzBKkGaQpSQxYpHq6KLW3n9rhtIcUwMOU1T/4JQmO6c+klPVfCM
lYwAeGa47hEPBaVCd9CfyoHuGlXOM0w+s3Ke4sHCTdYOXtLUQms6an4IJ7tMFnARLBPvrTzAkaVR
yf4SPtmw55vpxeqcUxAbaJqoMeON7DwUKj/0ClqwCNWbSv+YSw0Z9ewRGRDSNz/ym8FAXTsEhAr4
lxExN9pHAFuY9eTqi0KdCZVqWkKghpCM+Ai5iJexKhHLhDuiIt5POlOeDIMcU9/LgZph7uf68KA5
1afp3uqu+iZN52cblXSfVqK97sA8N5IzqfuNwBs8wKba6yOAP3aFR8iceo6O87boLLkYLG+UdBT4
ryNWEB16g5yaGhMfpeGPTE8/kjp8r9P5JtKT+04kN1qg4lNvuT6S4HDkQcjCegEAQ0MkmehZ0fg8
FS7Zrrl+mB39jUruVUke1dOy7KHPyJlr/McWn22YmLs8kbeyDF/McsSBNY2uzFpn3IVOy/C3UQrj
URERHmyWsYXGRUY6xn8Aa0IGr+o2ILDmr/T4HFlNt5EJkxCglNIUEgOrvSsOZpb+LDQqvCFVgtxm
0nKmz8QqfDWEjdDYBemkaQZBa14RkStGjjmOWe6Wfl5DcIkhQPlOB+IsiGKqKcC35wihJnu4W2jh
ftIywE1Rdh8oJr/dhfyAWcxeOgTvoRE9ojhHmFLACTcnKjFGW76kWhnurPqzaI37RFmgE1n0Pjry
FYzzT8SPfonZ2hBpf8QuyiKUVHQvCpJ7ch9A4fr8hH7WfjA6JBaD/l4T+X4y5TUk3CuqoQEUu+at
D1uHuKPZxeSwSh8YbXJIYvsV75OroK5/Rx1T7KRlb9R6NiY5iA7mlDeL9E7rK6S5G+cz6qgXqIU8
wyi9uBrgaTsCzpZZflDY/XZetHAggTOPU0VyAEE1rRdb+dGBd7ifYOG3Tv9glM6HnmB/JzJnz4A7
5jPpZjuBTmcQ//et7U3O+MmAc6+DDHeDO8ws/TSUftEhCVxG0CtirCLstL6TkB593S2bA0YQhMxP
o1E8TmHI9O8HuZn5bj6HLDaoeUSqQntJjCsCApgypkmhZTzGzmz4ZS8ucwSNOlAvoqrAUtTtsatH
FkGtRVo93w2iv65L+SAaBBZg/R76WWwc1f00QjBYOh6YTV9jqKU9q5XzI6iSayWxGF9UOhiKDhsL
25isRZl+lpDxFXEcIBkfutT6iYDqHZAldOt74gEAOlHBCFW7z0ILwl3ZQuXTY1X1gY1eGj0m+6M9
p3a0xWJrXwfD6A0yx2w7vxqDxwTDAc/KlqgW63io00yAsfQo8pz7tol2sY7btQ66UZ8Yo1y3Q8Dv
B6r73bEHH68hSb6NHslBa5vCphDbTk5wsvJrXeY2asb2k24g3xwMfintm4r7Glb4sZXZr16oexL2
14V4McTwK46Cn+EsX13b/OgjC0gV8TYoCNbft0Zl/67TCqsOOC52XCHpjRZES4SEFYPpa5TeURaA
nXfdxJdRY74M0dFzShejimCv6f2hFgQLI+lMr5cAJmOrACZWVo9Ikp3IjJlAtljUumrd+PB63vOa
ReQMP5MVX/Qjai5GuqRvK6Z5Cs0o5KX3YtbhvUzRr8Qxdn34aDLvCWv72UsNMJ8R2wfcMhG+DvCk
WzbpmmZYd5NucZeDRbRdDxFz2kcVbX2c8yk/FBUy5sE0H3qlLk7Dkolww0sU1/LYFXDy3Kr6uX4u
G7HjgGUXbtxOkMJYT5bLz2N5RjnIaqAvLD+9nhsrARhLGaPJH/rq65qcJekxDPhVY2uVjVtVNO/B
cm7dSHpa3xTtsCmgb1B6kxayObUN+y1y2q0S89WhG5NSiNTwbZCVunXbCJFqy0gAn6TtwzDhtENB
HKzoMO6osi/JGBmnR3TzF2nk8pTZ5Km7KO427b//bbH8L9NsQ+hxZn7qljuw7lVIaaeMiZx0ASAs
cMzgoNNo3XLgJoFfXmTult1lUyphgS7GvtYU0I244lLdWP5b1iqoIP6xu77bnqiH0mv14vS1O2fD
1iqs+LD+3thSdaWeT1j3Mo/oynzfpVipvBLQBqAvbsh6V9KOOb/tNLIu/77/6yfWJ7Ge+2oO6/G6
0TM3I9aPDrXhbjrZ368PPob6k3rrrfluDesrzQgBtAaUvVlvxXqRYgBMTChcgpLrSHcgPfHRje3W
aQHarl9iFGBFt4qh7yDzAfqrSIHg1h4i0lrgf7HpxHTPAFucjGWTJ+Cf5nDehSFuJZ7KGugAF7W3
oNoV5f/2w39cw7pr46DpaSISX+/8enqgf4mhB11sxqVxREsWrW+U8mC10GfukXyJv27uSLoPsvR3
r6E0EyCcs9zQv++gXkc3Zbx3lLndYeWuzVvYOm94teJeu/SHdUMXOQnbKZjj/mcDQnr+Nm/ksFuv
ZQjqC2gTFeiBOcx+m9PRpVB26w1ev2L95Lr3355z+2r2wEOmmBFypSgOkksoA/I/HIkRKWwjEN53
81neYNUzbzAIi6twOqwteOxNbGMLEwQcMAybtFTgLD3tv/1dq8yOATIfvluAlV1/e/3J9Wrn5OwQ
uhEaltYiA7CMK8vdX1vSevh9rrSN7TIioVprbwO7lrvIzm7tUKEhru9fN9+99Y8m+rW7vj6TBj24
Sx5kudlfH+kic688d22x+3qqRU1NHlzd8buHf7fl9dx6GC6tUB2GXdul3CZkYdbXjLWxr+/4/vzf
TXA9Xp/auvf1mfX4a/ev19fDv859NduqtpDEW18qc6IoE0R7WGHqkgkYWNnkq4NFqXQZqmBr9F4o
Wk9MYpegw+WYLauhZcCQkGDBFF6KubuDgUe60rkWGWHgQleT6V3h6AfZ9FcmFbYTucY7TAjKdsQ6
xhWY/5Sp2hx0Rd1UtQL9YhrBMi4bgDDdCZEnS/XXYxsUNAVnFXKqDXmQaCzQfKdA9Sm1al5Z3/+f
dwsnwIAXk4A0W1wCrMfJSCIAF2yCeLFOX48DYZUWICvO9qJpDoAv9lIfZYjFFZjC9YUwZKJA7X1n
5YzQ+dIN1427dIvvw+9zoz5yi9eXv3bXl5y12X+////w+vc3x6NdHoxGJCPmc2Divj/+x9d97drL
5fxx9uun/zjxfYHf3/Kfzn3/+vrqaJlvBQXQcA/gdvvXi9+f//o5sTSOv75+booF1tI9fX3d9835
631/XOr313SkwDywLWgZLTd+/fmExqVl6o+oyGqCRpQzT3/swo/EJCWf3EMPvET9d/lFG5vqtG7W
c+veWpdZD4EZ7LApQIC2j2Pip6UuU4vxn820ngxTdF3aMQy3JM2ZRqJljuViGPy/j2EJWchHUzPs
13G/WMOY9drXBhAuw6fbVM2u1LW7tTJj5pL5vlsGMxyXWHC3i6bCOrbNCTkNPK3J09IhHVmDr/yq
6dRrCEGVOzygcr1lvUxFqGijSN2uBZ1wmY/UHoprXFgHew4IUdDj536FC5p8OVaLojqth5PbvOXU
DraaPVCtWjrtukcksZfR3JCppD6MCCNleJY2eFoVKubVwG0xkJ7bk6PW7an6995f55oGrSdSjjk5
DSpYnSb/2WBK3aD0uJxL1HGf5qUPmcpb3zAYrrGPamLJ5XnGpHlO657GjfnaW8/FUtAG0C7zpikp
jm3TEv0CNapwjHfZXZ/wemw14jnA12W7ltfWaltMZSTz1sf8XX2bQFP4rK7JGC9xXb1s1r31Sf91
Tl/iR9Y+n8k6vX9V4L721wc9AFI8dI7rr49zfcTfFTlrnYq+jtf4cib0Krr6sBbjYP5GzHNL+IJX
VogCXduVpzSufw1xBTlseYIGesh/PtH1ZFKU5GaJVXtF5Q7MUQNDlFFeSaL6BNygOgGqQ9FuPUYt
OdnVefZktsh0ZUNXyquqROBrsn4EqtucXEX9c/OfzpGBOYBl1PaRprenSen/2XQFaYDW1tPt97mp
DrsTYu0lS5TAwAcKGPscf+ihWx3JQZpb2Q6vpoZ6GvUP+mC4PqJ1t2cICUQY7QAF0Na/n8T6YL6f
TgTc1lfsCcD60te+N/YyOH0frj3T7axym07pr/UxrA/oPz2qfnk+ElzZISTdtT6UynJ3RpVb+7Wn
fT2itec5CTqtoDcpiUR2jaQzGfXJng5pgBWtn4gEsVwGDSAsYNqJQikmpNUnatDo0S/3LsRA8ZQ5
1pB56/HXLtS7wVcj1s/rLVSX+/h1v5e99VAD2XHUYgpgS2+JE+Fs29R5WQfIte+4E2hjf9396kul
hYpaSf6scihNW7kDIJOnv7gvsLBSNOED3Q9YFcHFGOE7Ur8k0by+Oi8jRQAScmvN1fPalqDJofS2
bL4P1731nKkoFB4IINaWFi23QVm+Y8UL/H9oxf8FWgGyYiGN//fQihc4uP/jOW6wJoz/F2zFP5/8
B1th2/9aMOoIRMEUQG9rAVD8g61wxL8sFEU1l5F3Yej+ia1Q/2Xp6qIsYbsWhhULMvQfbIVu/wvp
IUtV7QV6AXHG/X+h7wrzLzk4SHe6BQMP/jBocQPYBhf4J8g0nMgho5sRUW0zkx2rgV/5ULe+kBg8
2N1i3KZjt1yVqlf3/XvXYwA7Kdep1PqbAcdLw4KKi9ZfEe7jfk78okiDjWnkCsVEwhTLfo+T4NKP
arEt0TakSI8vX4qE8z7DUhsSXQDfHLFk0pF46QkgqH4TutRuRYOFipxf5LtlmJBne4AI/Xxw+org
FccFqcIow+cKfpjlbodO3wDkPDbUi47AnvLNMCl4Kxfy3Q4RmjUcuSMhG/paMF4NYTZfy3nyZjt1
N2FUX/JhVoilsZAFoBgh9CUzyHBu1EYgVIszCIJ6YySDtdXEQx/lMDDTftipxnDOVH2+Ha1S2eYT
2eO6pWzXdkkDgS51YaxW7hYse+MjIpDvDQc+Jar76jaLcemsUC9MeyB6ZrxphpF0aVHHvujfcUIH
MA6B/ZJA8NhkwgZ3n3hTj4SqNVXnRhL627GtoAmZ2p4GcNULMyQswxp4Xd3HO2RzEtB7sHxFFe4i
vIse9cG5z53Wb3F2OY5oPoLraM8sPzztkFfiseoGea1GyqOGQujUtc9WJO9MdMcHae1qS/OsZvKK
pt6U8cssYg8/2y0Q8CuJEYpVzmfgoE8g/N8NfAag2qEqgM5tl04LoB0QJa/qGbDQLrJhrLVvcAEX
X5Aw9KGWov6oGTdd3FApsDpsURGd1MeRsp9WSBSftUPaWSeAimiE6Ugnk1a5ctThLAb1NS7b9Hqe
yDKLEWHRSEcHplahxAgKclmJoLaLssk+GZBVhcveo9ZldbAP2105AKpAN27YljRwrzPz1ldr27zq
Y0pUlM6arrii4N7Q4HAvqxFoQW5rptQvcr+cRLjPcgilZJe7PHxURV7tNKPpNzJMz6IB6h6o+n2l
CRSvzTuRuRck5EK/lm9GiFRWoyWvdUUKscFRfYxneVCwkyH+xqg3Hp1tn0NtU1p3Fzcw4ig3RvDW
MD7CiHQnC22PhMzMnaTIPJBZMKS7R51u2uCxG21DXZGgjoJt3vcvIsvyI3nPZIvQ44aRgG5GQltF
hI0sYXAdNMrdAMZnY9fNJdKR3WybvQbhfFOCF/PAxW+z3Ha2WoyQaYvDOyJ91MCpydSVfdNR+D/b
8bAbuk4+RY8GEqlxc4/6j7IvDdgPaoUVWQffoCjFTxNjsSCYdm6BHK1mtPm+x/qRSgdky2luJN5R
XfQqsbLDSPjgjrGygcOM71lgH9B5otu8Jsl9bYLe72W1GfC53erwc+wmqYF8Ilc8oVYyLtpCMPQG
86a2xmOvNWJnw5FFxGzazdRGNtE43E6UVCDVmQVAf9F5TY/zi+xZCrn13grCO7B1O6Kqu3a4BAJ+
VOMCtTSzG+TsMYtMLd0XFfAKeDi1P+BeSzFPh7SMIDDMAvWgtu/uNJOEbt/HEQ8dm6h9CtV3dV4e
UDgDzhfGzqZWbw8RQxkZgQOkh8E3w+aTHHi2yXPD2GfNfKyRWbrO5ABLQg/ux9oNniChn+rsIY/q
ctvFxfvURygE61F4wv2dP1NGvyryrpor9UssSTZkun1BeXE4jZF8RheUZJmxWCXC7YbXMEjniPCn
czcAXYJrnfvjMOcwzYAVu+TD0bqPCCarDmVQ85eV/I4V6zmbsZliZdhtzFT8kosDEwA1qmTT5Cmm
+mgDzSIA/QxjXd7oZpn6ZaaCLM2xbxKUBVz7wymsxczRiTauzoDV6VCUHcQxK0amupz3YzmEXp8Z
4Z2112wUazqc0qgDVzzdJs73gYmjVUddaFBcxTNq9Tq1KTqn+tVY9eZVBDO3iYynvFIJDqOqRr3u
OM1ZTKgVe06Zia0O0YsYUfHyWFN3EcL3AAX6c52HTzUy8U59kYPcozLo+EqykOaZJYMmEHe5q/qp
URX0gpxKOwjqjWZuTRPCvwJZAE4fEhMUa8x0rLboMIDV03ConYqHJoPcA0Y+2c+p+wajdzjkv92s
e6VikPp2Vt+1UzUetcM4ozyMMeclU2+MzLIY4RheugqyvCFwc+l0ZxOrTYafbrPHrDmHyVwD0c/C
K2g/6i1mHtsEeNN1Fj8zF+BankK1tJVQg2utH4eGaU3m9S3qGc5tCT0uV6jvG3bxOgojurIiEuTI
LR/7rqg2WdOV17FVndtDgUzExehCL4ms4cY2emZICFiG6j7EraKfygFwhNKrbID3sVKyDlHVHszE
3mpd/zDb9RM5+ccUD1svTF+oKFODceSLq9EsNSixsuqnI0CCEU8sfZ8j8Q99yT3WcTUfhvbIuFrv
JqU9wVS6ODIa7lLnqqKcr9d2c+NiQ4VkHi5qjs37mtndTYN7N+sKnu49PrEGwpPYobBQGGtnR1d7
w3Xvvu8m5diGtH/4Hz5ph9An5pCHOMCFbZ70UyQ8gcbKlvZ7MaUJ3B4dfdxyok0pq8ozql8lwNFd
PZa/6n7CCbhepH9ilPMGrJ5iE8BHKZ1Tm05LgjX6kY/6Y9M76Q6c9n1IABJnyeD1rgvaBrN0ty/B
J+Qq5hjdddvkua8zHcWwYDb4d/lMCsPZHl5jER9g1jibHNyelYcHc8zziwrLJsL+/a227XYXawrG
lgOqjuUcPQ1lYPqQAd6gHO/lDP1bJpTv2vHFapaSa50/aqn9YmKyyxf7cLykSjml0qDPdIU4WC7S
V1i/tYdS00iRx++mQn2uUcPPMtKKfeOke0TyrixEKulA3DFV0TWQJe7TgPKqDbHoWliG2Lmh1DaW
DV0nNMVznhF3Idb6nnQq5U34RXZNJdysySgqynCfT91z1g/zpqwXemcXbGxMXabQ7a6xzmBhbg9P
tUuOG2c/bAClkp7LBJCibc/VuRwNJJc9R1QfalDrN5CfPdO2OugDY3Kapw6Ng+gu1io8VSvzvRri
Zqs1M2wOXGjM0Ec98nWqXEbE+s1qlMcU+y7oGUA0DfI/XjAqiMnY0Rkx/9aLsvkui0n21npiUpvU
fuc57pqGhXOlNjvHhvDJb5BaO1ZttM2wNIUy+5IuDZXU5M7mOR+JVrJrRxsJkRjrYhk0uxxQLiRd
WeF6bQJrSHEgqGHyeU1zDgM72832R5JWgBJkVu0BgGap+FBwWAeSRelQEepHG4o3pOqtY6vEF5wk
4yvAmsYmnyssXy4FNmR+Iedqq0zFPUX8i4auumf2yX0y3yxSsNjX5dvOQlgA6xN0Rl0HPY0ZblFV
5o82CKWyNe6mohEbhAdYWav6rmnV+3IcCoTxwA5HhOguTE5VVgu3YxncE6Pez8uqob83Van5IGbv
UC++dvLujCM3dE44qodMAbsiA+ycDPROmGVnqkLjoIDVqoAKtHPzIzfqF0JeYjuUynx9APZbVO1t
X0BfkZri+kYZIaui149pR626GBKUtzLgMq2O6EMkuN+2jUIAnwndcYRK0j+BCB0Iy4F3xQ4283OX
T1eDksQbQ9e9dNRDjCRHrLQS0Z8y5TdjTEJM3udv5nC0azTl9P65UeGlJjZBqoHDcujovsF/9uRc
IncK6WOCML8ZXfhFrdngec+4asOc8Cq4bjuq5jq5TDu9YOc7E1j39VtdgbOCVt8f5mBmXlNCCvh5
bfggVZ8pMO9nuzhPNk55ZZfLV/ADnwPopSBJx0sbDb9gi+p+gvbbps7NW5XFxrWJfU8TJ5sxB3qq
B5Z2DJeXaH8l5i1HS8YfrT5cqQ5tNKUDbKJMfEQZBn4mP4WG8y6S9ctkTr/Aj923CVgWIlaK6qO4
bs+GYu5xLT8XaBzRRNAyMBPc0VrF8Ww1+gjTHgFV2Cd52wDuAK8532IGdGr7Clc8984apmcJA1WF
xLMR4grazNsCiQIgptVePLv3+RCiw2wsqnxkVxJjM4doQs73VuXem+ioO07IHW62jdlQmFFLEmXv
gQLmrtHgr2u7kOWNbcizSDNgFloPob+ER7ZKLSAoi729GKw9pnQbq7UOVhB9uNrTOM/bmdXbMFY/
gL/4muU+GfZITnvrji44cveT6POHPTCGGAElmOqH0M6LrESD1nHC1OKoGWuD4hbRgOfcDm7nUFwV
UfUcK8O2AgQH+/kWjcjB6zL7HjzSJovmlqUSGIUoAVYKTBflYNbU2GzzVUmW31VGtxkwBNDydNrk
gcg9oYwXE8pWJZvbZBavRVMeEil9c+jAAzBCK4DTzfIKt6ubcqlIaaOogQKiYok9medYi/KgQDld
e9br5pAZ4PVQsfpIB5x7yvOsOCoQ8fTRNfRzUjWXCR8AsPzb1vrRV+VWSfEqcALfbpVN1Rjbuari
69cmLpKdpquPUaEe+oRRWYNVj5XAnBiXsTHeajAYaivQ5Q9uMFMVKP44lb0Nx/TNdE3ivRo0SO5e
E/+C5olGx9OM/nOsrd1EiIMhsF9p2SatR6YCAgFrJC8NtiIpbmzRb/M2+nTN8Q4vLzICCcs+Yd+a
jrXRq+FxwSHWizvN8mgKZFhMlLHy5uBCfCxzlqOifkgWR0VNQg8ZbRd5FJy1FNAdpTh1rn6I9ArZ
F4G3dS/9hLFdMiMt91yRziPWZ3s3jB4DRLBk9W6r+7gQoFiXOmFp2pt5cm97IZ/DAYn7dtii+bxI
kfmkQZ4IK57JXmSEUayecUK6Ta0BHBlGG2SizYf7yoqaq0LRYHosqOgeid4UMfGjLomnyLiclVRV
r2Oz3avlDCppYNCAaIvfN+uoErS7w2PKVOsYDq6XWG3FQlnBGM0Z9sz9/SnUu3McqpexJwPAxJV4
aFieLakgY4viKhyKgxIAge8Az7MCBACBeCsJ4eAKf6vrObUZd8G7N2X9q7S4gAA0tU4fmkc7u7S1
/eJiZgtTAMS9JfEW6luqlIlLJVSZb7IERgQCp6KvWL6q0XtDWBcP0guyMt+qSDjqYbUnc0UYh6+b
GSX9zr6xnHNTExYkkWAxH52JHT/sQf9QJOUNwrhEMltYnZv4tJ6baQIQPrJE88YsPsxV+QEK3jnm
RjX4JPgkdAcK3257Wy1GIZ1SvlhWcjXawImDVv1oFDk9qvGldkDyuEGBtlBnPhqhc2bqux3wjvAs
FXGMSXm0BuhEunwWLSkYPOI6VsoukhDiYpsZ82I5v2lpXXvY0xm7zoHzWgJXyiHAN2rto6YZwm5J
sfKCEB2HGl7wIoK9EG2bOY5OChTWATc5XFcl6SbanYkvDcAO8aaXJUF09WkMHYJ6jbWhwGIeUQfY
JmgG4m1SvpdBRbacyvJsX6cuqHNMsDvs6JC+AEAUYZZ0lZHx3JhqdAoR3JDofYJynT0b9BpScuEm
06urAkHi/RhCj8k0+TNPYAphn5h7VMAObcWwoZHq3OapBBM2aFsIXlfCZMlRjg9JNGwItwBgFt2b
5qDd1RHYyAyQt6FMixRb6YdmdwXZwN12ffAaGpZXNwoaOgB6C7dFYaPR0e9uJAAQylmKSXIynuGd
19bvfKCD9nbNStIcXiEds16QD/j35X7YNBislQmjuMuqRGa2fuU2s7UTlXLXZ6JAllCk20iw8MtN
ez/qXXoQImB1N5sH5lR7kRr7L/bOazdybEvTr9Loewr0BpjTwATDyyslpTJvCGVKSe89n36+zVCW
TNWpPqdjLoTBRKEIBiOSCpLbrL3Wb0gIdDWrBIIz4KRYblpI8MWIToyDiQJHUi3K1AI270nkUUhv
pMrY3QztU671w7LHSIqZuydbpZ2XrW7vFF/ul/DQV7naEhdgVd+APoDYUV/0UXUF43ajkIpd9EM3
rKDaxkr50/BIBcL+f5rAlrhAb3U0qpSflmc8pxb2oH3iIV0Fd+C0K+QvlVNvZQmsot76V3DlrrVQ
uvDAGi48x0pdfSwJ8QAWsShoXQX2LXXP6Ar5vp8h4uZLajRnYe6fT4q3jgGO00U14LoIgLg5jro4
gUk7OOXeBNepszhxUgtgGVJjpC+zqLlOcu0WFwqSA6MElleFR2LJ+6ajVOuUoKd9WTr3NCIT2FGh
bJauCXOtlhFmMtJOdq0N8PJ7FDbIx/oo8DsRnJq4c1GSqUEQkxnNfBXe3iroK+dJktU7cyIjZaJ7
5aZgejYkVFGFTLeexbpDChMoUNVAdQvtvMIH3UCtS8BtCH6H1naDDgUqdVd62GfXi6Yqf1aSrq48
mrJYMl07MLX32JWpe78uVFBJibE2lfpKQ75yG+L0LMURsUVuWvs+QHFu3oNsPK16LGwZNyRpT0dh
RchaZ2nY5D7nTRok5n7EZGSvjqjDL+aDjRMiFYIaAJoCZi84ZC2kHbXeRaJs5aMnSELGWOdlSk05
k4MlqRm4eziOQqJjo/k+hdEZdDdmg6iRgt1D1bhisREpWx3xjg3p5HJfTB0CJum40UQ5SxOVz3mv
h+anQ49ICiawxAx2bX6dKiVSVjVWUB6+2SBLxF8PRCWu0D3wq7mDnq3Nin3+u/OPmfdIiec8dmrE
r8eIQpeIQapbKEcqhE1YYLgoe8seAxUYCuR9SEOr+8xUXzZBxrKVyspXTVQoBwE0CjBRBcsodq0Z
N1DOAACB8Qgb5p9MNc7QhgNIVeuoAIEI3tDzgICGFHkDoXqHx5PuKhmXMW9aes2qV+XH10NQaPdE
ucWmVFtSaq8fFKj0Hf7VfCwa0dUcG4b21w/6nAKGVhLMIa2Luzo1ZpaSVMr/2DiVRtF6fh+GCARW
SElFDr3ArgUMXm2ljdVK+6z2m2XjQ2iy0/KLlXjpee4TD2Pvw7qQBHaZeqdIR8k41Ycw8UD94RaM
6mqXasuqQcusTe1lEO9yUPZtitNqjh0EZAtJYuABNclMcJ0iJoynUSvfJF6FTAwxUsRcigs5OGbi
nPDMinwo8hgouqYae6ugM58nFT/pIut2rAmMsxaTj6qx01VBVkoavqg+3jEp0S1ZSHMBjfW2pxsu
FYms4himd2NU9xt9hD1FozyNdO0nJtkdT5QMRDxGt4qXFGdSEZOgB87MGL3HtkJMAn7IOhO2bO61
V3ri1IgFBislH6t1kWXryS6xVxi0aNuQGnILy99PGladDHM5ioGoSDqtjHJ3DENXHtt97nXfSim9
k4cajXbyQdTU2z69Zp2oYT9TWLvEa1kuVeg9y6ZGPWgjRS2bnCBO9X+w9kUXQVLCteklDkUbF6fE
flllxVOp5mhQXPi6ui01lirauEnQGsHN9T5W0HnB2Pw5lcwvFYvqpERrCq3dnYZ9e4dggasn0TmO
L3cxXF8AG4s0tnem3sJQDUIkr7vhth6tfRTfdpjdLHytv/Ra/QbgzK53ogs5HMGO5fck41nvZyiO
dl52N+qMuKA/wQVjiZk6V+LPFrZCqQTOLQqK8jIIo6cMjaWODD6FuPHBQ8wbtSGMheT0i6FbX9GU
gOpHUjYJ4FO1jKz5VD31lfbQcIVwdHw4Vww6rVp/C0Zy2Ln6pWqQPALETaIStuNYfxVX5+qkG85j
05w2ztQ8Wp1/5UgE57nBrwyKPYoR3CYEnmxWbvoCvYbbwiP+megeSZFkG7RO7spm2HTqxCoxbJ/q
viG8Yp1LBpy5Ut0Vsi6d1s0t+DAPHT607FkDwvYK0RmqIM9RqDFLZK76MH2OEdSnYtLlywyx4zCv
8FSpmC2NYTF61QSrZrwtVDh4vjGdIuxZnCttnwFdqJtLaYQS4/To1+SNweo+QCXf2RitwARiiob0
lN1tsZU2rzKymLkxpRB0jIskz7JVWqFSmE1cQkZlT9w6CkUa3Jlx1UF+u0hzVqmqRxHCao0HyeyX
fmN+UdpoQ5VSP1cpwUVdI7meSs7bU0j4euV5ZQLFEs+jAt60rgLUXJBZOVdG+2tXyY+Mldoyy7Vv
XY5yhw6LLysrIPTd+DOuRkSJk5WvVv6m6ZOej6tbE5E0n4IogY126WcF0MG+rNbka+JFiFCIQrJu
a1q5vE+a6MeY2dRC6uvQrH9ZMYlQvD8WY5p35AXxWgudKXFjChEyT3GpDf4iC7TvU2HzeDCrBhd9
NjnljddqTz3OFuh9kXPNa0SnG2A5OjviozCEmxzH9ZNay2i66fdmSCf1wo7umN9XlnLpjF0PJrfr
V5UubZLynkUWdBBq966fQMjU4XfvHM9365glZZoat1TUcXX1Sf46vcXKTZPINpYrLUJeMaw7QmfU
O8pv6KuVSyNFpywKeSR2hTVi/hWzxws9TJMlaYQomL7WHRbVen8JN3YdNjCfINfqKHO0kP0NBSvC
4DYKjHJtm5UIUyne2ZK+8UEc0YJKBs5IxO6sthzIMbVJYkRtWb5vyWY/SIGGVI/NZH4aW8pZVZnf
S0Kw2sg05lJ0pgv7pnTMH7ZF5YZmk2nts5pP10V5Zan5aoRStEAMiYwfH0RGTCG49B5Eg68CZINC
B+i4v9N0aT/UOcmJVr+OY2spjdEjuKKtY+Zrfhq2sCa5OKeXrzBHJsZNUHk0xuEuyAssu2LpJo2h
0nU/JN+rILpgi2jI2CLgngJlAfceheKhYa+0Gj90A+1itbDBmyHX5WnSNjbHC/JU17g2XWlJc50B
1kOObpkn2uX8d0d8WHAZxEgUfeR1ZeU3QQ2+VgWVoEyE3LqMpkBoAtAhQCIiisc1NLU73HaRTEx8
cLvZ+CxhrJjbghdJTkWIHURMLyV2HTe1RV/qZCuH24TbR+bdmEq81EZ86VL9ETm9AsEE4ycgv6se
bFhdlXdRGSF8CRstky40p9uHAaPi4CA9EJHsJ1HkNwEjmK491skIpNf6jk/ELzv5IefgJamd3WZg
H2BeLeXMUsDEU3WvZJDCWk9SmAzrIG+nvsK8gJGltyOWkc0mY6CVsvIRaaYbwBSXlWO4SaHjDNKh
B9el1rQiBjmDurGXHf3WkPWv+JSCZuICiC134WglqMha30ecGxYjmfcCKEVBGWYhkT4lJgef1u0j
w1xRDnyUW1LGbVLcRd2w78Ib2Wh+yj4xDqR7HCM2Cf2EiXaTNN2lzGSAidy60sddkZMmVibyknah
pG6pUG2vJJbxIzWxIkJVGXVGd8zVczsMV6OsP5STLKpX3mnuNcsMdEJrjQmrRGopsuFaZfEtaoWi
cyO7UKAv4SZiYBKhf9Sg1IDVHUIO7QPk1FXd1D/KUf+eltl9lhAWtCEuKd033YqFCMNwTayRrVk/
WkwA4eBCIXkM0EpwqE4sSJcuEKP+YfA8PRvGY0BBf8gxXUVmYWuPX/xIaq6jXD5Dv1qVy9Kl1qcJ
FxCYnSUWA6zbIMPQlXJtGVo80aIdhlXWh7QEoyqpUxYPJPSXAJNkCl4NdUklfmxKEAEeEwVlMW1t
NuW5jI4jkyfAUgMzeSq81G9V/1stocwwlqcAIyle2MyUQEjQOayuDAlpfivYRYP+iIgQgNTx1h6V
R5JmCc513QblVbLNafZT9G80MEu3blCJH9LCTdEucAfdvEXyewdxntHHpArXa+OZYVFpsyszReDA
AkSIQYBvNcZl3cZCO1n6mZecxZDuM0ZNFObahZkStxiV/hVoACJTZrWCRDbuAlLGc7hvNU+qSX6q
8VHgcCRFTM2XWecRqJQMmUALlbj5KQlSei0pP+oKvRWpXwJgpflkKxMgj6tW6FtbvrKDRDltpX2p
hHexmrUAcmODhdWVHEfhaUulREtF2WyiIgNZPc29Wyc0H+SAuoDvDedj7N03cndq1na8Usr61END
nL9SPI9IoywQfr5GwWVjhRjR12l8mrMcIqtAKaSBnW5pEagm61GrUZSKsUO1EDQlkRStzHhA01lZ
6VT4XcicphuQBllQPeg3uYSOyhT2u7JGaiNSqE9a4ddSRS+bIHLj4b23cCBaEgKBURitB4A322pC
F5Zwq3I9Gc0QdA/ILYwrRcbhNmkvRpKrXVsODBnm94F0xWrKGVd4uPo6kwKU0/xypXg5uufR2syh
v2Jfrk6RsuoHbVpKAJNqB3ke2/Lh1eGXS/UEelrT7KneuBYVV4pBp0XNqiKvDei9nbXR7OGOpoBF
TnmlGn2/A/ZzLVnRXS/DxwO+47uArVFPwLcBrfYcqY0Rw8QBOzuUrEFZyHhLgR3yRvI+dQ1foqCv
LMYyJsizgIPCH27XkDrLbeHvIEui6s2CUC41yvNC5gR9YkwnYvPKwQkIgbLwPCFvtaHmLONMEd8Y
0KwLP47OZGPnxBcVi+zrFtWUIfC1HSWzRoZ46zcpkQ0TVhp1eI359rTTi6lfQBZaYLgNVopsXtGm
xJGBvKic4a4hLQST/gZw8FnZIQdNDR/6S54uNePBKX6ajVUvpRpfTFkNb9Jwusk00nQVNcsRT+4b
L762c/90IidiSaTFcrL3Zpv062SSflXTREkpRDmjmAbHzdVuZxjtLxX1Gkw2xo0eyXe69D2JzWdZ
n9we8+1TDZV9Cmbh2aQg6uX4KjR+WVuFfXaBTMu9btCsM6egggGeAM/B1E6ytWQG5rpFSa2vm4tO
QasBHQ2Sg02z9gIojOSjcZGMy2kxaTJj4pgtA405hKdGbBPt6nYU9cDAHRPPnXC+NQfd3uYZRgfD
PekZcoSmZK3tpvuRqZRl0sL70g/Wg6IO96Qj7toMY12wMNVGSs0LPD3JRY9PSkVGNmkJaSqqNn5i
4rreeqjSSLupkNtNbLf9Qul9A3lQYeuc1FeRCT8gQKcHDnC3bjJDSDVBtbSjxylh1damDzAeafzt
9zpw1hnmGi6u4CUBVX9OQfx8HKgcABk2oRavLKH7nXWAlD2qHqiNR8ue5ac/pVuc4S7tELpUOnVo
nTJlb81JvTR8nUCLVKeBnSJy/l2v4lY7KD9Qh2+QM1XwnUb/RfL9Ta7ctY6eoh9OsBcnabbWJCGo
kCKMh0x7pnXXTqZ+6aynOkLq3UEzgWj9R9G0D2YknBfT88QAo9/w/wRkCY31JMH+czrT5JZlrlrj
R6KiuDD5aGKaqwbLV5zO5S2rPtwp7VXPQqwaVmae3oVhuwhSbVoUeqUtEcMclk3gem32q8Q/CrlL
X1naoflDHwcEYaAMrrpQuQl0udmhisvQPJoP7Q87h7kcl1STSDG2liIvDFQ8hqhhyYUHWOCxpI37
O9sozwPVhMpnm6iVZOPSKO9Cry7Rw5i+mKoUoyWCmmmWIVPVqAVq6XgjraukVVegZDZq01BZy7aK
1vQu9a0vkw/bzvAvjYrMuuKFj6athrsOw7ZawgYL/nS3TIY0coNwQE9fNzZO1lk3kjG6piljLI6l
Nfw3yMbIIbQ56uXhgGaqkmwp5qDSNPbd1pC2KsYB17HPL1OjDoSeMAzzi5UmD08z+vj/A7X/W6C2
o6K9/jdA7REVs8x/K3+noUPPv/ltrySjcWcA0dYNmeOWcDj6LX+nKHxkObaGrL4+ey/9Vr8zTmRF
QyqP/9ARcNRXhLYunziOQ0tFIh6Ytq2o/w5CWziVvZU7x0YR6CvqfIAB+TvaB3slZVJJojol+Lny
IWCeF6gSaZ0NaNRdyelBSPGdQ9dbSxZNgL3/7q99AIOXviYXQ89f885xxsMU6D4Hm5IsvGvcJQBB
GF/z+NQ/1zY5bksL/QGfoGeA3zt9LZz9WPm4wVl/r5xBxt8Bas1dFgWTtGryVX765iFeHX7T25+q
mPJ7s01DthXb5rmpGirJ+HDIH4yMR6VWgLDoyrlVy8ywgi41M6WAPJJ+1SWr3nd+gJwrJHjcDm6t
ehp2UjpCBGn/IE7NexEgooVP2XkZgKBfljopMrUN49N5g0cVkD9dBneRDXucPYc9enG9m0YUoeZj
mcd0q4DMXpaRg3h0WGMIAhSb9GLKGkNQz+aNPbPgs6mLVrh6IW8n2EgHYtKrauDMS5rfFrCQMxui
7UwqMw146KiahK4GpWb/umkF7Qu4BwKuyPLM9JR5g0KpsikMRnJB6Zs3lRJS2JssNLK4Sc7ylb/X
WgUrubYtYkocFuQ0YE17w+rVbYb43xt2lDlzpF4Jb5OOBUWQKKOLBDK2AvBxZ37KzIya6SrzniPY
UvPbujrLG0XdGTWr4FQLIOzMxJ55UwqKj4IGHs65IdOTYEvNHCkr00l1vb7PyeXimuR9LRFZa0pZ
FQFbsyc7BgHKkM/lsPHW86FmEto3NpqYK6jS32Zund/Ev+wuwgNPMO3mQ/Pm9a1SRogUMU1KIik/
X64hKGJo6A2T+0r1o0xyZtVpCFqIcsF8lfPegRM278o2Eo3pFGGuzcXNV6jGEjS7+T2iOwLAqbVP
RSDVK6+sqz1+PTTS14ud9xQ9wf5DUQ/sL+Kz+sANCxE6RKtl2tlDCc/WMu7nzxJMxHY1jOROrfWF
KdXSgal0oHZCG/ZRWczvD2+pNEKL26iC3WkItt+8d+B0kgzZ9ojqzsfnQzxxCjcObf5AJ5sZf6WX
IBOtBA1utHWHMrWPX2njlMZCNxpI70FJVk6DwbDve4tdPxvLVThR7hqccNiHSjXse51KZZ5NW0v8
hrnFdqLydNib2uvU8BoUcPmVh/ZaRMQvAFagotY5ruC1V53PvyYXdaTD7xJ7hih0vZJQPVGlDnMK
tt1Io/Fshoo0F2sV8XbeDH/s/dVXAL/Fi6oepSWy/tVehvCJ8E8MPcHIKmtjOhRkHZru/Okk9j68
RfCK0oJTAySD3rashSKCRtWOBZ84oUmCdFUk7cPr6ec9QWjftghQzO+qoKbXDWPkVjr3q6/p5qPY
zHvzMXILDN9ZFZJJ7AIgw+KLk9Jis45GxOrw8ZtvNvKz1EnpDs2gbB8Llt68N+ggex7m3RHQFQlL
8fm8KW0DubcSq/qZfvn6wfyvsdMg3p0Pvp5tfivZqbJIMjtaznceCduXO2/qPQgjSb1pA5RNsEGX
UXntecK+IYYoCrHOtgcW2M+XZvm0j/l6542qdTHoGhlWirhwHTJdsghGMeodPg9g8YWV9jVHPJRM
gHbmjdbKECc5fHf+1vw+Vyifvr6d9+Zjh9O9+TcZghKbscccpFJZ1crSeogElfqvTvN6TO01eyIP
0TwBsoSa4uDKLpqp3WOmoiTW4/wuEodk0V7BfqEPLt72Ck163nvdfDyWikou/LMQ5yL5NJUkiofz
d7Ip+DWKi//Lfzv/s9dP8vnfvb6f9z7+qfc/yW/1QHa4DSNmNJWs/soZzTBDN6q9BiPaGopkK2Xy
A7YdBuB0apzzhkUkHZZls5VI6lBQpGElABUTEaMcFZoppN4gN2MN/qNqGSjY2IZ8o0Usvg/16Lko
LTayoEF+OJbB860Fz5fyC/dTkDKzOhrcSExzWd8gCNL0Ki4mflstZ82LeTNLnry+fXNMzHoV8DLG
K6ESjOKevMrg9eCqVSvLdixVsusTQLsyXauOvrOTNl/HVfOd29HtJIUlhBkkG9LNA8SYPcWmbi/J
3RcdRaE43s9/aVaNOAhslHoeL9FQtBb24CBTZHB7KhhyKLmgJyQKwmpT+gtPzJddWlNxn3fnivu8
gcxigKnyp6U95usB4+xt0f2c75KhSRnqrBm6DrV6kYg7Mt8lU8x3sVVDQpuijV8jV5D2xi88zUrB
kEJ+134s68Bf98IrOK7HrYMcKbmqve7fBRGdtxbU9EGEJ46F5gpQM+8mzDsBKOSYaA6aioN7hRMU
s6E0IdeHz4bCFAIUrF4iGXRtKs59Q6yL9xpLvP40r5QY9Dw8YQPOIv6f6l4BXX7YIFR56RhmvO2a
ERp/bl8USLcFKv6RqdetKbzvux56kkKAg09jtaS8tKgQG7uO9ApHimagEC4wAvNmVg95FR45fBAC
WMPBN/6T3swsqhKaSKHZMSZ/IUhUVhvShRVgYC2DT15CRDnrgUO4lhoD6QT9hsa6f4kumrJA94h4
WTiMmK11aU7JsDmIzSip8qse5HQF9YNpWWzQamCWFnLX81sW/cpmMu1NlutPpA2usgSKXGyTg5/3
SjyZhGAm5nPkj/cpVyCkwXgyb96j5F3u0UwTh2N4j4fPbIaOzqiSzeuh+RuHc6RtR0hWA50DgYra
FuaRxb4UmyQR/Od5t9WjdkGVrVlCE6EcJ/dCRmD+ahFzHfOX5r1BzFzz3usH8/cO/2QawqckUuvV
fMwqS2djV7g3FKASbbGRp0zn9oldGrtC7QC3O2K2ButFjlkSBVv4bmedUNeeD80fBn7f7ue9XIp9
Msj8vKRFIcuycdvuPXuXtcYVflj6mpbClK4GO5TC+01v+rGMrKU41lTPvu1XFKSIzOdDRqpIS1lz
KM6Jb7x+8Pq2vyyIcHUUC1ez8NrKlpY0AAXs0Qbt3Itk41Ox0U4VZ0XRq/+aPUPWPAdsjoSguqmX
5m1ywbLjRlp5DqkwSjc3VNeCYYOuHTuIj5fmHmnlsbpBrhF3Z7FKipaRvx+7+1Z97KCqBvGG1Fas
roL4Xo8ulWgDBzKVTvPo0oo2+NpG48ZSTu2uXghn+ewsiy7K4QwPPYDnngPC+LSRdggymMa1L1NL
XPrhLk6RRM/Joaw9BOXW5j47s119YsZ2m58TqPNV+ou8X9Vs2sC1pO8Cc0BC9ktj7ainoZB8OZJN
jb+q1QKtV0y570x/Uf6gXo2aZafeYoEdpFQDXZCaFCRUYJhrFGJ0bWPJqMrs2gLZ5zUeaqV+aaeL
6K6KrsBmJucoOC3OjH3xaC+ii4H68MJxQ3faa3vDjb6PZ8h4/RrXVNsAVazypURJZEH5ePgOjNEF
CPCkXOO5t4sfUNq5L5f2cthCXgkutS2qFAs4Aleo+IDwvBIeIgsgNsv0XNkWP0IWls0F4qxNsaKu
koRrD6pRvzDPQP4X7VohwsZBjHr88ke90C4RM1jjWjO5+iq+li785/EpuC9+5Wfl2cDK361WiMCi
zccy+67Bh/ZCva0f9OVzs51Od+13b8evCjcI47v8YOKQfX611/CA3xQjOj0r2V/lOVPWEsdEbZOl
K7N8QOoxDG56aqrlsqpQntp6a5yJFniVpANVFss1v0xgthpXftLza0zNxm/4KEFlNmFejxAHFrCc
+xatZR6aO1iLiOTAsBcksdqdlFWBPKZcfa9Oz6xrh8vKdqabfTGHvQ3EeRXuFJya0e6etrm/mcYV
IyQMSesOppF3Fmyda0wRz/318L1xXGr4Z74QgF7GztYPlxTSxi9JvERBohm2jbPqvV1UI2B6o+eL
7BEkqjytv0F4jtRrbEuK/AJ54p8FNiDTCiQnDsv8D4R6/GE9WdRwewpt1MnhJpx6hMLYuV4qziK+
L0f31LjtpIV0qqyLZf7VeAqYBynWglJ2zrwbX15a3zosUjw3+Q4tUkKBNHL1U13fdt/HW6c4U/Wt
fEbsdZ18V57xDSMzIf9wMjfZd484SEXlmYKW5gYrH5BMruPvEmIUaj+DO4KwVVgyLtSv2aZBWRvm
6b35o7tOr+yHcjecQzCkFlBkZ3R/qdvZAOS+dOYi9Rbtk+9Wz4IfqawyxDXz5aCsk3wNu5RfyOmT
nkW/q5xre+0aY0rKjU667cEwPONs9Sj9TK70Ve6ySLtVH/yn+LYMUdcnWeCSi3W9i/hr+RX+wDXa
KRCDVshUUeq+yLeQdKeHZKdf3I83xhdpq11FzyR+cXLWsDZayr+odpr7YZ2vECVnoKnumk13rW71
U3mHa2F1rwbL7pHVcbyrl1hkrqQHGQHmtbdEYmPZ3oYgv3FEdlkVRCPy2ssSU7rABfkk5Fiuu+/p
rkJ/lhKZCZt+IZ8BS974X3VlHy/8L7m35NLzFbYQ3QK42KZfQPBb29vs2vmGHvg9ae7ltI2/pxsD
kRskAC81yBeQO1wGzaUP1M5FHxhY7SI/o7tFa5J0W58S0FfaIVKQC2VB6gv5pgU9X4XseREFkMXX
eLpe//S2/hkrz222neioCVXuq2Yr73pGnmqtO4uJEVBzZbgFy/IL93TXnELMxUk2dzNaqr8Fq+CT
opaXEd36ynko4WXjOgC/XFt7iPrS8nGsurC2kP2gENUbqrDtxl/FbrmJvvXneXXH2isCm8sZnbXx
VUGJk7YHzfDMXvq78sxbp3vzXuc3bxBH2A6xewkU2Doti3Wx1ZhTXLgmluuTjqTQEa2ex8v4zHnU
r+I7/9zfBD8yyDUXQ5L2EKV/z4t2VpLwmadIjWEj7ZJmS/JoL+tWtcFM+EKxCWwascLxBLgO5Akk
y77XANSYmJepNpUMm9garHWv4uULGVYjA7anAgWWVez5YkEy7/UGVLrtYRchBXkVJd1prNfRJhTf
SebVzT//1xrFK5z9kPmlXh0t8xajnCavT23rF5RViwVV4LT79o9NVOGvKGkJ4AexN39Q18V3cM1g
2UrqvU5f6QDmJ3w+Y3VXk7mye2zvpklY3s+7CGVM8MBgKlumXuurOiDg7EtkjH0bAEVQWEm6SLOA
CrFGDgJTZ95jEz/sLS1ZjnE8bvHiIpyWBVTVsRHAmffwzeDg63sI4qw+AvnU7MCxFTCSUc0VxVGx
mbXP5r3XY4rT9Zu0aq88uVsiy4A96MgDZnnCSrfMlGI5Roq08fxL35TlvQ38mYp/puwoOdebV5Wm
JoaUP0rKup81gP7YzLI/r8dUdLLWWFVezrnPYdZqEiuTqrAZcl8P6iae0VZYBatZRsdUEXrXJ307
p4MbkRKc96gk1vswVrGeDhyYWsoXhDu8NarnjLNDh+FSwTThtUV5WskYMusa43F7P2AQtesxnZaM
AZ/KP1TMZBtB+TE2RWcMW5zwymbapxOZGK2pGNXxDUwClciz7cLlYLQ4bIu3ch92rk2o5HTerUVd
DVzygI5XMCm3RWWXa2oAAxLcbBxl0DZaaKOrKZ5wpRtf07GwV12CvZY7qzPpsdYtLFBZS3vWNhVP
DvONl83rsa6Tx53qnc0CTcqsjqi3WLyPegnFqr6wWPWgTm5uO5GIm1N0ogoCQQwGUihyx3otkimH
5PFrMllVu++GYTGwSjkwOFC0+2xsTln7Boys5Y+xiR36SIuMQl5rX7vaVli5sZFT9GLkvl3Vlams
5rTq/IDnzetbqG3hXhc0QVkoj4ml/ayiBg4K5w6lBLdUCFmocbRJ78xqSYeNSLMaRcVBnxokQmyE
JCVcF2lSyNDNGdZZNurw3paHdPX/VjHupaq4fGweV1mDjsx1+1yNN891mzT1f/2vQ71IfHoF3LO5
zf9nX/r7E/3H8/yX/5vynoKJLQ6/78p784+af/HfnSN55MLap+d//Keun2jIK1mqrlCY40WNDags
jKX5Y0lRdJSYHM1CT+ntc/67G/D313a4k3//nXe//WfeAhvgCfhhnr0tVdLh/7Wr/3CG16vXnBND
1gxLNijmvb1sBwMvxUaASjYOt+VQRn3TNv7Z0//7C/u3L/7xiQLtMqybKvzZvL14G4/tf+3qP5zi
3dVTh7VMVXu5SIqIb2+CZZzopm3qQqFrflFfpbF9opugaorQ7DquB8gnCv4MDtVSeX7Rzt/dBTqA
BSFVfukgzqHRfaK7wO8+dhjQ1BPLRFaCQvLhJnDCtzfBNk9sXYYjIauHpkBT+VxNAQs8+vBRLUGz
ASfgJ8xQd7gJdLC3N4HB4ARWBqJwh9v9mZqAox8654fp6d+YCTT9RHU0VbVRuptfdKx3Vw/egyZi
OKZBjMrrMPx8ppug23/SJfy350NGA+ZCnVZwuAsf5kPbOVF024R2/Tpmfq6OoACHObYj6CeM+Dbe
lC8X+eEmOOoJqBt84A370FE+3cSgmab9LwYH/3R6JDTC+ZN5gUHx8HrfIWgKFro8+OYAZRKvTzcq
8NMO4/QRo4J1ouJ6Cnv/ZWL4OCYqzompWKql/A4gP9vEgC2qfAhdj7gLTI9onhIGvLSED5ESTYFR
UWXieJk5DlPRJxobLYB6R44KunJiWIZiaBpwMvH60BQsbpJmM3+on244UBRZO7YNqPYJ4ilADbWP
D5/RELE0HTvfw335dOOAYjIzHvn00dY1VMY7VgQfhkHjBOIC60MAn/Pr88XHdMpjJwMCZG6iatvW
SwD8ITqytRNST5qlyy9T4udrBLptH9sHWC8zETh4V/+TcdCkLQiFC+dliPh0bUFjOj+6LdAVFBUJ
F0f/o8O/jZQt+wRdSgv/wJfZ4PONh7iCH71uVk8wQjMNS//ru+Bo5FYwQVfkl88/3ZyoIhF+6KZH
RAYsCckTcR8OTeHjpOjQVg5Yd+uly3y2+Ih8vnr0gsFmCtQZGpkH5teH0MCxyTKSUCPXdrgLh8b3
ieIjVaQ/jpwiCZBM1WZF8JIu+5hLtQiggOXLYhE9vz7fHOEQxBx5FzQoHrYgeBic6e2w6CisKuFh
qpg1zq9PNzlgfWkfu2DSrRPyZIbiEArMrw93QZFZK+jMH6bg0ny21AFJviMfv26cQP3hCt909bet
wHROVIYcqM4vaaZPdxdYxh09OYpUogiXjQ9rBcs8sWRiB815ufpPNwRA9VCOng6YFDVqRob20tM/
BMsWSTQb6VCLGWF+HeLSzzQdyIZ+7ECoqyckRlgSWC/rwg+TItOBCYFN015a22e6fMQFj82mkz6z
uXYHkt9huP/zupEbw1pCrCjE6/PFh+S0jl0x6SbDId42cCQPTf1DI3B0YVmjkZ74fH1AYZY6cjZg
HMRChzQxldTfPf3tbCAyybBKRT79szYC1cZG6LjCksickSHVLOtQORH5yHd3wTkhYhKZhc+aT0fb
VLBrjyuvOSeaYcLTRbp4fn3oCopikkVl4iDJ9vvzzxUfcReco5fN2gl+4TAzfmdRP8SHYpFAOyG9
8JJw/3zjgqYcnUyl2KirdAhFf+kRH+6CIpsnCutmkiyHYOQzTY4a8euRfYHYgBhQRQj/JUX04fqB
XlBOAJbyuxj76SZHgnz12BCBdKJGgMSg95oWeDsuKqLkbLFiVM1Pd/0kj7Sj10ryiU4VlQDhJW3y
oRXggmfJDBS2+ht7Mje7z9QXdJrosX1Boy/YAI2Qnji83s+OiiqfUGlWlBfA02e6fIp+PLOjpkUk
MWyHAuvL1P/nspp1Ymu2LVJrh7tzqON9orugEScf2xU0GgGMLyaFl0DxY1cQd4niCkPCJw0UNU1+
KXwelU22SUoz6720hg+BIjAsTdcoyH/a4ECjMRwdKCrgDjVb52H/ZaAIOFNj4qRHvNTiPl+PMGz9
6GHRYnJQAKficzq/PiRRDsOiqOy+rK3+jUDpXxg8/oA6Q6xPnmaQc/hc/xUW+p994TcS9s+fv8B7
d0//+E+B4X33RYF5PvztVwz0f73D6MwA1Dcf/gakzn/n5Z+/XOCf//S7v/X7qn4f3IbP1WP1Mxjn
D8aXn3nxmAKU/t/J44/H9PEtBJfWySj1+kv+8Z/vfuebeeG/OXEdfzivyMIefd4Kx4bs/YlnlODx
J44fs/qx/v0TxWM8gM6OPbP7mIS/0JJ7bxp8QDEdfW6cW6vHp/ztrz5gRo8/c5Y9/2zCn23z7uQz
4ubYky+fk8f+sXp+e+YD9PvoM7+Ayv8j//UfeEu26Y/3t10s03//1b8kIvwR9fxd64YqWYVP71vh
AYxz7O/fPOfo078/8wHoceyZt9zxMPx97XPz1oB3/T7wP78Zu6fH4F0DfGFwHPuDd0kSIiT/vkce
wLBHnzp7Ch8/jCIHIMnRZ8779w/vgEk49rSnfx6bDgXuo0/MCdqf8fi7Gczt4gCsOvbUQrC//tNt
PtRijz33+WOYvRs9SDf/35hezh8x2v4/rJ3PTsMwDMZfpc/QB+ACB0Dij4Bt4hg6a43WNVIcxnh7
vjQpzNkmDo60UzX9mqZunHy2EzOuj7sjR870TWY22CeZKQRh022Kyqj5tuvtxshaohTx0KPhC9gF
YdltiiPo2cwWP5wBJzo95bfWoLtPX6JjBECNdmMoxpAcadeSH+nDm2L2hPyCKNjr0Xsj/VbWwPXg
r+bW7HB6qZVuPavLNfj35JnESJUrpWrAH+hgO+HGAI+KcA34u/PbmTStD5LYqkajJrdvro138JTy
40zx7jo3uDHYiq3Et8hw0OKfeit7PKmPaux2wIxErmpyVpwajV19ynLNSSvUgp9pHPl72JtimdAm
LU6Lf+ndmpo7PvFtKUFMi3/FIdjnDTGraHVucGqIEQ+dRIt/Q+8TM4kpRZa+9OyDXFVmMUnLXQTT
z08ex5QcutBil+R38GyCjFKTCgPh0mJlU5h3TlzWNnpl4HfGTZCfJkIMUa9Sw4lDc7bxCGZVML6V
5c6N2MZzbur0NlOpl7rtl7fCvlyL/xeeFkrTb420uHqknf37ByhgUcLqBjL+6gcAAP//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C62941B-3D0F-4E59-AB04-06AF0B742F35}">
          <cx:tx>
            <cx:txData>
              <cx:f>_xlchart.v1.8</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4D483D7-D42B-45FB-BF07-06ECEB666B29}">
          <cx:tx>
            <cx:txData>
              <cx:f>_xlchart.v5.12</cx:f>
              <cx:v>state</cx:v>
            </cx:txData>
          </cx:tx>
          <cx:dataId val="0"/>
          <cx:layoutPr>
            <cx:geography cultureLanguage="en-US" cultureRegion="IN" attribution="Powered by Bing">
              <cx:geoCache provider="{E9337A44-BEBE-4D9F-B70C-5C5E7DAFC167}">
                <cx:binary>1F1Zc9u4sv4rqTxfeggCIIhTZ07VoXZr8RYnjl9YGttDghu4b7/+NiHZkjnK2LfG98GqFIJuNCiI
HwH0BvrfD82/HsKnbfalicI4/9dD8/tXryiSf/32W/7gPUXb/CwSD5nM5Z/F2YOMfpN//ikenn57
zLa1iN3fDB2R3x68bVY8NV//82+4mvskV/JhWwgZX5VPWXv9lJdhkf9N28mmL9vHSMRjkReZeCjQ
719XshS52Mbbr1+e4kIU7bc2efr96yuxr19+G17sL1/8JYSxFeUj9MX6GbeQrlsUf/0Sytjd8zWO
ziyOLMOwdK4+5PlLN9sIOr5rLGok28fH7CnP4deo/191fTV0aPnv1y8PsoyL/p65cPt+/3obi+Lp
8ctNsS2e8q9fRC5HO4GR7Md/e6N+8G+v7/p//j1gwC0YcI6AGd6vt5r+gst/s2Ab51sY3ofBQuDu
c0vHiO7uvjVAxzgjmCNKqaWrD33+7h067xnRaXAOPQfY/Pf6c2ITbv/YRh85Y4wzZprEMHW+u/WD
iWOZZxbRMTZ0YwcdH0Dz9oB+gcxzxyEwq88JTCY6+aFLGTkzOIYFC5HdjWev5wxC6AyAo9ykpkIO
DYB5e0C/AOa54xCY+08JzI9t7sG+Vsj4+f78822GsDOCEKbMYqexMfQzSk1i6QQ2I/gMsHnfmE7D
c9x3gNCPz7nfjGQcPz0U4qEsPhAidEYZRRRjqhDoIThWCBise9iC2WUM9pp3juY0OK86D9AZffuU
82e0DcWfMovF9uPAwezMoMQ0OdpvOgNwEOJnJmIGQwTtJtjzd+/0gfeN6RcQHf2eIUKfdf6EMts+
yud79M/XN2ydgbpGqU6Mk5MH6fSMEmZhE7SFnZK4B0a+PZRfwPLScwjKxaecNhee+EBAiA4bDqWY
cLYDZKilwWqmc0wtYz9fBlraW6M5jcmu1wCPi/mnxGMKD6Z4/MA1zLDOKKcUGRju9fHOYoExYzFM
DAu/YHU8R94xktNwvHQcIDL9nBrz5VMc521YbT90a4GZYnHYWfaGpFK9jtFh7MzClsUZzBf1AVP0
GJ33juo0RK97D3C6/Jzby/gp3Nbb7On5Pn3A9sLPwEXDTAPv3QGDGcToGTEtk2AEXoP+M1DR3jOi
0/gceg6wGU8+5ao2e5KZ+6GamXEGZothWWxv7g+sTgufEUIwI/p+gg0UgHcM6DQyLx0HwMw+56RZ
PG69j9z/yRm2uM6MZ3144EBDiJyZlGMGGtvzPN1pZG8O5DQc+24DMBbjTzlLrj1wrn5Z5OE2fny+
O/98FSPgfzEsg9P9IsUHmDCwQJFl6b2PRn0GU+W9ozoN0OveA5yuF58Sp0UYiliK/AMx0s8QzBkC
pswOgwFGFj9DxDJBcT7sRMfawHtGdBqfQ88BNovPqa0t4scPDtXwMzD/OeN7ZPhACQDHM3hnYPrw
vQOHPD8W+4Xt7QH9ApnnjkNgNp9y0qxlXHxoDA2cm+Dvp4jDJq8+A1sT6eCcIWD4mHgAyTuGchqS
l44DSNbfPiUkC1l/oKFJjDOdEZMychoPjs/6GWIifd9uDibKG6M5DcnuNwzwWHxOZWz50eFMCyx8
AhoyGJHqg157ALgF2poOa9ezfQNK9PGu8vZ4TmPy3G+AyvLmU86SJdyS8iFon+/NP9fIwK1MDYYN
MB5fA2JR2EsALELMnRowWLjeM5RfQPLyI4ag/PyUoKy3Iv5AS5/QMwx+fkKPZsKxN8bkZwYyEYEF
7iQwbw7nNCr7bgNI1p/Txt/IrPC+jLaZBO34A/cVDD58DCYjxXsNbGDqM9CNLUoQg4VMfQaW5fvH
dRqkYf8BWpvRJ51AWfuxdmYfjOmXNTpQkJkJPn8EOQJ8P3dATzveZdbbt0dyGplDzwEm6/EnxSTP
tw9emT8VRf58k/75dgOKGcQowRfG9o7+gRoADgBTp6BLW4P9f71953h+Bc+r7kOMPqeOdiPL/59V
Dp9xHaaIgXaZGDrMkuMdyOrjBeDNhHSa3Q400J7fP67TYA37D9C6+aSrnHjwhLv9yJQaSBGEmcSZ
tcfhryocTDNwF/ROg/4zwGn9jhGdRujQc4DNevE5VzsB6TS5LD5QVSAmqHEcQY7mXhUYrHScnCEO
4U5IV3teXndOmvV7xvIrWF5+xhCXT+qoEXne/0sS8XyT/vkehCHwb0As7cV/OVASwMEJ+YEGhAX2
mRx/mTbvGtSvIDrqPATp5lNOnm9PzYcmPiOIZGKLwPZy2lPAzzDk1oIjYR9ug1XvWId7czingdl3
G0Dy7e5TQrKGSSPL7CMnDfhnTAa55vvsTB1WrWOdgEMGB2OQ3PQc2jkxad4a0WlgDr9lgM36c2Y5
bZ7+yLZ58JFbDUTNIO8PM7bLav4LNvwMDnj002W/FQ1yA94zotPYHHoOsNl8Ur/BU7X9yIQnDGsV
5DSDHnDa3EHIhL0GXAqQFPXsFT1eyzZvjudXuOx+xxCV759yNds81V/m2yiBpPSPTKkh+My0qIkg
B3C30QzMnD4YDVPKgGjbrn2gqL17WL/C6NWvGkI1/7RQnT9l+VP7vCn/c30N0tMQBhAo3isEg62H
QR4HKHNwCG9n5fCBp7rH6e0x/Rqk575DhM4/LULrp0Y8fGCqDSZn4CzAkHq+34AGMwnp5hnSLQDR
Aivo9QJXf3l7NL/G5rnvEJv1p8Xmp8yC53v0AXPHOANnp0H6w2jqM0AG0gbB0tFhFdw7RAdqWz93
3hrRr9HZ9Rxi8/NTYnMRhJCe9qHHCCGYYGGIr+23n+FxGw6hOZg0us72J6bATj2eO+8Z0WlsDj0H
2FwsPyc22ZP7oWfVwAGKLUinxfvYJ9z5Y2MHqbNqYKDiwXJ28eZAfgHIvt8QjutPCcc3yFKH495P
HxgUhcCbRcCA0SE5UH0GOgBkPmGC4YDUL3S1dw3pNDZHXQfwfPucTrXbYus9ryT/fIfpTRwI6AAs
+3TAQUhUnbll8BYBwxzsLW+N4zQcu14DJG4/Z9LTdwGZ6B96lKNP54D4pt7HZ07u99aZCZ4zizyf
Uhu4At4zotO4HHoOsPn+30+5iP0Q+YOMc/Gx8RoTw8kMDC8O2H1ebyvgeIZMHPAF8NOnoN41pNPo
HHUdwPNj8Sngefjbd4Ls1KLdYvZK8v/6LhQOKhecUQeF+DU0HI7fIFDW4BTnDrlBeHrwjpJfj+c0
PIPur37C53gByiyDgwJfvkEILXxrb/l/fA2L/k+++9fjenl9znhbbCfqvTtHb4j5+1YFOLwOaNB1
r8mffGR3T8/i8fevBgFfxsvbfPpLvLIABo/NoN/TNi9+/6qZ5hmcgMUQBibcQBaDFb9+6lsgEeOM
cIgfg1/f4AY3QcuN+8Sp37+C6wvDYWVw5+9P+0M0oecjyKsBLQscLQgczhxOm7+87uhShi0o4S83
Y09/icvoUoq4yOFNQwh+TbKT638d5BzCuwR0biJsMBM0bgNCOcnD9hrePQHi6H9C5GcxqgP6lGK5
prGOb5s0NMaJ1/EZqkzjtiapMY66jM9Uq25paNdqZDHetYZhsG891VddSgmf6ov4VrjSG7tVki5V
YYVhmtgHmjdtumR9MeD5bpc8C2r5yoyLZu6SLlsdijDhx6QgkbaUwZynHP9wkzBagfnhjrSeTNtY
n9S1x2aGmZIfBiseg7ioL9yms5HnTSTL/GnQ1e09TdJRXCD+o3KbKeV+UTi2zjoyDp3OWbZt6ixV
zUy4s4wd18zsAx04CJ9XlW8Hre5OCHNau8iw746tukPLJkQsncLhD7RUtGeWF5p09D+SQPjz1ifx
yu88uQr7wnMaNgr1hIwGDYpUhSkyuQqSQMttVU3m3K2DlWoLm0abuF7jT1y3raYN7qyNn2fV1E0c
a+P1ta5pGjvjVI4TNJM5zr9zPdUui1AGs0DzpN0kldxUfeFoARQsbW2axLVdFLVbJjaJzGicpC6f
4aLYILfoNm6ikRsE52kmRuW406zJ6I3nJvXaTfLbNIqcse7ptLoOAj8/b7wRM2l+XephcQ2/o5rH
QogdTzX0c8XmwncXijQ7w73+u07qQiGt5jiTclE3WKY2FWW7rK3guFC8xGDNUYPiVSS53WNu4U3r
V3OC6vAiw8K7cRyNznJiolFGTO+myVtkV3XejH2jLmZpUOAlQkZ5nrC6mlsoFRva+OYktjp5bTQW
HlEt8H4EIYvtuuHVMolTfSyNJhz5de5/V7XwpZbXmtjxDjVQboy5H3rmBIWZGCEW0xn3nNIbKbqO
KzpzI+7OK9SW46rzUlvLa++GNUE877IqnbuNbl0neZXZlRb5j15TT4rUi+4Lp0Vjj2hiTQvDWbk4
IGOnaJ2pLAm1o8RxkQ06FbXhoZfTJDTkxms9udFZJjdtX6SspnbDs2SqGjKr9RDMG2jRvILaVpo8
sLJZp054b/hR7Y0SnmrnPRnHVeWNJOu0c1zKe5ie8INeyCwm2VXeLRDuomVHC5zaJCBo6cdh4I6L
QBYTXHfZjrlr93P0h5lE3pxFVEykp5mjstJ8a0a1B62ImnXAHLyJGj6yfBZ236uwDm09Fa4V25Zb
hDaiSWu7NGgveUebXRGTMfQQxxy3sWyZZt3MISDahM2oIUY7C5krrqQjDdtos+hB1O688cvmB82z
DYvTWdCvI6qAVc9Z0n4dUWSkFpMDDQBeOF0sbJYhf1VUKFp7GWFj2G66O9fRV2ZumI+e6G5IR8WP
yOL1RKeOv5JdFq0FnHPaiVZxt/JJJH8cbYUndhfwxgx2F4gZGIRD/K0/3A4bTb/7HO0uDEWi9EzP
egpMES4ED/zQNrhIzrXElOdFYACtqkN6KHpE/6U67Ju3XTDSioZMCO702zJ1r1PaNheREP6trEdO
lEcjR7bOJOxhVgUyOwJrWBSs4rDY8SNDethWrVbfo9EyZ6LkDt1eehz41OhcbKseb39HGmfrNK7j
m9bKAjuvZH0ljCxbOabnj6lZJFs3qM7dBrvfI66JBbGcaOpmVrKtloVwg20eyXwK70C05mYY5N81
LVpEfmDXXXHTuF18qZkFvY68cu22rLxrKfXmHWS+TxAryru4SiM7ynLvIqK5O89chkYoQ5HNs9a7
r5y8HUW63qyq2GpvoiC9ZD0/txpvokeds0gFjX90pT5S/JL7bNoWvjFzosC7R8VF3TbszmljbV6V
GZkotluRReEn4tblVrEsSBeMndoV99jwx288fRZ4pF7pNmBm4/5gBYa4Bxw04n370dPX+djKTd0U
jz4KcCBGsHX5etDdE70zR3VrgM6QOPi67CzYymV7r4fcHGluka+6vMXXnqv9aGHCTlEt/XEbOsEq
w3qwipJsX1M8zYoug7hz5wO+km1Ks8ltJXdo9s30MsMZ3PETl1M8PfdniVdeMUrkpCnLeqUXEV0F
meVPItm5d4XpX7B+clOHXqYm0X8oUcMje9GqM45EJQvZo9TwpZ9E6IfptHKCEuSNM69wiWdrROuS
+NIq6wVMyWntE9+1+5oeksC13dLb1163DuW0RkybQEKP13LSytG5kZVkZMVcX2ltd1zwBC18bGaL
Af8gGziJvlKkSeWqaCJnLoK2Le2DyKGv4lEZXxh12MxVV9Wo+MNuEdevtcCox40Mpk4Xtt9g8/RH
yELZndkWwhaFVf/hJsW6C1zPtf2gsIXQSmFHIrELyrNrJKJspNH4FvmNf2F4unH7QnXcxbdCpLdG
FfkXqKf6NkUZsFMdJN/Vr+u/4eUqh+9z4RsU9dJ2+L6+7UC9jIzGIVsEiShtHwlvbSUuGTXUkOOI
EXeteKp2KALV4IZkZKJmL3dK2GscByLrLybViX2kN/2PJzLYTpDICUfXDArvc7QwG0zkpGwlg6fX
etTcEFHNpig1JsqkkGgWlob2TRFBMK9pon1LhClvRLutIrZ0ct9dm2YG+sQLmTg66BN+7exauWDZ
FXfbsQ4rFe1SY4VJ6M7zRDdWtK/hnqdqindolYmjzQ5yqlaL+hrFnVjVjIP2SoxmWqRZfhF07r5Q
DbLkDZgTzzwl0sHyPFINCQ0bamd9P3jB0v4ySloJ8qDl9t/fYwbuk+E9xnConOM+ENkblq8Xy8YT
muFlWHsUvn5TdJl1ZTHfX+eBU43Uqglq10MZY+sK1EuxTl/4FvDzF37ViXokU6Pt1bSHhgl+JK/4
2GUPobMVGb/mRdiVNiygaOW8rAy7Ws/Tuzyd+MIkNvdyHQT7hUM1q0LNaFVTgqCBEBtO/8IVFXN3
cQs58SjtPH2sSTA80jBI7Lji8TLtDY9IYn3m6ViMFanHVnhVIH9HyV4CO25iiyaSS0HvuyIcWU5L
l2Fa5Be1USejQgTRQwoQ+Y7Z3EdgikwOEiZ9dOh5XlnmgmEc2AUy4cE70Al+Q+My/4oiA+MQ3oXC
CbxWC2z61yi6tBKa3nj4kcaFO8qFQKvypTBzAXdR0UVBQDtM3AkuRH5+YKUxTK9QVHjSCUo2mgjI
JshD28deviZtSTZGXyi+8Ek44S0io0GDam14CJatISZFybViITvBwo0uK38sjOgubQRaUEnzi7wp
8wvc13q+JGY738kGPgkuSBksK1IZt50h+SVjYpnVCb7FQWtd9m2pbh215T1FSP1NyrCdSENLF3md
+EtV8+t2XwtfaofWQ82tmb8MjDyb/f0Ms/6yilED3lIDbwvuc5sNigczrDCF7rdB7MDp0niMEDOl
XXYp2Cw6GC4msqKlIlPqIJtmfjeWHWjJtmoeCPqWx9hoJ66Emv4aSvIgri6pSHVJK6EXoYGjqfCL
diMITgy7cMJykywVp6txuwkUmyW+M3VrvbFDmIKGfWgHP1ZpMxYGsw6JdrNr3l8FgV1tZ1lEJ9Kd
JJlVFmBDltkK+TKNxqqqilwLnWXkThSh1yRbHQkfxNq+xYM4y1ILJ5CfDpdTrF3VKQUsrAw7UycP
5TqP43aagBZjM/BGrBVPFRRsrcZWVatmq0Rvs4XpFd6edxD0eLG/guLxhHJIP/q7bQzhvzwBcKgK
3hBlQhKvOt4DztJjhdRjnhP6rZ49BkXc5WTCEj7NvFZbh1Z6mWhNtVDUjsWQ09lZXLZjF96yMwp3
dC+t2v1AtOc1yxZtbGlrHHm0mrVcHl1GNShZYRpkXMi6sJ0k80e+7LSf1IivZZIh1wYPWVsw+N/F
l40Rp/e1k7ijsIj1G93rmkksNWedJrq/MEScLizTw+sAtKYJqv3sBkexP2pzz73vr+gFTO+vSBw3
uLawl82IlmC7qNPoAeJls7Sp2ztRRc6k01h9jkLTuVQSYWbWm9D3fbtQ61W/PjWk1FdMLVp12iY2
xW44LV9aDoLSKMMxdqt4FNc4v+KNtMO08W5Iyr0boy6NseBWPlW8F4miSYMxapzrtHcg0M6Lp4bj
iHHek4onQhZNUw7KP1MuB/eFjsFUv1KCiqdx3x93yM+vVMPhWpHyXMQGsVGuFeck9SZpYcWb0m3A
IdLXmBHJTUJjukSpOxnwlYRq7Hsq0UMn2vfM+p4vl1USiq/EDNHsLqtYg+6vL5tz+YbSBudshhoF
5TpkBPT2Pzyg8G6B10+7yzuf8qTQ/gjyYFKA7wLbWmalYyTLZqz2iMNeYlW82Vj3iiHiBETVntJG
OB0HXbeXVzzVsxNds6ke4EHqr9rvUrtrvb7+7kuFz/5ksOQFTZRfRX1RsWtPJ+nlTvPr1T8wwQ8c
14qCy8RfkdIYNbAKXQVFSG+4VrnjnEgycx1Ob+LO9JdmaqS2am1QQ2/6DsSBx0CxwOMKHerODvM8
nikNVeNBOYYdQs4V6UZpOTZCJOd670z3nOdW5Xk/tCrPu2rVe+FBXxTo8a2M6mjRJc2fTmtEl57u
xbtCc6vHLgnQQrFUY2mF1cI3sj8jlMeXoW5044YbGH5JJONy6mN3XPVajV/lwag1WnqRtnq5ZDlN
JjR33PucaaPM8fBd1zlj103lzGlKbwxri3dTpdi7QUEz4W6hXShWIxoJSlbijWvqwxJX1saEF2U8
9TRRjSiS/CIl3LpgfS2hrmuDNyVcHBqagJN1qnUjJXbgq4uURVwdNYCvsLOxroGyIRzSLassBe9G
ADq5n8hLXTMfipY1d20l4ylDtJ2ZSdLeOaW8MEurvg487415wCCG80qxBq8YvMJBh3fPwJudQb0e
+MDK2rEyPe2aP5oMPP26HTdabJukoWvQ064kjZxkxAryJ648vux8vboBt20+D1hUjxSpiir5ZsZd
eq0IQ8BzA4dBnKkiPRTTtevTK0WVTlzdVML5MwjTcmlUWrIB3yrZ+bnaVpvIutaWyoe181WFFvem
XhUGo4McVl4sXjqTlNOxFp4rJSziYO8ESaiPld4lX5O85dG4YMkUwl50jUN5o5z7qkiC6NKtsmSj
KAcgmISYmZNdNMDPzIO8RC0eVaCgnhO/wWNVi8zG+pa22aru/TSKT9qAnPPCsb4VVjLk41qH3dAX
2ahGuuu8ockh2kfFQGWE6JqKmjE4NQAvt8HwmieLYAL+zddLm5UaedHmpvwjb2trHDtOtiiicuM3
bdDaTew1a1dmzVrVZBDnCzPLN2Br5PRcCfdkVDt+a3N8HeohW3MponnCuXdeaHW0Zn5nTlgcNTeg
R3E7EyLasqhZBmWSw/4aWjarAuORta1vxzrdGOATXIMTPwYPl9VCXAk2pLSDXC7bDNv4MmaBzVk3
KyPHsL3KCMSTAX/zYxy3XjTqekXrUJieyFdWXxx4VZzYOmpcG464oAmH3b24lpW5iJ1sHhkN/oF9
T47bhNAFDTX8ozCtlWPw5LoM2/raL5wlLIHB94RdMNYFKxhKsFI1VVhd1ua2XxVLmYdorngZryBC
ZLj6bGfSQeDpW5jkzuxgBCq78UAqo0/ZhC+yiqUkTC2ZOLQqFnnitstD0VVJu4zCaB5FhTHH2E1S
+9C6o5kHASvT6RbUr8lFZ9bjMo7SNe4pxSpg11nqRbNWFKwxe34ldTFtfb0eHXhKBGI496hs81kN
Pt7sDx/r8aQuGnOBYxPMr6R1f0Y4xiPwXbZL2UbxD5T5O750HLloPd+fgGfO+4llDr4oOGFxQaLY
vEKkuDV7PgXjfRrwxpnFGoshiNR6XW07aYPaZdXU5k2Mpbgt5FQ5nkiOFKH8R8SzvL5FEWEv5lZH
Yq6Ypj734PTR3+nGWIcg+GBKwdrIDDhHYPTJH/3LcI514wbXccLjDv8ReTBf+ld5rlShWZ0/Tduw
sA884hVtZRvgCN/JxGGor2Dm0ZdeSnZAKnmqt7EdRvCTWFrceFrXnvsVB8doX7RUH8FRomZzYJki
1+02NeJ5akiyE/OwGUxNPbdGiofrAI1pytOpzq1mlDR5tEBNyr+lpqZPTJxARLcnk45k86CwPNA6
gfTbGOKBMilsRZYWRReVTtaKCrxOfnPprqPiRGY1d3yfXbpcPPh6FC8jE5zOJWkcW4XA2l7/HPD0
nhe8ljvwNAqR612sbdCvxFa7pLUR2J3m/iyDKPieV5U2QYYHW0rrOmuz06txSAP9p965Cx2V5uNr
0YDB7kN6UZpW1Vg0TT2zMo9B5KXyNlZfpDq4c3XdG3ki9DYmTSPdVq2Krq1mA7o+WWiZEeq24vGK
eptMC4oR9tp4ctQv1Qw2Cy3IA0g9L7zAXXHfwVv8vvsmqGkkAseNIrOkJjMWePFEkbkRigm2ame2
Ew4db2SEVbZUpKuld4x65YXpZui7F+QjC9On0ikhmAjvDrppaSrWiYnu1C6mWBCbW4J5Iy6Y5Gzl
BuSatBLinEofR1Gn2wkCj+BBUT9o5arVSMEtOFDXNUeXiwYJ65x3Dqw+Rdn656kgC6/RI9s3LAi5
t/kS94ULZ7ggYAi1TgYSVjs+PrBUTYkpCUWqQi9YvnQclM8g6i5s3y2tmeEwPJFSiDtTytYWXdut
g9p1vvP2wmOVuNMd6iw7J45HijR4RMZwPDJaKFIW8bKKkXPtZ/5PJze3AWrZ2DWd5pxDkv9t4YXL
LKzae8UXPd8g+kk+A5/6udBwZ6twaGPyYKJIFRNV0VDVcAibHnhlV8yTTl9ouY7Xju7JKWx+OgS9
gTwU/IV0dBrZNCViplpdMH3bnXSWGv66EwsnSfHa5346cRsST3CHrXUDVpjt1nX6E+zGbiQ801lW
4F++TUoHJrtIf5JAIzPfCItp3unJz9QgawE7+41FPL7r3vVig+5RqY0VH1QlMqHCX4nU0o7SH7BM
fNuPGD5X6Q+gCaCLvEOAAyRNtDErRrQDLdEq3eCClbeicZhlgw8KjAMINo4boWWTyocAluLBGRWI
YLBbXspXYjG9C2qwfGwv0fgVaa87cO7JEeKxNg4MLKYUl96NzlOnb0z73AenMuHs8N/tEIj2/rFj
pcsAhxWkSJk6/A0beG2wihIchfNYpMVpFVfJfeKQahSB/rXUKxFnNhYIyl3ddChdVizRR4ZnkhFV
TTsB1bQrMprM/FqENgQ/01kVxeEunAAHINOZBc/mRJlcjjSTmdTycKIMMrOS+1a/iuQVh6mq8hdU
PoOqlXl5m7FSLA78QypE/dyo5FVOxEGM6/Wt3+XX0ojtLg7EbeA3E1ZF3Z2BQphTItLAw5G1d7zu
GpuDj3cT8HonpnWsWkeNZoyUwgPahT51KBK7+JjiHTShgbf9IDxQpwbk4cqwT4mdh/1wUaOpVgX2
rQveFBsVl4xEfYW0oP5BMppOiB8WK64FfKW5rTfRND+6y3G2gb+0125L5SCGP4bkXjuwl9ooKdIL
QkH3rQ39HHbt9g7nNJrnbQZRn55UYgakMq0SVMW2dNoU3NpNdHl4lt02uq2SRj/fPczYTJo5jsDG
VSKqKPoH3zPlbVlL/fzAP8iqa+4mjUbl7nq+bMUo77xsBEZqcA2eaDRucsonCaf+tSqMSNx3EWmX
inJqZF06wZ0iVB+POcYCFzyHZBnoc+o6TRzob6hYtP8bQYMJBLnNkD4LSUZwtuYvVkvQBHnkeDK5
LzwjOgcvtLcOCXfXTd5GowCMjzHNaZyPFfNUs2ooEvozz0myVIZmwS9K062uFRFkWT42HMubKVJr
SrTWneZ6Z+QGgf6USuauqsyi8xZRMXKahtZjn5fuGKeJHNdZa85Tv/whwPSZSOFBAk/X8QtKasTA
W45/WDHxzxXP7N0FfqtBnMhJZ4rqWlL2uXaQ21RXCayAUubEjh1Oriyvm6hBRQZ4HvTA9CbKWnZk
6V1BIHtkSre+URIZCSEMF4dyociUmdZ53Tt6FIlwSOw0EPUsJF28SkgzLkBb2phJ2266tACvOvL0
euKWWjHyrDI2x6op1/R7nlhk3nK3G7mu681lG1djt2nQtcfyatyBc+faDdpq3PQ1v+dJxzLWmlLb
WYA47JECQumhd0k9A8ImfZH3UULFB6PvUlGd0CcQx+ZLywzYZadVP9XSkUu3m1aJFs1QVrvLsvDN
hRc7V0XY5GuVslYYcbDweOZAIA2WdFVokXMVBCxfK+ogoVLeVK+XaygJ4TatjWHG24d1US12Bsq9
deE8DtiKZJXhrcFVpYjDkqnWR9XmlI+HxVLVUrKuciszN/1mlVh+sMIQcT0HuxGSYXxar3UkIVnG
Chvw93kCbir1v5ceqf6Xsi9bkhRXtv0imSFG8UoMxJyZkWPVC1ZDFwIkxCDGrz8LRXZHnTpte9/7
IsMHSWQGgST3tTwiqWv1rZb6MRRu8svX3/ty8oGCoNVGAUH4s9X0a+mH5Ze08NNViXj3obJxoLaJ
E5wnOw/OeaCDc+a1al/S4okVpTOv+aIzhpI9+xx7wN4iywF8TPNV2dtpfA/NjaXYqrA/4yl4Yil3
f/xzIdL8psn/vlhMmgYPhPfF0bcEOxPednM0NAgtdh5pcBSBMqRAcK5rnVTbcgiypyz3vENljVnE
O22JVet66ZpYRbg1mwO8fZqnfHoQhMU1QGyn+/svwH9ji/2eXN1efX171ZyRTUABsxyyQrzA/4Mm
bve9y3wZ9RSxfs8N20NgVc6mbpBCCGQbGQ/V0Wytm6Y4y64LLn7iVquiDuw9YQqLLgu9Y4WT67FZ
GiPem6a24sERfH9XdX4xxM6EHwN8o03bxUjvbBB84xcb2cjHEVnWR0ZyH0eqOYj7wCVJpFjeb3nt
WytjdhfHbOQ5Th4pEpl1HrNMhJHTO2Gci2Y+UFmWJ1Fouu1og4cHPy2xar0keK8D78c4e+VfVeFE
QQgYXzSn047Uzfi9IMBS2F2brCcExSPWq+ZZER6FYGU9iZbVzyrvso3VFcXWGJ1MBw8JCbfGaFQp
LUmkEZDcG5FYYjh6qYcD/lDoCnEa8SpyR5znuirXlQc87rZuLbnJJJJ/XCCVaKGsKbZpy6VRmqZY
zLcry/ZUVJVINd59jIjXrR8zdySHIuF2EI1ukx14ln+MagwfklqGD/1yVdsZWVlFNW2MYSjUuEua
lEQ4vQSrIsnwWmHj9GHbSJyMwXvV28kxHat2VSLEU0s3n9/m0rLw4Nr51TQpee2SOnkkCDpftVeO
Rzo1X+92p3HZZqhGe210ttV+Y2rMsVEIADCLxZQhL5hW37Qn/XXo2+qUDVZwoXQaVnhS5I9/8ahS
i26Hyv1wcDy7poh/OjhkvBop99LfpMWGnQZSzounomRzlxbb5PvFXxJB3KNQXf7YATN3+77VAkH/
EZHQ23bdAI/Ltj8mLgB7SSUvk6bkzWPtqmnm/iUhbX+1aIkK/Yq8uaU3nmpH0GhYvPJqCOK85tXG
WEXO2zVvK6CLKwBBzNC2EuKR6u63w0E/9CpukvzzDvLUkbFOizxqC+acxtm+djKYBT6ZTGx6H5k+
OrD2ahqkyy5jpbyNTtoHz4Aqmhb5YJ5pBO8XrMZNKSZPxb2NTFqS5ljCfIKzmV2Uj5XTl4DCkuEh
53ujuavvrpx68tEYhKTj4moFJIz7CtyIXaYse4MYeRsBXSr+agEuoyr5K5AsQ4ZA61dPhIDs024+
jRWlx4BEY7fCJpGsb0ATkR1Cf+5frTRoDn3KftO7o5Of1ay+y1Q6Vyw+K0s44YuJtCiWrMJsqK5G
ypPgg/ZJcovL2AiCrvquVgdj7FMdrpF2FrERM8fXcZ4F9tqM5k/NdAhsEkQeS9ptT1WOkGaIVGHS
eCfLRWalCagfDYnm3/Hde+ppkb66DhawypbO1spUfZ6WDBdO03HbkOxnIBwZ4RXcPSdzSuKOT9MO
CJn+KmbWRcYlLxBtAQrkqxgIPpGeA7xmy/6/xMDdf9lMBuDFL5QsLBgO/QNp4gDXmdKwEl+zrIj8
vu4eqUPaa6Ht4lC1RR0BUaOvRlcFLcVLX3SxEY1hdoI/e42E7iYVavLs+X1Uzis2hrKI3O5+gdS6
fHKs1N4gGoWMcODo9miaRHr1VnnWt5mQ9limwVhFdmC3R1Rl+nQxoltq9DOX986/9THjjFPz5b+c
Xt0l26l+SxnYSyV8sH+Ag0Y97//z/2obq+WDdIYvdl/KrUxpHjnLfoIujbmquMCynln62mRBvje6
bNlUDLUHA/IAbRwQJ4+MsisydpbgBZ+KPsARSKU4jPr04Y+r3hb2TTf+c/X/7zfYzVZ76RybPKUH
QHDEXQTWzLHYiKmbF0eTmDRi4Y75b6Kx3p3vfbXqWfSH811M2wYTCZKsrJEGJ6aUemBTsZNLct80
iNc7Kxk6TowALH8Wc1g++IGzAvm2/t4UE4mAUdZP4GnYu6rAIZIzt8C5wHGifOz9n0UStfi0f/pF
RyIpxvxQUbyS/aqtIjaK8iOd8MonfKSxEcsxeCEqKJ9KG8k4IMcuKFYtPzKh2h0nHagGRsznOfKH
ZDoPeT+9OeVfuZzLj0GU5dFx2fJkY2gwDbK1YlZ7MNbJJauQlw0Ao9aI4wTuwAxmySzdmju4iW74
oliPH70Py/ra9t5FptzbeF6e7TvAI9fNGHhIaVTJY5YvGNmizr7jy/ElY8p5dqzc2fsZ5dvWy5uv
LPhOdMC//9Ex6ej7f3n+UQvgf78x8GM2qGaPAgKog4LqwwzFHf53hN+y6lIFGW+B2ETqrhulvZJD
Rg7W4KUfmQyBPUcimwUNYF8u9q1Gn+ZdsEVoh25JVvKP0FIiAq7AvwA6Mr3KRqyMW6m88pjycLyJ
eBF06zYfrL3PsnylR10dZmv4rmSX/5LVJfTcJo1KAF6CLmFfpGyrlY1k/NVNEKKTVl2ftOiDA23r
IdaNOz+qmqZre6L2+zJOr5Ps1zx/jmMT7Cj9iKRVBY4T97Euq7y/JM58ZmmhcGhDNfmoZm4HuEfa
nWfy2gxddzFeRm3Eqavnndtb34zeqIzRNFNfI5SoPX91m8Eo22XIlo591JVlGhvdb5OxQMeIFbfH
33QSb5+Ttuq1N9TB502Zqbyys2JbNPJ2ozed8SFeo9a9J/q1Uf5x183QI2IMwFNctmm9T6320RFj
UG5zl2argQlknwrsO095ZffHuqBJFdUd6Y9GVkylK53SbMOcaSMQKFZAaxbTaghZtgt8LZ+Djgfn
2U0efJdDWlSdAESu1Za3z0JPPltj6h6JK3/dPQbP+lWXebABPQnL09LT9mWw12DKRGaMcBlIIGbU
+Z13Nh6uqItdjU0lNlEwGh14Tpu2JPzxNpMMp62cphkRVniEWb1P8hlQ/CbO2mK8Gq3dsnJDQxps
biOopH5ygOW6DxrQGd/8zK1iM6o7V8klE+mBeciIrHSg81VYJdMOiXbTSaeJexq1fDfuRjXO+D9q
1i+RX9xJgvfagVAsekY0TZ2C5Ch8+2R6pSwlu6bCZ2LuyugcuzyUgcUuxj9zsyYG+JBjF40hpzH5
uqQXTwwEhIemXpKALvIZS+PMIyLTqBm20b7HS3BjsBvPAvlkXNo5cLBSLZFw21YbO3d1HPbbycNv
nYFJJbbj7ILLQuzqTczJjoKd8M1tknbta2UfnaEfr6Tvv9M6Kb6l5QAsGuiWF5aGxYOdzDjcLYbS
H3/1dUCeskQVIGxosTYT9J48Ak30Mal+ugSCdPsAa8fGTCKSF1WFzpdRjyIW1RDGLcBnH0DBrYDK
S7a2aPMt4mDulejjkNdzverGHDtk5eV7CmjbM5nwL6uGEnmcMbNqcIkQdKVp+WSs1M/6tZ+RNDYi
J6F7apX4ehuqwTNcA0J2YWFnPdvWlG0Te1YbI4IJZD3kmbe7+eqRi6imswK80flhRguqgMShO3gr
LML02Saje5XIIC63ddMgy7+SNS9ut8qILg+IzFuRs7g4YsZrIsT51sFubMzav++5crt1nsw8NvfR
KcsF/r38vOfBZw+6E+XtnpfHAew9D+yRZUjh1fPDHAQ7I5lZzH279jDc7us/3bPpNLbk/9xzWjQW
uBWKP+hy3A6k8OKuCfdVATD5hnSVfyAE8J3IXE4C1KJVp0FZzgJvB5AWLIwohYdG0NVNJhrJi9xj
ANjNKbovYwyWLrdJxt4Lh1efg1llq/nJmG9aHF+tCFnQpCTFGjEke3KK57ytERpo6nHdWLl4BjBS
PNfyneF5ejIOHervbyymmo0RK6uwr+hsHE0XKSa2HvhQbo2uBaQS8esVGCHTXvVi9dkN47ZcF2u/
q2Wc2b14tlJPP0zUj+8esp46/Jmd2pmxkPAKEctDwGlVVxVytbhh07VJxyACNrzdG105WsNpcvMv
cz13e+bUYk0tlseuHr2DVZTynI5Nu0rHdVIiHlGo5nW2ShkJXk1/8XkryqD9NYn5x2BJ+42pIVjn
TVJeQAdje2Bbg5jaOn0aEz4twS/5FVvjY7l0QhgkxhvB/pZ7DrCoepZXM/M4Ke+Q50BBgI4dV8xv
4sKeg6PO+V/OYNcb7hFr16Og5BlbmXTrVindkDLx1lNRhysrYeyVtJvadVsg2Af6jaXWRclKp9Fo
PXI24p+cj/WWZ7b6Sbr0R231/oc/WsXKHabkuU1TgmhzYT0wZ/6cOy3t6vDHvFmXsqfEm8NVwPnw
1mUIbNg0+WO+oc4CHqm22oZTRbc+Dm7bRiPYnYhEgIFAg7U39fQb6WiU9Hb7JWzLYMubadxZhVJv
oesfarmM2oR0BYZwd3bGnj6UWeFFt54Lbo3X03MS0uoQuEW/MR1kGYP7xb66Nhdbqod2v0DQXubQ
fzR24BbLVUPr4cIRHrwEBIG+W8cwfZqpG7zga6f3o8WLbW03ydek2d46Oqzf2N2Ms6/Vzc8Dbz5u
NyJnLyJIWDwU09Cf7aCmK7XcejaQg8q68m1mfNrZDGFFqbvuC8JHkXEgTsPAy6ByobfW15CBdmam
ar1WRy12DY9pOnQnv7fE2hiI125DvDXfO5xLY1Y1U8yLkbwrF5/8MmdVq3o9cyZOaTrnTz7pQfBe
/tHY8iNQhG3f1SesOya0cW5DNrnEF67lX/Tsp/E4V83OH9j0Nit7b3oW0vGwU5USoAcSPpRFbkcz
lqRXT5av9TSUUcZquVNpoW9sBkNp8LQuo4T7cnenOdA0eCYjs/fLatqQ3LtWS8ME9na1kyO2tCyu
GVAO14r94KAO3hbUSmZzjFSvszKdjFcv+POE7eTZSP7YhYeRLUExpewY21x6CEQfBaLir8Il5KlI
qyNN+vR9DBT+OYX0o8zO0vemoWPcWUi3GKsvU7Em7tQjaANrP7i/RMWsi5GWEe2Bpa/lMmI/oyTD
4uTVmHeWjYccCZAcxcZlPTshE8VOnddjd9rXo70bgu7BXgxNwki9/s1MxmqHl74P/GoOXA8tJNBj
nv335cQRu9Xz+DOlXwc3zXdJ18uVp0KnAPSAa1ByWieugcIE7TcVsd2Dmd96Sl7nxuKAxlsPn84l
Abhi7OT6JtulM0Z2Xes90BoYrC2fU9/Kn0QWiuvgeenR4+FfnS9gszsmN7Zu8ZiZiZAO/9FVmiIc
CJBP1mXALCo/fxcp8TeShIiKLWI9JB6egqI6GXF07F0G/s7VVckCIUbCYSqL95QjPu5UVr9spIt3
5jEWN1byac3FWICblkx7Y+2t4JurePNgupJ0MzvW+NagaMYjgCOvZh5ZuvXB3JRcxgeV599vylhl
Q283RUgxYrNQ1MhULEyrhYNlYn1GLIdsihKcZG7xP6NjfOFlMUPjMp4pScCsWJzwW/MLE+ufgW5O
ZsxscfKkXNIV6Waax1Unw/w59eT8ChjYBsHu7moka1DYomXek5EYdfZgdBc3CTC5k5Oq4dHYEiQi
xaTYg5GAG3wGXFTdpMRx3rsxoBdjK1P5nXIvuwTzPL9aCfDGrXBRf2KZnlmNiPDdSE7GSmXaRGU4
6dNtkk6NUUYFOxpriXUegW+3Od6svpfgOyWCA/AW1quPDAH402ftN8UenDD1MvtBjroZFl0bMRWW
PrMm+QiA88NTXBdROiXW1RgtjamU04aHsiXqZSx6tS3zsV3YZeplSBx5AkcZzH/TV6+DgokX44rs
RREhSI2N++LKu6HfOOB7bo01bBG7BC5WNEN7EY7L16KQdA0qcXvxaoWKFd1ymXPWRwDQJtubsuYg
ekV1Sx9zCQa3nZYT6p0sY1h1GkmEQMCw3CPpMsdlkZTPNBzkpc74xSKUqFUjZhzYUL92b6xe1upj
MiGOm8haPRsdAthfPSRnT0aVhUOyMwchJHgxwETbXWurFm9fjD7Syt8mfO7WRjQ9bNSVKHrrajSU
Y683eQKk3mUCPhXDY9dPN3fjMYwBHrvKK3ZGZFz351z11zkYv5ZJr09GrRHSifCA9gcjpm3tHhKs
MJERTTM09oujhTibmcJZtDskBvXq7mF563GQazwo4nFwR2vjWF2/wZum3pZaBWvTsUdq4Tr8dftr
W2Tk1hMQT1szCojsNgqK5rEN0NuzcffKuVzZ1mx/3j5LXZyBvHfwC1JkimZ/C5b4yuS6TNarABYO
AAx2uKvMVTGCs2+j4oWRbqqhJ1FYjWPM6+4zp9YWmQPk0tSvxhQJ4moMNsJNuxuU6J45TFp2tbIy
+QRdyBZEh3EsP/2csBu2XRB0m5BX2XooUnqmntBnr+ByXYyC/0j2hil0t1tu/x/tpj+WZonDn1Bb
2QNkVmfKRXLbnSMDbr2Lho59Fw3AVS3O2rfgvBCy71bTt+2YWjdA2+zZWIUPrUN/1dyZPnzG+ZY0
jR97FbZh2LWdp0aEV41dqPFK8uB1GihQYXIIt4Ayoo9NX/su00+oElU/CUe8cVFMH1Wesm1QgQnW
Yen84PhnIXIY8cBSAIwhk1IvmRRBGnniOLYURYY00N0lWzIoxcjr9cj7cTMNCjjYICwfE2Lnew95
vfNNV5dsOPujBkAjbHi3r8bG2thAyMS9bzH803IQUGbXilnZs7VOeufVWIsAZVAqZkcC6L/tiOox
q4oMKomorawzL8INbfT06CzNJLPpEYjC75PdFAcjGT3r7M+uRmcayycjEONZgPRS0YNiC07uBMjD
i1d07VJzpt0Oi+gSGuz9PM1WxqrcHFnIxgX1DUajqgAvRT0/+mSkpOJ9FE4g7OZt+vtoyPhlaeM/
mfQDKc6dXQKitOQsBpS32oeJtn7LWfgpKVfgMiMg9E8eIyzOuulspMrl5d7Rn0YrMqJp7h2d0kPe
HZ2GZaYsmT9nMh1yWSY7ZTMmLiX2CeWABBZx02BHSGmjatTg/58r7PBBrUjeZksjeoRIGqIUrnX1
wVIe6t47GakbiXfk1PlmJNMELp1WuVU6sSMHeu17ll57xFOXzmaYJNNk+XZnazB+ZrlaRtTc804g
ivCrz7ceEeUJGeQ32/xJ+WT7a5f7bGMt/z7T5E1zFI5DzkYCK0KexoG+GalBvaNTo9gcCxBgTlnK
6a0BUv3zysvCLtZF/cV4CFp/6o04CbHy3Co/g/WsI1ODawbIPgoFCS5DLcIHazHIpTiXchM3QqnU
4MLVgKT1SD975Hn4a67sXZ94Yt/rTF8dOrtPbhEns91eZdnpa4BXO3j/CKMYB6MbxhoMM7f67NSC
Rf4UhNsyOPveuPILOzt5unQvphnCEeToOU+3PX7mEAd6GDgrUEdmWixuTzejg5Ca8TNWMrQvfZng
0/aK8VyGPsoK+ew4+CiFFFJUGIqMwciLlSTpD+al/RPnoFyV4WA/369SMvF1tehICqtbhL9b736j
8k5ItH3nC2QVwdkxGvDxX0Ka2de6Cp+MvgFhHmGzttoBRFJ/4TgmybHy3/oOGx7k6XDkXvT37mXV
p6BnB8WjtpG3mcHNe8dBgmGLhKtm0ZkrozNW4zf0Df/TikJFn31VkzSrcOB2TGYnPQObCdAab8bD
BAyCUd315kr5Oj13zG3j0CvmF1ckZ1LV48/logB82lzw+lMTNA6LwjztyXOCT6LLO34gDX0UCc4Q
mfnkzGUbzjVARtOAAAk+U39pjMGZbWCO/u7B8JdefClBeEe5vWbHAmBybDXqeGA1fcFHSeJBpOXa
iKL19MlD2CYyYjsWOKZhp5A2md2tHGJvhyHPn4wxJKqJanzzjkQ79MUM3OQ1AquLyH0MHJaItSeI
8L7YM+jxHuh6FbfHi2E5GvKjBQhQ70ZEVKjd5TrvVp7Px7aQFbC8wn0nfoloLVC2O53UzntTtV8m
zxGPKeKfL//SidDJWpfK9s9ltyYAdRbYK4EQ2OOCuOvMXAzzGiuWv0Olb28riV3Gk0wk4uPAVBjR
aV2crJbF14hah/Vqlrx+mibhAusWkpUBfVpWp5B69yQqGkz9O6Xn0nWnD+PFKyTPmiocP0I2IYK+
eDk9MV6m8795OaSm65L6HNGQon93QaxeRqh09zmtEf+YFl6tGNS2JgNdT7YNHMc/Te7ECjEVQMT+
VkuKdTwC5w0gD686GQNoEuWl7VR3sqoeRZgkvstYZ14zLfydnGpvW7iW99EDSinaJvueB0BQoQQN
O+VBYD+MvRtEqNOXfV96Jk1evKIaxWdPivS16WkcQBn/7Fnb0rn1VJTx77VASlTpXZbk9bcFpuIl
/BegfIi+VL3/6rVhu1H9kJ2bmhTHhoz2FnBs9YxIC3JbQY9CIDjbmV6Fmr50fM7eNYLx69Ib+IW7
SXWgHuJ3SQBkWN6CVJFKUX/PwJVD7D77VSRABpCq/ZizsF7nHipQqS7o96xRX7Dpl+t6dBGLApFx
leqJfcWGc5dNXfaLevRU5I39pZR0YZJ4GTAvib1jrPB3yqFIEmWIBXr2MH5xfXXGDzLm75QkXzos
CB31wktSU/XSB1myqqZC7Gio1IuFVNUOq8W8qlxevQzTYD1ogO3wlVUvxsMb2S6dJ/FoVH4Ttquc
Mb43/nOKqnq1pGJtrAjio9ThGDyZqYyK8XGNsnndk5E0d8KoyKz0YMbOsoZsfZV7ayP6KQpx9mn1
1fiOSjYXmXlWxEB5ALYqky8IXV16UaqvTga4mQsS76FhrH6jc7ltW6q+Tglqm+EpxkNRldZHZX03
7oSyLB4ZNvZGZHQbKD18UU5X71BQEgCVZdCpF2vt5vK9bKS9VzavN2bQnngHhS8jaKg63OSOu68a
VVwL5QarzC2xgQj6vlipPsFSWGOtRjT5WmklHvjUbxCVH4oVeDTdjvUDQYJ0kf8fO9+GWmb71wFo
2uso12qPgAdConpY5XYfvua0bM8drbzI6EtAAtdVOjg3t6Ycf3PTTPzu5mOztEcpouY8ZQ72GxGS
iD+zQodRG9Du1OnZfQcCH5GBNnuzrJA/+H7No3l5iWJ/0MdhXqLCwSL6tedFBQIFJyMmzmuf+vqN
A9V2GWWKom/LYL3vRQHI30WV95Evp+5H2zZryy4RnMD2/5ijHuxX1wnypU6hda38AAU7C02OSQiW
VYOY3NbJKgJAJ22APyvyr17fXWzTfy5Y1A1Z87MqAf4bAz28jk6TbaokRPmBaur2JMuAIkpa/SAn
0q2rgidvSBD9JfOe/0qtnWc7uI+a2q9MsPEjWL57pFLOY57XNHZcvztoPvNz25feJkMx0xdreVEg
jTl+J367JTViYm4a9rvCsZLdRMCL163tLMV12a6qEYQw4uTgDYjKEvlNJHbi7OywLW7ikOJbKksi
1pbK3VdhjciWO2WJ9RWi9vIRoq9uzgHS1bvaz+ub1W9SvUNxUvxPF2euAuzzBNc3a+Uje4Jind2t
r5OMcpe4AE+ZkaWni13HLOC8l3sOwyrbpZRMN6tYONBpT62bdRZ5EiPFDgTYMlGDH4+Ns9pxblbw
w70YVba8m8gzy4kt7fs3EWsbjeeuZbe+5TjMse0l4c1Ke3tE7c7ajcTU7ltW6R0gWK9Uj6jRWvey
PZsGH+/nVe6gQtw8nv70MG6co7gZEnkiNmJbtdaq5J5YqzEJH6RrA1A865Xoq+QBjAuAtTiSm9s6
5fNNafxMk6r8e5B5dG8k08MnCUK/ctjmS/+7ay4QiwJ6EceXZZp7o23rxS7FcDDdjb6dM3JkHOWT
wOMHwGnpkORluK6bBBVVl4GpxMsHAB91kV7aHu+TJUpnx5qoxwIH8t+mGQosqkDt5xvje58ssIs9
oJjV6a7vUiIPfkLezMz3sbPSZisExuhtjOA5CWiFmHbR3RqSud2JhxxVditUSfhbLQT3dGRku7Lu
lx5SaQoLLwpoELm2AAs53S6Nq64Eibhuw5vlPwynRQbKXorUwjLltIzjpx1ORUZ2J8JWaRmiZkvO
sDcrZvCIaLivUzzlRvS9IsC5iaszCCTpWwOyo9FT1KXd142FbewwzR+01Siy1bLuzKvOfZWIBhh9
IcNxP3Pw9W+Do3Y1ciTZECEGgg0tGPYn01Q6D0/N0hhRa6D2rARle4xuqGskqZHjB9scxUQRmfob
a1+Idt2FznzEIuwiNrYY/CToNwh8YV0xAHyDvTcWCmq78b5j8u9DhQn97GY63Po2qXdAaY9RYG/U
xtNkkxMgDYK5ErV50ExuVp6HpTFXRpchYbROAwtFBv63gWNJ/q1bTlCLwKrU4Q+9GcR0RZo82TbY
Lt9m/LfJTF/ahMCJWktkDqFfAYDZ1lrI+6Yu0r1y0q2ckvBZuPdTa9OYUkx3n8FJrZUVkiG22yCP
PBBxnondpPugkiIeeCresqR4ckCh+jG3SY7HQv/uEXL9XzwSUuv1NGvU/AxteQo7jeCVTsuTbQUo
ypq7+7sqELkPhO8/LvcejV10OxRoPrNlEKO/OQeTFax7WVsrr+v041RhhQb4ErFGxE5CpPuaYKdQ
BiqqJ08/3pRVCba9DQqn0anF0DYg/+KMba3NMDcDDYBLBXd5c6+jNZLJWgmRdKu77laAy8h/Vun6
s7LXb3bj37aomPrHcH8OZOT/XNPLFP8yJb7wrcPCbrqwsh5X/RaloQDiQcZljFDuAIUhJiqR2VG1
daxzFCt3OERj6ZLW7tapbkCex6e8NUq/8R2ERSYnXxdNFlXO0F5r4FIjlHML9iwsEC4ZmuLJZh/G
ZjR1mOQo3RCWq7vO9zI3ykqxgGe85sqBFbiqq3E3DSDX2Lbjh6Jvcxidy618VQS83dmKDTsqLWBg
pATrIRvEuUXsY8e76b1OFB3w7DK0xmJ8wDLXq5b2zpou3sYQgIKyVb0zISkt7IPyir59SWQuN15t
gTHA0mdUgR6/UFngmOZJjTx03WxHAXrhVLbTYaoLP8bGMX1EwcwGhcxc+lbg6BwN4Pj9dHKUbwm9
IY0EyqcGoxMCs+TSqBBZ90ISJPF6pxGXIbDE3hJFvifLvstStdo44zS+VC1qwmQ+QJiUFfvbSKgh
ieBKon/2Hb5+QpaXZJZr5ejq6Hg28rjBJCpkh/6WzZVp8Fveaue2zsWt0/Ts/9MgtJaewaEgJ5kx
O7ZY++V/KDuP5daRaMt+ESLgzRSgBSWSsle3JojrCt4lfH59L0D1WhUVrwc9QTATIEWRRJpz9l5n
O/nV/59r5dwmq7btf32Nr6cmuTuGfanvt9f+6t8effXJxk0fUvflq+fr0q++7c3k8lFXXIx165vd
rsLylx5bu3JIPljdo5t4ta84sXGY3bLbA8qrd7J88pzeelHq3n1tKv3eOEt+U0mkvnaDJn3p9MVl
nErvVUZDtyPu4vAZcNbsJvtgsPzHikTTWxbvjF+uCLZXykahPXpJ8mM7aeEie464XVhzP4jcas7l
EmO3ybdjlJa4avIRLcPW3h6W/IhCFK39xZpn762MnL+4KSe477T0QXspK3W6fbYSk8CWO98/W7Zz
KmWtPm0tLydCYhfmc2U431S9lvty6uVtO2APBiEfGSoSBfqq1vznhEBRCfLYdfe9ag22X2xnNJH4
MezB09crtHmG9CxOjhXgx4ev/mFqvH1loL70prbaoT809z1MnHuP6OZu1g4VCUxHB1vdIC1ZDwZR
kceyJFEVsRthVUrfYMRHQ0jA7mtruzZLTd0Xdpqf7CEb78OwszNlflDTZdqVRLZ+Zjv2zvZPMfTD
Ts1LgKxK41yXkbTadqK1GJmMTv0+TpZBArn/45X42Jaur8MyGink8K+HmYUEl7RuJ4Ms1qGOa3az
Z4MSnVdkRI+X4m5bonmFgFSTMatA+VRm81qywDmKzu5329nSma1HMZXvBKOLPhjw3rlD2oHKJzs7
pYn0LWeCVhR75bEeIe761VCpYQfE7/OQV9O/mz8VaZdBpSnxhahQfNkeRbJO/tXcTvynr1if0bhV
VvvbUzTZ7xlbrJMgDzUnCRmPpYQVl6jiMsZp9qRZYvSTtmt/dqP96s2q8ZoPswlfyowORTNG36Ce
ExZoxM9WlgNiraW/whcxHmeynQHetuo2p4naHfGsLvsKldfdnqborHWAns1Oj+76emDX1F4nw9y1
GeH+PRpYFunddN1ObpcxRf8hfJ2F22tsB0iyiMDjA2kqdGmJKd+FbA+xaSx/GU0z7QcS6efZGbJj
OqIIj1b8R2Zk6bVukzgARmYTiaD5dSJZm6XZI30yFqQX//cZCnyRRwXhptNWgDyqzvkw4mhi1yOc
C5675ts0/LTXboiv9nlYg4NkCVofBXN80tRSeXD7SXloQPQ8dCiv91MMr2Q7sfVtZy2NbS4OO65B
DtsGHuQSBWvczetRiLuOmf5Ul+K5a1swxUi7Tp0EMF60lfIBeTXYLoA2k++GNjcftmdGFVKdeGCC
UNTqudRU8rufWhuvt/B1wja/Zbal34hIToe4VMp/9W1nRZa0wRrOOCzeMub7nJ3RuMwuP0yeux0s
UehXr37dGkbNAOGXiP7Oc+38dsQy5HvW3cXe7N1y9/Wsdn1+bDSj3y2Rc9xObG8lQvvgk4FO/Q0H
BUQFtWaXvC9Nn9/GBugkCX0CzkIuR6ftnP12mRuRIqCWAPPuevb/+1nAb9u3Yeh8xdDHO5Vgxjtu
hPEOgufskUl6+Oof0opEsZQu20Eu207khQpuEmvq9qStn/93OS39tIa4HOMGOIMI++Ta31RL/SiL
2vw7844gyZw/StwlSEPc5t3pFHs3eujrjDjpz13ljieUWcbNarp/ns0n+oF6+G8jHv7wcvEjJLts
8t31odOWyWNiCTdIoyKnLAx9Xyf6cb5R10JdqYGIgTv3ccP+bEwfPC7HWMUVtLW2/rVru8qTSXT8
TPzqVY3gb4V0NIsePSnlMyLh5GU7YJ9Rdhlw3sPWRC5KRCBql2Ob4VHEzf7Qaf1ys2Q5vg5k3QMX
JeB5O5lSoucgE8g621nVKeZLWRlr0oKninJInhd0XNvJrQunBVJbc7ltLSsixhB1DxHbm4qCQ1MZ
brSBEUHpDi4/sYgVVfBFJYDWx0e2tef1mq7Fby8js/JVx53PAtLVi+tCjtQV3T2w5JUvigq2y/Xm
t2VtbV2qrr9XbV08btd3/GSPQHqYddYrXGRET2NiEsDnxTzMFELfoRTTg2TW06sNKmcqZ0afpnha
VJvVo5k+kpdSd7yh6UlaVPgAfsq4+TSLsUFcqQNULBdwicr4gdz6IwYhf89Dm8HmyYEoVCwL2dai
dI4m0fWDS+Wog1kXiAQaBZG+rQQJ6ckT6diz4oj0yYsY3ClPMP3lEug2e3UB0WQau5qt7HV7pFjI
jdpG1w66zdeaAZcLhIF/uCCtT/yJWZpQLJEzpuRJjepg6iJz59Y6Udx8VZKfnPlp8dYVkQcELubv
+xVS3dDQhQze9DS6uFlWhNz/uENF/msFlD03qhGfwWh+98b4R5LF3jFKNQ8av0Jsi+0ws2TKr0i+
WelSHO1V8OB28zkTDf+rZ+/c9Iq83fKXsknuWLy8QzLcdezFGLm118HQ/qLaiOurKMJ25hAR7cRk
KSgOE6gLwh9qDwXjxN1DlKBKdrLvMsqMDOqd8qYUciFP6OsSnD/qmn6P6NlRwgZs145MByWgBuZl
tcguM7JFP6n7x4FwPDUN0t+5VWkIBo1+H9dae4BtWvqTicAUZlSgNylCp/S7Zg/yR98Ox8hKz520
bkYj1IsHh95nchr3XioqH3jy39HwQ1RlGrD3/ZPNGp9F972i/EvmVd/GEjGJ3gwHA9exjlrNn0RT
+7ryLa7ywMIZ77PHfhR1Yv7ASmY3+cHgk6k8QV7G6f6oLBN2lvmOG6ANkRyzOxGp6pvY0Q6qokyB
LqsCgZX1l57qEsE3a0ovrcGYj8t32Fb7pmKCXcqxO7dNfk1tlNUyJm9n5d1BzDVWzmj8oUxV9TpE
f7deTiBRdG8K0VHWCfLawBoJMK7BsJsLJg/p7FRNv6LH5D+RbXaC5bsgkZz+FFksrtpiTLuxeB3G
UXsznHBEQRkoUfKq4QvZ1aC1QJTaa8TTPNeiuppyDmuIps8yL68T/Om9hkVmL3O+DBK945HaKCJM
47PX9ntHb8xzVAsD58v0BI9AsPjs22NqJ40/jsMd6cfOFMuECtkMtdpVfBXeIkq74cWRNQnLpZY7
4B8iTLLpLAa0uSqlBoAVB5kyqKdpwmNWmxXCV3RdUe2R7U+dt7jG9p71gxuWozUwnNtX15Hts2Pu
k6G1j/2AP7lKVUAyc5BUrn2SEh+DCZcFdkKlhWzL3WDCmIg+GGo1jjWz7RdUHGqYQcQPWUWk+r5d
WgjuuT0LOK08bPG9Ff6/zkldpaOq7fGIWvNcNwS6UEdy6fYq2nb68wXiSgCy1/1yltMRs0cVTsIU
VPOCcjKDrA4TL9UP1qDeVL1pQ4TkkjssdcWtYH+860DaHQd9+cMkZmOTkd5TR4GxQGFl4DP7xaGt
H3KlioOocfZuUri/n6t5+J65bOAWp039Sv8JIvCFklW+Tk7vHBtAE5xs/NV0fD2JJ++Naaeh2iAt
JQMPpSVANuvdREF9l949oH5NXqtUtvtiQIgshj+lkxPCAKABM6xp9lJJ3dsoonMp3TXn7yfRkl40
Y3irLKCHWdN876sC2EXU8eWVGpqHaHxU7WQkhU+iWuvqly4d/4qF2R8KK7WPuU1CpZmGQzSKKuD9
5peynI9eygdSNqXn66U1PrY1H5ZWJK/lRF5fb9m6RMkxz8qDJKB8spPuoSxrcaCM2tsEvSrJojKU
Lsm1IvYaMpr5oa+jB9GIl4VybntVG+9NpH2kukOophMXlf1GMMhx3ONctEJFBz6RaLl5LhJ12om+
/TvR6to3Qeep4m+dQj1AHrI5aLti50XxU18Z2ikrQxEP1k60fu10L2qRvLemmkIpndn6uuU1dWxq
thkTQOsYbarwyjOW+GKXu/lHLzyAJLm7BE730FAly7UX20+8SvedsnEPNeme64BkUcRdf63wNF9k
2RyimTUUvhvV9xQIWcT0MxCl1odRxziyCDndEtU7TUXQE6EPa2X5Q7FFnSJs362pfM4tYzrDVUCE
n5AuZnKeg8VCzldTSSQgDE0NmIqfv7M60ouyvWRTzxjszubBjmzdH5R52gFaeC+KZka7Crp8cb1d
1oyFP+WYU5Mpu2yHMbGyC9nRS1EKO0QCVSLjHV/cHIMFkSUonIo/9OLvzLDerWn5JfSeHFhqPiDG
vjS4EIG1gpe0IWAbkfjWgRqG8Fq8uulgXeEgRZRLKMSpibvyXi7o8CCKPCUYv82hLPYli7qdjjFr
BzKKsl3ahJa2pG6Z1pX7Vl8RNbWbn0Tpxg9ZQpatm4z0Ir3SOkes1GB55FqYTQYOzbSSlzrLp1M1
Zwt1TWzjSIHD5XFMy5jFLLZW5DHtYZwmHUl1p+2bDIpQ2cfpPqZc1YCtx0xskqnLYD17DUviqjWq
UwoVAvpC4QV9rpI3N5HEW0livdqGNwUTtebeuu40KnYaVFXmvvUk7QPhWMO7yFLFh6qYfDOW0fIz
FPXfZMvOSWvH+kNpyYl6eT+fG8u0dlheO79nuPyYLZw+Kb6WD2zFPeJktA/oVOFpDrCpmcAGv8eq
9THbwwAzIVE/6tQaYDEg4IytEn1zLacP4uls2PJ2/NC8CDYQKqkPz+qILUpXfMQ1Q8QcFe0HFrLZ
10ZT3GPFCNOFFRJlCj0CEk6025pZIvVrpeAimtMP2ecr6IaSJPES94fWnJlkTTNMbfbEUWyO175P
p2vH/3qZXXFAcMZemQlo13glVsvCsR5ZaxNR8u6KFMprn/ORTWYw2rzLJsryYMjnyW8ULQcbb6xR
0AGRZiKQ/cYdv5DZ1AIbyfhBVZXuQFWrH+5YkGLuAOu2KnBmVS6HMYt7gOSNHbSESEH5GMWttSbH
X5Lc2OeEgH2DwgJ6nXtPMHOmg2yuY94up6HLoqvkf4G284Bm8a1Io+ROIBUAF5sIlhuKetPiQXDb
y7ttLkzYtQCOogIVH5N1UR2xk1XHbAgwM/QHw7WCeKCWgKka+c2ehvrsSc0NtVQau6mRf9VDfehF
LY9tN7GiaLx3xMG7QUwZxhfu/0ii+F1aN+FfsdGGuBOmEdTaUKajPI39qCDQSlXLhSEfM1aWYRlK
Iiwr1G+8wy256uvQHRcEruxyECvkd6c0wmLiTjA+EBAIqiGygsErHV8taxKRTA89dV+ep8YjqG6V
h24wGn+qCWrUXuzu8jq2/Y7M8r5LG3tHkbcxhG1oP2YJ+Icml+gWOsJlmsmAWrGEBhuaPVRGi0jX
eFiU3tqPFlVL8Ha01BlyLN7ZTRnn9qQt+TVRuujSc6v6Ttz8Mh05BBZZxtOoGg9pmhFCXhxtT3XS
+ljHSRGY2Vtna+09XmbdJ6L2F6M3GeYpWULwleMyUuimi5Ub6IHhOtuz4lek6x/BVgBFperm4Kle
mPb4+WrCPHkv7kS7ETcMCH9q4Zmnymqio6NpcBgAY/gN9ndVy6/YGw/8JOZr35FtzFElhnHkVkFZ
uo+FyiowVgp/dFWYf120N+xl8bVeCXuvfksS23moeuWPmPmiZkszHs2mrfbdkv/uDPQ7gqoLu3y4
14PIHopxmn0lW8AXedOtZ953sJ4DS7TLsFTNaL9Qh3GXjDilhygKq6kpoXYpf8zZnC5w+43j3KRB
OsxW0CX8ToYGTB7YLSygBoHRZa7P7jJOmHTq9gEi3VUVbKkMpCIGiChdyWD54S7cJ6V9EbM3h9Qg
FL4mxu6IyXafzjBA3TaRp9IqOqSVzWvf1U8K4MzAHUg7Ol33XUsKPTCEZnKHFdx8HsTpYcYlB2XX
jdurvcZEB1BJ+2nVL2GdX4DNjEHjpUmIR0kleyX/6joDrRzLgh03BeU5FkZlOc/Jzh6870VUmX7v
jMQ6+sM0F+IydzZM136+zogMKwbYQ+HG7w6Y5P3s6U2QAcSUc2yzGR75gKjGebApL7lPnOK9Lud5
1xIy2xcCRXmRoiaslfgqS715qOZU7ruIKaq0oWI5kVcclGx0gr7MoONF6ZEYXBHmsjrbqm5fWONT
nNbqTyYoO0PTlGPDjYSL6F4g4JjKLHnq2M/GFolmCk4w5+Mr6duOHasKHNLR2dk1Rjwfy8bWdhkC
Gz9xA8fKbhS6tVjedIBDUUjuLCd/Sr3kQqkWse+9HjSaWaoHioBaJ+moHo7flpIplJz19TEvD6Cn
9nKw60NK5tmPFT65aFH3neMKH7tycaAkBCNJlMT7Puu/aytfsB266UUrCQvBF8VKqSe+6nlR0Bs2
sacom3eFLl74qtwV8/eD8GdBSYRmFy/GzinQyMQE5VDrO2I/FSLbzTrFHw3QZe8p8Rl8roGCNhBR
ey+CkSXFobUgmraQIFCH1/1zW2DhMkgEeuT8xYyCvpjNxVdZSZuDVqzjz08wC9MlyYonJWplMKpa
9Jh0xnfbJA8vxybMhjw5Q4k3fVNBzlWTzWici8MuE+vpZTTUnSYJh7etpjLuRVjnInRKeRf2cEwh
hhU+0v3Wj2xLPapw68KxtcTnwZKoIMy6HHcwBJ4iL5cHPJpzQCHekoWswk59LjOEAF571rJpCOcp
GcPt0dchts0hpOIlEZuBO3N2CLejbz8uVeEe+XKb0CjUJrSJdx16SSXaOZdh0jIxZCWbNg9fUrC9
mtuTDBiK+diSYDRd70L0wvUJ9V8TzRNh3lbvwi0JoFTmJE4ypcoRE/VfulssIbCRJZyModqPVKvx
a1srgQhblc+HYJ5HpRgJLxznRVYhs0jFJmiO9tZQv9spqoCe2pO8PqGWzoLfbNaBktaUoVncKNwO
LF9Zh6b51SLsfogUVYRyoLBOMVlHwXAYCqh+sBZYlvqtqF8pUvir66vh87PaHm0fUyotjZVKJF2f
wGNyjADdsaNln7E9ctfmzI6D73snmmrmTXOw52gK7fgNU1PDQLfXhtpgd0FW1nMy0DZxpQWd2ubn
vpck3OWOauJPmuJl+2rmHyP5ZmnNSoJgBd91URQwSK1voAUo111zheEiyTifLxFkKzUCxV20p6lr
V5pt5PpgbaYeX6LCYg0Z7GyE2zsA5kFe2JFvpO2akIlhpeqsD0HZN2x/I4PajYgoQYVg/36tK4+t
1WQSr+lcLUTooIcJHvOgcfCxtT9dWfwk7uLyyUYzv1zdctkd06700ac2XgI0h++q0ec6FOtha24H
E5gHP/P/1+moodLt19UU/+sOCyWXXZTQWjMF7Wh/Z3MyAGgsdHtvKyaAkSo/UZvVI6nDBXHThxKK
oU8VW194An1m4rRI7jiMKP4Oy+8kghcF4FBT+gdKeqXnQilT374NDVT6IR2fqqh5yBkHwqo0iqBo
yh9LSTkHBdaYD5hRCaV+60qPqiJScfdOLiD62QnphDiTz+D/KsZuWVIJNX5yyIpF5UvqjG9CdY3j
uIYJVMsqwzn2/FkI/bJocoeF35ucl0FwD3uji16yrF+9zQbpEEKMMVKO01mp7ZxbB35qsqRAaRyl
Y9VEnNED3tCORQizWz1RSoZlFWasCx/NGRaMYvmSrLOvzIi0XEP3cy82X2bLr5omD71a/ubLdoIF
0erZnKBVuXrW71JSZPrUe9cpkcaRoHKDayzI2ELsLNHVN7XE1DiyjQqSAq72UMT1zcrIONc19QKH
6ojRXsLQRIQ21mnkG3OiBWpH6ljmH6j+xSWqIMlGsDV2nSLbhxxwhqHB82sYZg/OLNxz0ePd8BR2
ytKS/a85T46O7I8jYpkXx0nqI7dAdYqIo7/XFeXjq0z5MazQTNPVRhSjSXFVVPY9nTfumyJNfsTU
0iWSFNTObH4fYYXaUer8KRPiacwLeqXYtyJi+VLFWesLdTm1Zmf/JDLvEgtgjHLUfjgRLHkmNYjH
ZWgxWhEt2dVxl591hZymU5ryNESePEpSBztUmsZOKn23Z/m4q5spO6rtGu8AANpVRFr7ZLCvCP0B
YybjM1UdnoysTr9H1GnGCU4yQX/JG7VezSsAMQ1bPneT+r3vtI9q6ttLNGKYJNtPHqYusTxnHhyg
qdrFOc7fJMtLzK35wiC175eyuLRlAyVzjd4tSH0nQ7QnbxTKm7pk+8QzCKni2NtFQ7GHwxq/oRT8
mfSufDQFZUMNlXKHywiu1x1KlI1WnR4KMbvfBfFr4blo67touRD4jKEig1MaySCfjIUIdcWGqvMm
I3ByR7uxAzDOokm7Y4f37CU1e1zvZML/CPVkWl72Wyz8YAixGE9eXTQQU0rz5FHy58mgwnnQK0n1
q2j+gBVIyZGmjS+F7b2gNqYOX+pgGG5lxYI6lzdCDL8XvT/LJelfpq53nwbAFmmFnnkZmRaKVDAc
bfnvgjcbbjnvnFxa4X+1P09vV26dW3s7bJd/Pfur7399ie20LaNtnI/0UjlTncLB/ZEyq3w+rCeN
RfTa3h5t882Yqly0tf/18Ov81+Vb33b4T9/2OlvfovXVzlCb2WdvVxQ+kuCGSXV9qDosYQin/k+v
MZosCNbzhYJkd6+v57f251M/j8lCGlCxlEOcJ224HZp1mp1Mykr6W9vslv9pK4nHKnKkpvqix8+W
pnI7uKURICKKn7e+prQZ3TNzOm5920HFm66mU/Tw2VXa+T1mGPt6Uj953tnUkfl8PanqpCC/w4b/
X32ZAmlXG9XzVx87Tspq2catNgttn7pNfLSaGKa10lpXtTHVa0ShUqa+uf8hXO29RIj8oqvKHMoo
Kfd2ldhP9SLZPsWLD+Sw/p6iuDhmRpOfSIzgWsadOIGa03Rv3I2iIJYSVY92PXYPcJ+PLnPsRdgz
SySZF2ecY8ecLf+lEk53BO7yVonCWWt7qHuFbRfDSmw/Tv2cscJXH/O5D4GhlBdvYu3Zsrk5oaKS
kPVAZS5KCT+ulj8Sx4gDPmjvhYD+Y9UL9Tu8tWqXTHa1V6UGiTUZ2GIOTWDX+Uwp1LY6mqIm06MC
ZNJ0jHIsvXf5OKpvrTMhGO3z1U1BJKkoLfTwZmx8ZM1voxs6dsoIGofYepeT2exKvHPPRQqkoJnr
n8TyKSG0dolYH64etP6ttR0wCseHDuv3brt+6+sH/c2zRvGwtca0lmSY5se+Xzx0an2yq8t8eq6S
qMIGm057hcoSz1tfWrPYRRx13Vre0LaXtC3/gKH55wI5Ww44jBENyvoa26HU/04nK3naXsZrZHpW
KWHrf10wDs26vBfFeetruW8feiW6etR9rReqRODevWuypFQ2RMWD48ZreIJhe+uDT/xUVmRQty6r
HiVs4frXNq5vXekkl0BtNP24NbOlq5+h1v7zClV+UHSESpvmdRO5Ige9Z03mnLKO8RVky/+Ibj8v
6Sh6Y2rRt6/+/15HiJ8aCqqhH7bX+7pw1NKXmWwcOxtqq0Fwqh9BBppnY175OS11Qre+7TDWav3Y
r4c4UyjUqi/y8J8TXxdruXRAtqr3r67tEXXf68evPjcr/6ieYPUjUs93RQeCVidlnMzpP4+++myl
R0QgvHC7QiHD9HlZFbfFSdERw/R6BDq/MaOV3tK/xQSC9hFrhsPW1BLg5+xJ8F07VkdpwWgV+ayx
wvXidErKU5aAEd6aUzI05zlFZwKqib1XYr8ZXoG+jXK8n02TpPpJ71Du99Ngv82VmE6U72t328Xw
4/NTL5plF5t45cfedsJIsCixc6JzqqIlQNIK+9UZK7ZgXvK+taxSy1/WPMHWSt3IfqXWGpSkvnza
uuohZjVRNvJha6KYMoN8tr63cB52+kwNJSulKJEypMre8jz3VWNpdFIrFnVbswb1An+NRc52scFw
ccfBcNlORig6Xr/p/KzHYFoM7qumuavri+Y9y93e86qH7cIWoGsQLYPHjWUX/tY3MfPsE3j6B4/9
vZc2IyYaprh5m9i2ucnVnYhw57q96kfsIoFh6/LkFN2B+jgF2s84PVbQQl7j6alpRHnwlDY/FNPK
vZzsF4IEFslfbdjXqLLelHwkOlWo36jkwuy+VOWbpc0L63xGOc+xC9bihnORKXZnZ22OCpU4Bi96
B7tbvCERpl7JYB63VttM4tUxzoyO6d6W7dFBFQSoWPewb+Xaaa6i5K2biWQVLSkpbDT6SQOpGyTk
BNYonxOMKF32aWEOB8JYa2zMZTkPM3AwKtirZXzy9J29ulBtdRRP20EvToap3IxKfBt0JYXM3y43
3jQYjnomXl2wd1EMbJEZyeMgthushjoMQahZ9Y++Gu9R1KqvWQxpEsWNL0wveimJa+Uta3VVafl8
Fg110XrYHiXrGsOuzce4iovPLm2O0lAxxuesK341tmucOsPAKm7Bh1tY4l7Ktvxg7d39cs3kOs6l
9kfAb8i9zmKzdOsW6bMgr8hh9z1yCYuqejr0qXjVX4Nu9WNXs97MrDunCHl/aSVgOOVeeJb1rNv1
RWhqdag14rSVklV7BCwNSe/0G4s+itAApg2S3kv8CGfX3QQgTyDATn+J5IcaS/voddqqzq9cCPPE
CCsq7lGw1iVoq6KMpW4B5R+n6nUastVdWCTh1qQG5COpF+0B5719j4aFPNQwtXg1jPmeCnP1l2Xd
AVVwdupaGCGWUp2MMa+CrLDFiaCf2JurrZydufHM0p8/L8lBkqDYIYLaZwqJfpJalAjX+5Tgje2b
+tOk9M+xZAQyGGoPcaTXkHArVF/UWHjTnb67wft/stitvY3S1Z76Tj9s54CLepeBcrr+bP8eGJzf
zMTxXqhq5du2br2NlrG8SKj+27kZEByxZjXYWiq8xed2JHK/Po9qmvK50qv91oID3zx3Xn5Iosai
ul2rPBHfP27nBs9SnxwqGX62GrN96id5NtVcBWuhn/K2kNdyPfTqRIXOXidcQ6sZuvEwuooNy0i3
r7OuOex5l9InogMzYOuk5Ix9zSzmmGUpL6VOuQp10jgbLb3cmykFUD/b26ntQALT7OrxujU+X6ps
OyDuXU0YtZyS0zSCxWYwrqkzYIkEwxDksK1Zr3+AJIDNs1fZM1kL5EQ0517naumq8gwz/PWzuZ3R
RDOGqZVfy2L8MOusPpdEvK7j2P5zgIDp7JvcboP/nJhUb37UeStf1/aGoxkQlbXWR0AOWmR9lbQn
GDTrGcAACkfejNydD8mImVIr1PjGnYRJwB7l8pAir9r6tuvcpYlvW9NtzTuOO6IM6/O/+mXbgS8S
tgKXMRYs5SJtlyxRguOUQ5X1FQJjLJZT0ZBEXvtSk9ETEFCMnMPuX0uremuiNrluLc9bolVaWbHZ
5eTUZ8pRmeyMjXQ1vKp2pT/ajfMNxUiP6IUrKB2ByNOkagyNRJBjKkUuH7am1iPlwIxXUAqHs81S
Zedo8lAOr00wnuVNTunnH966bGsJUlHEVNLhAqucCLFOMFG2ZjpRDco210D09rdsqwnxYtiUpOHi
Qnesu8CCu7W299fH+qmwS3Hf3nu56rxmK1OoaMP17SosWnTKnWzNJlElP81qLXCzvje7BIOUAYJa
W9urpdF4LxpCvCSWSa1ZWqUGStuJ0CZZQCB5aRmrTRDYqk1mKLa14s2ZGaOzOHZ+ICC+CB4lOEzu
FHKSfxO3eF+IhH5vYFgHJOWTlwqum09J1dof2a9cUXAUp6a2o7A3ZEJpOiU9kYesTjUQz5teZu8F
eLbflPKlvl4yvztu87sqa9uvzXwOtSa1b26G+obYT/r7TCK+I4LPxkCL3exazFWGEieOL6RIj9ks
X21ZGT44TuQbTWE/9nKopV+2Gj9v7tSxKG/bQaEMwY1oqIGg6ocD4TEYcxzo7tSST4vbEcEV0nM8
dCqMzQEXi9fPF8Ty8iy69mfTFQpFjcvl1RpafnbzXYuE/m7L5FclXWog5o/j0kSHxE7+tEOZ31Iq
Cey1wlEO2PTV98bKNBat/UFzdfstsY+kxIpvhpTTwVDSbO8qxSVWvF8s19WQ8h1/zLT+OcyJSXqn
dU4ailGybO4+awCNzSIrIDBhfvASI/9rIklEKQcXKVJLstLhxs7b2dvp/4ex81qSFFnW9RNhhha3
qTMrS1dXixuspwVaa57+fHjOLHrXWbNt32BEEJBVEAQR7r8ISS9VAAFeiuJIRD4m5YfnRZvHr2mL
OjFZAu1zNQfeyfLIfAJ8T/dViDym6QBWGsDCN03vX61vLqzvhyHXXgzkziGiV9g05SjWF0TELOQu
CbyMxHtV5ua1YzyO4ze9ZZL0XLS2e5qyDvnDEYByvSXOqJw0hbwanKbqAHdeRx7ENy4/gHqoDykR
sB36SvYut/ONgVrlmc8jEpt28LXK3Pp11vloU6U/OiTuAXc7IRFTNoo5htfRi39MuRLdjwPaufNc
/p6hwZSt7n0LuqDZWrgpPJO81ZCbt8JLYOVE5aPS3QW5aryD/PwLi+vyt4kKJrmgX1HXYQ/uhATr
ixJxiKHtNioidfjmBsOLWmjRUwVKRUqyqSxcZyDOExxbWsjGL3WQLqO3OIcML8ioaMD+4hPYiH1s
D0x4NFN9nUit7j2dXLcULYQUH7LYu5dSD7rwdTAgY492f5UqA/bB0Ynsate4ifbq9UYLyhMA0VKS
Kkz4EHxr0+QiJyxfn7PBl5m5S3QqNH9R+yy718kH0mpG5bOUikwL9qnr5wcpjqxsyFe3eI3R1NO1
7jVSUhACTj/d6vTJ0869l9sgeWkiGyYlB16N7ElOCFxl2icVdmhykFk1Lis62YflasqyGQcCfwqk
gbO0INQ9XPwCFaj1krhAXRBfTW5/M950xTbyptcpJtwxWZr+2vgO2nJ1eEmzkC9d0ca/7dZGV5q5
04sT2i/p8LP0ZuONmOZ2Mqzxhe+E8VaO5Y8wQWhCjhGiVbeIU3onEKPmm6214Ll6b9hL29zQg0uF
o+ZWjg4qmR61iayjbz7xvS8Bw9RTdvFCZhBQ0aIX2SCOUuyrxC/2yX/q9CnKNkHlId5t69HLFIyg
vHwP7W/zmIaR8eoWnfGazAqDPpiWsxRjxevO2gw8RJpog2288gGbnCy6tc8b0sgjKq0nezm9CuoD
cHcfQXS4bZXSOS+ySeKG0a4ZxrMTxM5Lizb6wxgr0MwxVgMFGcCOzmbiPMsZRATDZ7TkWNP4bb4F
9dvsuUHjHmDz39eru99Fpvh7mP0Ao/RJeYFLpx8UreluRalrzXpXa3zPpKQGTXGcKwB2t6Luc9ac
HX2AG49ShRcW6bwuVrf42gevUjfN/kXLeTGkVLdKf2qtuqAFPyqb3p4eS8Ah97cqWJDngfn/xnDy
6Mlxec1btLPsSTc35HbJFBtD8CIbTw2PamHMD1Iafexzoto9FnoaJdu5WaLAdeVs5GgR8ZVPLZ3Q
WZPEh7XO8JJfnqry0evL5lmL4Jb9crqDNTbqi2zoRyh49GSr1zrfHD7VOEZcUfRRX/rAj6+1Zn9Z
GySsU1DeaJrjWufuCPuPt4s2/YBgBTJCW2u0pytGWk8txisPfAMzHM2zSw8J4iIlG3sprJuWA14a
vmit2Z7/qJPTrKb4q279YKeVVQbIJ3eeZePWRAkdCAEw1KkrVQWQLrmYetglcFRf69gvX/2kJLzm
xdFR6rIoJ1YZAzEP86LcTpWPF3OU+WdpbBrut6BApdgwgf+Uqt3uU4ZZnPei+rWey5eWQOE9eq84
cSWI3JrhYiQCHRSvh+HO6cyeG8DBEPjUjkQqSCnNrl/VqY4fm9g9y0GpwgRHI3jfeGdtGsqHyRzv
7DrEdmUejE+NOZQXb6w7UEFTkN3XQbnPy72iDuWuaZx6p2GcAvAIByBz8XrpF+OWuPeTa2aqe8uu
PjeGX8CH769+2d9bfYBie0hOCl7CX34XH6wQwYPEYqVTMAPwSq06jRF2y24Ogq0+q30Ac0IJwXSr
vb5rmYNsG2YfufetifVsM4MS3uL0CpHU52su2T7wMbDrTTDoqjJcQEx80monOgZ8EAhwq0DSASn3
vX6nzmjNYUFlkFyAneQqx3TU31l3MdiAXtiVhvqQdel5UhzlWnUl9Nh+cM9ZDwHOMD7FzRCz/HNZ
J4P2zPrQfZ0zS7tMZLSJd7QEE41ik+VTC2dqo45GhyYN0XroRM3OK/tk0858I1kM36v9sxY23tMi
wjdBYrCnyoT3GBhXs8HvVBmQCy6idzRd38gI7aJWKw+F3bp3fYYLGIEAdtfNNKAAbxvVHaJln0FY
jGdfbftD6YT+BqSG/9DnP7lMeEFuxdig+zxsHYyZDlOhaNeMuWpmjeqzkXLlocpmbNrUV2xY9H2m
zPsi0eHk4VPTaEN9qTu/3qumO+waB/PL1K3nndrqn4MR/wAQU90+wLG3Uufy2QL+8Vzp5icljqpT
hlrjFZlEcCV8U/Zp47TXsiiIkugD/K3Z3wbV1F8BEpy6GkHGtk62eV0evWz0zrkxVfhzA4iyezPE
IhduRN13J6taEIFBp+3NARdzAMJ/IdX0nVEuO5lkybfcrX4LHK7bos5GBI9+YzcKcL2kbe80tugk
ANdCS4IVe2fwtTds2DbqX1WiT/DqzPpuAGhwVpaAh9E8y4xaW6bVTFHoRh15ELwpK7RYkYyIhlb9
pGffe1t5SFN4voijbNP4GfTy79k1qgv5N5UvYVKjuaZepqLSXkwYHibdnnSvXQ8J+Bun2hp5GF27
vAouwcgMI9N4f6ew2ELvLJHbG5beW2KVx9QDTQon+jThD7A3EmKodlXXx9Ce/nIX+/jRxV2cUGAb
Egq9gR0aCG51bzvnoA9xhAgg02jocmpFvURKPkMEyLdDHP1ssvJCGNk88S3vExAryFvVB27o7zrF
ImYkDE/2AVOOtrKeCIzomxh02c6Pm1f81uCYuY3BS2wU57BmHIwVE8+/vtmWHTGBOn9C01S99lGk
Xdtl45iTRaoeake+CfXA35sdSL1Q01mhKE7H2Gs1+yBJ3C2grENUBD8VMg8oMUQoChHK+NFbQ/ne
ImvOR/vU5T6+Jy6cJj0gB6KO0FM9psf3QQOQZ35mRdJuyXtWpflQj2m2UYlBprEa8vOOtUCodxPk
4sfRI8Be691EVjh4QViFz2dbgVDyUYouUZa6jiAvsZIGm0UwFsC4CofHbAlez2lwsL1Ffbbqfwau
nyFQZgBvdPUUEIOZAzz0j+HsoLcPYX7TaVCZ2l8DpMEI2O++8YDz1bZD1NnZ4POlbhGaLvZq0YFQ
7hQMWDRVQT4SvZgg8EkslO7rVE0vY2g3V0KN2XbuJkTRsvYR9vILkeZmY6Enf/YmXPwi3bfOixWs
4vfeRUl892ItOB3car83rnctI4ZZs1EYxtKqOs0oLLVa+G0AiHqsuu4b3gcGnGA72CtlMt0PeBVd
HYLHxUIgDlL9NXXcO/APE7Ps0ecODt9GVu1ENwLgSzHOcUaHWVUBiSKLKwIVbWCSdSutU+VWxcZK
sJ4Dul4AivMsQDd8DA6QmS9OTlJKL9DcQjr2tbQ6lyhPoe2SOD6WU2se+7ryvqTeG1ymTm39H7Nd
7+C88y31FoiM8iMy+m1uZcFFH4Nxq1dqs2Ol7p16gGdHCxwouBNSUorP4q2DcO9gCdj5qrljBnjv
YfD7lA5oFDmUEJNJ9q0ZvOWZYt+tm2oonFvRZuZ/tmsoYvVsPVg+c0dvsMAxuhlAz8rzDn7ge9vQ
Q31NY+jbsmTe6GrAq+ibxt1cx6RNmX38THN9n+Ome1Fn5JsQinrGvvSXtThEQdW5YoEunZHVGR/i
ZbOI55j5iJ2wWbfPQ99OD228jNyUvDJon+uIqW5Vp8cycNRwmzo8RjBhZ6Vl/dH1KTMPK3pPUh2d
Q7N4sozRPox5xPp72fju/ex18NBaLd433XPqNMklZHlwSX0n2hkFBADY2NGdZZvPemDA3vBGehQW
7gOIK+J78X5Q6udZ9wmuEYOh/yNwpmUnwYDZS0YaqjCwRNNavK5AYP5no3TkizAvPxUedhlGiKSW
X4LUGDOvJcyCX4OD7PmSCFBmLLb9i1JhuAVHotsnHhzroAeNNQXDxIrT51xCI1cEpc901OKuMacn
NZxHqB2+vRtRpdlOSxGZgmnbmzwsM3UBmjlhCq+kQ3py1kAXeWZxByLjNEwwUoArPXRm96y0+D/h
8Jzs9K7CAVAwc+FC4LfAn+2dYcrhFMzuw5hqGlPBLnv0SM1d4qZ6n4EbfcJrA7Rh8T3E3P2TmuMF
47U/3cKnc0uUwFlCBfWss9JJ6VCO52r3spn4hAGw8pSdL63RAA+YVMpWAezpgxSY6ty8yGWKWXuL
6iA/Z3HJkD12zq62YuAhpBQAwRXztkAxLXIK3IkVe4sZnnk/aFB6a4ACSgewKmn4PSRH/PuYAOsp
mcP3ECk4xEcPU+CXO8fBaHJBzu0AaO8SjaeL/m+qoL5V/2Zd0961Q3asx5rPJKjAxEn8o4q3LGFH
qIL12Qm/FnlpfEZCHkXO8UVPAuuUDsrLTBBgobeqx8pcjAfib2pnnGJvDMnW77x49jCbtx5iUmnb
VEe+tFVzhP8MEOP2nWvq01VL47dRZZUaVgEyiiGU4cWkqfLRtUkafg8o0PtNASLI6u5gk/AGy1Xa
N+GIdPrdDY72CmzXRRpbmVgImIzT2oKrz9O+2RWp7T3BAnAe1eltBsH3ZABGsPMAv9s4+VwyMUC+
MgJaWZJMleKc6hlzvjIDoKkox6RzQ+ZPRgr8xdrlQWdssRfvT7AjirfOrJvTCFtkK0Udb2vwxrW1
CRulwVy34v9pO3unl8HPyVamYxGn8x3CH0/9DNjbxFT7MUDK5TFotJrMMFKYTu+ke6u2q2MJDdwI
YGcoCRJzGX/ewtRwB6SCnZAkYxFsnHnM9qyiHw3iHIziuyx77ELAYnhavWFa1p6zBTNTLri6EITF
2XQeowU3WhuTegYYES5IUtlMevSuKIa/j/9TJfXSPFteu/pSBtxXr4VOt8mKlK0APRsd5LRWV8HO
P0yqwcQwfIsbkAL+69gE6SGAzmu3BtyiYXxFqBx1QzzvbroaghES3FBmsmBwYwcl70V7Qw50fgpJ
cvxrcpvgAi7LmvdMVvlLZFfeaKuCS3aS3WQmggQLi39vqAvQvm6royBUKsdpgRQylwU41AO3Dhq8
HvxNomhLHIHaACzWnqzKV0fJdwker8/TT7MfQDEvN65Zrih7Kz7R1hJ13gtUUSrHOZuyk7TEUpM7
gywi3uxyrF0uInu4uU8b28nSnfyVCVrTJGARPltc/Y5Box5FYcTxtpDchzMYzh/d8vxGM3JOOWrU
kgOWTSL3X3ZjlsiktDC+k2KWVcewVHT8Z5a/KQf3GeCdcZKflD/DCx7DqBoQJ+mrvVeWP+W8dAzg
mC+P8faEpVLwUrjex6wuIY2udWOpd0ekVvBkAvRxw/5Kb4B2S4Z6nNJxr+r1d8EDy2YARt3V8OuI
pyI5klWDjRlR5aSM8W6zl6T3DecVqsG3Hubi3mtCnqiNhOihTZpXefZ24j4OxH0Oc20wrFu4iJ8J
xy2ZsuKSOiz/WpyFAU3+89DADutAqJtgJ49LnobsYc9JWld2pRdYoe6TV+42XtHnF3wdPdBnsrts
ICLQN5RjpbGKQl8wmQEiAHNOWdHM+z925WwHRwqQyK6RX267c9qDhrKjk/ze2DTEqJtd3Caf51G/
yJ273SWopZvCSqed3Gu5K0lbsP5vNcRXFgyAPBM5Q/ak7tYdpCwbI8UxpOlCIJqIPg7dizz4W9eU
W7P2BjlSE/ncVGDYd3Ir5I/U+5r70waFviWCzizXqv5qF9sQ5C5v99fMnX4GeGUcMmYD9LpXrcpb
mLbhIZ8hOrf69KIvQ4d8trPYdo5zMIMExnVvo0LnRAm3QU/ISvLi//vhP/4G2cX2CrK7Huq3lren
h5pMDtLE0HcyBMj3vUNu/GQDyBpfUri8t5t7g1P88db8Aar4eAcN0nhFBGtybrDvzrV5H7vhN6XL
1P16hxkEL7rjQuleBxe1f8owsTzI39L71WNqz+oBjcZ+3jZZeG0HXQHmsYxDy2stZ8rev9Z5XTkj
HBAmO+kJfZwemMKwdFk6gj4i7WTCsV67z9LArmYamPp2QILtJD147KzhNOUWy5JqnzsDxkfuAq78
19+1i/Tsh2CFvdwArrAAUta+N8f3rr4AGI3Crhd5G4a3ZViWniTFta4g+rOMSJY+O3vfqQYwK+mT
EyiMkdJeNuvb+kcXve3K8bnyhpPXmFvpCbdTsBU4Ku9tQ4JAxkIW7M0Rhe7z+oavfVnqpBgsvVDt
+0MDSO8YOtFBjpnS2aXFev7HLihleWqydztHyrfdD8el+KHu1m3LCq/329CDrRwJ/tQ8B3DlNinw
mCIF5NbbIJyXD4fuQTQNdBaqk37Ah4I8PfMCeeKDrWMM6jzmc/vsMDdgfXjViVjMarFpoU7kgFKG
uruzFqzqPJbP+eB2B9OcmUo0urpTg4LYTY/AzIYE70GYBVO+2EWa81Dvgqh8dLLqjwcvvyr94PY6
rWWpXLvJ2lekSTGk7anHflA6o2zqZbiWPT2BvmTGcJ7k7stFCvCME5gVul3vQ6vfylsCq51a2f2j
dnCNL7mFiJKsWyZcg/eQ6r7awqUIuWFdrKRn4uBQQ+IF3zAm+qeoB+6OjMle7rFs5LHHy/QEoVzW
yFP6Vz7pFy82soM6j3eJWSJQ5nUnGWQ0Ru0Wzm6Jeu4uLILbF8Bof0LKz85yQXnyssdI3y5sGDsa
fs6D94S9nHvDLPuJ/erjeXbIpUesg4Gqqc6Z89a/T29HbddPEO/Xu1hmDiNpsnxmMjezdr4FXUhI
JfACvoBLNpiJe8iPShNya1BODHRRRs3a33TMZLIFXrc6Tq5zngDmkM89Qo9EoziytxmOYbfZ1W0V
FWlBQc5N126DMFzqh9pIjINcX/4u347Gc6s/zkbeHlTTeJanuj5a2cu77kdsTNFmLAqU/qGQ/71A
WwcORb79Ur5N7FieljjSsHwA47/XMjuHnd/mwz2C7OYJaFp1EdbOEHXVhb7wuwyz7PZ85UmsY8z6
YPhA/0qhZ5qTV+8sCNLIYmD5HasFL4HLCL5DIXBfcsvkyUi3DlRijxbwYL/AN+Q/g7k0WEf09Une
OvQy3q83YT0qe9Lkf78Uc7UR9tK9vE8yU5A/Roq3ufhalr1b5Rxh+8GEFmEGmegqnX1S8ViUJvKz
tymX7OKwyat22yWv/Tes/vahlL/zj1nG7dwyd7fAAq4kBLHH4EMv81eSI4Su5TWZC+RgtsFkfkNr
hXhy2CenoglDdS/Nb7v+8gWNAIPgHX6bx0lPlRndulnrpjkj5aChFKkBE1smYfLvrJsbSlLKf8xl
b399OY8wce7HAl23nv0GePrBJks1b9HrLUhC/eXKH2LWF93V1bPcbJnUyd5679c6EkFoXgcQQNbG
8utrcT1X9tbHuB5Yr/fh3Cj/1CHUwRjGmCkDJxJuYIukLG8edzxhGb8cv/3xc6kVm0gZ1D+mkfII
bz1v/h5AtD9Ld4101QE0vTyDsOuQ3JCe8t935ezbUAUopzm5Zbr7SAUJYIqsS7gPnBAheMjR9cC6
BpQDslnbSXHwfwxanZ9vf/3Sk29kj/Wduc1nbp1Zaj0978if/Oe9k71bK9n9WJaTblf9o9XHH/h4
lqKR2GjtN21GalbGlXX2IOf+t7q1iRy9zbNld93I81iLsifn/etV/1jOSGtp+OGn/lvdh6t++KVg
GfAxmqu7EEbf8orj4Uyuoppva1V54WVDKAVyJjQiFu9LmG3drHVzhico9DvaVK3B7q2RDLdy8bXp
H0dk1zcDEEKk4G89Wl6W9Y3/8FKtL9D6okndepqc8a91H077b5e/va5zvpD7ixi037hzcWhjWrvM
heXDtW5uK9m1/Ees4r81/1B3W08sl739glznQ5vbLwyJd9WU4bfaeeFWhgZZg8re+o2WMWQtyt46
IVsbf6j7UJR2fo9gQP9Dq5FESAobIh8vJ7l3prfShW+7UivlmVA2y+qsyg66V7yuwztgKmjja1mZ
Fxq5lGXkZy4UEFGyMsu9hY78wGrnrQwPRP+RZG1QBv6brnYbNGyVGIKMLkU5Q8JE/G0nT1I263Ar
RekKjiz61zZrN1jrPnSh9TJj0KSELFyYXoM6m7vO0dN5K+vfBIAB4aJkfAvaITrc3ni5KevmNqyu
Zbld/1qUA+urK8WAQMrfw7eUP1xB6uYsATuhJbxG62B/m1jfjsvzWc9s8Cph8ZadLQIjxhIh+WPl
uDaTc2UjE4O1KHsf2skgutb98Y/LkQ+nDF6l7GfjHlTgUw2VAtcAaUGk3NBAciwfrhJHvPZVhi4/
S7LsJHemTPo8O82qs2kyxzrJE16f6O3d/yOY+cdUYW0qe/Lwo6InondrdAty5Q6iJ0YcIZOio5U9
zF5JOgY1F216kFf0FqeUHjDOetx8kRf576hWrQZ7rLNJnTQkB/M8OydIBMMSh7Qmm7ohW7lZy74V
KOifhdamXHSHndnCgIwBeY18WLoWHE3dvxPOtkUCIFLRrpG7Ks+lzqAy6VXxVsbwTIRPri8PeG4R
3Wlv8cwPt19u6h+P6LZ0vd11WbPI7u01j0hOzp457eUuy8+uG/kD1qLc2A91t1WdHPlI5lxbyuH1
X9LDUN/aWOttsDHEKi7I/feuiMejgRDgXocxSxHqGQKkxRmfSY5aOrkzw0GmZznqecA89STBu6kO
XiMtO2rLNdSkzu7LoG430mrusvGkzKW5U/sMkN4wFJsm4lWXjZe55tb2AHhqYIquaeIe1Ci08j2S
QRgus7LfE5UENTw550YPmkc4WeSaEY2FeJ45uBfF6jX1x7cF0f4SQEp5gX9T71CNG1HloCh1GYJH
WUJ6oh5RgYjtKn2JPQdlQbO7n2K0EBxgCwed3P7Rs/z5Ka2aH/AdT72ple9jbuKqlfrf8pIpeY0P
/MUPVJDiWfPWe7P13SNaT2bXD0g4aC3qOMOwCZq6/lzPYHpZkpefdDW1tyjqAK+KkO1Si8UWwCSU
POdWhX6TqiJlFJNkakpw3BgxVg/jcoRQEmYCA44CYaIdm8IuH+YpqR5kTzZZUTjonuU5wsIE4a0i
DnZlhfyQPw1fTZJnx1ZdpPwytTKwI0GJY7cEgDeuz8otLmJUr1UIn4aPkaiKguGuzQowQV47sB5u
CvcCUoP0mkewvUX1a+qn6GlYNhBdoidfTb4hq6mcparMMOlGdxFVrgLhM8MiW+METw1q2E8qmdCn
VNG07TSOASsIDsS2B7QqtbmXOZaieMhupmHoHrSk8x7nZVNnwPZs+hbsalqsB0I9S7da6eCKNpCd
MSfM5sZRRxfG/zUl0fxwK4HmQPnXoc+t51eR5T2iMhNtq7DdoHtq7B3NMnfT1ORovAGmLwzNvNgO
UGdgrdpOt/Wk3WAFjwwGDuClF5bXCqrdtVk2a5H+eUwKYqgD0kY23LRSv+SzmRpbzTS0i2yKKfin
sugrZTt5sNy9MCXYjKjBW+8DGHXtsf+aDPkXg1Q6uHDo/rxbJnxmkImgFYoKlZh+/kW683OYJ/rX
qUlAKyCI8xaMGbBrdLAeZ41csjUl1l3l5v1F7+P2lKZx8cAj0KD8t+pLMyp0riw171Wjf6tRDbp3
o+RxsKsG6qtSv8Q9iSMHsce9FOUAqdBPyK/n+3rc9Bh3bKaleaylmPLFYLmW88hgU+Uo0G4ZM3Z/
nGzl35x0Nu/kUnVjag+OF54gh+HUmSGLduCDU+3Wv6ANkt9hOCe369bG3D42XbvPVWRttj4Wy32Q
vWJUOBO0LxrWyrZ5B9GieYF73j8QOj5LCaPd9gXTOshQ2YhY09JC6hyj/HhS4r6pLnpcuAYC1Ib2
Q8Ri2VVg0F3RT+uv9UBYuUxRO5EDDkoWZ2QwE9Bs3ArdVNojYpvaVopye7JUXT5VDpiw5f7Y4wjQ
pVomevHRHn/f/p00yf2jXdRwzpb7h+A0iLxs8vCnp8+Mg4lyiuzKpgpmGO5rWXrb2CIh+UelHJYj
HeSO3fAIcAYEXoDONbH67+iHMijp9Ze6DsJTbw8BGu9h9a0sD3I8HsL6kOqoNlWz4hCwVlzcwokH
npsgCq7dshkSdE9cwz/+caDvU+xk3gPfjvdQGOK7cszwMFw2sid1JqvsAlIAimqxFjX4Df5LQznl
1no9uxsxB/y/nJK6A/gKVTt+vEzbFYjcPo8PpUo0cPvhr5PW8iNTUerNNW0XHgVpR9NqYcCiSHkf
LZscgYl7KU6+j2Jh5A+Q19WY4PpyuFRRLt+sjWQPB707PnwdeWROjl2iKmFZeXhiTIpycd4toPgo
S8nRD6dKUX64RXX05CAEfjtVfu2PMzLd3HclAI2PB5a/aipjyI7Pc2F/SbEnBbk0u+ldO1XpnTtG
AE40lDe7jDyjSrZinxSh9qqW4XB19fqvPNTU18Eu1Fc9rB86BtgHctMwXRAd5OvXG+h/OXWr39lA
S97djEuRzCnvU9QM3qNK+QwfOXiUg2YZ3PtFbD/JMZDC+xRC3Uu+tBzr92TQzDfNj4pPWnKWJnxz
sle1aaBfPoR1Ol37QEvvx2WDuJ8+bMykZtdu5g1jNmi8pShtIJqSyPHdX2oy4F7qEruEuZS+Z16N
jrZmtFspGn0znAxcU3elaaGIv7Gtrn/B9ArpImvU9xGEyvemxxZBha93XPiV70DByp2d+eZpxDLz
qbTHNyA03Ver/D67jfvZUtz2kpUR0km23n1tZoAUqmPlT4jooKUb9r8Dx26/AtnSd3OMi7jd+G8a
4DM0bNsBvCd7cdjuZ6xh4Qv/UwUt8u+DH+p0ywEVm83XcvDqPX5tJQpzTvGWKZZ9adJuQnO7L950
GNMvWL9v5KACjO0NBMZnmLzqvVTZfkN+wR3KoxRH1CTOmjclWynWsWs+zWTppCRX7Ab1XkXrTYcR
fRdMM7iEwgqNuxqtGGjRtY8Km53fE3SPux1YPGQ9kZbdV/7gXORI3/re3tQGi36H28nsM/IgGBO9
92rVb+H4RBcpOpFqA1OI+jsp2hgR4QOp+1cpzsr03eWb/yClqc+eGK/zJyMG3+OPwSmMBuU5zVr1
PvKhEYc+dlVDXj0B9NkjO9E/l177KYlb9Q6wwvCs6y2vSoyqfJW4V2kg9egiHkqlzh6kSjYmKkeR
DYGh7nQMVwvcYzM7eJbmMXS0p9x8bpri4HZuhWFhvUfGvLyzJ6e4izrIcotYcHmnqGyarnKRmVWn
XezhoqXbUfMYag5W4JP1hkJY+lW1Km+PbmZ5kiIcHSD1evFemiOSlEYPlmBppvWTv0HTD1RNPuKu
rLYAxav0Kyjq7Agd3zno5D6+2pZxl7uK9WqGmXNfJhYAi6VZO6m/JtCSZz5t2j3TOg03IvbcZTNr
qb8lgteA3/2nbm0ie5bS/qp6XTv+t/P1FgBMZ8eP9Tg3D6NSAZcuXKTvQHWZfIl+5ar/yRwH+71x
RvSBcr24ZqFho2xcpSDihvlzX7nP0nQ00msdGd6XusnVnVvH1n1aehiw1DVqKejCfoKO9ENB/Gof
F1sX2NBVLXmp3DH+3mkAxCzDbR49swsuiu0kxygN1VdUVeqNXN6Zv6il1/zoyBsBIzJjdBgn40TM
tkR1t7SePRvNcV53B2FLLd8kWV2gjItG1bVkTL3aZbjrfT2+1IiT/33g1kYOl2stPBLAz8j479Q5
UOOdHA/BPV7larHjUmlX0AkrxzzfinJY97RkPPBqR7eWgaY/W2ZiHVV7gLu9XsJyzDsbePnFCS1l
n2qFji3V4Jws8L5nvG6aq2aYzsFOsulpwsdl17dq84m3UQX64zrfmDs/o82j/G68N3dImJKOhXV4
frXbwvwBJxGxSJNxnt7HS5slDiSVYN7XVVU/xHpbn0yjGi6R21q4+/oltgSdgz4WYFUGPpiZeoks
lt/7X+Ng/JREpvJLAWl5+6Es15CKK6yfUzp8DxXF+aLZTYbasTa/hjba4ExRgkco1O4xW0TFVcVP
7/o0to6EA9JHFyoQGOfGIn7GQGb7c/iVAfgb5EPlpx7ggww6iRk2k/AkcM1fGcrIete/BVhzNO1L
34FZRqe4efNa1oRdX2mP4DY64Dk4LMG7cnYE13z/pOsGHlSjs0gaqGl2N2tddid7jlOTAkQC4b5L
kHXBv+ZFcwbvLU+9L9oUK/dm73ncA+R76zCtL1LsDJTncifuznrcI0ylMS87dyVQt6JxvU8BhPRN
NYTqfV+V/qeonr/qVqA/SGleEOCObj1KU09z7iLN8p+kFPbBsU3L9MUsdP+TP5NLLKzmtTQc55N/
HP3M+RrzqTy2o9oenXYIvhX6sR5q+1sJIgvLnKo+DcFQfMHmbttbkfvCOvKKyUPxUPsK4vkB5I2u
D7XNrW45EBVknHHWXZgs4xGxo4mXCOE1IzJ+id2hhZha6ATdp7VBY9TGrrI76zBgKfjQLRs6xrRr
8EbeSVEOkLAtHpoZty0sq+8AO/HLQVeBbsBwdEPsrngwlo2NFO+dqxj3uVPNL0QBvnRlNH2bogXo
0cLnQAcKyb1U/xLPw/RtrCNrOy710VL/P9u7SC6t7X3X5zrA07ZN4CL49s/11/p/u/7/bC+/q1cD
zG3P3Ju5FW8HFuzP5TDVz7pj6kd7qUMuo36WAzmL31udNEEosnkul7oP5/LlRM5K8Y6xzjdRNtbC
tvSqRj3QM7K/61Tso73cPKzN5OAYe96mruEbBOWjkrUWhEk4X6NWD8He4V3f9ejY7LJRKx5lM5o8
r6J/1zdaU+31MFGvQQURj0FKCii0q9d22UjRNhRI97dyVu16lmtoPf5zVOrXopwhdWjb3eURgLa1
6naltZwy6M2j+1hyu7732H+gSOZ9TeAz0anK/Oz5cEn10XmZ7N77biBAR7TQGx4t18VwNEFvpUjV
iOwrbGKIx+emVA6G7s2fUWQYjh1XFcHTd2hZZ/mNMAPO11etdY8TtvfgdxqJruXamFc86ty1T+BG
LFwHDOOgN+140esQze7/OOzczHWssICcy+JLDsimR6t77wKygoneO2czNUvEdVr/OXMS5RmB6G6n
nzxsxJJ5RtPFQDsGEXLH3DAFgRcTj/VRqbL+yOIPWXzjd2W235AYGT5H8f9j7DyWY4W2LftFRGA2
rgukN5KOvDqEzBHee76+BujW1akXr1EdIpMkjRBm77XmHJMk+KRr+5uo6ZW9HLfZwR9TcQ0DlUwM
qZyf0jD9RnSYffPmkDj4oyQEdCyif+/Ik9lpYxdcq6Jp7oplockMD8MCXOKygaYuVqQGyYbellcl
xRcPMlneDHbRXdft180IeNoQGjkRgAacJlky2ZHMkyXbJ3cBsI4NuZTpLdAhAiJ0gtG0Th635KDV
Vz3okl2FteaSZJgqtFHMZ9NCWYw73jiZ2RAdClDGJ1tE+oGyR3G0p3k4ZtU4HiQ5Kk+ZVhDs4/fR
OWl8EE+DaZ2TciLrtaZIEnWJv43bViaBQa63ll2MGF2BLgOA6m/pT5SbNDa7Ox/aE9xgtINccVAD
VX1/P3dE/RDuPD5EOnjkTjh9F1KUCgr5saEH7YajrD2NlgXLG+7pM9kzvVNF03jxyaECQZ2nXjWF
ESQs+HHcmzB8+On8kTTWxieP7IXudQPXJlq89nN0j5b0OzLk+UNKtA8Kv9jL9YBCeWCp26zl5uwP
Ytcvn2DF5HegAyuJeBiZUBkTkE4kJh8FukS1E+82WgOmgNlwgo063taJqS40/hnoWn2x9akDhcwZ
wMyo3GeNAkgGeN94jaG1MCgf97mQogdfss2rqeCmXYPgQ9FjudP9Yd+nw/QiDOZOihI8WAVnijLl
BdgAeXyJEABugnLo9+u71Dg51NqgHHNTGTxqicURR1DMVHVRBus2gRx+6/ysEhNAxHWT9dE/K43l
lXXl/3zld/MxW/mEfMHv56zrqsrCh0YDz81IDLzqZUuUYyt1Tx0BlsfRlzPwFeySDN42dcsBp8fy
FKKdvZnagpzL5akqJkxLQi8O61M/rRUHd2LsEPKASc4wmRQsCzUPyXsqxVSeRjupSLDg0br43WZ9
tK4jaZytGxWJ0pCjxvr/eN8MMKrEoP7/fPb69J+vNskRODAScv5Z9/uW9fvHqJyPWfrSTGH4wDXX
d4rY1A+qj7eiz7V72Tb9nTaEkjvn/JtNu4hvjarYr8/WNwnNvm+7zL7ourQHXTRf7a7BUtjm7XM/
mpWjDWbw3gbSA4Yi+0soyja3uBzAAXcDJVcjNgDK22XxN8WMG+gg8UcV1TG3naZ9WeLu3UTvygt1
7pMMxP2CUaC65EoVbsGZzk4i5Ory+8L6KgOs/2wniOQpWtOVuyckMiQ3L5+wvmXd8Pdpb4ymYw41
Pcv/fsn/+GhpTPALqf5TikYVYObyJb8fsD5NB3lP8ys+etYgmeduDAggIjqUxBepD7GQqOatgOR4
mxrL1VcpUBiI0PpZh9OXSKXU2puUCi6mTHBJLIP6/3m6rCOpe7hEy2JdhwRT2ZCLRhdkefX3hXW7
dV1Vy9lWDKQCrE9bQ8s3EVgYr4snyvtV/RFhXLALuX5Vggn7W19OT2bJpL2eGv8+n/PeQyrW36ld
DA3THLMbSwOqEgNxu0x6P+wLVLUQHCM0+8RWHfTUhgmyXMUHU46ueSpX24y57q0Ma5eKAdXrVK8l
CutF9sivC11q3tZzYkBA0Wch3sgUffGb1Pgsdf8oU8gMIOHga0rqhKH0Y1G2Bvg+igw0NLrvcbLP
fp4Xn1oTv0uCKjVXSwT0qIZ0vScNS4Ba0EF6ZnM2PPr10MA0ZwKxvjqaYXkKM6yA66s5EZ5nv58b
Z301TsOMzEuYcuurU2uk11oSb8nySXQ88pu0ru7X12JhUXMCtMSYPLopW1m6xiQJ8TjQ5+hmfbQu
5Cx4nVW5OvyuWh+Rhhp6MTk+P+/6fVU2M3MX04hy1nVmE4KbtBp8p8BB3d/tfr9HHrJLIwrj6M8q
284xqVQ4ke7HxC5pEfk0T5RUOdlWp5xkfFR41iNll86gYtYX1sVoQQ1ypWWbWpKmavv7HsWXPsu5
hGz334/5ZxPdjPGQrR/++2k9MR1ub06l9/O568t+GvMV/2w5G5LkEoclPM2wMYItHy8NNRZBHKz/
vHF94ecr1x8YZrK/tYV4+lmnrb/g98snO+EQ9M1OPjRh6/2vf9Pv1v/5XOUrC+A2/PyGZS+sj/75
scuP+/lN6ys/X9qV2U0M2BWr+E5vLflULJutG/iipsyzPlxfWRfTuvvXh8LqQDcMHzYdoYvUDVtG
G8Spjc2lSaLKrQmwCCKsZkGTv+tFM8HQQ9PYywcj9OedaXd/keVOXgpYUY4+ezUhOlIY5FHY8MHs
oTuEaftVZ769Zcx0skCYRpUaeYoxLShb+9OQiMiOO0equZADmhXg8C2bGmNDupVVJ0/MM/eY8B5F
09tOz2kH12N6qP0KcXH3qAQjH4bNDyJ2cu3l5mzG+C8rVE8UdDYp1a1CqO9hMZwlup5TQSTiBIKh
XBp+hUTTIcHvu8dHzDTVTk6RpNzVbSLdyjFT3pI8o9vKPwnGIsTLLauGsccmlSaXn3UKIS7OXAzZ
4fddAZU8L6tBLpGbKt2uL+BBe29nHFdV22PlnO+b6r5JxXA7MBBqzRoWes6UfJiRjAAvi/khwaNU
ErJCQg6xB1VnQnZoR2fEaips9IZ6eu2VkQSwZTGl/l094OPPipMZDDqqfxYF1WIXj9m4VQtYY+u6
HALDbiZljYLp/13XzQwkQJqqu4oUvcLS/ZtsWYCjsEuzum0NcE1pCxdnZAxzOy+LKNXKvTWZk7M+
5Qqi3cbQKDAMNT+rftc3hniO9FY7rqssqVLhko0zcaFNsVnXrQtN9VXaRDAb103+eQFinjY1P1+8
rtbVgv7uVOSH9YvXdX44OIbdal471XSslx+5vhglcn7SDQCEyyqdsvrVNCVvCML4rig3BYbg21ZR
ojt65t9jVPmHQdEugMjT80hY1e26sGZY/2Ct9O3vunTqc0LcIPMnshRLWBp9jczr7pjoiX5LsV//
eW8XGZu58Ek/CtvGzXOLSZufkjE066W1+3lOQlK1rYtUuOh8eT0sdfW0DJ7jxrqZbUYH/VzRK6o6
cWvbiXSjR6dgeaJF8X8Wo16/dlQtj5NIl2khfh/S/xBm/G43JlCO0plL7/pBplwYZFdEtwTeddey
mLyfI2ouowCtcetARW5uijoL7gRFsjs1Lu5LPxhP62brgiGZ6hALVO7Xp+u2CpR1T69Qjq/vWtfh
qEixJCQX5nCja8uBfZvmmn0Ll3s+alr3Fvg1lJBlvWpmPUlSsePHFs7/dTMImAc69+Fl3YKR360c
Kdopmjn+iilq91JgG7eYRc1bEsSqjRJaZBmMs3m7vqC0wD3lkubM+nR9AWCKuFYpA0aSNyTIsWFL
K1nT3D7i+pv0+vl325DaKWFmjblL1SreWhOKCXCW4V2JG8IjniXZaCZkNNdsK3+r2RrkcPgtd6Ce
ozvRNnhDtYT6wUg91NJSQoWWLJN1wdhlJi2LNE91HhltlAFxeBJhIf5C6vMBD//n0fIUvt5z3pLl
R7aGjf5uiVbxCYc+ro+Ia87oXx/bxSXULRLG9dG6GFah5LJgUotwcl0Jurbb2Sod7zEG+FJMD+GP
8GrRecsMu+sXWZ0ps7TMYhfjw++CMTJWh/V5troeepE9i8V41C1Omnr5CWQT4TwyVv+RXgF2gwZJ
UQDu7nFdqFU7zgQc1Qt/478P1dT+jBIVBkaTg31cX+77GYfo+jAGOwPyP4lpcwDOp2kHZe9nj1kT
ESQJnJHYMmghrnvx52VgL6elKrODfULcAQ4z7AtiI02ahMWu+zt14suHFpEW1W4k/svTlfuAXMdj
0fUvJrv1FBEHtm0V8RZOwt6Mi6o24WMK+8QVJ9usf+/v3l4frf8BeljhRgTsK4mUtJPcqV6dBGLf
EtR2NLSiPBhMEpIqrh1J7naDMB5T/mpdH3HoY+qQ+Q9zCCg1Y3ILIP0s6V5cY2JeTGn5org2l3/W
+igD2rCpwIJw3+2VYwPZIqgMGl1aCYkvScfzPzsGizL7zbAbEIqm4kpS5lPvp+BWhfqnyEJpo+nn
YqjHYxMaw89CE9F49NVlz2XTW6ao1RHLb3W08wro+Powt+xe2awP1+jV9dG6SEy/Qu1kQ8NYtPPF
EsdSahUGHQYd/+uBVdpmfogyQACLR3T5M9fF+gf/Pu0yDbKMQm6mv3iY5kWjuO6OYvWcrg/bmYJX
npmT9/ufWY/T36frI1sZiLfCwMvFu4ATyEJbZH+/C70T4a4T+ilZtPfrcbAuouXpQItjO0fNeV1V
+jrhDoHFaGSNNejXRAND6vn/9kXxJ1WamvRRLccDtrjGfh6anTocEiBfmOTZpwsfohLEGKyL9Wkc
QSFWIum7Zkg5nAiGbJ25MXtSUaR4PJlW4WnEdLXFODlBRrRuSD61J1sVsxhV9nfUfr7sdHxQygWs
y3iE3NiCwDms9BOt842a9fhGk0tWVKEDo4xG6VyGZwMtzCXwO5d+e+MMU3bNFG4RuV3png1l9SRX
rcslo6SFTmWxrLoDuIFlajvLd7jv1f08kCBkWGTSms9t3eZbQRMGFXvXk8XSBNuoJYiSJHCpz+iP
IBP0uOFy0YhvhKoY7qRM0saXWmJhenUL+x883fyoifSQlyX1OyKJoka8VkNFZuGUbsEvRRsdo1/R
ducwqGWHmyPO5LAovAZDRtidAb+iJ4lp6UoyrdcgpqiCl8oFyhZth2rJiG41VLiUKGhOu3OpDuQb
W41XgqhoLGqN/fjdmOwYq7eJSuH9c2+fgymJ3YiALT+PZbimRJRGCuXqXgZ8q5F/PhGaWfXfsY8j
W0ZJ5Y6zbu18WDdS2e5bNWQnwKGLhMGeFiFe8WYQ6GKGJ9taSpcEQTIea75Mbt3LtUVRYMeYxiFP
dpo0YQSW0Pt3g7RjRDG79B/fGDyHG2vCv19KRgKbCJmONTP2FHhzLPBoyDf5w4PcnvaJdTeCQNrT
8ZTPiGlJz7BIYJBz/tElLl08810AMNgKLJmsrU7AnML1FErfrU+2TD1eliNIjY32kobzX50X3bzh
RlkxyZZM/1qo3WeVQUdSOUVdZegJa5oG+o2hSWKOHAuPgui5SBoScA18Yji4vZRygiYwhc+JnLpG
uyBFYC07o9o++9wvPCivDrnM5INmtHAsvsuo7AgmxNy7qHImiF76paukbRY0/t0EcX2urI8yJVUv
kIP3qZe2rcVEcFB6bxkA9oYWntDKbXU7/JLgsDrFSDaxMs4vdkXBggKkIv01iUiEa6RFB02hkmfH
8h3EBcvVptTzw/5hUqwtQbjIR0KkWJKQ6bYyQ5KSz6RSuu1cjZ03hWm5laynUMpzR48zf1OnOfWZ
Pt/qhlSc55APHFoqg5Gi3ARj3IKmnA6d/M7MP3Ttyew3XX3fJES11uR1Uc/fGHb5qrQ9eBYASZZG
6HHbP6HI1YAdxaFLimfmMBpU3Bn+qmMTmOq005g5sRnudSHJTg+yy4jFEyCxSiCSBPOVMj6qZC+P
SV+xIIbKSrdXtEDntek5sPt3P6hqoE7FVzy/zGoCfC0NPxHnZl6jPhKh+Nijl6TrAi11ONkgU5fe
Rjt2lketbZw6k5IZImDDV78p34AwMV7jQb8WI0371D4Llc0yZbhoMqN/runxpid1uC2bsz93BMjm
0454XoN02TzcTx8kZ1Ovfkjy7k3pCJSX2+lWxIz8u3nB9RYUAolGp9EnuELnQCY7NMOADQOOCbcu
OoBg8XvPTnLqklBgSZMO5cggKxRK5bY79r3spSYFfyIFTlq5rTPdvyPbsN3Q2ondsTIfjTHztLzj
QiCBoU3TFzLuU0+xaXg3dRs5TZM9oxfF5Ngyhx6TiLwk1JtGTZDwkhOLMnrcNFL6BMz/DnSa5TTP
vQGBrooSfPfDwYrUr0JKvrJI/WwqjbDAGjK/zByKCvcuH7ppa2U0CyIFLbuVoiMKp+BFoQo6ZsD+
hqm4l+PqWi2FqnxaGrF/tcYkemHgB4dIZZteOHDv6s0oGYvdubzpw9iJCoNqySLUrYLxUCjcFDI0
QgbwPlgvXDWNwI2VQ51FNyZCDKdMi2uWFN+ZZh6qynhvIiZeo7gNrTTzhJzuEapQD/Jb8loGH1+9
NRxb0swCUNVehQJ902kxRJ6hTzxDIo1eldrJkfR89HxN+rQgG4V+jxA90jaCUCm1NY3dNNYPxLzR
hs7EjirATp+pZIb5Yz7KW0Gq99YKDfTDaFYincNMKl5suYiPvRuE1sIQ+9NrIbTx9Gma29SDPwMu
fP4sRuNZLaa73nDVzKi2RjBeZtCciQF5riF/UjGMSwHG2ioaOIOFSkdNNIfE95FpG7shkjwrIuv+
dYrKNztIH4yyO48GmkZ5eArbdN+gwUlGjom4bbYg2UDT9OcQcCCCNsBodap7SckMXKo9reb8hCqv
p/uqKQaKuBPMOPjQQAPIrgj0t6kd38imzhwzlR4bC5BNG6mvTZZ8DuD0tGp8xV/2F9kuulhtN/fR
oRPZw4SN3E3l4k/ZAS+P4DD1CYpq9se9IERsV9AGQPOnUTtq5h0NSGBqzSHoujsyjcgQtKiPD635
txENaArusGRsE/WeC5C/AJQdSQxEXso52Kb0rLb5XQKax1HmQd8I296Nhn14zRoAfdCGDsWot/D2
E8TyE/KIkBxN0thPhGIUV3zDSPhMsOkqZ2TpU9mhKtzqn3LWnhN5eOn4UUz9niNEGJA+0ye7lk5c
+e4Rl5VO15ns+uCqkExf6OqujYf9WPjbZt8M+bZht3CRYOZP73B06O1FjP8HUMBmeY2oUu1b8tTk
hmCx0T4nBazPTkvop+TbIeLsHSz/b5oSoZygT8vH+tno2rNqt7edlbrkOdyVbfCmZ8wbsZAR3TCk
ryaeevikRe/SmiHlQRD9OXNs0BEAG58zbKiVgRHNuLE0GYFxtxPMMw42s+UiuxI9WjMOiGRqVZwu
3bPRUlSeU2t04PDcpPHYOJUJEVAWCI60LHgojPRv2Y61k7Xp4FV2R2IkpsM6lA+9bP8xNQaRUwg5
Ow/6k9Ywyi47/61rOe/mTt0awLzNpr9oVO8gpyQeiDtDSumGVj4oUbRTIHefYRAidAoooWnUDute
Yyeb7EYiT2Yu6ErmdappY/i3LKePh8zL7psMRlSfSPJW1WA2NHX0hwD41odtzw2OkeSd/SWPXXdW
AJExG9P3lt8+SGICu2l3b6KFND5JEbqX7q1u7G3QgxRtIjKK7cT2UkoENQ2OFGG8l8sSJw+DsErE
bhVQEehkOaNineyzubcOhEw+mxHwHu7gXV9+KS1j42ng9Czg68TRWUgFCXMDDMWYw6WK/ihcfjzc
SaiayO+Zo+ocRMU3IaOhI5SOtpL26DcWQSX5hwK5zpprXBIKiWB+ZJHPmV+6oDoZDBaDNr/2Nk1D
8kVAXV0wED0x1n6yaFq4erBkRajj56QzA0isfrxaNrcaY/ISq1sSBrmbGwRIxQ0c1eo5USvOjsE1
6lm+0ftsZDCeJo6wGIMZKbqNIPruqWe3J71YCFn6CO9tHB71Ytgoqj4ysCI0IzJhOxjdrTSM5SGS
klstYEBOJm2u6vlOozJVVfPAgDbsd5i0tcbIPApCj0YYfMC3gp2aoNkLlYozgING+qbo9x4VycE3
tJFk4JZu5TUrwZiBuBdOitp2P+tB7TUQMe0hduNZv9SdjTa1+6tLR6KWzxHBrDlFaICPaO+ScoOV
8TbuhdjKefUKZOHY5TPE52JBNL9VguDq0VYw6xfhYylMRkJooCyKBE4lB4w7iwjMJBL03NohWtKJ
hjQHNzYw9xgTrhD9Pe5AQPbDRGa7oW6FNj2osnGuYs7AkD2cCEIl6Er+1U2/99IW4nC2CRVjFxnj
2zweUc48pihSHXJBqk2msJ+IEr/ixEA2MjNfN/AqtdNSgtefJch8i7bNhR7yojYnSdkaBB45ti7d
i0JsewC3y0WqcOCgYoWaEFDvFroc6R8JFzZJO4EOfO1D7UM1pGnrqz2wZCykEA2ZnqYpeDtGhLrN
0V9IeAcYmBCbGOJfYYzfRiGMpET71ow2d4yRcr8ONYnrJiVEHbygKt9FlqxClTO9hJRTR7I5Skxd
fafg8pcM5fLUJ3StVRr3E1FFiar8AdiXeUhlMFBqiicnhb68YRNRI/ZUlca+leyEDpdWGce9qfQW
44C4dEHNNdBT2pdYqcBRtycp4mgrauE0afkYpzl2JOMIGNObC8bPQ2uT6kuRwjHScDeQOA61c74a
SNhL8TUp9meZzbGHkK3kMO3uzHx4NZvhE5Lofp4m11CVt2KMdGjJA4hezBf+WOvwSYbcpQ8il+K+
T8y7rrGwZcTZpbc6GiiVTCPbfo31lkT7THvw2z+dkEF1wxAlQYzEHdn0vTHML6kuzkIxOHWDljwn
+hi1bN6UzDr6Ih+8MJJvCRx5VHtSMe0u3wbh9Cf09R4toHlHQ4UAl9iH2Ty/WPYfy5AQiagLiy9r
R7dtYwbYDDDB1wVerBbeBMWWmHOnrzv6DeFOKvNLnj6CzbNpdvp7jkm3LkNtM8YKM7FeYVM1yjeS
amiudWwCgJ0U/dAukA1ud2hOcnMzVPKLlKa0Wjp1548w90afMLwUDFpldm7Qt59hhfRe1w6ML5o8
ZYAxmI7OqJLZ13AjJwdG0jrU4ZSUqsh2laI3+BryEFJbcn20uXmlKa5lxV+TGb6E9CmnqctcqYcN
GNvqdDCn50JE6cZXd6mgIZ3jQ8WDGmwMcmAK0b0kebBUqJn5+zH/NduoXW4I9EpqhUoreXXSLsZE
OhnJ4zhy99ZJ9d6WA0OO3mhpEza0h0NCom3ThqH8VfpkZCRheW2DcKsRJLK1p/FUJupHKmHYDWPI
7wtvqGo/USQ90hAvthIaFafijN/Yksnc0OZUGobmmk9bGwrwNFFuR89VeX4SQGcrsAVWOBFSulpx
g/cv9amFRNFX4adn2ZSAmsclyUK+TuspavYhgA0H0ZLp1IX6NWhgp9JHxTBzEreUN1OR9uY8Uj+x
UfNo5VdRgDqF1/0Fb+adEfWwrdTwOoMchuybJC5psFAI5ps6JML1duRuyqmI4TB/RxKD9Lv/Jt/y
6ttELEdcoxSCzrPefLKV8TTVwEjgzJElr9U3fS3ec/5ZIFHuosRWd9ISuRyW0znVZajvUd5to4h5
mszYvyyHJ85RZCCI6pfLobGpg2nH++iCdwHg2/BArNBjoqiSRwLW7gkjqe8MlY966MsenytLe6a2
/WBmHaNNhKn6jOKM6GqsE6c0sZmmconyNQa8nJuIbKn1VjXymlfZUN8qBS1VhmaCgu2fgp3n5IN2
J6UJJUOhvfT0LZVg6D3Sfxaeih2cQ108BLOxV1IG6CIglI+rEyMASHvMYS0VdmvVaQiNIQlTsLq1
w+Cu/MuF16fzM+CsHMP+LhXM1IwaP008EIsi5JewJqhhUgvyoIYHAKTpFg3XbWz2Z9oKGP2k9CrS
oPWYBJ6Hhdw6affKe5Bb72bXPDUyB2aiP5F9ca8auScCcgqJAIYCTpDsdGxqzhZsXSjE940mv3St
/iGZPXVllG6NRnZdLFOMibn/m3Ok4ZjoD1V3TSo44FwAkMEt8Gbl1V8mr5YUnGdIhSC1z4lqzBTu
ms+yGreVKT2lRBI7ZqgN7lAw8JZ11Aw+RwujmC4vbKziQnZ0kR4Lv/3IBRaKsJuBUiJ/qrt7MxUn
LTMaV5U6xlQ58nsZQPUYS5InlnzezlY2WMGJoo+LzzAL94ArjnUUbuVE/wqtmjpVTReQJFWiFKOd
OpXXxCBQtK7SQ9kTmdrJ5QZV+HuiNMhFVRK69WgTJzSe4xb9m58DDtY3/IRTF96YUY5IeDjnkgLf
yVBCB9OjP2h//BYLhe9/z7n0oBIlNBpF+CAlbzATc31WXSmQUWMN6nWCPeZprfJpdu1BtaP7YqCz
jgPwq/WXnR2mb5PSPyc5vmrSFqBfFfzN0XCdkuFSxMjz/OCdIcQ7waqhYxb9Vi+nt65cfHkyN3Ip
s1EEzgXscRW1HWPzpVI57ujihZ42UZqVI5UAeJVqQvhm6yRSJE1+zlLilAr9T2YNgg669DoHw1mu
QEjb+UXlEi5Ma9cWheVmA5C7vN1EQ/QSpbVwvyu9/NS19MMvS7SWanGXQWtszYyLi1GTtqS34PFO
cz5sfPLjUTnh1VbKEz6je1XqEafj/MVlsZ8GsIQh2aBxLFPU6/KeoxHN+Sw0T6anCoMrwAuSD67s
tvMYk5QYJds5ME84KN8NUb2l83zTw/mirWZcOEOejQRam9R5dl6gwbSCnVrHrjl0CI4l0qLi+Yp5
6Qi1dt5VurbRwRtw/1HIo0xdS+Xs6me535PpAEUfGfhodUDW+aNKzf4zmhRvTOopjsaIjqM4v2jp
UycSjwDV2zpsX8KeFvhyCM4TEVMIS+RtYHCg4J+4zqm/oyL+4pvtlcrtjQ8on1kCPrS0UjakEJ1S
kd23ofqajYZgohcyrMVPZdlQnkTLjTGP7lepQCBTlKF4XO6Zjd0Tqv1StvEns98HXKDtAWw+mcqz
7+F7edHLc136rwwP0GOEDFF8CvVniUZOrRC20k16srEydY/KiLJePGkMGaqAfEjpXJildGWu+Txm
1HbnztySl517hW4MzOlHe5vNoGhmkSb7vL7khUSDgA/YWIn0ybzXmfBCiMi39uMs4ZvMQFYSkhWM
VnDso4FJI+QEevuSW8Y6scWTvpuaTDlKKR2sCicCnQiTiZoVytgzlN002dUBe1zk1BMZTKOiZX+k
qQEabybNbn36sw4Mfcx52aS+Z2LhAMRfqtyrWsLGzawgy2BJfxpfLBEB4ybAwjDHya3s6VCYWNIx
Ob0Z1JEVgf7U1Dppz9+znRUGqp3wqfQBsWdq8zSndbPrGaHXA/ewvqYAGbX35Au/d226OLu4+8zS
cBBKb+9M/9sks9OdUuUdHRn3mga5WyyLgJzj9FXqAKoWGkN7Y1D++rnFScMIO/P9Dy0WnUuJyPLA
BghbA+Is5/xNBpclqzpGwzJkC6VTaKLh883P0FY/+wb59sRF2O/8AyRmAOlUrFpbfbYToN/6tpyk
S7V8XbR0YDQD+dQA+d62nuDngT3MSZaYc7ef4vMsG3+y8qaMRe/E6XCfB3SfU8s61KWgpGneJCpu
ctP6qkcdiH9Q3U56ehcvrQNbyigbjvVJyMHgNrXGGWGTAo+r7Eg+Ru5VQTXSw289BtcDp7V2yHtB
oI7O7G2vBaEANoGyQzYgEihmCRM10UwIjUG9ifXypo77lzFbghbHuN/5WvY9RHNzaSFtBJS3ZZ2Z
shbY3GAnjf6Apm3sUH6JJvNiB99qo9GTrclDs5hwlpGVc3mM77Phydci6EIWc7Qw0AIHi7UztrAc
xmJ0LTtm7mzqg0NPdRdHsvKc2FytYccyu6XEMmbkQynRSXRUX4xeXJljPxhy9txkVrqRahEhtAhe
YIxgYbfUHW4m2UXowWVwER2axA5ROaRI1blL2XPTq5jVVf7H6tJtnSWCIfUk2RFkyrvUk0YvbCtb
xvuMkz8bKFX6Pc0VECpY3Om4D+3IHE4id8nKU8tNDEPB0dQ/KClAQFkD+dIXJbIqClZ6+ZXEFeyX
fNinE3VmJdXtgyoObdZ2zhTQmGpmik+mmbx3FPm42xSSkyN6aNIiPARxvwyg1Vcdi4tDtTIAdzLW
t3KW0VhR9Y9iaT35bxUVFldJJMau7bmhZolMtj4GWAM7BiN3vsFRmRcUOzsZ30l/7fHXuWhUyo2d
61DSJ9oexpJY01VU/KK5G+iXccBARkh2dQilguGdM9ZJd1eRme41xBstQP4TdflLoFdu2lG3GSFq
KANlTcZS5SHuK4gf3BHCSvhu1UXypR3kbcaY0plMnNPRTGK5kG/sUmg7IXfVFkLkYa5i0zGSfBOq
BLbMATeHIBDNaaDenlgI3ONkfDJyRKZy+0jXjP9/PiP9oSLrR018TAvK6sxb4dTGBtEr/RYWAxSJ
Ko/OrUn/tKop2pfaKGGKhQeZ2tlmbjVuxkPzAqJnk+vL+LPAGjf3Bz3hSppGxVNuzNreVAvUzKKY
jqJZekI1chriN9DwmUnNuDYlTxzvxkaEHBbSIDBgNxQCOdGYZhn6U5bWmWsque+CXMnRcuJ6LWOX
yLYcANRySt6kI1+RTJzCWlrrrhBiyVOozrqIn1uDfesrrbGPowQBE6c9Np+n2uAvrnS+Ej8RlZjA
4LJGS8aw+mfd1hEWJ9kZ1Od4Coo7mRIKR1Tu+PxXNmHSgPtuaqZ7fLdSTluCRnq6zoyyTHo9G8Mq
CzcO+r1g4k68cEbEaifyHc1iDUbM1u4vRUh4C17Zd9kQ7Z9M9Td9PD1rA67L3uwfGx+vJzKgepcT
RMMlur0Zo5mN/g9f57Ekt5Kl6Vcpq/XABlq0dc0idGTI1CQ3sExmElo4NPD0/cGTl8nL6qkNDC7g
oRAO93N+ofwwcQkirBO8lobdrhy3vQnIoRI49HSEUYKRsLldvqHfzFc0xtdObRXMp10YMJ2L7UYO
MUGU4Gl1InQ6ZiMtDps5d7LlI7fGHwnWf3kyx4bpZsj1PUIlxcSywuKeM0vtbQisF1X/0Q3TG9Iz
mFsgFG6J61TbKso4PnFo/wXxLa42dXujpjAoSBmiXlNDMiHuofTduSfHbOPiE4fdug6Vr15luutW
qzBci5LiRObPWaeTizueSU6HtNdS1VjpsM+B3MuKlX3tFmEfc4kmRrLisb2PDX+8sX2V3AZbHzMH
kuMExbBR0IIHh3zfKKm6qdwrGhcsDNXxqRu03VSrRIWH6rHpyIjYfbPUg7xeDr2nsVBMJ959cArr
5mtqkyIzfuhddHXZ7bMJ5qnYdQNQI7YD7UACOvQU1uy7Ct74JcCPRCkws8bcadXXyltVdF+NAF+v
1D8lLdhKs33rXQL6ZUwIHnTlQ0NQAL83D93f3Cb4YTx2PtvDGPWGNQSdF2Vmr4XOeBgcrAuyOL5V
zBL1fGvklpvKYlEARVlpHXs+Z9bEr8v8XTX616ZTWbHY/U5j7tnOott9kb6C3cC9EvVT8r3sjHWn
uuMTxdxVYUz4xUq3IRK4gA1XiRLvMhVD58o3rqL24pui5t42xCrgS16MpQc8kCS4JjxrHTZ9fy7d
tQF6duUOJm4b7cs4FheesDGrYGNhltDnqiIHB1Juxngm7DbsOzBtAyA/lW8xJCu2CvG9rnr+MhSE
XsPCijgjcJIGRXvJbZi5yndi7f03JdiRfVWRdjLPXU2abRry744za7OYbI2qGmBdx6+iqdM28Kb6
Es0Hi+hbBpL2RlbZqcDKiMhDmdh82nq2oPGHXQb8EUyuzlyKsbqreKj4V924KgXzsF9qD3EbxdwH
6nONvMRK03VnGRg717atlTl5z0EUmrDciGkXddavK5+NTNbDg4gX1VCIvRjqh84pp60eG9G6q9Lz
AGSM3DHZOaNKxZY/D8bGbpugIzyQqyUTxxKOORaWPjIVRIfXRlW3565079KcLzSf0kVWatW58ZoS
D++Ny0PfLdFkaUhvoDp2qfyRID9hxiYcXvtWQ0XcIS0ft9qTYYMsLOtvpUDJBUYXS6Fs7VXOJSMj
tions16yaF37UAc7Uqxo5sxGG/17XI0r3+4a7AtvkqodNgh/g1z0z94UnAKbvQrbsk2il+GyVxLi
MVp/o+E/wCJneGfKRTzKca+aUd2KNiEMYwdP6Uj+0+S5FKAgXSnjjwH/4Ng3tHNkGd2qybNgo6Q4
IwjN/eFYYDSz5mloOn9hIoO8dEZ16dQj87MxvZmDu6sMbLLjH47NDTpl6XcxwK1VnYa1n4KJUT4G
h94oH6sEMEXDzaXXD/A4Dl4Fwifww7UfVah4tPrC8czvM+OEhTjqJLWnG0tfd446yOuU/Mu6C+y9
B+TnBqLiozbbjAelQra94AtwzLc6hWwJj6gg+LoZfBdRmzjFL5k8te7gUYQWyI1djJfOIHtgmf7X
8AoChVll6ffTutWB7nfVaWyTdAssYz92/gW7EKgvxCISbQCq4zBmMI7PWW69V9NwMs32wioV2eLw
kPj04O5UAATVm8Rsubvn1Rl5lIsdhybL2TojcmLshNXstQEf9Gy4V8ZJO7VggXRwwJsi2mUVS9zG
M971xGgXuV0/K0UzEedKeBjwvekwMwWgp8oNDw25NGJuL7rZNEcNs9g4dMeN0jTeqp6KpWeG3C3R
bYoywzJgri+qLbJKezCTPMoTVYffX35LbezE/MHAcVp5D6z2JTGT16YKJ+5+fdsLfhczwrwQv/WN
PdXfAoMgZBzPdPqYDJqBx5NeuMHSRKKMCAMZW4uvuau6DcAnZtibuIkf+f3vnNeqrLxVQLyAMC1B
/9pTF0rPtsoK3od6uKt1571Mm2d3rO/JQvhLPVbQyXcwzvJQlBI+2wFTm9E75FEVXINtE0g2lgfu
os0mwZZfJevs+MYBobRXze/dpcjBic3ZrLyBns9OLV1hu7PvBhvxh5vRGLcO/6A8KLYZE7dvK1+M
NvqBuFlO5FkM20IF1gb9Pazec6d+xmeKaHReXIS50XyenMzpqCt7u8zsUD/OX/XEBZs+rFs3AlKn
miW+DPBOy9l+RhkB2Pnam6O/k9B01+HknQYgaatcQxoB6HUkVDC9XngzWJO2iKPwVBYKrpVGdrRh
qyW5yLbNaKlrYHMWq4t+2eb2VuuHALWxUmDBIu50BkZhjb9/Yt5UbEoDGJ24O4YQrz3RMMNvxzJ+
Dwsxi041eyNX+Ny4cpo2URyWt2zCZg+0sX/SptA7ENlYDjXe464VaevByR/CsroaLUYQyFTzNqJV
n4F1dYmWw/e2TnbCVkiQLl9Go4pxlZEc0dS7Bf6N6N9QkrEaSGIMmDuBnNqKRinXfXlpJlU75Fm3
6XMlWImERVlZ74pcY91KTDjKI369IV+74XSKMiYgPxT5Wi2bm8DFuD1QsV0AcaR5Sr32UgW6cvcl
Hap11dUsAZrgqmgs+vu8eAtI6IkYM0ovUKKVMuovdiMuptrsMi8d143GejdtEpt4kAFZKEWRxe+v
TWC8luYhMJg18Ql0SIf98MA4FKYFzb3z3vFIeSH4ZQr3iQzKdsAGDk7LwWBTGgYsI4ZAv0BYuYS9
eon6FrSHti+DNNtohAfszL4OujdDeViOlgIjxRGsa1npz/UQPYCwZDmKDpXVdBA1cvucT8a9b8R3
JnPKxnXabVJNW6/Ubnye5JBFl21BggxrynUcE43EsTOOqoUuBmMFjJKSG7DYKcHF1BlRc7jcURFu
x07bOE3DqoRgo4dnwaJU0qM5VG9+3L0lNbmKeFpo4i4VbcufBsqfX3zRQ/stGqz3tivQ69dXhpqW
W8TvyZeNCCsIdu12+EpIloR9mVcEz5SLUUwPoeU8xc6wU3VjL0KWqkqjH5Hfge5hgtFpeSBatdsu
jj80U1kLteSBgTRE55kbS/CEVfvXKkc2MHk1DRMftmRPUPfWdojEpU3xPPneqhoncxs22qOHD6sQ
3tewnRHxUXhUeoAUAO1wgciGo5Xhe1roBLgz91FFxa31iwuCRx3Iq+5edMRimgAybOHYJ4hjGNr5
5V0GkWHhTeMxb71VNFm4KNGFjMnRQCeFNKu7sdzqzrCyl6rGq0xRHbT2AaSp3YNnEl42PGgFlnvf
NxoLNmvFlEsGGo0EYLjmY4JBJ3QT5MUso3rJ1XalgFIVuIYOkX6xNQfPUHQDY2Lubenv5kceeYHn
KU+shRnmcNOh+vjCuhVGfbaqwV2Sa2TbjWndQhHGNW3tep2D6eldkI9Dc9BbssEB6ZRK+Y6SA1aP
xFYXfYWCJLhU3eGn7cmXp6nGvtTZE4Jnboy0kufatG219ilTCYGhijQz0rcKxO7as1mUsFDsYavM
aUD0pCJkJ9RgJDjA6tevvwlX27SVeWwdBz2UEmfIhDkbQQunIKDZNqe+NJuTVkTtiQDERFqvV3bA
R/pFrZTDPqvN8i42leSObfV8LiuKGv4jOkU8Nm0fLUg/DLRlZan19mczHZWhW2NrKC6yCjgAeQjL
/Po5SNwHMfO4O6ytqS7viMOIO+Bi96WKeIesMrB3PQtP3X10mHulGJhueLfh6nMgAumw9Htd2ct+
gK2H20FgXz+PKg9wS3YhhErS1rwzWVfbdbMEYWch4/JXXRq5Sw1Rn4vsgXbXCNolJqBtJf3FHLqf
B/Z2t66Z9zd/1JusDZDS6Ulo/dVfEzYqFuaRPKl+/qxOsVY7ByCM5KCyPi1GrKdC68peZFPqwr/G
eHo+CB/gVFH2zY0s2l6RzB5w0zoa4vbBq4L0oAtiiXnQtzw5GvcWD4RlCv2mWebOcOpVJl956Vh5
9TIArLeXxTj14i3EBnP1MXDg90e8CgmazS9bpajOJdpHV/lSrlc+k3UxT/KV+gjLxsl3AwISdO9b
ke3YTitLWYxgnp56T3/MhML7UNWLIbT6Xo6jcSWhjEoc5UBWDqhP5J6/ka1NbC1HML2watLiVh6s
VFSbpOKvhVRWGC5bu0Dros/qpWwG0Vzc8oLRrsKDmVl87pNFUwjqiqTW5zhJPQ7sB/ItQQp90zRG
dCHEHm6KfkivpOBn5EBZ3iJR56yKIOruEiQ1VzWqCvdjJeylD/vmgbVXtQx6O31qiL7xv7P653BC
z85JLedLPlj5IlXa4ptZle+YykKXrPJnt4uz70OZQxuMjbd8AsieusWPZmBFkZFTIcNRLDu1ZOKY
1Ks/sKJZVEeiVUByM1RoTDsGfoA1Mcudjt5TsQ3JhbyTiDgYzSTe0sq5dUD4v0Z9/NXNw+pFZU/A
6q32vurkbhdJnI6bqAywRvE0cYuZPLqaqcMUNBsuy7ogKaFUTgqLn06IW9mgBZrDJOGXa1mUDVVE
cCgOUoXlDkN99CuDYW0DMVvJYjMPUDi6u+4GF0W9X6+B13MBfJo8mtWLIlxOlaNuFENDhXjuI8f3
yAluB2F1H29VNuS1327zmpyW7CLHHxQVnH8Xku8vBHg2GOm7qUuwiyQFesEtKNu1woqxBC3DE38z
Zd0oQ3yPiEG0rDSr+Zalylm3yj4gR3w7uX74Q2TWCwBv77m3dRcL5AbabO+kRFU8cVDywjg4eu9u
2Lx2/P8znby40X3p/e6LVSDlElpr2AP8QFMy3eZOaX8dbL1YBkE/3XlaVGw8O0NuJ6u7G9D97hbX
Zv+CrWm9MkSiPoEojBFMCq9CTe7ySdfPRpkhtGDYPakJcoFtEoozNw6JoqBIzglbp62B1sIpScx0
2wpUUtKcBFeW9OMpsYxma+SgCnKT5H9ratlJa0d9i7JNcNI83d7yR3GOSQIRoGDC5V92kwM62ZZQ
+3eGFYe3rEZY0mmO/T1Ib9CVsN8a9uGLugnGO9k1siaFqMxfXYeu/qOrAc35TsXje9s1FrNvm9yD
noqPeJ9tex9tU9SWCWfIOgKe206UfbjusQtdlZVK1s/vbzO9xlk59qe1Hk39rTxgL+ssDeQkNrKo
zf20DiZuYJTWtmRqw7g7JpaNqk+w1yMxfFwXxgSVXd2vbkiCv024+SFURaQfrP+1KT1kb+ApsRt0
dwUuKmAse8jA8BJuDVSFV4B2hrWs6wvXv2V1D0YfxU1yQvSTdU5vrPoReSZZ6kM/OyNRtpMlORD8
NG8X454HnJkx5MEyLR/jZv5Dn3XgOStSuba+b3/1I/+x0pG2u8iq0nNzJN2qXVFhoT6kabNS9R50
BQGUZqPEJr8ddpDhGjYifExlSohl6fXF4bEAEGCuJDaZLD/KtagQ4COO+9FTFhHOJ9Q0Hz6HkA2F
FTQXm5Q6mtMuMjB9fdH8Ud3JwH2upLwJbsz/T2Vg2epO0QjxywtlR3mQDfBQSQfPF09TCXw88ex9
MG9ARVgZ5474zyXIBLAWVAO/ETWsSfJYxVUvEaqwJvg4RUvC0XDy91wvvNsogHjjCeLpsj5zvHvk
PtR7b17uCgEtRglb+ufFoShRhbJG3Kb9MRdrWd+G7Ij6tnwmi+MgTjRgrxqTuswsLGe1sFcOtcPd
tJCnzYhzaT50SJlbykFWVXFCqyx/nMraz/bOg7iWZsqPP+pl8Y86S3e1fSaSde8SQ8X3ajyE+vjz
oKr1bdTyWScTvHgWOtYXLYZ8oJZJ+Y2k3ZtllvaL4uRPjaY1e9M2zK2rxeHaywxUP9CAfzILjfQZ
DI9cd5lPAw1dpiqNnnG8xNSYCRNUhrKujfHgorLlj7GxAhXO/JcP51GI7H0sEfVsa/1LYNUqCNLC
ZcfeKzf9807XOmRFVVL3C7U3gp2f5WytG6hdrp69lJ72FX9y5Q7B7OKQ68gMRs4EIGFoNyIr0+dO
JYk2Kqm2UaBwfbP9JQNk6/a5q4LyRhNVulEhiO2LNsie3HHcE4zMX7TeKGA9+f4hC7v4zjeDH/Ll
Jt3lFxRDcXGKrDv7AVmGYb5gfh8gKMlpxWADczswt8hJvsZIkp7kwciH9iTMFnit5SJxoLBLFwAk
T4YemcNC9oHLOZ8C04YDZx5+Fn8NIbtnZfmcZWmx+xw6NYAFm0rXrFsBNWAYpj26Ld5ZlvIEAprT
IXsvi3EFigV46r5367NDQrDZ10RAQIep0bIQSvU8duRV49wUX52JvHU0pPVLkWbPwDz671g0n1rW
o+91Z0PJygMc7ItpUbjQBBYKG/k5HO0F8FuyAYSMG5gz3T6DJ97AU57F5QpHoDCna+Uiwlp6K4uf
DUmqZPggg7PsCHdfoielw0bcQJD66Nqh8DZ1CcS3H+x6HxrtjSzJg+xizf1kUczsIrMPiJc1zm00
qMo+d+F1ZbDU2aV3iCjokK9W0dws+1SKry7TlJhoZVn04bH6nS29cvNxia6ly0oPrMtHZ36ns4az
hFVZzi2EIQb59Rof1/d+VnFn8Ro1kILDUDb9ZtmAw74Lkiy/8+ctR6RWYHV+1bl126wSQmBAd5CE
g7miXyvVdY9Cj6sjXJZn9sTWgwqtCr0x+1rWDpKyMXhyhxvxKBstVO1X4EDKnVqCE2w6o9zmDnjX
tDGCx8gvnHXZIY6gxwM8KuidmOd0UN2GzH6YUlA2XhEo7xvya/573rEkNarGesgYaw1ANjkOlhGu
yjiFQARS4J5o5npgrKthGdb9VPkETh2dHSYkO/bmiLobZhMvZKtjkOkcG8c/kp5HYDSK0nNZ29XZ
AbFGCr2KXoWT3VR5bD1VRunAqQiQA5my6LlUCCDMHZy/X0kutSao7oav4EU+rrSZsZblWOtXcktE
3B2RPvQpDCUEPKPb2PfRjdKaghRJ6mz70dYPMc8I4DBZS0Y7Lo7Mb812zFTnbPL9rJ0kMW6LFPu7
SFWch2GWLEKPdyGE6W7r1p/GRTZ7MLTOqJ1IdaYELlHdmqtyEPyncj589Gsqs8DbQvl5hWxpxhGH
5N70sSCE3E6Oew0isb2zjTa8L200KyKE3tayKA90MB27vWNlP7OAEB767CDr6KCZhAOJgPR732tN
nGm74GDnaXXqwz5bJ1naPOlR/F3+1JrxI7L68C3mXiWYPmJ0MV/jIlV0MOdrUoeYQhWb9dNkzOmD
3n83849rci/VFrqb/bxG2OBSkjQ/QKnyDlozegdSnuS3ep2EhIjzYJPwbKhww6Ypl01/nrIINlZK
G23SQWQtJgUmPD5cdRc1nx6VZ3zUxwARhoWluhzzueLz0KQRBsCgXh8miLTrdsBxvY4G41jkerKO
rFh5hiR/6bkL36you5p1bzzDW8hJi9f/1tXP2otcuprhcC296GfXP0Y1JxWP9UIkhBFf9Co3HlW/
Kh+C7rdC1L1ona1/tGjeby1/XlN6Zb+tKx8QyiQ6nMVrdeAZC+OfhKhqruVpoiEIEM2H0otRmHQv
KrpdhyqZ92vyNEeDVsFT9e+1sowyfHUzGYSsvVG5ya3gAGXE3Kakim/Iyis3sh7iO8FTWallg4su
8tybpJ+XL2Sv1tZaayc71LJWnsqDcC1yZU4bL0qUM372ly2jFnxrvSo8jMzz14C/xi4dCMxpmciv
fq7lV3nGKvSpIZl681k/+IG2cw0S9/LSv/cFbfqzb4N27wKNgxbZYTc4yYOF0Cf3UWauHZGhXdK0
cL/l6WefeiTd8Wcf2WyrFmItHcYyETDD4EFB/P2Q541KfHo+1RUQX/JMHuqAZxfwpHDxWdfp7ihO
n+XEnpJNnKFjJi+G4ohS0x/jEK4kSVPXNtOVS47stzFYODnLfBxU8DUlXC3k+jovuiJkkF8DNcyv
Ih0dOOK+sfJGPfu9Ydd0CPh91paG4azItBoreaE8IK2cX+tdNfeUFXUPPsxmybGFp5HhNPM8kW48
YYYgFrIIlanY1gZKS7Kom1BGFbiaR1mM7GjFA1J/KD1dvyaZ+SCr+wjt1sbEQy4e8/G51kj1soVw
9rJVsdQLTprTLUbZ5n2dTx9De6nZHvq4LdFT4iIyHuMaXSH2o/Pb0lLUBAtLMc49vkrPuo8zyb+/
W3N+tyzDwg2ZpOH5893KIRPebVYj0Cxg6W+lEnrG42LTFAG46Fks/UMdfdZT/yyKOoSJ5gGhka2y
YRpSZnZZTtX8a6ql+U6WxkwcmCqh+KTa2otZ60ILjKIr2m7DqiaevR5qZwTKFGZLH6GCc8FSCOsk
3yL9UCGfJXt/XOgYIdhp4c6+HtHVUuroCt4sYGvR3yb4XxwRkD+0yuA+qzovP3oDrCPPu4oueazn
6tyDZ1MlpNObNnGfh8aIlwTio6NsbewYT4wxeQo00NONicXO0CvucwVpbJNX8bCRV+l6TziyjeOz
p6Te0xQf5Uu6SqceUXolAzi/lB/HJHKrXNnK4piMXyd8Z9GwqsuHOvDX8iW9htyYNuF83Xap/mTC
Gksi99SkBhkPVYVcjJHVCads59QLi9xLrNk+uFDzfhxTE7mhX82DAobh85JpmkYmUST2LR6thgXr
JOzug7Dt7jFaInSYAg71A4pI3mAg048vnz201n/sYyM9yf64ntRbo4NoKYvVPOCcxZ3Hktf0VWYt
0RTxtp5hbZt2rC5DDt+eBQBQ+0rh36oiktkadvAW3rZhV7zh4ZSBEwxmrwETtu3UuBD9+/jRsutX
z1Dyt8TXgb/Y4ouhW2LdoEx4JBppn8pJE3ggec63WBEr2VW45Pn0XnXvphRvuFGNeJJYVX83lV63
kK9nQ1JMO1u8+CVQRUUMLMaUxDrUkCrXRWS7zwAHTrJrE+tfO1eFg6jbGm+KiI78DIXfi6XDPuqv
z5Cwh/r4DEXGmkp+hgrW0GOUi1fgu93GF4m5SdVk2gEOyFY6wh6PsthVSb7SQ1V/NJv6Z+vkBcZv
RTXRxY6kUbaB7UyexFDiJxWf9JU6qtUZMHy/F1pS75BNRkdUidKVg27el3HsnoFAmz/c+lCnyvTe
CKYJRMhjCOVcPXl+da6JZxYtggu9kb/0mQi36GVlyN+lfXkkModl1Hz2R7FF5BmbYbNZsg+gtxD9
CDsCG2i/yexzqhlrf1CiI2kjd5kSd13LeuHqYIEgOudHwyrWRdNjGRG0XGF4EcYv3uB+DNDvDcfE
VUub7fUcRz2aJljQuSTiABRPUY0fjV0Vauuq6lAkmBtkF9nqdXpxIIGAin5MggolsE1aBdbJJL55
sueDLIZpbx8mzCVlSdbLHlpG/oikj4MydR5DfZ+v7Qs8jkIr24S43iylADtM18cSof/7KAAwWWvg
LKQQujPVj7bnJvek08OP+jJ1lq2m199Q24Bt3r2hNs4zDPjLbVCa/i5AOmjrhml+n/QkORpF7d6M
Xl0iAN2+qKg2rZBx1M5Ip+KA1qbRZhBK/VSp2mNQJT2SOhhljbn3bMV4qMSakxzbUvR4gBgjqv1j
cGWPARk7D26hlfdHQ2/sW2s+mDq4Rau4HePInhXF2hMQzAP8P7CWlZlUe31iWfHZv63raKM2bNlk
nbysC0Hhj1GbbWVRNqhR9Y5svXXz2c0BSeXURXaBvGnfpsKvL26nLD87oCzD0iwev38OUxuO2DYT
pD55kWxo22hYJWnoQ7lgIFmnNfmA2XWU7WWxK3x7k0claAgVbxwvsJ5dtnSH3gMEIIv1OIZrlGrU
nSw6SfHYkO66Qqby72Gob+qmtZ7LMYDA5t1pQ2yeSF0gwR+oP4Bhqdu4KtnSyDp5iKK8PsK5grZM
X3UqjI0/VeW+6fKvYIGhnnu+vtJUN77rx9y6mvprS2wB4gx2FXtkzKC8zo1FVSR3qhmpK5Xs0FrW
fTT45Vdj1LWDLCGlaF29/FV2lzWRpal7Fq2/jxOnhQoqolHWldN1EEmb+msAh+pjDDYXwLXF9BXy
i7usPDLTMal/bZ6AIvRe7z9Lvv9RknPVgMrFZ1v3t9Kv6+Qk96unvI6cU3+v9+Sq5wnwV8+P15vb
ZsGd/+U6bwhAPwb9PujH5ASzMTlZiX/XZmO3Q44lOX3Wy7OPOjGQMOtBNtD9szqvmOkXslxP3fc0
AJiPP8PJz6ziJM/koRYjmip62mIg9leDr6nR8FvZdKJdoQbZTdzjQ/kxzOcIXa2May2etfvm8eVB
jsWioFv88x//9//99/fhv4L34lqkY1Dk/4CteC3Q06r/9U9b++c/yo/q/du//umAbvRsz3R1Q1Uh
kVqaTfv3l7soD+it/Z9cbUI/Hkrvuxrrlv1t8Af4CvPWq1tVolEfLXDdjyMENM7lZo24mDdcdDuB
KQ704qs/L5nDeRmdzQtqaGYPHqG/m0SutXO963jAAK+VXeTBzYS7zCvwvmKhRL3HQgWTgHQTxIl5
ribL+Dhkk3Y2mVpvyA3zXaOWZJ5B5ZdbRQvaxWc/2UDODQPNIkIyuYwIilr5TuRuf7LybDjJM+PX
2dwD5ZScZRy405CtycnXtX0TtcVtGQGl9c3xt5KXq3sr9MbNf/7mLe/Pb94xDds2Xc8yXEc3XPfv
33xkjeD4gsh5q7BxPdl6Vpz7Vk3PuFvM57C3a/Ibc41YWyPOZMA2BqRD5sPP6rjykA0UtX9SSG6u
MlO1ELwZ6lsvciokFKgbfNsCTqp2Iay+v8plW30XadXiPhM+CeD6l4hs+JOqP6VJ0z4akKbuErDc
stZtm/ik+VAMZTHVSKoMhoJ4/nyNBfdgHaR1BXm/tZ7AWqTLycnTg2zNi+S38Yfyt/EVQ933bQXR
0tdwPfX9BrGOujsRff7PX7Rn/NsXbWsq97ljuhqUL9P8+xfdurnLgjXI34mI9OjF8P3JbzjIPL5U
CykLiH2o5cnv+LO5L5BFrfP85qNfWLcwhdERvQnNqToS1oEPm3DDZfbYYpo5V3bujB+Wp75vzqeO
/rNXadnvnWDdJYLS26NZZaw7t5lemmYx1sTDJwxiNmqmt/s2M90Hy9eusj1jl0PEXC9hcvr2uULe
eFl37vTi18nDQIz5gTngjwFT4Ad3qmcANFwOKbqlkzVcO8cJj21fnmQJkcDx+rO+u+LzjAJfV+b+
ojNQfgTmYqx887MLlzZm/nGprpjVamJ9sitiUB4h0iFI2EfDneqLh3HQNAzeOmJJbjN/lkD54jjr
sbXUryrq/zvAQvZH0R6jcw6H9d5wMQmKCivDMJWr/7dR58srAy2E/3xr6Lb6t3vDdAzHtvmb2bql
q7rpGn9Mf+SU0VYjV/yE52k2PZmaa27qMAYWEqSrtmv9g2Ib/iHsxG0IQWYrS7K+yVoH9cu5VZZj
0tXApktj1/cmiwlUyBY5OBioKMDjiDhP9d7orOFOCLu8Qp9ZInsz3skqErzdplPQn5VF2WDq3r1d
tfpRVjlO3x1rvL1kSR4GXyvh2Mfqhnyvt451P9iwfnS2BUFWKAGl8Vy4s2iaSmTBYvZ8HqBGK242
PkYdXqwidti6dtDKtyaOJ2BiHZdcEPvEMkzZJ8ptZNQUW9OsDkGLWIaVBdk2npPIxMt/HkBmAqlN
oQB8NkDdJo05X+HMV8jOeWm/aoZvs4YqCUp1QSsO6mzH0Pw6q2SLLOM+5LroJzhAOXDOlR2VQT2j
rXaV1jDJmIcnefZ5kHVo5Uxsho+yuvCBlX92bTC+OkAIhyQAcANdCVd5QpH0m0lo/iJLbXPBLcV9
hF+T3apOeMFsQMEYKxwOKisrYFet8qSNbbSFjrKue83u7gRr+LsJ/PBtzQ+C7491j82xdS9CXD+h
u4iDrMtKb1s02bj1MdY+KL7SwvkYu4OX6m65+CzLs88+7txbFoPEPodestaRLMZPXCGSFYJ7vgn9
8vHz+SvPzLAFpFngSfLxFA68+rd+VkHcHMLgtEXGx7xoPAtR12n0tTEX5UFtyNzkZnlbkLS4GSsr
chZNh8dFBW7+j26xQNNMRXCmu1Mn3zwkdRVe5AHtqOTsjldZmKDI+SvXDJ+KVp/2+dRn5kK2OJEb
rjSSzJhCc6nHzXRweebAlojvCO2QMQMyIEslVm3HIIkeZUkestQTG6hlYmZXxHfyYJbA+doS+nfS
hae8Gt9qvzMeEXpzZUk+5WNl+q0U/lWqkdt+xOP6t7bOx7CShVC2Ckp7uoH0ot7Is6Yfpo8zWZdM
PdoDfcpuuU3FjWO5SA4Wmq+ubaeFM/ZxDrMt2WbovkCf7/S9K8ihouGAoBhaUFuhjP657bMJtwsv
uIN/H63MPGwec4sFod9X8dehi95jV4m/W7nG7TzAvIKggxprNCLNB+XTSYIMpE2KUqhQ3Fc7rH+g
QOV+yb0CWcpSyx4L5v+VD+Vm/Z8nVOBCf59QXcNANkefJ1UmU5rnCfe39eT/sHZey20rW7t9IlQh
h1uRYk6ism9Qli0j54ynPwNNLVNLK+y96/wXRgHdDZCUSaB7zvmNLzJdP+2KynqEvizfiBljlzek
eVEvbMRkspcAXBBmijdinil6k6D66JUVSFai93qu6AXltEaun9/93fnXE3y19ogulOqwTQsYkWmN
+DOxdG8fKtSgiz2zwXYJHGuLtXrRKyTZQ4eCPDWoZlLQdI85abkZZO7uUQ/BlzXDXJLUo64H+fNo
B+MGj1EZzSCHLmjsW9uj8l4cmp7FtL+oi/1YK9mzYWQzalypFzJI+3m1b640u8KsulXNR7TMZ20o
kx9DjRGfXQfVPdRIY1V5iNW8OrQeUVecA8msV57h6yskzxu5ytJXQwLgyPxd2esa/FpE08atk5nt
E2HYJ6tSzZ+/hyaTQ6QYisxQuQy1gY5kXS7NjVq19joZ53EOVBD9fNZsqdef7vzgf/eqGiZ7re7s
NzUZzyY/yjdEt++W35uvFEs1N07ijs8u85NZbprtI4AB9HWO2tzHIYrJoin7O1lCpglBUz+mKcGs
zir9A7keedk3er0zO91aqVLvbBybbKQmZXiPdJ2MWSKOOYMJn9YJsmDZ9Ll1QGcvEW8YxhOUMu82
y3CdSsMspqLSrh8qQtMzihm6J25cGgKKXnkJLIBZVd5JlK6ML3yS8gcTgD1Jeuvd6HB5aTJ/4zFN
WxUdH6cleXccsqG4S/PiDUWdgsOLLiNdV4oNGfYpXN4RrKI96WsLRm3SLXrKAF59z1ghRfUfuuaI
C1zEknwIV4R3xjusVBCjVW30Qy+QpwIufx8KihAbs8lJLsfeQiX8vkVWT+7FM5Jb7F88fIPNp84Z
m3cpChdNg0LYzEJ1NeD7BqEmas5J5moLrZHbrRUOETdEL6fu2M/hzyHrjRHjvRnFuFByAhdgwWCW
UUBNDF2yLhtxiPSMGtXS8DEcpEOxFILSYldOQnbFoMuuM51O9WO6jYJPlxGD7aCGmCpn8VqVcHbu
O+a47kTtaKArIxixkwdcVBBgS3r6rvmv3eiPP1IezMxqU/lOLcZ0RQGVvdIlTz1JQFAmClPxVnkl
oVHOSW37V6PK2WOe6NGi4au3NbS820tKas2RefbzzC1lHothQn1Dfy+q3IRWT5tmKaK9bMb7a9O1
vRqVe3F0KZCLg+pyjX9sExcRr9C38Uuikdw2A9uYW7LmPTRtUR3qBNWoFPoPosk06k0VKcMRqwX/
wXbKZG4AOlyKztCwk40eQjwQhyhFi/vMXOqWHFazipJutAwHLR6p/6qlGrwG5gmgfV6o8AGcqYAA
ae1+eGF9EpLvcqpjgSXBvdp4n4Y1Q0vtnfOsRdawygnI45rCckUtbNYwxvCxEYdJNPD/x8J4Ppim
dnKVDBxdsJENF22aaEKZ+02TnfqjDZ9m5HwQiZBdcwKzjHz7788TVf3zKlm3dcMmOEHoweDHqRCO
+vPzpGDZPmZhCoi39rWCEKg25JtutJdmY6h3xbRcH0FvOnb9cTT1XY+mPjGynh7r/Z9G/vU8MZLs
rPb4+xV+nxdEUrnsynS8gWqXw+ZqcO4znZ1ctca+t80B40NaxGaI82EpEUK7+dJRmTGrgKEMxifb
TuQ5JdIUexruHjlseOYHDkCpdFfiSGz0CiYDN4pyphg+Ib+2thtUI/ZAVTIUZNOyMTZqnKM1BO4m
0MK7IA2do2gSexIGh/PGG4FP/e5QDCptkEVSgelUt9SwqfhZMGElz4a9dyRhtGKlxr1PbdKW+UME
QVF9K8cufggU+31E5PpYKvC3BvRfG8WNjAPyeX+uxl61zrPOATbtrS2tNs7QXPL7KE+XUWJmz2ba
hTujwQpHHFKurHLXgrdT9mn+PIxqMMNK1czy5iDFKckOUnZzcAomP/POyMCEYt5V6Ye4klAfELlC
OqZ02XIYx++Gig59iCjp8ozAfmxy9Sw8VpPWnEx7w/Iea3ZzRVKMh+tfR8RQdAG+KpTPdLmyGHHA
2RIjSPYhnJhbuI7JE8+yn6KYQ1Vfm7qpThS+WvrKtaA7q3puICqJjVMXZ8omLAMLwEFlvMgIYP3e
SH4oErU8YgTvXt40A3VFlmnBSsyRBvlJxBQ8z4eXjvgLWQPL2Kp5ELwM2iyQ7G7rimmK6zfeDqvE
XS97BShmathrqZp4zBA8o6FTf3mKfuhkK3orga+B63fcZxuN7oxJafQwtIEyd/kwpzhw6kXqSO3e
8JNh1deyuhmwod66vZGtMptqQgph40VYesEd/2PNvNUGCoO9xKwWzMHHvVYM4zxTM23tydLwAvR5
ZuW989i4brnvyeZBJ6dddwHpan7PsOnG1RcIbn8Pk6MC4d90ByMBwdVqeHtiWBSBdY6cXzzao2ed
P6GijeWrF3fxbWzahCJCDJZjJXJnXtyob3C8Yk82fwQyfPkRi5Gj6TnqpqrLgDerFs94Oh4SMzJ/
JHH8nkpd+WAVRf6fpr7Gn+NM063KUTRdVcC/g3lR9C+3qrqPFAu47/AoG4lDvdGTrTXceFMUcEY7
GY7GUfGaBGF+Y0p1c2yhqd31qvIs2qMxQnMFPzEvQe3lfbQWCxFxGFTG50PRa2b1tgjyO2e0452r
BN3CL3skO8Q0Zz3RjlctGalSzVF7OfY6N6ziV2Xm35Ep2s+SrZDq75RkjSr9V11X8laSq3SeN8C5
fCs9V7qj3pdTu09MF+m+NnxrAYUiJOtkki9iRU+1AaanwFJmYr0vlv9g5vt9gPp3bWJDW1MPIKPB
NLRwacUtM0uDWvI9Rlblss0RKK2sDo/o2m2xv0oJ6mLM2e3Esetl3c7rjWZRu7CzvnSIIWZucooY
WKOovU3snkSMeYIrVt2VqV7eNUAZiFuZJylsqzsf3eouAzE6z2VV3ttWjchWnhZDsjxZQwb9zxrL
6YCixV+WXZxD15ZeEqoIZlFYKqfRmurfAE9trqdTHvhxOn+5y+mm4em/ShQtozZ4R6hL3coKMG8F
W0GtBWDwl7IMUCVSsbiUcHB/8S3ztXGx1AoK7EwdnLBE8+Ck9iqOcCQVJ6UDqz9dLd0d+Pb6OchW
uuYmLw6F1NvB9EvoJhz20nAvjflR5BLT0j1YoVE8eLB1tp2CGF60e6l3dJWqeNCAt6cO4lw0jgu9
rpmCM5PfVUP3eXNtQwTf3epZqd2IIdcOcdjY2LjkeEPM064idagm8Z2D2OiW6YbMg3Jih2OViiky
+BnsWZNNgtXKVuMHutLCptn7JQoM2WtRhIWAZ4ck7M9wY9xZbqfVI5Qi94bwYPMi+9BUErhI31W3
Otd+niHOqRYDpHJ0eeRCDQ+Cqja4RLA8iLaAu7fQpeofjRfca+2Yhr9APDJdnZJVfRVtUMpEd/J0
lNkBAAIzuhN9CUeiT5uSTr/7tCnp/tfznKjE+L5LVXxcqeWEOYiMKSNKqk+VnlMGZpPlPp6qogwU
qjTltnFeuzd8I5t7DKLWTOO9XxY7vpsFr8RC0ITjoXmInVjbyBqFAEmoWvd2ST52EnC9w8rm108C
QYGNNqqpdLYVanXg7wSb3nPtg1cw3yzUeHjNCm8bOHG9r+RIW1pE8m4IfHq/qLlPJmtkDDxes6hW
nq0myueF3YxHzcqH1aip+VpzKXCMpBgsQEgCOfYrZauVSrBH7xbfyvhLPONJiqiG9zQODeIZ3f8+
RJbCynDwMS/oudMUVOF6ZavdWX4EYxbo8ZvVfWPKDMkEsyzsOGGzQM3o825rYWrUpX6PxoYOQn0f
e7oy9De1QQG1PBjmqe3q1zJ3+peWOvSFlerEGr1yeKkVfQ7FxnkY4g6mj50FM7nWg5cmw0ZB4+ux
EofOWFKb7XVnoLw16pDoHnv2gN+UFq+SmqoOMYrgHZFPyf+RGl1z0MlRLaIcKFU+zdjMMY7OI1gu
KvIClYQwbWIDP24Oq7Y7iiNkH0jmwPnaGcKmOOqNTepZzlLPK+4MMvouyrmaB4qvzBsUu9232svv
Qr4dHqLlW2RDmX8DPHU7aK33Vo8KvoNeoD/K4+EyMcCXgxv1kwvz8zmvlXHVJCkkiunQccBxSXAD
t5dePlaXeubh3+fp5l+efaamESDGsdlSHFm1vsTRFVAl5mAW0gO1b4BeXQzJhmJsj3KXRJuqKycn
Lj97cPGT4zaWWD9zvPm8mh/xdexgkP0YEFsVBsMpd0Mr7sc3eaaZ1+GJjCWxuHQsQZe5jJ0ubUBm
xH2xVmdQ/q0YVTlA1TiOtzUR33cy15u+yaJvddXqM2ra0xMlCuoqY92xgjdL6Z49hUGBNn5LhnDr
MSkXJwH+jYiCmjIeVv4lxZwbSfCAvPBGpKZ9nF0fIlxPRTJa9P0+Aov9tW86r3Yq6z9kMrS/LpSQ
kWgGTy5T458uf8lyEb5xdTPvrQdNlWBaN0OUP8cG2B5/jJZdAYKbiqQxh+HKbtlI1baeNpeeFM/a
mWjs4gpE0DjYMy8xerxOxr1KCnObJ6m5FXvl772/O+w6AyDhWOMzU/NrWuvNZJOTtfY9mmsmnXbb
bBWpsHZQCYA5mYr+GCTQWKdV0HuSA27MjJ/ipEQKOMmCTAwz4uMk3M/5Wfq29mjFOVP9+KjCivnZ
dN2trVb8Sgqsb6lvSN8DYIYWCroXeNIUy2uycaYuz7jNosDc14isV2MeyetIjvy9MRjZQh+Rzzi+
/uRjqXYbQ5faEaLDKG0KwkjJ2D2kCdYLMjbe76CPwlrnC5IR1SUzAxIEUu8t7kMfJxEIDy4nsWwt
fp80KJn7bpVAbUtKLy8ngdMpd9Oy6fJKrip1D7JrkiKxg3jZ6oDTELb7wdNYe98Vw1Z2nRaFmzEP
HSa7RBkrl7ls1ffeSsQgC2oYboxicC4xyATPlGm9+Zjjv9HJkQzpRAEl3v6q4nb4RjlOvyiJp6xs
I7Sm5kILs5OnRy8g5NwDyeFyXVXqc1r37kE0iY04dJJ4QeA93H1p1ytVnTVJV96mwzlqUDGJlCgZ
kHIn9q4b0RZ5bb6K0h13KLtl3Sbfp3C6MYBwjZ0yFYhbZou3i52amFFRmiB6h0Y2dqVz75V9tVaT
SHuORmdBks68lzEqviv97j5We5JgKHNXCpWt1B+r2q3U9MEiy8t01RF/n4tfrWIP6coZ8JQVh6I3
MRFeKcPSyOtfxrQ0w/OcDK0UmjRxKIXKvkCweXazn9pgSbsKR6O9mOD6yiKw5GJ/mfOqNnYWROfV
dk5wmukM9O3bDng5mRL/UUzJWGV6YMl8f5eHfnJvjOHndjjSuz41kvtpvIF1+Kuu7uJBs/dJLaeP
UYNVn3hHQZKvmfrb805r5ZU5GvwHJD4StbqmIDTys0ephjA+jR3SJl8nxIdnXaQ290Pv58vc1sKF
SBS6UaJRqqzjDsKf7DkNT7msDFPy/uEybx+LXJuPGj4XzI2tTeI2El5iNcvLsC5ejDo6eVOssw3z
jQle6LWLUJkiNAmOBXZ3a8Am1TLwHP0cpzFYqVwaf9Y4EkTVr9SVjdc0OxMMBtH3ewfB2peWz11U
maTIqT6NSYvaegU2+iRSDlRTTzkiahZFUiGtSBmpAYxl0duW67rIhjcbevbAWt3lv3NGXVx9iMGz
7hqKkG9jOOWvTVJSgwwNOclQWjgK5dYxk6Q1/8OUCVLJ8pjU7YMYgYUQC9Ygfqxz4FyUIARgwJvi
3EzBNzHCArSWG+2wz7mnzbGTqo7ltOlks8PtLVHmtuIj7ozMkEbL1KA/WuFj0gcHTY2Lk3j4APpn
vU8+WXxvp77rEfqlT0e/z4Pa2/6Hh48jW399/lumoZH5UUjUKY6l/jlMpxkSpbhyPzyMDi6aCgbK
QdJ7M8fR2zmF8eY2GSooRdOe17gsgHQ1DuZh5Uo3HcXxiyZ1jQ0mKsVcITaxLSBxkT2XHyIrggDJ
rWqJsCVcmC7u3Fe9bDh61REDF1CeOeUp8lhtTe6sTxSDPKV2BFlkOpI9MI9p+BAhmDwpZupuuG9D
Pkwt43WgkthKjOQudyrpEI1tP+lNAV87EmiqqL/z67Z6S/zmpwER7LUksoZtSDs8h6CVsKCIT9Hg
dYcMpiu6Ijs7lI7lrkKlq9Ylq1PozhLVDkV736vyuIsDPL1GnCyGIlVnIX4fC9Mhq5DzrPvpQLHU
+NutIiXE2sWt3wYgeudET1DP6h61QIpTflf4tadqbj3rgw6TWTfTpVnkzZ1v5vuYWqzXOAGLM+WV
5LrzZ0OX+ScrLO46yQ/XfR+YWzc1jMuGx6eXfwfhwTzT4xGaZUH7q1N53pKhCQrnxadi+bbW5HKL
ArY+khLjUdoEwy0CSnx/I1c/ltydKOEp7AVOJCQfbMcHKNFE1tl2QVEozfhd8RAeZZP3oGsB3WZy
schk+xmwZftm20F2U3RldRuOTbhEn6bMuAN0z46J3KPU/faHZwzL0is6/6bRHtpUd34ZrXTHSnpV
k52fD5aDDU2kzupaAcmS+PYSyaGzzYBwrUxbwtc9w3gSAdUY498gI4mAKwN6rg00c5G5DSvwtD6q
uU0cLR2CtybqTjbJ1ndSTsRsLGcG1g2DG0hkG6rQN05r+AcGJPCos9bHDmFsqXbDdnmyZhabogAA
JUXauZ2aIkkqgRCiPBMKtk4I37r8pbfzE/6y+UOblQ9K6cRHCpjkx0xSnjJPsQ5qmFf7wShPXain
uxyII0u491Bu0p0ceGdwvsPasxIMy8sg03cSsWfndsQb7LUziRpjilYuxKE0mEc7Z3loqm13aEz8
uD1M+151KZzcOxp/qzrNXqkbe015iLJzU0fe+Q57ha/9jHLfW1L6+NEuOiOCmIRrpiHi2PGrb5IF
p7F1h0cyI+mxiMNHZifVYUBwOWP6pGxAv7ZPss2d2pTjZEmQ5CfP3e4usVtt3/fWyoh1H5aAWRLQ
0/070YnnS3fX9pa1ycfojRwjIzrFGNZOEIGyFMeBilcbCsYY8hu40pzI8hPTmOZWsxwea9OhqZkg
PRylWafemC8CJx9mXV1JGak4Ld1edqkdZ5nEjAvfwqkVx9tzbKvSzEd93/nOJq2GUzGExtFO6iWr
T1y/tJ/YvDHDC+u3Tjfa01hj6IlEpVyUwetY8jsMWekMTVj96vR75OTdYxX5zq5wR9Cb8CbnfYQr
TRNySw+kxl3JXZDc5PycT1gF5ad02rN05ZRw09+KJtHZwolcdui7Z+KQ4qbkICnlG2V722zSuZaR
3K475KIQJTm0Am8k8hZ9D6XUfAiaoTsnwO7i6SjPsFUMvBaygdxLYLPZZFb6sRdHGo6Evvn92nQd
dh3raHlBaoNX/32mhQ3BEMS/gJrYm76owrXduM6W+GWyCnTF23dBUC39UosOpBKh4uZacRzt0kIp
L6Nb6ryTw5N5lSVZsk3tsd74/PxXTZDZOy0bcPUYMPzoixpWF3UfZ7CC4Hj0Tn7I4zvwbVQd2GMC
6iQMV61eluvQc+oj5eZQ6py4fFXddC/jkf0OEHvdKGn1LSwxaDEtLQEKx8KQQip51eZNNMMvPL5V
iKKuFWzuV50hTY8M5Bw2dMfvFMPeqnJpvtt5cq8wh5hVBBVPHT7NHXD8X7pWHnzuha9eyzvs/Cg7
YWXQrMqhPtj8lJaRandLfBKHk2zZxBZMX32WjepNNZPwV2ruZcglsE5882SSe361fEhsRatU5xHy
xqIAEbazgZXj44GCwpOqE5ylBvdSMgEF6G9YifG7DPUCEBpzEhOg0qKFEbgdR83YI2dU5r7TKS86
MBNiIDaJSkfhlr2oZAQvgW+MgBDkYkOY0jqnVfeuUIPzBvwhYUVcmXdJ1YRbLQAxZSftcEicafli
GG+hknsPDpLVFZ67zdL0mCIpwXDXDKn3w6FMDoBpMpyHBClKHAMhKdO2eSY8QYKEEcE0cbaLLLmD
eoEGra9WsuXFa2sEVKGMaI/5v4yWg1ybR0dHmhJ0hYeIlQLVQQ1gmeUdItPAcR8MXa9OFvrPKA+R
rED1KiYuR1/H+2As1CUZ5PpWFHdBEc3mZhcUa1H61YRTcQaVmAfRWzVosyxDf5DlNqXgEaPlHIS1
UbbxTNPbbt00OIyOtpK+OrH1TtalPxVOqJ8yzf8ZTPdcA2eYvJUw/VWJw6KiNNdt0A7Lvo3Ss6d2
DvHKpvphOlBugUy841P0XsiB9VjI+gjzJnq1BxxCssmFPpk2g4I6Uw35ogJ8VCU4JiBcxtLKb/3J
m14MdBwTBEWoOzfXtlwCG1ka3Fimq4hhsdGbJ/ty7cvFYlNZelQ1tN34DK0DL94sTyk2JgBI6Iv5
c6vFOyd0vlmR5uwDjfW1X92PGo6e6qjuxsrZ6knpbizHRtmdR9psxJaP0pO6XzlxpQLNj4djPm2C
VTok6YLFcbDKWSnMqf1Wn01IhFrZ97/Iz42IsZmosNoupRi3pNrJbjti39wuY2/Ee4EbtS4Zdz33
kZU8SOE8Lkzl0Qw9a+VGOGjwlef3qsQv1MzE89GumHDJ+PqMLtUjiWZYixA3t3mHgTZ67gEv36Jp
2htScvcGevmVaLtulMr+Y0hlq8TVANJAfa2AYVfVs11hDZxaevDUllg3t4mhnSLHZ4lKLQTl/MtQ
G8ddr7Up9T2xt+rUosPGB0ZcqbEEJEJ1n5BnuilAJ6xFG4YP5k07AsKh+O8EB9h6Jxc1B2dfu559
9jRmyYEqf5claaBIORs3usREEAAYd/dhCk0UUsdEMHpB9hi/drKvUkBAkSB8DpsAuL+RLbXdNqNm
zqLeLm9NzAQMPyAh6SUYMeQ9vuZ41LJekyVAvCN4RN9xz4PVnT3T2zuG6cGZCiUCLFGzhDuW3RFP
y+6YS0MMVGppPprMmrzaKx9B14Z77PaY5MV1+RjlmX1wIv2B7w9ghWEGQzo92Y0XHa2GYM+QntrQ
Ti6bglXcvGhJAA/TKNERUgV/qPMf4sD0ffk2s7poghiMp8hz8QlQ6n7Z+Np4urTJhrlUY5vai2mI
6GC1oB8NaSda8g4gk2zgA1NLDWUSjlXsmib+2Iu1PLrNWvKuKBiqCX3GmMsudyK+V7HcLmKehPvS
wHQCliusKMVx92LD18BZN7V1BC447o3S5AGQhHfATXE2yLgtCmiGMvawo/nLrI2JmiHaajvbqBGC
vyy0VawfKzxsYpMsfI9jowzXOSuQvumudpKHwZhpwALvfN71crCGeCWxtCxUbzzZoEIJIRypYJ23
hqzzmKZy08lVmKyhjuteG+399uegZSRaGwQtjk3gNg8ia1O5FXOxaQ/tYIU147R73dTWgSzvsGib
oL4lbEqKIrfsm06KX93Ij74ZEkF+oH71E/d7ZVaHrndPLUpwC6HSPZoyX4og+s7iigR8A3NUbQwe
LdOh2AC6o6rWcIgO3IgutbfMDb5zUherJ606B3rlhTPZjGXCSdYxdEIQ5TIOfzg1YleTjgpMsnwk
HqBHRgzqUtLuxKbwFaYFvtks4PJ/tJV1g9KkV4t1H5f6ZVynQJbuCUVBr3EWOXQ2CB6KvgHEOd44
7pA9KL5ZnbsK848+yR50bK6dSJbupom621TKs0bF6o4AgXs5NPIEqPbQhYtEzUMQDW0v3eaZD4he
jmNysdkPWOvZNkwR+PNbC1gx6/2dgZYMc7R4XBqOa2+jUnryQwRgHbYUelNWDxBNy4eMaqQclOAh
96TywdFwdG2xouMOy6FNHniptIRm3No9wNnt9m1O+Wkamj+VcQyfvSQs14EMbrdwvAh/ItI9elcF
K9Eb6T3sY1/PqV6h15WMOREXCeiTLp95flDGQnNvteku9lEKmCw0t5Y0UjDYGtrK0Cp0tK5sPhrk
OVcJBUx4j2fmY0IoYUUlvjwnrk8v5N1lnvF4lyLLIMTil/hYKPGtOFd1Wm+ZK3lzezm3oeiMpz1x
vmkwM7wKOwIq40UvvvfBQkfFejmkTIsHFmCAhRicdjH5zR6jHDFY9rDHKGENLy/n9j2ePCS0l2Kw
1tYqkFPbvfTGZoW3Ar6yeOnxnuUAO9iiJSUkPkI0AvImwxotgYKvDMtpj603WAvQifnOjrZUnwQP
OFe3itw9SIrVPiRl/+SjUd5netqvilancl/ruyP+PGtAHM7W0qTAvLTVyndYgvnh0tQiHDroJJtd
gDZ4g7FiptDc3wBn6I7iGmmJ1Jf1c7C0036WYCDJFC+w4LWE8dbzeuWcKP2PlODU9zz31RuqPIxj
4hrhKujtTV2PyakxosdGjrxn00mReul4EoZo7Z7LCOIusfZhIXopHoAcWcTORvRmenmfVFl78gJb
e2q+V0XirVQfoWHeATGH8IBfqlTA9Q5JcgJDGoeNk0PVwTLH+mMX9uOw0QFdqLNPAz7t6okCQX0g
fOAZZ3fovCeTj0dCljLe3vGeNL5td26cbcSRZHT6MQSyJ47CMc0OeHb9EEclH3qnWQFeQz3QrrEs
mq3dk6MTVw3rEaEmlSnzEBfL4+DKHxtdWltS5x2vzUz4803seo9i0LUdOoNy6w9kir90ZF4ogwhH
LXAdLIYQj2CtY9qY6P3xcm7LgtEoFeUxiqxF0NXDqz2a7nysKWoelFTeyyrhLmqn53bIGtkfSh+c
tZ8dxKaIce0Te2CxbH7eKc9wq/xowybxj94sAV3UIigRg68dYnA89XaN5H3qjRFLkcLuKqISxF4v
V60qiNQVoKywAZ9PgGUYU2C3wccGRX66iaeN2Lt2XMddO76M+y+GXC8/UhAfgajlha/nicPrmOsr
/RdDvlzqeu4/vst/fLXrO7gO+XL5CkDqx9v/x1e6XuY65MtlrkP+t7/HP17m319JnCb+Hko7FIvG
D86i6fo2rof/+BL/OOTa8eVP/r9f6voxvlzq797plyF/92pf2v4P3+k/Xurf36ntUTOkuVo2y4fJ
/yWYfoZi8y/Hn7pIRXEWvlwfZ12OsRPMLle5HF9O+HTa376CaBSX+nzWP7+j66tex8jknUcMZP/8
fv5vXp/FDEvvTg+ZnV9f8XLtr3+Hz63/v5/78op/+ZvUaCCMosNx6/envb6rL23Xw69v9B9PER2f
3vr1EqInnl70S5vo+C/a/osh//ulqKlvoLkAzdPDoTo0vW/dllTEY+HBIR5W1aHX04rKHQ6p0YKN
WdjuXLKrDO9lWI5IphxmlFO3GNgPHjVxFK+AIanLjZrVvT4X3R6eY5jo7qn5RUEnmtrRibeFwyww
V3MVw1b4UDpJJZyaihlpBkovCU5vDQKu266HenYDoZ58ODY3H7tGP0a4zE2tYqNaHydemy5nTyNc
fBKkWVnF33Fhk9YwxI1ZmiTRkpwU8Sg5yc5UZa70Iq0Pmm2mZ4noy85w6pPoE6MKfrngkct+rkwj
xDAVdsiNT7BlI4aAemSKlDI15apiQJxn1HDpIcWC04uIjv/y1SGcnixDdQmi/s0rO4O3a1X3zUs1
InCTZH+kEos6sEmuL44xsfORMTsf3dcO/fcQU5cYkvUMgTB+OU2cKzZinPP7KgbGjItMR7yLZTMF
iGVIFkDsig1RQitEOkPXdXMZFNk2Xu31sPx0DpWnfwz/1IpaH6O4XpNx+Kv8lLWmbh4wJ4eROO3F
VXzTtrBMv7QzIQrmzE/5Dn05oa/9XRt5i+s1xAixyVne3jTYKi2vbWLPj612hQzy/Uu7uEhe2dsy
H82N6BRNVtwtEnmYsECdQc0keUJj2mgl/DSzdC7tolO0i73rhvI6cysOxzZI0RJNV7FJprhl+HGu
OK3CWHUeaCVORUnSLygBAG4ZjqpzY2KxfuI8giSAESW+tZRQE7Yz+0XoZPWp8+T6VCq5tbFa+0E0
XdvrcXwAKmSz1mCo2CSUIy9M3cO8dDpTtF1eQ1zp2ihex7a84fI6okPOxxeYQBVsTmS6Ys8f/LsP
ve4X6a5JrX1+c+m77AvNrlDv+vVAtUM9dwpcrcnhbuRa02JYcEVSbaQCF/nixpXk8k/7NSZX8kwM
d+uy7be1AkoAQAJ81FD70E5HUoObrDzJqK8bLa/6hUE0XzR9GvJVeS36vdBGjv1pqCa5nThdCLEL
B3S02wTfiN7lFBkjlK5i29z6U1EEcHz5W5JJeI8USBx+j/BNRcGLp8Mpbv2l6CdKKD5fiEZr9LMd
+leDAMgcJ8+P2qDKABdoemSOptgev5RzQBZ1e43+WUqWrMy4bm9EWz5CfGVJEZ9rsmGXcZRadFjD
1tXcqPLqDgvyZBHUZTj3jRAQBpWCKeUguPZ0rlPe5d1QwpCnTZnaGkTd/qwiRns5Ft1frtPL4RFG
qbduzarbtWifd043gXjEcej62tZWsX3BEXF+6SD4RD1AbzVvvlYHJO7VdiZLXj6/XqFJw49rfWnD
kEvbuurhS7MpB9JSUvGm+f3w+PRcuTxtUBONM2IIyqcnjHiw/MsT6fKQ6dxAnnkUPeHnXVszVyJj
moCoBteR4WdURqRX2MS/9wbK7aub67HobrvocsaXdnHICrpdUvn/UnWNDRRZZ72Lcx6W63og7a+b
1K0+DnWvvmkoE9mJTtF+ObdFjTPzxnK8vZ5GVN2dt3mhzHSB9sD7Bygt1elzVdeCgCJgBfS4Vb1q
A5yKTZ1aWKWHKQvToCrW4RgX60iLbfncGcQOZKCeMzGmnAZGQqowTOjXhqzbVu0Posn2sSFgMtpJ
7qxS5GTmgMq5GXtrXPGYU46IWdWj2MMqb66OWMFc21WDX0GiGkvR5MgU1d4ofW4scXLvkPhx/nVD
WI9PQtX3PPh/tJ3ZctvI0q2fCBGYh1tOEiVRsiTbcvsGYfeAeZ7x9OerpFqU1f3/e5+Ic24QqMys
Ai2TACpz5VpaoCoDyp3YaAIZb1cTW6cuOVdIvqurXT5A3MI7hd7y+Wrv7GWOXCO6NXSwmsc1T5or
8tTwuA8FYtEa0gQmbEbxUEw/fVj1ti1N/Z8QnXuNTSxv/RA7ed9aLpM38b0bGZQAhk6PwbV3pJPK
6NqCxH46uxs3ISMJ0uHVVtFYVc1NfpAZ58myDnT/JPWaGC5ItVZbgaPcyYruHF9LyMcpam1aa5Nb
mSFeCMh3uel5swtPteKf71D/4L/O/cNFpbE2suZH7Kbwejhd/tC0WXczmzGSTfS5fJbYdB4/xurj
6lCmAfqgmRB7egaPJOkZ6MxRoxkmY6gaCnTUys5e6TYQr+cDdBCvzK0G6pCvRC4h62xt6uQosfkm
zcM2GfgG/NRlKN4GCpKzt6jq26S1ATR1xlUKxAO6H7j+ISqhg0edXRwXW6y8IDiMK2T+EB5VcXKY
eu/VQe/GHysVvnWaKKJeJsglPqwkl1iUWLA4JPhy7Vx9KNBX3akB1mR5NuInC3C8xJ3T3+iDCvpF
/y3iD0CxMLH3APCN3xrHAGRVL89LNdGfp2U5lfAI0plS9yh+6uEpylf9yUj4wqrpsmrZl+1xJt/7
360aoutkzJrmeUjDFkdn8hHGDkc6s8FnIZOljXeJmUQvsNcdo4Zsf++n6+eqqbZzb2hf6Z+r7k3o
PVFnJYqmRd6dXdRZxBtAy8g/hSXFK0vSlTfdiTex9XdLlkilypX8vvqDkgLC5CFyyrbpDU+6lvXH
wY/dQ0HC/qu2JvfyHL5E5AA/j3XiOYe4c+BctEcNBjOYs5oreU9eERC6tdGp//CuTFMlb+Crrlu3
TvrqfbWJJ+nad55l5vGzOb+qU/C5RocENSO4FlBqg0XH7m5QN9Om+7chRdHoJIe19I40R9cnVwvA
qs1+dd0ZfvIkhwCAR52BxZMR3BYmcgD9rTXaHYrXSzFfFcM0cpNlwsrv/8mDp3vbJ4lxVaX0CG2X
Xr+p+8E7SchihtO9669XlwkmvMLX3EHpqpcJtDKjVuk0yTnmfN01e6irKj4vYhlt9xAvFD7lU3jA
8K+DJnQ2EisHUNP5DmzTdLDV8qvmw99kZ9Gzlu/0VB+fq6GbntGBN7fJ5MTXYptB3N6BivoDivHp
WUxNZUMVVOgnT5km0OkIM7m8RaphzaYPMbZv4pNwG8LxbVDQstProX2zFOFvcIdMtwGSOLdLOINC
l1M5cHvXtP72EvAxCiWI16kSI8Ow6qNmI2Odb+7edBCgl4mXmKJKF1TI32aL22mX18XOS8i4LrzP
+tRGVx9C3E7niRoFX2KntW+CIbBv/FFLwA6uOqdyuIzFL5Hi9nLIRM+RMnYvkWeXhFKQWBDfhmdE
gmQNObtc0l0jzdr+69Ukkj1qvImhcLtC025+8Fwt2yHKkO1lOAYxttGaHyDqQnUODorDB0c45TDY
pvnxo72ab+K6MJDYblGRlkVm/9lc6uk+MqMecFLhHQJ2lo+uXrSbsF2nowzlkA0+DJBjeiejBv2U
x8GZd2UWxw+VGgV2FD3SmHmZ0sDCcRqgJg8XWGK3wdDDMhAUPwzav5MtHC8rPxET+lWZri482/F0
6JICnFLTQi7WT4+tp8fPNAKAqwyf5WClbg+CyAlvcmXzO4Cq6wprnHip1g8PZWTeNHbwOsEcgTAg
CcOPHBOtaMXeW8f6IPFgb8u7sfL+usTTGgi8y+0eJaAZm2UbjfFyLcO1rwfAaG6ylaHm59ZTWX8t
svz1avCAN6QvXe9ooY8J6qaySNr4im/RTECO1PDC7rQur05iS1DhmdnK/z22jxaNcicxhGqSRMlQ
DlbipuBoqmj3wXEZwsJsH2IH6aH2q2X49WlGJfORrmKKTfC6bR2Aj7t+6tYDVfj4OUSD9VFP/A0c
5sU/vDLXHoKNxOaWHz3LfJr7P86XiNjm/+vDFd6uL87LGoCCD9Tlu4fASegPiOHwyiAfDjcuzTsn
X+v3dGZEEAk40+9tn0Y3qcJYbyR6cBPURWNr/iSH3mrtUx12e7Ptl0+lS5NHkYaQv6p/YbaMv4Wd
096dRz5ltE5DqCWTP8ebVz5d8S/enJTYu7mDmosqTfxcQnd/Ta0aSdcBudA2q9sb4IJwSwGAfZrj
bZ6ogr+yVHoa3Lhz+Ze4zkFK8Slv/GR/mRMhir5Zxuh1HXHo+f/PdS7Xnv/z5xnGVd+iKtbsm9xB
y6Ezr0bYPY99aPG+lY+jdbc0LMOrV27d5a6V3sy0AJfKIaZJvOcYCW9oytkbfUAviZoikbK2DLV5
1YEIRBA+9Vmz7MUo7vMVJXymCWlP8xUyXn6CMq/cR+sFnM+mtq3lelj7vW6jkbglqWHfJAjEAd3m
nt9HPPLuZBzI/V385HIWf183fX/9+l4TzsmRLJ92zw8kevCH3EdXoIek9c2mK4ebtHTmtObZXsK8
Y59Pi2r9NppOfZT5MksmGHx9dnxToEVR88UxjYV/55qLhizBTD8HVNdgJZq79Y35+sNQHGJbVgcB
5JXW2v8cKwvnSfTDc2FEa93nGhLvrZzZgFbOZ6Wy1bnmPMvZfxHnez664pCOxn6+/8CNJUMTGK9W
JgBm3zizxN7GY/SORysHWpCjmpBBcX4yvKh+odd4Y9sFGOfZtgAwp8+WMiMMkiHzQkpUhk5D6z0c
SRoA5rV6MQ2S8GSBvJN4eaM/r4Eko/0p9eLniGalFw4ZP1tkY4OApB5SVfpVVXtPXei2x3dDtNWO
I6qO4DS64OyNICt7TF3buRPGS7Q8Hp3FGm6FBDNUNJddoiV7vUnM3ZkFc07d7A6tmPMEmSUH38rP
U2Uk82cnS/ceUJpd7Teos7bDclUZifVY02i1H2ryZLbjIImjbKEG93ldud05RBwLC6AiFJQ3tbn8
OUQIjpMath71trzR01g/GUPvozX1stAr9tgr1zL02slw5+ve8oJkyy10uck0869zpE2zFuh0u9rK
NS8fJo8GACHAYmow7Ldiz/tAKbOu3dV5qcuHEbd8wNTLzx/kslz1YgSZdyxTZIYTtWMUFTk/0cZr
oP70bV106cRoLCu4W9kvSjiYbyIXE6UjtcG8LHFxXGyXtVe1zMrvFMGb+SsptBcaKrXPfbWgLDvY
9XVftDmKI3CWAXz8/deAOfE/hW1EWkaogBadPhkLIi8hA9Rj19q5TfF+aKuhBItXgi9D8X6YW7nA
03sw1lsh9i4y8EBz6H8D32qEN5HR1/Qu0NCZtzUM4EL3TW7XOkl0NyNm1VrTbdX/lVeOfRND8XRL
Jyn/VY1WQ7CjTRU8ysrqWxSVSAmJd1EhciaHtqNJ6uz5OHaT3rpxx99rZLfpi1ZxspyMSSINtELD
t7xEbrWJsrGgDZqDtRqxdj03JOxXniPb0YFQ+a88twt0/Mqa1GdSFLcdiKgtSjLIOqhJnZ8H+2QY
Et6tSk+zT02t07U+LXQAKjJiNYQ1ankI4nCItx5yMuJ19LF9XHs9P9GA98Kus/o2FEqou0rCl2EA
jmSM1fISNomzgZK9fAm93N9UVRR8HeIOHRWHnt3BoqOJskFwY3hK4FoxNthpGp6HhlA91PDOiVeG
F68E/7dz8zxKtt7ElrxX3Z/WADzGahGTSpLAO7mK7YTyGSj2hZrh7RQ1e7HNQC5X1FuUW00pxgo5
ArWCTUPXPjDMdu+3Wn0NfYq/z2jb/c3M0q8dLQaP+tiYDygu5BuxIzNv7wrk/o6BAvXS/syrmfEt
XJv+hj9AtwOulf1Gd1u36aIgvAcLuD7VWv8o9sgsGmSUbYfEGBdJuv4w2MCJeng2X5LvVpzOf0xr
FG4qbmuPY92v1wmEv9e6XURPbAfB0LsliunfzR7+E4mE3mx5dFNoYV7frOGbpPOpXOIdFBY5PVA5
WaNWSWCKkVaDfL8sXn4Cjec9lA0aCVrk8DR7O4tKUqViS97OLt7zWTpXp6GEHCuJ3MeYt9cj30Xr
Xg40sdv3ThrqV25uVUru6L1DhmiePtZ14R8l9hIRW+TOXAfMKfp6T5D7lc9Gm6f7UAf2X3U0jqVa
XW+d0ct/7+d0u9rL/D1CNHC/toiDXCI6VSL5XyOEJypHTLVI4uW7HWk0fJRQbV7BblPwK9L0+CFU
O5AuDrydA5sySr59TCZWNiee2oaIP0TwHnSgcxvAGTogbIRDvEHu86NBomzR6pamELWneTdNrU0N
eL7t2lOfZMXv5kjC12qC+mkBmIgComYe5rXWvpLBOkdYNP1sigXiITelJaqkPmxYWvcEgfkPSs/G
Lcy6/RM8ist95M3XVsnH3urVUh1gP592EisHS89/QGGHvICa3gzJSk8lHP1sSj+xudyOK+JsAOLs
Xb9487e+Iw9XWWRH1q5fvqCgt5MWaOhR2Q4Psb2TLmff9IyN77oQvEM5j8z2qD0n4bLsI1+rXDpl
oMWVQ+zq+o3mqANY84K7CKdga22TloLhZ8G9kUqB8ki46mn/n07LaIHkhXZY+l6bZX5M1P0asi+H
Gg66ydxyu778cw37Em3GaIHAlcMK7vZ2RbAi9xfvWkyWFfG3/RBSptZ8my+xvVlh4dhd5l7i5CzK
uqv0bakPYZn/oAVGgT4XlCtmuusLZ4fYcPnJqXM2mnaGpKOJxk1nJuw09ZzG+UFfj47d/pzqIjiY
o75uhWE+m4vuUWx9MK7bC/X8/2jT1Vw6/GhNvcTIWnnbTdsBBvCdFB4vBNHnsuW7OmY8lO4hnKYv
UrU8u8/c0f88P5c3bcuiSViWHKrBPYzV8MVPdpBfbhxzzk/TMo7xPtNo9YS6/uMwU13G6G0Ud7C7
X8noLbRX9zG5mb3ZZUUZiV0i3uLFjq5q9/AWL5eU0OC720DAVCvWajlUdejuu7FdEYb72yZnij/z
ZFYBNLYS4/jwEtKv/zqv9yeagiRyyproNE+Zt0dx733MZcUe4rUrqlF/uGPj3jSNc3/+e8gQ1iva
ovkDXP5FVNnOYWLyReL4bep5KJ4PNjK+P8IIDTQDoaV913NnE3aBurP+AFA/PkRAi8GwQsmvyMq7
qCnQ74EnVKJkkheNsC8o7z8n9V12ei2VGImB+rxd0u5WZ8uptaNq2WS1O6OlwThaqfOPC6VEsWnK
9j6Qrus9dyslv4FH3OSEDSqL5N/AXlsQD6V/2lTejlq5WJ/ksPajt/MmxMgutpb2OkqIerQpSqQI
C/TKdxPM+Q9yIFsNRqIl513OIQyORhU8xG5m3bfzdwl4Zx5G4wCdbbEV22UNcnLgnjrPO68hDrc0
gpMZ8aqpLjW8XQ8UUH5YVxvFhV8dvHP8Tul1RE+ZzyHOJuBnUNsDX77AvIZBCUoYRasGqWH7aJkV
fdae/dCVkKw16qACxCQBcki99yYJVRMBKzvnib+udVn+17WWqv8WJKlx45vxxnOd7kkOqVHZV5ER
Doiv8bK47StIkcw1sI+DnvdP41gEn8YiVjmqNd9O0WRfhTrR5zGJK2rxpfEa7dGO86liK/Mx+nI9
maGr9cW22HPwaWZ9GQ218ZIU8Yvo2s4Tr3tNZsVHGUrrTrB6qKbC9ig9PEUaIKZk3MpAgmKY6ell
tD8nCPqdG32IDq+yEdRU69AMth18wNJGxy9HZshcOpBfL3VZSl3KI4l7kjCU+OLHsKXPT62h03l1
N3GZIlCVLWScUZSKAVmA0/8UFyO6K/lyKyY51LA6XXlrZkLmSNhZPTElTneG5TbTvOamme3Uaw5G
NbrXspXI5BEnp3KAwzHc9QhsbWSbIjbZlsjZxXaZ8cEmC9hU/Ta6Xw37mAZQIEPQgr0jDaNZ1Du2
eo4Sg6ITo931lTCsWtq945hQZI6xWRw0+icPrSqQrlldHGgzyA6NqqZevEtk/j4bIGgo6SVb+pS8
/QeYvAzFW1NyPHsvaHiB01Oljc9zPzjOSylvtvJNDgIedgFdRHXlfEWCfdiGBoz+/mg4X8PB/B7C
uvQgzqE3N5DkmZ+bAm2PxYyvxBwXvnmyJvpwZzNxv86V3h1LdMh34nWiTttHQUodTV0g9JrXC5yX
nL0PF6CY+O4Cid/5B6hMQb3S5tLfOXG2ZUjaRYaFA6BvMcxtno032lL6d0O4JLvOSZAlppFjNeE/
HRzNPkxm5UJqUWVfZq19lAAAlB5kF5H1cJm50mj0szHYBAeh/S1fC+fQOxFfKwfWelRP4YdJ+NqN
CuxyOYitnMnypkF5dbEHSTsdGoCS5LkSmm9+nSpDTcCUai59utW7uctTmvBlcoaorTeD0qeQg1sN
JKrktE2BYPXqcHGLbVkj5KQnEkHi+LjEeR1EKbczWeidZbYuimp/H6Zh7G7GGujSmykCjXRnzRDt
7f4+peVwXLt3MVWfzFdZH/wU7Rq4ks1Tq511bs7SNa7SExJ7U1xJkFjkTDSFkBoyT7zbXMyRYeVw
2lFk/WXRd+td7L8sGiHyNpZd4ntbk84ptaeQDYgT+u7VPGffz1sUZZezD/sPGoW/je4KnlZFgC8z
D0k6ky1Ww0usp1Zr4uT7eQck3vN+ZmymHQAn/za1ioaUTtk+dzkNfLq20oxSNB48wo33eXHpTIew
5q+sr/0vBvdPcnhGeLembXtrWgAhs9GznvmbT5tY6/U/tP4BNfbwTzXHaczXOaGhhXdIiba3a1Yh
2jUt26Wo2BWT0f7ec3/ejJC4PLTdCJ2HHrH7iov1e+fB/QBf5LLNO7gcvWmpdlRU0gegx/PR9Rft
ykTu7tE3goadD31YVgDdsrr8kkyf5rEzv32YZPStBtuqXT32LbwH/mJ6R3sKlgLVCV4g6Q9qvUPm
lNbXrJ3v88XPf8+sjE5K3t6e4Nds6TElItZ062s7jfeSP/u3iLc1/scImtiQ96ILeOcP2Rd4KRAu
VjCIYa9T3frqLF1LA1j8WQAVVay7NzMcW2eYQ1FbQD1RwzhYM+xVA3y7V7VVjqgZ2uaNICHSMjkv
KvP7nSy6gJaURQVDQWOnd150MJAFSxEtAVrMa4ruTUj0NuUd2gbsQFCsOg/poe8ehTfWwETuBIYV
ZRK7MrWpXt7JEm/riCl14D1ONYM/M/T9LqBHGq8g+YjuVtfMHjrH77ZDHJe/D2qf3gfB9wX1613O
Rusc4fT6uIkB6QQg7Q5ul9JA9ZZPhQ6ge6jq3MDhaZtF8qcXowMP9mY0NLYuMpuiTbMx4XxQD+TI
3VXzSnptKYoHtJEN+qzhexuadAZQ9U9H62rsJZQjIqN2npGNAd9i5YjS2r4zLXiITzOpqqLq9O75
Nb8zWV5xmClQ3821AQPYuOg/+uwljVI4iMZY3ybBgsQm+KY7GtgvAeWY7NtcA8+npf7V0g8HR++9
W3cJHW9HuiQ7lBApgjIykrM70UzvNuHfA/1Qlh1yWu+OuUkTu/zLgFnvLdD/L8MM08fFDjfO3s6z
+OVf4l1lN5OgAtnYwUVWQe+RZy2/UpWTlLHuR+2GsrFzrZ4J26A25o3tFj1il4310lF5aXuSkCQH
7uN2qDfCsrn4GZRWGnyHMrRd+3+f1Bg24LxyOZGkqqC/VQcNnkrghehn9OvfNuVIY9tFEWYC9qSj
pAW7cW34zV2KLOVjrA7l7Oy7uoLdXY3kAODfTjpeOpUlQCb+YaBWLCM4HOHjANl30sPo9mJK57a4
nUb9NzHJwR2C6ujrZn+e2SVtfCxb508keoZbuD+RMRrmbLx1omrYQoTuUGOaavLtyigeiZSzc7iM
7aj4s8x1HbxMNt+xZTL2zTpOG8FaGhPdN7yX45GxxMiZHGBJg7cgu7uYoe8FwFkPw+uEtqvpn131
h8z0kDLS+sDjnqyZ/OWGNtwvTeTv0sxaPndjTB7VCR5NHSxXPNewh7qGdivOddJ1Giqr5kq8vu80
10UYh1vx+jxqTu7i/aCzePnswAX9jBxA1bbtsK1a7aGZ4BaTyMqhO7tZUBSUdcyWn07nTMtevGY3
IMtOvytsmHwicBzpp9Ssb2RZiQAJCWGf1jzJKCkhomTL2dzJauSsBkjsmwUaLbe6S2yEpB1jZBu2
xuaXkGZWCh4JNFHJpF9PfJGPFjS6J7qyuTW3Uf25gRxjo09N8rPijxaS8ImQC+p2epTO10NUArhQ
qVO206ijJnEDKx7DwqxiawOaITvxUIKvpbZpttFsb5f2qbHNw+KXwNhDBCBsioNeNskmVjp0mirB
hUqkLicHFIxzfy8mcbodBDZ6YE+IohIhDneAyEnmi+2yiOEMYHSL4V7seqdNSNKgmUW/vnHXDk15
XcfhY7hqNtRfQmkVFSZEVgYcqWuY/l7wLIdcRXniLuAULZjs4LYlwCdlhLuZcDk9h0JdidTdQFkq
aMNdELzEVb88XFIAi2bTFhAm2rUkDsSRdPa8h0S53XGDtT6JIzc7at6V8QJBRn7jVVXJjS8wr+xi
CO7rHl2DwkkQVAjXdau3XvrST3618dYi/NH4zf00kZDfzOv3mg0ff9Wqp4NkbP7M7OKrM2Xl90Hj
v5b+5eUL+4EC0cu8exzGioSA7SDMHs/r9RJ5w02jB9NtQoHs45Wr2X5/ZUddWYvr+3qpyLNU+XeK
9u+vPA7Z17Qu9G1a2uPDmpQHSMxg415t7cquFu2HNfE9D4bMfIYOxN9D8R/c0fM/3lBHN66sKdU/
ZRCabb2uqb853fCiQNvM/wtqIyqda/ZDMzT9JRq9bGfyo/8U5aF2Rf92epNkaXeae9TTnWCtPntx
CGF0bBs/EdJ4/RgGH0MLo+jnYJEE/PAxljX4x8dIbL/65WO0vNicLN6Tt8PM77mZkK+gCFF8hgq2
erR6bitqZAc6B7B8JRL192LibavbBZ01XMlQpscrWCUZ9tZ8nk5ft9dt1VQaA+gxhxTZW+1kN1qx
8xxWRvHIVgtgQu88oyfgPI+RSsIggnQrtjaKFOpXcV1BcvwMwqh4dMPX6UiCUU9MHLIJ9qDfDb39
eujUWQb83dVG0KVq5CbjSm4lt0icKg/kPKj2oBisw1K5E8EG2yC7QAlkvYMNFk09/Xcxd0gP3kiU
6NRIVLkuy13d6I+8t4TbpK7hw1wmu70bFYOKHMx+RDoTJaljAv3j8eJAGoFo/S16mdt91YfXfcXO
2SJ/dpTiXZ7BfQXDhA8ZKjhr8cJ5HRyl0leY67BFgmBDj3y4PwMH1imON8gI+1dVYrTWjj6f6t5Q
RjQV/Cvdowl+UQc5E68Ji9umV96mBzszTH11LCEJe1hj67MpLLVqtLj6Z6GwFZ8aXXwqUn+L/HXe
/PcqtdVaNJIBCwsnZ9lnPRxK8gp4fhsU45zU6ISol0UplcvhHG33Fl2+VNgvh2BBXXipefudYvc6
tTULkEKyfAfYtavzIHtZkram1Q+7cNNmSQCTRZOf7f6iGMb8cPmu7Jd4w7T/5PVt4h5G7mVWjO1y
6DOTbpFpSEi3Ybt4IxVXeP0K2EF2i2VexPeRwYOr7yc6LVSZJwjCaDdbhXkj1R2v+rSuS/fyIWry
UlVbvMnZ/T9q/KcNlkvhwk88e+eXMQXORu3xrW5+bBb+S6WsMZrs2aS8hpat95jbuvUMy85e43mD
Zooz3Gk5+zVRqjFzg9c5M6aJSOnYIPtSAk2Pu1vx9kiVL9BWPEVRbMsaYh6RFr2LC9aQJS3yYOCR
smJTxFWGgtUQP9dL00C/A1CpsZL4uYK4H7IWf7vOsM9uG2tE0zAMvUNju6/ejG21TBXTv81XEeL0
aLDbO2jSIALben2t/indmcDcq+zmjn9Kd+Ys1524vRPvqirj4qU6TrCqm1+88muSYeyZ7+f+W7D8
1rirZXfTbZl487Z0A+2zFi3/OFtm89U2vZ19iNPSSNvMXTtfdWVm3cazD+mO+tKCg3ha6nl5dsbe
uq2HBVVy9eVsofu22L28s8uXOfw7fkrhAl3HanL1fe16JIggMbldu9i8XczeRUo5tTZiuzj+bUgu
ARVrmXdxW+Xq7voY0eoPDkOtn/PE3fW+hcSXZsQPciiq/DP9qx6Ix79NcgavW7CFUz7fV6KXKcY6
7aBNcX0o0H6NTmLA7rn782K2lii5XKHwqtcreA7YLcUaF2zNKM73MuMS7GrFczQVR02DZZPupXTT
FHN6QEWZLZDnm8d+1Zt7XZVqtbgIbvUBiIGq9PKk7Z46ZJWRWWjQbVUR4ig6+2jQQ3aeRHvxsOsQ
N1uMNbxHjrTfaHlQ/9bXlCMds4hvi3CsX9AjO9vbBZUiBInsfZO1zW8176qGUVVPVhnCVlQsII2V
fVTT6YCKLtMbJFefI3f4ishFtUN7L3uedNItcia2SdkWZZOz/zdxWkV6odShLp/n2NgG1grdvrqj
OVfruPTfbDNebhcdzLJYs7wwtvPEHaWOLfQr9sMKCXaACI8GQd6h7VLjSoQuVs+6d4xKf8qKOfuU
dOYfYpYoP/H1q9K2l28qSg+8K6sAD1Np9jPvmnQzO9wEqMc7z2Kr4ng30+T4aDnok6QOVLAeqOsr
iZAJ9kK6UwnAPotNTRhd2FvPeQDfjBJAfNke1u74Bbh0ewzH1tzHKvXlYXd65729Ylv0XcX/m31a
c9Rnm3ATz/Fwn5WTf8jMsdpXZVx8gcbQukaXMtjGYV98meKWpmUv8jZawDBdQ5ISSudIgg0LPp+x
mO7FmdXp+pRBQhbx6jShs7Urosr8bA5T8jh5/XQ9Zq6vk4Zz+5uah2W+mYwoPNrWleF03fiHOLQK
uqvbwpz7m3M4sn3ozSBCBXqqgYVlred7O6mGl37nzvb0omtdj+DUnKNmwjCqB8UwqSEDq4aoktaI
K9DKIsNiRsEscqZnKtPBoz+4JzHz14WhKALkXmctS/qooBUIwVyL1zOW76jU94csZ393edySHcmX
TUKGBC2Ad49hedpeHr7hvFdNve8CxBeLAgvOFZmX87NaJprkoBPIkO5s2N3ZQxqoqKsqWzHM/VOy
hod+iKMHMQ26j95x3P4hPjFdJl1sv07q57W5NYbpD4n/v52USAFQrjJ0PnlSb34I0gioR91NVvNz
aaNbLeVt87kM++pzmYV/Geqtq/HaZOPzMnmCTtA6D91fh+K9BJOx6k6X4ZTRcWbkUbMLtGNoq87i
2fLXT4wi6TMe/3VkeWW5mXK3eQISYm6dIjYffdNYDshKt3cQwY03U4dYTuD53QP5ZWunAZj4sjYI
aSxV0/70m/jYGeBtNxVwbkgKEAotrJ8o78TfXNMztxnltvOSo6ZoH73ydclpBbA0TM7rkrSU30V8
d5O+m75plTlCzcjZQg/eBp2D6VvZcU05m5TtX+Mqa4UmNoCwdDv3RXwQbbCQtMrJ9aC4aCBO3suw
HVqEwlHkFKUw0QyrC9M7vdlFWswlgcHDOEt5Fzz5JbLBG07skOfPBqmO88l71/8SowP4uRnXxDpE
gzXs4tULj0kQLN885KyHqaq/dkaVnnIYojczuh7fJCxB6fEIRzA6m7a3qc0xuE4zM7yKaVbc0Zhs
75Op5v+6ztdhZ1U5uh8yXnp7gFbEtvczokLogrrr3tK9K7BMf4TOEh2Ftx7QVf8gZ2/2i0nsq2Oc
4y0FExGTo85m7DxVo6PYxSTO/2j/sD7f8Xef59f15XMGguh4W3synUNAV9vB0FzUwt8OI0S2izk8
DGUG73sz+ZQuyvRna3lhtgfbTv6nHSAZURPOMdaaIvSSeqjCpNyl/7nUxfK23Hl6CqWvOxcohCs1
BLty1Leoq7eB4ecHsYl2wgDz6f2U6xtrNOHF5lFq2ZFxpDSqn3Fjk5/bG6fzh5MHy/yXpLFeH8Bp
/Rp2hpGpsKCvhhOsIe6X7O+wtZ//sdqvYTK9CiP+31y+/dbKxhgFpoe+dtCktxrvMekS+xG050T/
MF/0Sr/Le5gtJLKzrf7adS0frkSTTYmKb9cEqsO4hetWYhbNcTdtB5rOpMZyjlFXgH3ZeXcFfXcO
z6dwvYM24pNEy7JzwH3LOheH9G6+mT1QK3aoFdc5Ophf9ZqSROiF0UmGUP1dtUWfPGso0j0Xi7Vb
VI9rllvmya+7aiPDdTWsa8iY9bM3n2OAMHNZXotXlowR3DjJUC255HDyyZIl9Dr5EPUnJwqhRdEC
khXx1pS8iTp0bQFMHDm4O8mlDFG9oomXRAcZGlk83Zo6mkVjE5efI+pGz3Z+TqVIQNtA+XyZ3nWN
vg28YW/0FiqFURo8zg2tama0FL/X0wjthNcDNB5G2B/+GTH5/W0786j/EAFyirS4Knn8yxoe+/fd
nFjow/POUph7kDikVFzL5rgq2v0x1Q5CpH+2nf2Q6kOy37SwwDqlZlw5jU1VwoTVlHJac+fJkJLJ
eSgIG8HUxJNzNl0wNW+TBK0jUW8mGUno20STdoS7OKKVOjWrhyHPbpEf9J6BBnvPnml+pY2rPUES
6yFZ3vh78tvzXpy9pwWnhZRVr5xiKsv8vvJyE1ZaZmeJk+5pqW8PMt3XO4OdaPvzPFtNQkrjCnh/
8klMuj/yUgXx85V8gnn0h9sYPeCNeGUNkxpcqZvjo5imWqODaPKya/kIqGs3N47p6gBA/v5EMPug
+qU9iaXXC1Sf1p9hmoxHScB1EORerc1QnxN4U2L19zxoH8UpXzKqsYi+p/GjfMHirKft49fpXVHX
u9g1oW8uM/+Y8BwAu+sf+6ApPjtmWn4ueE+y5mx+iBqL77hj2lvHjLtrcYKQXq8tiBK2MuFtOver
AhLXxdv7bpXeW9azgCZMHkI7IL0r7Dvw3WcNReV2mpOf0OD+cAf0fSAaCY5FjBqjl+fGdyaKXyYu
tebvnBTQTLnT9NQ8OgqCb2jNck1Z3FDQi+6RurCzCes2P/iwFkzIIH0bssSC7TSngqEqi72SclF2
kLXmO/uv8dQMT2bQxsOR1uUZCGsGUkFl/j7kAGsvqbdWQkHj4niXLGwlE+hNsGqWCffwcazg0pjC
R1S8wkfXoMrC63FwNSJj+whHADl/l9avyQ/uJMIMU+PTPPxYF8dJt3kQu4o+/M/Qm9x06yh24FYt
KbGyhizpNO3/Ye27liPXlWW/iBH05rW975Yf6YUxGkNvQRAgv/4kilqi1uzZ58SNuC8MolAAu6Um
CVRlZUKzT12h6U0EbznUu8MeRW9qZ4fnkgsZv6jbU7M19VUMVtinBDsPLFv+041eFb0DBe2g6P7q
1qjZCMj86ab2MdNsZKeLatxm80VpNt6DUbnPBIATECbbdmOWHaELlh8LQ7O3A1AI11hUgLFXhv/A
Q4SuG9OpXs0kfk1iUf9qUujdZZ6MF5YEBLqNq188aF4HLS5fi6ZMIY2TeQ+DiZu51uL8CoGKj6s0
hvx6FddO0jXyYC3oj98aS/9gjYHStDgCs0UcMV/M0IacaGX+ZqNBioLDjwxIbAT+Okfs7QEiMdXB
QXYGwjyO/UC2iH3rhN3fCwOvg8CB7HA7ggtr9of0FSCNTMcqtTXau+nw0ncjREsr++YM0j1YarHq
AruxMbIhRRp7ZFck26Wz+MM4iceT0VKe6do+SOb7P6tMP+lgOZlPPNeYLME/J//yqdJgeE665o3W
yLRapoXy0ENsnoX6nuwi8K+x5QP7kI+vPILswBzepTCwstsmxM5tN9pQ5cEgnusIShWQijBWCfKM
kJxLx4sVMn1JDk7wnHWNvYxLFKu3LMqXbNSjzZg49kUD4nY6GIEZnwJmr/siRHiLOshFQG5pWeIm
25CtR/3fSneSCMJ0nF17AbqQzsnkpioZ/n5NpSEAyYYDFo3DN7DnepCodLQDV03T3DSB9F5qkNcc
HR/qfbHSjjaK0VtyBgr/0dNKMGHVv+rB0t7UiZ/VHycG+HEzBkEQx0B2sTRy47nxu24Vc2ZfhQFt
gaxNigMSBmB0CMdgXZtQRUiNsFzmNch3Ints8QvEGfeB9gaQB23dQNIvlbqx/u8+5EiHNAXbSay8
58noLC6+l2UXYLtlnWjL2VfxeDO18UQyZFlqDjfVRztM6mtN/FrU5vSz738bBz4UsNxL+62FLMMC
xEfxQ2yF/mbwgbERoDE8m2mQrHnDjOdK49+LSoa/zAQ8eFjV/QDds7WQapBm/jMI4Ft5RkFPCmZN
TX8epZwGQVZ1GtRWCGgBbqKFfXZMGkdb5qNIl4g5ZccolCBpp54uTIePU+oaMx0BFKcYD5ZEAq1U
ZZWVhkLwxIDwOrTAklMQgkFDK1h7r9lpvaxqFr8Nhbh6Dmq9Fr343jO/+4WSqd+x7/jPXm6Bh9mX
9jXz9Ay6Tyw+4C9bn7PBMtfM9r0HM2UvSRhtR5U/ooOohgDYmhh149TOLaSLM0ceDMpAffH57I79
eDhQq9OhON8NwbglSFAloVPet4joTQghBR8CJcvfbcwFAwWJUpMz+cnPsYQ6ovnI77/OB26v6Oxn
3Qn8GyhP0T1tNUdYelt/BEs6MDcqSFPaAAVWjguqMoWOVgcaFELbaT3bxjS4GNpbg233IfGDGrtk
XZP4G0arqSlF4V4HUaSo3E0ChAtAnJSoA3WAyS5cWE4Zb794Y7W8aoe8P8/OjqeIvbP64YsbhNyT
tXSKFlzgLyCICc6sqh1r0SEesA+s8KU2zfAyMOxbVoDfb1wL5GOTC2quxkWahBqeLkOxAp4Iogbz
80maeQ2C6zU9mDqy2wO3L2XeFSuhnKknzJGBW+gMAMGUTc5/PPxo9sK0DJAtoixdsR26ih4xMkvU
ZdKpTsSHcxcZhZHaQPUBm6GGkAbeF7+4N6p4RY5OYqA8yKo9a2/aYrJNM1hDvWsh02bHi6IuIDdh
GPYtycZm5yRdvi8tZ7iOEIKERlzavErIPXpapP3yRbNzK9N767xCLmlQ4abNTuQGmEcCPlwtTDkN
KnT3TE8Eu+x2iBG506AQuLZbkA5rEwp9i0JVCLiqUoEOtWyWCFoFZ8sWBnA1amsPro0Y9FcoPQAh
44cfdk1gLmF1A7w5Qj6Lz8F6lYgt9NEgb4x0zhWYYXktMtGcTRcK9cwsXIjvgEdFT9rhUAX6HbVc
ZaIz8JbkO+6q8gQ1lCahjlKLso1eA37nhW35MUuQ593K5IikJoYfJuvSxkZTZiYICedLIbeETwME
zY5mk0O6C9OUXRhIFda+L5I13VGVuq30pHzQRW2eqNWGQXcuGw7eP/TRIWh0sXaBuFinVfBhQ+Xq
XVhp/nQvoqq2PNejdSV/uhVBHs/WUSya9TyRCNnNgmzxmeZBcBj0G4OXIsgESpVa8V8ZWfKbidS7
OT3Eu1kI1nqyM9fxlkZrmMc2KuWTmcbbbvCN11wYULIu22FLbhlS6LmBjX079ubhv007mlq9cAVo
uGjaIhTlwSJYYKtxa4eqwXBdOGO3IRYyaqaIrX9pxqpJlGV624TruTcUCEro5e8Ir4WnHppCB5bh
W1LTjhEtr1wfhQiqN3UUR2RcA5eomnoK7CFTNP3URMogOWd1l03NaBD6Oaq1X9NMyHhc0qj8Tq2I
Oc6l7/RnbxzHp65k3VWDjhj1xYYV39o8uFCfBHLx1g4WOANwRTBqNHdYYO1CEKw8JdqoAVM0bKiv
6E3j3gVhII3jDm8fhi5ZUl89RsmjW/yu8cvbihRYdx6W/YMoygy0XHl/dBW5E2DD1i417RpaOuCL
mlxQTdNYjnNHrbTMTWAAE2NDzd6Q1aXMggu1aFCJBfoCAYL+SE2a0vP5nZelj4OiPcn7NrvXVNS2
rGN7iwVGD7mbuN5L1O5fyAVJmfgCDYr9PKArmL5FIQAQFGoSOvAiYdMkUdH0ewvQ5QUYJgKksmt3
kTYB0My1bWsLU3NiiGyxYGXzMbzVeRXeUC2Z7xLIGy108mlMlNmVNb9QLx3IeTiUQeTeJqesxcOl
xW9gmjcLwJSkO1m0mwfN1yrVZYwUFLZBVjorFFwBQxJEunl08Mf5XAsUIgFam9pf3v4yGfI19xAE
rzt9m/K837moFnqIYudnnI7Fj1IPkDnwqqcCdGl/c8ha7ykYqnpywIu339UDNl1qhhybpXsPPDKL
xIWmfWlE9dnLNevFZJsxLJKXupHNRSYRcNrKzEsRbzMAxzdIRlkv86CPJlbrKSJZ41gdpzejNAPc
I0lcobwP8khfDjwE4C3uB6j8oqNV71Y6g8y7d8GGJ7FksCJLYJpY52RVtQ3zEmp4jh1A1jVna4eZ
6RMrsBRMuqj7WSFWpZm2/ZshjVV7Q/rqdAhq5MBnY6fNsT3E8vtg1C2K7dTwEGI30/DR19snpDz6
dZpjtd8qLISr8BGstfG69PiFWp4ONoWxy9jSGAzgO1Qv98VHbxShXL5xKiCm1NDP8YEvy40egME0
AYU1YgEohO9VjUpugVYFN8gD8vY+uKKwF+g9U3/j4pH6Q3C7rUwrGI80MFcDOypuGeVjkyfDwVNl
FU3nlxdHnVEzckPcp2F/MkZobYOFA/yMTSVO5EYeoxZV246DLHYP8BFf+k7RIOM5aFNtQJin1SIx
dHEzer++APuiAc2K1Kkr6gq/z1qJk/4zwoqy4A6EgOAwz+0fHvPZkV5OvE2CC2TQtl2MN/2yNaN+
Aya9djUv9dQAV+TdkUwCNH0b3bcAkkZ4lKWufAvzeg/iHe2X4RgnCJeOrwzMAksP9f5X8GZpO4fr
/Q7lpUBtqkGeg7rFVG/2o4yr6xja5SIbyvicq6rULAE8WkASaGp92h3mlGxViOJQWuBSnElmAAuF
ro/GPbCr6uWBOnL8vNZVbiPHb4ZQcuX6cG7AkPbCf9fC4C+RKSNw5IIVLWgC64WB/2uTGkJuyAms
rR9jTLexX4wfdpTvRFMmd7yx4gezsACMz3XQV7Vp8pCzqj3hifNKnWMc12dQVJ9L6eYna8jyFZRx
IbComgHHG3BBp3QItRSPMNUzyAw9HoQ7lVCPuyZj77wDEpff2YPXXHLgRxddH+jf4lZqq6oxyz01
M2QsoI4pnjJDbcGAs13EYIb5FqaNBLZC9/de7KdHVJ26SyyHFjxj7Hksovisa0MAAl3AACAk2620
yo8OlWoqN6bc9KiJz4hXQhMtapEMAwprBSqb+EDNTzdDzQawGLjRCFQwtu+o7ADDVl19D1zE1FXE
PNVbAaQV9y8yKKsTKuLc1acHUhIoAUiFWLrKI+xAKU8e0CSqvkfNxxzkoUFxDlxE4EjGA0m/75BM
W48NakBk1Rj3KKU37nMWbFpEKa/kUSSpBcRBIBeIToFn10vdcYGnzbAnZ9tCYTYbWmCuMJRGtGpO
hCPbtV2JsVjWrraRvfNqQlNrn4GOadEpZhhnDOsjNSFSYz05nH00IzkkmwSlyivZMHdXlxAMo726
i2+9Y5VIVrSRp15q0m59drY7ER4R1EkXlNXq7A5UwWnZb5LW1wBSLviB2ZZ/1IHamrJjWQhKLokM
Kw0gO6XO2kEm2wEYoGmmecCfcyJSBFXCVRZj2WPmALrFRZ/dggxvNDl6d01YwgQMwVGa/tts6lMX
kgh2IZZRl/N06cUFW6Val22mdh2NirM8sfZT2wjx8m2q8kJTVIWb3QbJsT9Ug4G3m+bPUWILkjp5
yJNjEYnshNXOx2H0U4B9/mzHVQ3m9fZIdhrRhYEFGlWdqGasi6fA5mMfQjDYQy2lFWrmgmyO6sC/
v1qWAEWtZxoQOkMYHWlUIO3ipHgYncF5lAwwmSG5clDOPZLF0sY96CP4jSlTb+nNIq25dySPEhmJ
VcughNZqrYsVFUolWQMOKRoaQ0r2gGKsYEFNlMQal//jSp7V8FsCiEuLLHzAcweV0mNTHDt1SKSF
Nh/iApihsTjSGXVXNpcgJ7YkeBs/x0TkTv3kWY81+Hz+PKV+re2bNaS0kq2dR9mKdMP3haoOq/E7
WZmtLs4cAPyzk+fZKtdN6yjd6hcLM34yBP84RKnNT2RzffDrOXZ+pM5ReXCwNSCO9ulCPRIVdKB0
Bq9aod3Naaqx9+KjPjSv7LOy3EaagUyUpqKD1oGiUnlRi1xp4Bh308Apo/XPXPP0/56L7J9XnOcy
/7kizWyWpXVELTYen3gYNRkqbwnB6382sd0xn9IOj5W5F8uJr03qRUI8zs32bDuaOEuThXu82g6d
mQKxQ7bp1AdAZZ8axoFsdCjdGvXM6oAyA5CUvsQddhDg7WLe8KQBfu+n2kvdNdV7afkvPn4I76CC
nk6AJ51O/tWlh9J7hlTGQXWXauT/McX/dx9IgKHKC/zda4c7zqmRrr0goocizuNNC53aiR3C8qDs
Ute6c+nwlZ9N/zEZTevlb4NC32wndoj/HCTT2nqJLDs5iRLFl7zQ5I0OXeLl0MpczpYRgbibm6gF
eRYr0VddsVmWtbE1EuxRXWEMX4bmfKmFTRVOU/YGuDp0qYIS6goqpndrwtjYZiGIYMlmI0O5aDuv
BDVoWa97MJHuQ4/lz4M2bsvGBKhV2XUrC2a7iKoPuwfGtn0DfN2zU2EP+Wmf/f9trxrUr1H2akp8
qewVKC+hyTxMybIGtLUnHrSPc/4s781m2zu+XM75M4EUJqKwib+Zk2Lcjl7zyJZHMk32eFmFqCij
nNuohdkpturH+dIcD5xt08TDcp6mDfuvU1PHYOTT1DSRDirnG3fN5WigQpC5IwKDOSApl7x23aXW
sgJ1ADK8TD14Qg171LU8FcpGfq0ZQkERCJItzTCNpQk+ZxFg90FBk5r084Dl6TTTbJrnbJJsi/eN
d6RO4MDuUyfnpx5l/CtZeFhxq4XMtPLAi68ebKRmlckHz/SuygdQdakmLVecMkKuTYTZkWyuD4ID
gMKv1Dm5qXldpMI3s600f8/TaoP/dVoaFGgIZqWCZdhHYRlE0/ZgtKZOOnSf04YMW4WhxqpKdpqz
rzus7Gg940fAQVCT1jPUdP1eoBAJqYm5Sb2oZcP9kp38CLueHhXE21CO34MOW6LI0/sTCMWxxqO2
p4x0RockLCERm7VbGhqCZR2vDTWE2vMMYQWCf6tv7/+wTzN/uciQB8nC80uxQYij30svejDtXn/z
IMQahE7yo+Bpv2xl6l8gAdydQOOBcsKhCr4bzZkcHKgSLysPnPKNrOtzCR2RFXW4WwsaU+9Qdm5W
biOScxBHxSUegT1Aaiv54ZqPfW2M3y0Upa+gY1uqZXO4RYoYsQcG4U68c4e3QrfZIsms6FaWrn2h
DmwBUFuhOjSU2E0dtQb+5dBEHYVsDp4RD6AtUhAoycQ92UTnAGU39MN9g8jgxoo0cQ3z2LwarX7H
1KI2RSqJWqLT4o0GxnwoAqOgJfI884Coyp6KWuZCF2pC3dk5gPx86iR/stNhQGrp4CTu7k+7mhbs
0NqhMrrdF//P+pls1OIjCnKmzj+Go3oX+WNdTB9vrrchN0Aiy+NY59t5WhOY+nPqi2WjMXl2XSR0
JDD51z7E6xqFZsk9ywLAfisoNsg2KJeGbdQvHmtRxifa/M33gQIQovwRZCBPKl3+m9vlKssKD/qh
90gGpdil5GxZB1b4G6kzwLjz7F0mP1Gj1zzZnA/rGI/GU6OX1dFAdnUz+jYWlSAfWESF3/2wzGip
jXnxGxzcz9wZ7JdAkwjuI/J+cTVd30MVVdt62JPdpaXfL0WnG2+D3e+Fa+S/dW888CFo3gDahEAX
2A89zhax6McH3SzTbWg32aHxWHa1/ThaGUEv3oCk3w51lv/Sh/gbz9PhuRdywO7TKE+Bwe0T7uxq
7fVe9eJxhAOVq9WN+8Tz42PTJs6yjlIOCmyHHRPfGB86ZjyAp8N5g0Yz1JxCuztBP6y+B03bO9nx
ZRCV6RtxLkFbd9eyGEDqxF9pAYrrQIAZXbSiTM6NEWOzb1n9e+us3TQpfwBcA5ks5WAyd9iihjJe
p2ZW3lD8Ut6qEAVeCDjUiNc7xc2A9pq/qAt84jG/kgk1XBoy0yKw4oXUql2kdelGKNAH/tXanenn
yQJhY3Gw1Htv6ghRLTCG1Y1asRtW58KMz/OgvMJbf4gTkHh+TlQiYbzCzZRuNIKIYEH9MTH5eLHB
FoXf/iCyt1HxcdYZH45dsSgdRfk2Eb9NR/Khw5d2LaPxyIB15YZ/gITNwnHB4lHl1mXCLIyQxkBw
IN0QxiEqTXZGgcYzdZLJjY2zafUf/gwId6TJIueotb6zJDoKu2q/VYlt3JsImp3+Yu+b8qs9Nbtv
Ts4+/BsAgJbEXoHfzbcgTM17GaGaaopklWHPPvhdkQQ5eS64QQmTQKVqBfgXurYD90Ro3/CHqZ56
SDLtOpRwb7rBMr6NePBG3Ivf8QoDfQrLtNPAnfEKlWofRBkoSFYjkdOtnqQaySoEhiK3nkaSgxOi
CIxGWkBUXHkK0XHvn5F0Td0DRJFGOrGvf2MAH5EDVnqovYjWRdTa90CIpxv8M4KTyBLwDUO8emcx
q0ZeILagFs516FFboFe1zOwHpIs2Q+2NEWoS4zU4uowfqY3KQiBm02dn1MUqMIV5rUSkbfux7w5u
0w0n5NkhPu5VzX2DxzzK8/ryFcuIxzADuHcR34+8BWNY7dVKVcR+ZZpeLv/22UZu/cdni2r9y2dL
NA0iu6r2i0q3YsmKJbPi7jAVZ6kmAP3dgcq+mKndo46E7WuRZWKByCoo5Chc57des7YSMAZMRhdp
27UvY22BNHaJXWvnbSTEzJaxDPFXJyOrEryjI+c0KhUvqQ4l170NiyB27tVya0mvPGiAhJyFy+WZ
zujA0woMZaHrruaOpgnfE6aHi6L15MZKI2vve3V87w+qpG0A1S+QJyeUeNYv5DHYlon8pvWE6h+x
hB57dJB4lFhzWv9LjH86JacRTpQC8NLE2QgZY9sPNroBwV3H81GDEubrRsGKmcW6hdEBGdgDFvTo
OoBI29n4jdxCHTSnTl0jAtdjr5EkXXfplFsfoZZPDf+bm8Sdvy0BRYSMlcef2qLYopQbeT3ceRvT
icdtoZoir5cpdENesrLRD5npQnZcG/VX3ZG/hjTwb0g0yyvYtFGxrvwtI3CXjHvIXKlpC15uyX9I
vY9pK8SNd2OBynZQa4Nhd+MDM7ZEdjHZ09aWmrWepvtp46t6UbGRfGkilpns00ZHJrpBdalPwNUo
cfqFYfTOOigD/eQQ2hUvid7doDzj9nFFqNMcow5xmnw0uxOKTEAvUYCo+gSBztDcRDWKyitPig31
00Hzku+pW5tbWZocNSw4JGXUnyvWVCjlzx0wyPiuXJAxqdiHj+VyvqwZQ/ZXeVMH9yIJ/ksoLWQ1
krfQWudnLkKACaEvBVI5SDSKDGh+pO5xipVXtwHjW7fwEZqUCzK2qofOfCBl9lXjXWd7bZig/ph6
ubUyagANJVYGDl7jR0Y3Gm6h+NxlNu45Oo39h9rKUyicIW5OB+SocoGQ7j/tDvxCJXj9yfJlJLXH
LDGgWb6kueYxEBJCKF4dzMKz1rbM3fwCerBuo4ML/FIboXXW+ZOh4F50IDOdjbGwlm46lOsEKxUP
e5DQP41RsSSXjGxDULbQ74nt9TxDm+hP2J3EoOnzebnQoEp2CNSBzqLM6UowKbgwYj8XrMnaja0N
+K7ycjwbSuds2JEPmWyn+mc0TTm3yYeaVVU49nLucQ2vWhkuBCVbgYSRKJOPQ4poZIt6ebRz6Tcg
HIp+Tbacesjdab1q0xfab4pAfglSZkkClZ8Y5Okd0Own7B2/RjP/CG7SYN+JnrREewYK2jqbGvgB
hRUPUIof0nMz5CW4l7h2hyI0c9l0sYkYTx4twBhZ/pRRtgZIsQT2I4FwjRPGv3javFeR231rB+Tt
NTfW77Hg8cE9yXT8H6tsj5dWDxacFtX8XrZ28XLF/eCU+FukYjhNp5rFtYPRYk1VZg0qiVQPHVwB
ZNYAWjyJ3WCXmCjaAx3GK4CXdxDrbB/8sQ5OKBZsl2TXOMgXqzZurllojbfAkVi/qAExuAKQMaqc
o4364ke/gpyu0MunqBrbhQQj34kOg9CKk64Os42aXHC2dHJzU40AhIuSnZkbVU8BULD3zA+XutnG
wLWsWrfMnxzZVU+IvALeWPN7coyq/AKUlH+lVpu2P2XZDNMk0KsDrWoe4z5Uc1ZqQ4sHkdhTMx+d
cQUskL2lZufXSA8iwL2h5pCEDLux1l9Z6qLgCk32yG5YS+pFJl47NBXoLajXd/vk3HVYoVKvLs32
ipDBHXVi6ZosamfQd4WmWSPYlrMWBRntocPiAKGkIgvP+G2FZzrTRP0NfNliZxqVMy7MJuwRgB/A
BG8U2BgWUGZWZ3SIoApwCBMc5ubf/OZhNIJcaNjc/H+far7kH1P98Qnma/zhRx0eE3zfGw9hDJFl
DSoh1YJO5wOIP5xVZdVyAaGE/Dh3eAko6Zuq+GcIteduX804N+nszwvkHTKShgeWw/99mrj5/GB0
Ffokk3G+KhndtrGrhWsbdyNPsHdTH2IeQs3JhU5pSF2nL1DebPaalVS3DtKQDlJBp1IxdtKhHhyg
QLSwXg6m9WETdJZmGw2iRudB3QHARnO2aXmGWonPsTSiSoGWk555nu2jjtrtMceTiK46dwyg1xGu
yC6lH2NlzuPeXWd1EiynK35OjCgVCrfB4S3o2jkvsUtujHQ1TUWDY/6aeyK+TlPl3KjXcaI1k0ug
BRcLJERbMEzwg8t1fpjOvLz/OPuLjVykb3s5bmyMo0P5eTbbXDXNPCt1zLYGLKHL1MYdD3q34L7u
PXBTxWBSp2boZME9NyGhLTLzGiuPBvJqu7hz+iV1NrYf3FeItxSN0M/TIMGhFIgiHkS+ABEtOSuv
vmVdQJPS/KxH56K5ev3T5t4l9nBSwuKHKTt5SQ5upkAP914rnwiQTjD0SGHREQmY7LOJPMheNOMV
VeYLfcCGIHfSGwj07Ls0Sb0LHkhratFBG8HmnFvdz36IMmT6OiDy6qBhS98NwWLgFdGxzW21n2/c
1+7zLEuNDxud9bntvsbxkC/0qvBep95oqxvBQ8Z5duc4TnYH3mv3xLrxSCaIQ2R3HYD41xDPMqjm
yWhJbn1/F4OM6UZedOhatsusSpypJZM0u2vL6qXySjBpqJnJJBk4K1zNjPazra+sdumnerYlF+rI
eYGiiwpFPGSjOeMGcqJRZ2er+aqRx61tJsFAPc8XWbm59wwJvJbh4wOn1egfbbe7o2H0lYCLaCBz
Wn+Z3WhAw5tOH2H+Chl2lALsX5fZVIbtTQZefJo/GffCZGGAJhE1qfiDkS9z23Chaa735Vs1ZggY
qQm6KnKhQzCCA4QZzJi+FU3q9QFE94qCL+fL6l3p77QGuPX5m/Ztrx10X3yb/3AIkIL3n+f7+dPJ
0gmuVfRKc03/w0DWKuo6XKfmWNsHMGwIVUwj9p4JkQStKuT3lHWPZl5kjykkGw+ergOhq+zQs7O0
qruMWIcD/OmzTQcqo71f1PYTB9EdOemuaSw7V2/PieVoK82pigWHAN9DL41n0Q3lWaiWWwfjBlgR
MCc3gfHQurK9+SC96vzMeCBTb4DaKyqi5Eg22Uf1rkgqfTkNcMzoQRqbkHMDTJyA6GFd3ad7mhyc
uNkBURFjQU0aEODHormGvCNTPyKUmMu+3dLkqDYpTqlV/qJO+rhaYhyRwo2u09U7SwBtlrhrmsz3
MnHR7fpC/nQI0vR7lXnGiVoSy8Nt6Jk96ETwhUZNRndAqqyok0wVJDIXdhvKAzWzsbZ2XoJgHbnQ
RxCojNPHBzJoHjRegmbUd/QBQOuhHyIusZXEnkokL3pi9Xej7fFbPYqfoQiCb5B2H9ZQBBx2kUQz
5toKpFvAaKZBcKrbAgp8qKD+Bp5CG5S4RXes+wTQNfNuMvdQ4ONNA74QxGiWHztuUKjtJpzejM3P
kPo49mW9+ALUs1IGMXHDutfwsesofKH8daSX75zx6rFGkm3HGSR+EKUNHpUDpbaxBny32ZuGIOd7
6gAAmQn7d2bl1y4fzFeedgP0QM3yzrWSfus3pjyEjZshTpHpYA205WM2QBm3hEDnDzUcGqX27wTD
vQLBYPxEw01o5fhp5DpKElQdeeJrYLYwMhSf5bF8hkYFuJxhn92Eqj7PAw9pRATUJjcXtffkhuqI
j9kG5TbPlqQ/QiI6gOTxAJpvlHdoi2L4WXgx0KWB+QLZ4QagRKPYMdllz01vn7zaiN9Rz5Mva8Cj
L9wz9XNlDEitWUPy/jlS5BCjoJGVGwG2bVn6SktTJIiiMn+mszJys+lM/MX2N79IN3Q8N+v8S55N
c63hCGaw3Zes3pRjc4YHzRndPaXXpl4PWbK1ozUoM/nM0ZEzzZI3bEd2meaLckRi91L3db11QT/w
Yhb1xGfl5r6xziy/3QOFBHHevJr4rLCWhj3tQKBtBtqz8vcRJ0OVGmAKDgmIm7Uw1wo7v4zdADzY
TZz9l7ZYpnwRJjw8BhlkRwCVyapLMTpIuBhiRR3IE1aXBBqC1iod5QoYqvA4u4WDE2+GKPeW0kY1
pwBQ48iLvn+MhVmuwVImN1NzBBGb7bb4SKbXP3JhjCBwzU/USQfhgTAMRV131KLZZGZ8zGYb4mO2
yNKiTc/LDhEv38wWxJkF+aGT8I32Qi2m52yXBkW7pCYdEOQFMWfELnYTALCpPBgIxJa2khIh21/m
mDzUgH/P8berWA20X+se3JPxYNcPWmYciZshhDrpLkOt1VqqmwIafYmKRYtrA9HuB1uMRx3ir2s8
HL1jzKJ42fmjfWJZZT3roEufaOt4WR3AQlmvIqDmvpFbmDf2ydCjrW9WPYrq3Xe6YxiDcEWDmMVd
p+vdsYt6f6VHWfLOi3PVWMFbn4F2dezG5KAXefmgBlJ/m1XQ0DEBF7KSzN1nOeZxmen+jBDwieNO
vCNbKpa9HcS3zDcMiLmOYBm1qhEiytmHrwNFFg45xnJlIHnag6EX3B+2vpJ0ZmGrKkruI1yAs6lX
nVnxd6eTUHH3USakDiDF5NGWAdC7dTobSVmOJ1GHZQT4/b1xG+A5c9d4SK0rvrTpnxF3w4q5CLrS
/zKP+/QOynJKg+vmBLrzloNrF2KK4s0cpb7kWSqgpReJXef22k5HpvMqUBK+RF5ufG2kPBGHdlCC
vTOpxJve5JCDRP2FJtLisUTpPUq3cRa1NWRD8Uh+1FL+YZt76azUdbYWZQtmIBsPSpRoFAf6yKGb
5ye3ab9Pn1h9FbcG2Rd5FDHfQbEgfQqK+lRVWvCYgvDpgCeKugvF8KbsuY63hRnH9sH1QJXyb/uI
RMaiMlizw+NPnrHgl+fRcQX0oe1qm5l1smh0CREC6vHiZFx0jRNvKzFA10yDDoIfqKCWas42L8uH
HbBt7V2vDgzE+shewEZN6phtFfPYpgnNfkkoN8K7YQ9859luuCd822zXvHTc6sAOL3KiaZ2VrQKr
vUNuja1LjqdHpBnmtcwcbZ2os8gdPs7I9rdeAEtBnwOs5DbFr+fgI3WwYaNXP7Vt+dNClPFn0rAN
AnHizSjCbAX81HDhvo/InlGxTZl77tIsR20R+oVx8okRgQLF1Hb+h7Hzao4bydL2X5no68UsTMJ9
sT0XKJRlFa0kirxBUC7hvf/13wNQPZTUvT070YMoZCbAEgpInDznNWTkiHPkaW1aN/aSRV4/UabA
y7WcMaIFvLqL7Q628kK4W0FcaxsCAPjfGNaFRE5x7S7Tb97pTzrOcodYmEzJpTImR6EqvCWqBA/0
vpECMx0t/hLwVDi6Zb6Ubhj7mmlm126iOlfhXDTbscs7uN7wxXHz/CKa7NtU9O07J4zafRAU2VFm
Jk5py8nWEbOB43rUmC+k9mM/sOfct1VnOiAhuGLU142b59U2sE19u+4OkPfure8DhGHurSwDLj61
D3MeQO1PouxITQOCIQ4PdziDfG+r7IsSxMc8tLZ/5VkRGLxql855KcXbeaj6QBYH5YHsGldhiGTp
r9z/hNLVgVqvzivMru8QUqzvQpIxr23r7toBur09GBvFRgChF73+Hhp4fxJ6uWhTO6QPa6wh3nYt
BBS5rsYlNiQIacdyN8miMI5V6werqeWDbbbpuZ+SYLMqelt/tHeFkZ4LY7FnIgO/Rcs3xZSw9Hhs
tU/obXRg/vX01u6sCa0XfojUjPoH1akRHFqm2in8PrYPUTQ29C68DzXEq7uAQhZrw/lZqDjzjN30
iF3M9/YViIFG5mv7On7O42ArlRmOQdsmBzFE4Y4iB3U9Z2ZepFaOug2kkCRND1qStR/XEWEbiX2M
OZ9HsJVtXqXnW0Ud93+5vwrPUy+DJWM67kG3kIYLrQb3s/WSdvWPu2svGf/huF7/Khr+1PvLsW+D
++VUlaN0+1nOp2Gi6IoVenU1kgHY5bVmPORAwrA5zucvRXBTjkPw1Zirb4bpOO+7VGNlKcfgDAq8
fj2my0plm08wldbnTZ1EvY+VsCD3tMRA3RLwDMsmdWdjo6ovb5zpN151iZjEMasw9xEwrwcrazAo
nrrvTOy3cXgyEJv32XuhNir36VCjTZMZu9QEXBwlVXmBBJ9vgT1VH2pb+7xSGxXrM9NW8uXtGDWa
Q18JzKfO4sdcWWsgjKvd267bjNUOe+Rwl9pSns0J6pU5Pq7o96LosaYLg+naEc5w1jsWMlEVaC9N
8jrAGB/UUfOoFlQgRHgkCiJM0sKiPK82NNmyay67a6/Rw+1ce1kr6u/X3r86NrFCKhdZjoCqkl8T
JhBXYkCrV6NzVXUqoebSPtQWggFT+1R1TmF86xLbuceP1kfhVmZ3oVwIDF10RqnbFJ9zOMQ+shri
Rilx/ZsUO3kv06Le4iQ1X6B8pSerTKz9XBbGrRGX5qY3rfCp1/P7LC3EN4j94Bvd7ktY/XG4HXbA
N/pER8ifdwX6CC6pGDc7m20fgB4YP6yP/9qui9za22X96j7kTnp2C7f7Ks8xRnozJMrKsN2bXYgY
7owh0VuHVgoMP5RbFGxQoipB7ZNc8SozGq7W3XYqvu+u1EPeDj/2Tj/vrr2xCj3sfz22mMHoVHnm
I217Nhs7P7pLgAUaEUc2p8rCy7q/bpYhQTHnxzixo7NG8LnqGcTd8DUwi/DWGkZxr87J9SqGYOSD
sQc2Gu/WUVM2f4WlJ2+JbV9Hrc36ZDBqTBm1RK7/Phf6Fa+j8qa0dp3TGFsylACEx1p9jAy04Xiu
g7s8bNDjZvK/wJGhBhX0IUmXwbjMQMUxR2yM+7Zo2k2h5ePH2DVeetdOvupVy+FLHcpMK5ZKavLF
cjFaHaWpYsgmeaZlgzbKMFEm6bXoEmjKS6oE4jWg7BMtOxdx+LKGaesCwYHl6jlGn5zWYM0V3IOQ
4cvtqua16np1Y5BelJpXxaL8tba3Ywe1Y2kXg7N5G7q2Y9OZ8mJwKw/B3nkPaSZ7tLEXzzUn/JQF
0KBttNiu4zQcrh0I1EAN2vBTjDWAqaK9odtRsP/5yESL5ts8Mx5zIpsLEkz5hag3v7ACiQ/mqHxw
jCi6MuJoJ/WsekjTuL+1EhtAy4Az6EjOZVMHqnpYe5XebM9SOs+vvepkfWkgf1wRHLFqsYSC5SUZ
snXsukG4bmcOuXKz7kWVa/m//eO///U/n8f/J78Wt8BIZZH/I++y2yLK2+b33yz1t3+Ur83HL7//
JlzHcExToGFhuqiPWJZD/+eXe4rgjNb+K2zRG8ONSH8QTdE8tLqPAUH2Jc4DCTdNVqRuXXEw3EVV
ASb9fZtM0HC7zv5C6Zzyef65V/zXdawcwuQKxso+WSOswTT7A1AzM7225jDbO6uuHHapwgunKtq/
ugwmUfvTPjzi6xAgzFuYESdm7FONyTAIQZlo3cgk+LFtHVxlqa9yj5+wJwY9u2zMPBsvxrIZ47be
FUx6KDL90ZvW3UfE9LOD2atE7GZm1eCRnP51yHrsOng9AW4Kqvf3l17of770liUs7izTpAZtiZ8v
PfJ4hTI0tvXQDtF0oAgsQU1p8zYTSvVUJxRNlnBimOFBV46ob9cRFpwnqNoqMLG/HlXngXLKQueH
8wzqIrNhjB1mxcrJNJvwKY1q3Y+NZLjYWGJeVSU6GRO1qQ8zos9cXuvLMhT9aTDey1A1wGlEptN5
fcy0errpwtg4CaEz50JpsP/Dfekav14coZL15eoIoCGWaZk/X5zBSSoH6Hz+8BqkW6UJL78QH6hQ
FHc4yvZ3UPXfr9Nh1OTKbp3y1t1lFHCt/G4q8SrWQ/eFHHC3tcwsRzWNiSnMG8waTLP9qHf1xV5i
RF6K93msFo+mUmIZVA4MnQpx1di3oVLUtwDtdxTszYdiUdOv0LZF7iAJrtY2JMOSfVui/7j2rgfU
0bgzF11+sma41taRgLdnZBuSU/FxtnNU+4McyuMYoJlhDEm9aQJYhGH7gHe9+fDLWKHdNpZ+dHDu
+CW0Xx3m9M50T0vnaj839xJ20kDSg/BXPWsi+loPbvauXTZkCsvajBEAYyeLrN7roR6eMrfM3+md
Vu8UbS62a+969DCkr0cXiPfevOYbRamrW120yQ/i8n1rL7Oy1u7WjkpXw/9wRwj3pzvCVFVH4z8T
x2wbGrJtLI/TDzMVM4s+ISUjH0xeUdjHqeP1oCGvvPIMo+qD5jb6yxqECaUfz9IMxmsldAnRlBor
yDi5rBawry6xq3nsqz3s+rF2y7L02sXtLQIEiPdOFWMuk1RX60Frx7r7v7a9nkyqSbBvGgeUzWQ4
6cEeZu1KFY52tX4SY2JUXh5NoK0oFKkH4cTHt+4/jXltEHW3/w9zz8/T/nIxEYCyhGo5ro4QnWv9
fDGTsFa1NFODe3tsJkqxmetp8Bdu9UhxAX1n2rZP3fypUM3tGuuuI+o6hKU3iAGFW4RnKSOWDtzj
vjw01BmWebZeZtcfNpCMLn2HeRsD1mY8Pkg6aSHpNDnnmzrRkHfV1exOc5PIW5Mta4eaKd87qM5E
ZAmQdVdEl2/iskTLJnDTOwucy99fFdf+0y1mCFs1bU1HclcVxi9XhYhKyLxNrXsVu9yLsRhmIG2S
AGGz0a1aNVGlFcf+WN5F1pz6P0gvFxgarHLJaxv6eRBjHaTkV2nlwJ7AwY1W6zd1rKDFnTWbFQpY
mMhzYIUsr8wFMRjLvd2V9uPbqMYCnWarWDcOS2qoDGJEMSJFHtbdbmkbHBhK4WT8qW0dVy6pptfB
y7i1bWocQm2hPNWLvLdny1k8MA3jK6LLGKUuqzquPVGFx1ZQY8O19v4w2hVNg0GucM9hpy+3wPTM
7VTuYr2ZD7kJUGVpV4vRYo4gqYhqCit+BPsdwPim4/WNOz7oC4GkhIhM6ZaV0rK39A0TDkppS1oO
i7BQ5ojOD1pwxNy7vO7aCJn5uQ2unMz+mOZde782Fby6/JQaxm7dXTu0FAqVqr38/T2im396dFz8
NlwNcwHXFKzCl/4f5qHJVXndTUZ1H4baknXOH+Omjj7lA6DDYLTUWyo/EfA8AMDo64WfShQxqO8H
TyVlpR2+qahk2Fb07ucj3bpXWcBMZzdTIjiuaLFYQ1yTk0Kudt11onkblt380Ic2qiIy30WLsV5Z
KMUFmVigpssuK4z24NiLys2ym9WIj1aOOR7WXYhG30+57mKFvI2Amm0dg7t8ZQRFgd5so9lqf6Be
wxYnMqrrV+IQiar5mAqobq/UazNDSAInMO2Veo3bXHETGOYP1OtSjs22G7Lu9U+sf2eCmAPuW0/s
J123uztLd+VN0sN/HSHxPBmdjlO4qmZnEAr2O01WxyAstSdURdodc2qwX4fFMfrnJbWuoXXAO/Ws
INZ2S7Qvb6c15EwGeDl8PW3ZFZJUfHluOjGDG8W6car68B2a6wJ8Dtm62m6OU0NFAFqBvUH9IvpC
+JR72VwF75N+1v1AGdObHGzooSt6/bieyWypAL6daVAzee+WI+RkfLL6YNzomMaRnIab7Cybtd2s
22nbmEa30az5e9vasY4bOcpQVeP1HE60x8SquXEkGZRcdNkzAvCn1Rmyjdsrc5zdJ0CM1ia2pxD+
BPapdltrhzEiYa/phsE3cLJnJ2pOTZC/h8yQ3KhMh3cTCyM8LzC4Nov+HXUuiZ2dLN4V2dxgE1D2
+3XXqtLu2PQAx9ddTJiN26ZRd3FnFHdk2DW/UFP7Xq+K9Eat7L02jfb92jRGQesHejDvjKVNF1WD
c8fr8GBI82u9zI9rshbTINQNU+u4JozCtUK2tLWjDTa6VyGEEyw5SLc9Kbl2F9UmSb2iORpBXX3r
9eTFiGcHzmsTbFimi9tKM5q9SBsFPNCMXAMszl0ZdcX9X50nTY5jVlZ7Ehb9tuqxxMuj8r5c2CjA
IHFJXogouVJg2tikOY8UbevGxDhgHWvNzFJOVFGTH6ePTlH481RM7+MEgoZTWRq1FlbsRLcCgkbB
i3QRNzTT0odYNJ6Guq2pwA39kFyauKg2jaa6d+iThnvDKSMcZ4rpnOhk54Ek2g+WTqHAKkLnE5yq
bZpJ8U127lXfUpFZDwcO4N4JGUZ7AE3z7u9nQuPXtyVRg1ANlReDpWkac8rPEyFpqKrVR6XHMF4j
xToElJdWygByU7du2GkHpMLIiKxtPd5RYdu/m1urwvAGlXzLLrW7uM+JB4Yq+1xwVwIuE49vI8Dw
SwrVQXSwF4mVVWelQ2SV9U/vbldRlU4ifrR+wsIRY9yNbJrsNY4wQB9vOjEl113Y6rdrh0oF5Pbv
L4P2a1y6XAZTJW5Y/mdZ6wr7h/eBPY7gvB21u/6OabfdhUnKI6/ifIyIF2kAQ5/Ry3x76FNp+GI0
ql8ng/WIMgXkvz79YYmeHZWyePP3X1lov8Q5tuZojsMv5zB5iD+tPGGaahgNRvH1a0A/B3aNErqM
nskJp0tSHrWdZF+5gbr/o3l9x9caUKo/N0t0G1+bVaOLnrHaeBvdxK3tm1GVo9G0XdOcme1G73UT
LZci3U5hg3AwJQ8/T7TwXpHV908YIQh/6KB55FIT/rR8ehuXY5H3H5bj6/rhLRNi8k5nGSxYWBiW
K1T2f76dh2keo3o2k8MUQPUyNwamLP2M1bZNoEkCyb4f5gFD3YVwMnTJLaC3+sPbiEARM/UhffQG
GeDaqENliMYRK6cQgemUdw4s0CJ8MNWsOg1L77q7biSF4Mka5TkUKl5V/z4+H8wEnrCmfVKHq7+/
B/Qlu/DzP5eH17FRCRG6bcPJ+vmfC9Uim6hkycMrh8soN68ZGXL77kWXOYVLNFTqZZPMskEHnPZ+
yuG0IVDtJRYqjrLrEeZTbdLWUjf2E1rOIesFqLs/7L/1r5wwp369m//7pxxWs+a0PhflVEcybH/Z
/df+a3H9kn1t/mc56t+jfj7mX7yu+O9vh1yizzUv/G/tr6N+Oi9//fu381/al592tjkR6HTXfa2n
+69Nl7Z/5OKWkf/Xzn98Xc8Ck/Hr77+9fMmiHNQ6OYLP7W/fu5bcna6ZKmvgf2f7lr/wvXu5Fr//
domQIOG/soz+4rivL037+2+K4/yTlQ7TN7e+ZtmuxfQ2fF27XO2fFgGuQW7wt38gYtmGv/9mmP9k
lmP5DalJ1V19WULBmlu71H9qtmtrGBMJFpW26fz2xz/+eyLy9Vf768SkrmvLA/fjHUoKxnWXb4bs
2PJE/rLgj9D0M5OySY5pD5/MHdrnTljXbta6G6g6wcnRdLxXeqhRY+Jg0Jsf0ehJNmYbqgc0zXDw
KqHv4qqW1EZ75brzjQvBD2/D8iXFi20jte7rmAUoHMm5OCUZ7myDHL71hZ6fm6kEph8XG1smOJyQ
G/IMsgJyWpjJ3TbkrWfEH6GL41Sk85JH8NknmZjuhxC0bGt8q/V03o2mvBJDhpn8bSeneauWzXNW
kYUcu8rGQwhSEDW2sPssQ2PBqIgHKx8hpUcgUQ0ZJn4wpzuMUeZDhj/72JXJ3lVJZlB8Vw6rjGac
9ONmVnIS+mG2cZUgvU4g0t2OeGYistA3+wh/QG8G1XBC0umzUmvuSWSt8Q5OQnRoq+ApJHl97RZ9
eI3rQ+S3mooX1BhM59iehy1K6CrMk+woMvQztqTZ9C1rWGXbuKXhubZUD8mIn1cd2Xy5qgGhZYS4
dXWJh3oecu9JdplchN3MpL9MTVofiqTcZ5TsbtNwfiDZgzRgnCQPjvpp7ItjH+b91zqON3MTPA2C
2n7mziOkoKDbY7qk+Ti8V1E0w/NtbCZYFpSJpX/IAwe9Nm16p5X5tHcb8F0h0Bv4aIhLBH0Aeru/
crDQvp1tftAS8s2+GJPiiGcvku/KEhlWsFg4seFgfsiyfaHvozbN6KkNr5FAc6/G6B5Y65UD7/qk
IJzvqZwwzipz45AX8gcYS/7kIuFmlIp7mOrkFLiokrCUVOCMaqcpBcZoO1Luhjb63IdmfNUuGzUc
vm+aMEp+2F1713HrkL/aXTvwH1L3IyYj6x6OQeYm68diU8ddV3i//I31fOXas36cIYrtKknW4+ev
IWKnRXSue6yMJju9fYu3rwKgCKhLWxn+W9vbuLc/u7atuyLB4NlRI6Dpyx9761h3JXjG4rXnh+/3
OlKZP5hWivS3TCYEhf498IePb19ibsotdV0KMASOm9DBZ2XdNJre+unsoEc7TOp5kEhhiT5DVHhK
2pPpmgnyCeO7PDtbSZ/8sFEmkZzRcqNNqYqN5N3vu0vbOAhtZwR7uxqe1mPW1s6ZJ89w9HnbS3Ey
h+axVoEaVjqsM9+IgSpO/TlUqks0Fvk2dLmVNFJe56AdlPP6yQgzZzsHEHqJsVtURlgduMN8rGN9
2EIPQp4G1LOqHaxsNs6u4xhwJtm4ZqSfxSbnfVz6vKAeTVs19mu/3uosCJv+HEA7u8qBTXsgqcH9
lYOgKmUJ1Ev41KbkibAKv3fRomoMfmCFG2vWMZiBwwDLQeUavrVR590anQpvaRkx1cHn2g0dP01w
hBkG66rMcusKV4EUGHtS7MRy3REJxI8vLp0agRgvd+NdEINpLxtz3sypo57XUesGEwvtdddwwngP
PfkjIJKCyTN9GTCS3huZm3iIzuQnGK4H3XHNq0bn//jrHTLyjK0mjR16hJ+TIEhgWMXZLle1kuJ5
8iEvW4ty64CJReXm+GvhzoKw4OAZczGeSaKM5ykOnb2bFe+yfBrPiECDYiPL5ZVa7W7NZYRe3yLI
YFxlzPQnuLnX4W004NKuBNhnqH1hAphfRDTyEHsvNgutDnXbcINSEJryhuJTcSUpbHPCPqoTz4qS
grLVs2Wo6XkO9uogpFc3Zr2jEjifFWwTz2pQz+cmzpLjXAancKZpbZ8HWXkklJEqWIbFy52/fvpU
iZPhOsV5So+D4gBdkfBljYqfIHcHEBbUAG9yofZovWTWRnVqZEDxuer7Oj0HLt9Ezkp86HXiv/ah
FzV6TZlA5HDWjiizH0TRWgCI3MTY5uQcPQCl5r40zA/rjVUbyojUepp5NUaOF4hQ2WUmk+A1ApG+
dVcgsbmbRFB7vTpll9at8WSkOOUh8LOxmgCZ1FjepTK7rQm7toXtBH6RAP5LJLVqMAnpscMycjMq
DVT1QmqIxUOiNoz0MVLylMpqfKOjk3DQUyc/jSbSQh7W4cVpnOb8JJbGCezXRtZDv0NpU2WBaVBN
jpcxQ9MWp/XTa+Pb/noglSM0L9b+X4avuzo/z841upv1T9t6i7FYFJGmWU79dsAPp379mGfpe2jQ
4a54+ybr31v//JxlfL16gPwlraja/PAlfhhf5w12GTKXG/DX7VIcb2pSq2wchYf2bTfR4z+1rb1d
D4tXiDBNnb0OPHCpZ1u7XNrXRldtFfIW2yKIeeCsT1UuP7UBlniscT5Zs/2sjXV/6eK4xew8Svfx
/JFa9Hbkuh7T0eIBghm6Ea6p+2Ms9kLXKBkHVM/L0eIIvdgoLWx66OYlNjPpdMxK7RFZkaMFtylq
ZlglmoNRLSkBE8UE/CkPYT7dt8h+YpgMTFAqIYiWrdaRb0lMI/LLArIqQBvgeRba3BJ4lXBQ82i1
OT5mqXk2yVThhOU1NjxwdNjcuBkI0pzqmJKXVUWPzUvL6akDeljclVtT6h+HPC58BW+zXWZvszpT
L7ZeuTB5m3cawmZ58Bj23YgVsIXBV2FM/iCqcZvMznVc1LsEEyvMKZVnxN17r4tMkG6jc1jw5X5j
aplfNHPkO32EnF7Gq5aJ0CMTgd5LofX87EfUPDoPBKZ7LNjibzVHJPJAg7ZgZdTBjLDgG49hRDYF
j5cUpBD66gbuTgSSxjE0yd8KVR3hnbAYL+Yq9ZymHT18OLAgbobHVCMCC1Jz3CSGfafwO4BpRBjd
ziMUhKXKnd8kHobZXIQhfSmRkUgmc99JykWJ8SUC57LL1AeYMbEvRYmsqKHu9az5CIoxQOhe9CAW
EwRjXfcUpFl9LGs0VtGvcDdKn7wrdQyERxJru3a2nsnlyqtQrZvdwO1JLGbdTmYHojCpn/MPdpda
/pyW+0FBDDhTu49UUBIfR5FPg62CZxpLP2GptS/J1htuM+MBmQ++PigEFSPlFxXUtdOUz7qKooh7
sZ3hFjGOYBt0bnpcmRJDciA/V27SGKq50z4i+PI17NyDjQKBT95no0addQTkduCKGVTD5OipV9rc
pxfUl27QgkDcdXBZNMB5Y+1RoA9TnkSh1u/DZhe6mUQy4Jstak16QadeTYAQh/ylwBfDb9AOw98D
NHyGCk9sndUSKxNKJIjncAUNCz50biWeG/V+b9TuFSSWo9DRRiUP+jzivg6vBbxomMCdQhkUY9Hg
YLsaEtMtN6hTqje10j8gRWr3EXRFXnCkUc3aMwOXX0osc7L73oWsvq3EaG5iylEORJZ9lCKUZDBQ
NR1kGGLM+nImHT+R4zkZQJXHlrsPUTFCpGKn6fK9VtkfAJnySCEe2teqcegGHY0NCzZYoSA9Zl/k
lGOuqZ5qnQpFoRU39sR3BFXS5Kb0NLwWd5mMu0NnDAAutx36n5AdBbRshKrjYPrgmu17aDwvo6Wk
WDwm0s8s0hRpd12BOfCUlmnFjACDwUKVKBukij9NuICrivt+bIwPMV4yfg8/dCvrKtljok0V2XNn
1A6IwvZmTkY9yFgDNlKCQEuwRUgsrwpDZxOp+bwpc2UzCpyk6ijmsZQfgy5Vj9ilfRyqoto6Q4sw
qO2cu7F8ctr8xlQdddumbehrQ6sfrNFVXsYQ162c6k4wx7qfwaRCiLQxAH9neBG4WJbAFN6ZEkXA
1Fa2elhEG70MlY3ucn26iYqEESt7N62jHcrDiCk5Ut8CJL4sIU4qUedF3XOfoyzoFW1jnSILET+J
A9CoTjM+2woAd4zImfYTZXHFKxS/HeR9YLnOVdH12zK1uR8Vy9n0k6n6i+KCl0vnViGSz0cI1OOL
I/E8tRTwrCZziBLrEYGUGxLyEsrnenkqMfk9Ouo3HePBQ2RjAzJJMlAiqfi3d/GN1rcpi3Aura7t
8wbTMXCm+JXxa0CwlViFlV9Qm4nbTw6WnJ4YrcTPo/GZFevo2b0Wb/KZucoJC20J7YIDCgYUNYOC
O9joLzVWCgBzG18RFmdtVOOidZmHdkqPZ9tMQj4ZqDraT3lfm5tIOI6XLTNe08sCqn78EeOOdpsG
6ckhfpplhRkSzhpbRbSUSjL84YBhbc3asXE7E19kdwI5Hzw0XHRP3mZWDvdnko43kcAPSWF4eht1
ByOm6ItiCDPVEHrukwHZok5DlumKeNaVOqbys2WBHDI1gxdCCs4DmPytjGS3ybjQHvOq7ofLcjTU
h0uohD1TTvSutltWFll2a+Ck4kUq8jkab0CXwgPwPiwHzSw+DHm/KRxna8fmnSRZbyRkrNOhJscH
zIUqitdNNcpEjUDOOFcR7LfPFHex6nAQpUsuUr0HYXqBpJKS+lVC6cm6vQL2vylU8ST19MNg8jNY
GpqmY+THqUQyqbf2uTX0+z6/L1l5Vibc1xwVPr/EY0AmDnremtgMdhBvp9x6FlkHSHExaNUaRAXD
z3pMvaUTw8JijK4Cu8o3auNGfl9sqsTYDJ1FuarfdMhveHXs2J6gcLG7LcHHbinOPIDxuktyHj8l
DNGEyZsvYLIOQ5SKfTuan4GxqfcCX5WsP3SNdO9HIKYewjX4Ppt7o9IOuChBiSSwcKZbimhE/pl8
yTtuLyWpei8LF4z9vCkWTaZS7LjsmPrqdebPZfR1qMST1ZI3YRIZwTngozrjh86dcpUW5LVSqfMj
KvbBXQiFvBhzWBVMu6izv7QZcp2F1UVwF8MnOzJfjBzYmDGS2EIO4F2Yk7SR78ts/hLOJaVePHBA
OTsfZ6vUDkWoHAJ9vikKftcQezXJsmETmeNzi5ME0ma4oKB41IbjfQQKVJP5Zyuf/ToGg11yVuUw
qflzWymJb7YKc2JfnKK4vu6dODo2YT/jJYCZboVTD3VQfJfVpHjOydHkanI/DfmzYpbxIWpLHxFD
6LITunGDlO+dOJs2a8ilJ/jdi5oXtAY00UuXte9sutUucp2TXcm90Jwd2fKL4fbqPq2UYuea/a6y
KDa5Mtq5ScD8odYbt0iibd3Mj0UOhaBHGdkY1WYDvtC9mZwJKINpXPX4R+LXaW3E4IK9q3F5GqHi
AN4Ibt10xALpm2kAKBwzJUexLxE7FIHibZaFj10nhS9q8YDe1YcprI29E7KEj5EPSgtUmIyTaajD
8TlJZmRlrZrLXAuTGPRKH4ccHW4z8yZRfXRtXqqZaX9V2uKr1Jk2AyrkHnpIQPwbvPvCTC92aXBd
uGK4mTJSHYobbKxCsPoMneiIqwHoHOfgyIQwwolnj4AXiaW7GGc3P4oo1qZOMd92FJ3bakCovnIm
v4BWAxgwfH/AL/B5QQPPqXGElXUbYaW7VTPAh0AKWLLb5h5ImPCyjmoV78mA+Do46Hg33QwGkuNl
v2my2nqIOvFNz/CUxcjCZGKbRo+puN+4sYrAATdton0KCZq6YEy2pV1DNa5sx0tZlO68SIzzpaN0
VvH0nyLRkHfgnz7F437o7MckcImu9az3uxkP0gTzNHSqMwCvJyRmxm0OW/joaAaq+PJ9DlHPM2en
9mo3DX3byp4USKZtj4y3NVbq1nTrJ5Lh1tFqEEbbiUT/3JGZ8YE7RMfW0D8MU3VVz5O7QOidjane
pKhJepOW89btrty446WoyEsry+u+6aeNrdSLtnMhtkZZnXXHPHRxUHhydn0MBqU3FBOU+wQIQ1/d
9np4r7oi851Y53U1tu9Uebao0p1EM3ebZgTPqWtcfbxNNrbbqb7MXBYvo8M1QQafVOljEzQY2w7L
T8EKJzCtaxujHvBF8Y2V4fo7o2SZYOiEiceVmbUoWvF1CKouXCfh2cGNHgp9Z7XO4zRCex2L5kPp
DvdJKT5URkfE27q9nyvJfap1pRciPrJNkXyCqR8+p0PYbyAS9X4SV/vCcgNSG/tpHO6jOHAO+ERe
VKeyr+YutnyvFFl8apz9BD1ANZr8CBlm2BnoOkEUMI+V1sfXSIdfp804bpfZAnQUqzkjQMOPLH+4
G3r9o4uHwCYYsnALevV6zNURMnsCKLWQztZV9C+lpdhXLII8gZ7sTVkTJcMH22Ql8CZOZ4fllZJQ
OsgCrGokHog9uetHK2zL04h5O+ZWXk5q/YuRPnRVMpGSl84eKv19BNFvO9U2ngW8HPxSfsXLA5sP
YN1e3m26uBx9eKbm1ikdFl91Gm0HLc/5FfMMm7LoMGa8FNHAJCpaUlggdsiTb1n1QGojJhaZgMkA
vH4LRvgQLIKaFlNHUOHS04dQ/0RwI21xSWKnR5IsM4/BOLzTgZ7XToNG56QstqbKO9uVjW+pBYvp
5ljIjNi1IzpqkTDIDnM4XSG42Ho9tuq8WvXzjLOHpzQCf5+mhraMkiFhPilS6cz2nmXlUbTyW6D2
mPbkts9MHnlG3mG/YxNuiNk9VR3STsJiDu55F27dLkGg3m1nEjLtu7j5/8ydyXLcypZlvwhpgKMf
FhCIlq1EURQnMJIS0fdwdF+fy0P5UvfdeplpaTWpSRgpNgpGAO7Hz1l770Gch5RDT5UL41JN/YlZ
A2MKcmN3iasR9yb3aB+eDMes2cLHLzgrJVEyzXMwSIdenFG1Ac91wmBiN8Rs79I9T7ip7N1spQiu
EcFiF8WYt4UYUNYOvr1GGP5W0Tq3bIFt3oWrHYeTv4lQslt2JXHhQKe/XF1kl3ZOfmT50RsLn83O
Ql4h7dcRelHXiP4xcPEOMtd9WxMkbl5Jotvswv/06x1+LDRhhtwKV9hRDACRumwuRxvTCdZtPk6L
89THtbYzpIv0ftTF3mbpb/XqR5IslCq195zEUJ6+W9Ot8bUuNCWHZ70W50ICpCRD+oij8In6jeGR
rnfh1r2atKyN4bkvu45ghaG5JXBw5S16waGA02yvvfc0KQx9MW8Go+siTiRum+y9qnO/aKVdcLfY
57HGsMPs1pg2hPULB4vndSAZr0qXgnGSyAJhzm/kL1ZoTfLnrbtL8jG57dO6eciwr9lv1OZR3T/X
Jl2DBjJqcTUsNqxub5c6+8dSI4Cqcm+Hr0R8mObqyUxiGS0jZanQa3Ja6AFvi4i2YvvJUXCzgYtr
hkbtWj6mvGP0uHP2+QdzpoQedXoQC8G00ncerS7/LMh8nKrpqYfJi1yHkYeBcdOOu5Lk9WSKzLch
xvcbdxP8KhE97DbTQZ++Zk8lJ7OTYeHms4kzfCephXiu6nF+YP7XUslzVs2eaRpVmDvqz3RFm8Cy
RhQQ3KT0I3cr58WwLq3zPGIgMrtB8b5NvbrUMHA1ZtxRGzP291lJHrnUslCm1mHRtqOHBBHdtbvu
/ZEr02eketDdeT/n1vPsJDZX6MCpLN0+t9kcolGzuPE9Pew+4mQ6mOn81Ztw6EyWn/YmF8yQtXPv
dS/xksioblqk8qZP/yr2PyuJdLvt7NfNLI0j22ZNfTOsIcOTey6LMarW2kKBg69GRtwLma/sjt6q
PegMZonReS+H5Kb32idz0sk+iYcFGZ9BK7p4BCt5mhUHYMDb0LN3v5PdxRDSqgmVMiJXTzgDb++G
1RjR0vWXtPcNKjaOivisoizV6wjPoPxmTWWAoQ4nnbm5b7lEuK99/AvB1+kely+9aeIM1aJfYLMd
AkPQtaXHooVd7fvHSrY6LmnxOXHXk9lDiDX6Lk+sn7bmPvWlvCc0yA6aYnmrsdUPjNXr0NiGLj4P
t7Qnd1oylEet+joN73lHknxnmq/VWEftwuzVyCSm7OgLT87ykxoz/+o6TBttOV02rzlJwHnoTJ9D
+RxNaR4Vts2hLZOUz3TBgrGcBjUV/bVNWwB+Yd8JDD7MbhjovNQPwmfwnFraukt7gpoNVuwWv5s7
32yMo53z55e6+bNIZL03+vInEVzZEReqeOfaDkNGSQSSRXkZuCyeUIpyCkoWtJ2GeTt7Rb3rt6ba
A27c6s7an5qe+tCYvUPrJZgaLcrtT579MiOxMa33XmZhp0CqVZh367d1BJ5jXl/u197DALDLz9aU
7/zKYgbVeN0hlTxjLOjsYCIF58bSgNUmpip9dW/lw81a0zzs3aI5uLSOz+ZE92Uwv5OZZEc4BjF/
cPq7jPLVLhmPS1zTR21+wAzHPXLH0DUYi0df5uyZc9/DjY5yN1TaviPNKbBMfzw0hv8wlvoPpDUT
/q54NE4k1pvOtzLz1wDWj+NR7i1BTYA469Oh0us3Tla3m34Sm+bdzx35WGuLCGTRXseWXthEp+Cw
epUZ4vZ9i6NiEi5+3kWr7UzohnQjsOu7qf6ZrSj87fkkBvbNwcTecJKC7cT6yBxZ7dLmq1k+zHLV
aZKT6dPGyRi1mutizWjFRLWsdYhfkaVpXzzzOA8EevbGUFIEAnotLX1znXyvJj3Uml9zQc0U9aV5
m1nOk+uSbuGN8kCaKimpE3HIXVbqR5nSG1huMLIewknaDVY6xmPtrRdbJYu0C7RxVi63wuvqHby2
DovVhLqOZ542UaIvGd6+9eNWiDdmU8TnnESzLvuqx6qOTEm60LNd0iR4x+0y+cLa/OmmMU0Un0F/
TmrgvuSgFPXGKfNI0siq5qYxRFCMSX1TywTMVKtOxlb0R9ypH5j843if1wB6uUHVEDs0cgjoO01d
wb1Y+7f6Mn1H/jXipVHwAhfSiyYCZumkp89UIuZOcFELXQ9TMthO20BLddVeYxwR4sGaXtzVOWj6
ND9kAxY3GHNp+1VvVjiuJAvj3pWHxktRO2sJbQSEHQd2cdqfw/LmciUwkDiOejpxfQzwDmTihI7A
uZZs8WRtvkk1Jxq1rj7LIavPdjUzePzz+fWjXn35z79df8TDxroIrj9z/fz60d++Bw1LEm52pnMr
8BtwR8q2sNrycq954utffs3v//Vf/kqvNIHs1gGB8vWpXf8fdkOG0H/+898/iXX1ZYQrpEqbOVPG
8XEqgIrDvz2/37+nHg1Cy3V//5df2/fywpkJHlm9FH95ftfPf3/j9S8ZPPstneMpun5PSuuJl0K9
kL9/UP309fuuL9z139KqTkO3jgllUV/984rqtlEfMhMHmF77hqsXzQafXmWWt684nWq7VHeaHXBN
T/NuQp9VapxcJnbMRQhOkgWbroA4ryYOxdTMj+QKErPmLcI/5WZ+cHQkBMlIJ2zd5LeSFS5HDWkZ
yQdHfpy5m7wDTZdzlDsry3yF/53P+B6OT4slkpB1oJqv62++7I6rCc9iq5jN94nYRACTCrRaFnek
yTAyQXGsJNZ14CU3Rr1epi7/UCOMftVUrdDetub2Vgw1ngGdfTML6+DDkgSUGK6912qNXMCF9X4z
2J9y7ImHacxDGhTBXMUPusmCmrsQAiZ5hZyPEFNuGKpww9abf+8kLJE1pgkbvqxd7p/7Lq2izCRQ
KHMOkll8UJfp7ZJtE74tmA+1lbjMY/W+9by8DSMuEoqjRIeG982B1FTRB0nBuMbloiUrYTmxsR21
1jvQSMMRwVnfTHp5mLy+wOloaFuXG9Cc0KRnG0we4g476w9tMcxRmpp7GzUSWA4nh3Efe0MC4JXv
rWWIIzT+jMyt9rkqnZ/NbC67qVt/zsgdOCBaLNwmWHaesAcacqyiaXtJE/HUlJS3LSvZbpraYtd8
lzpd0GVDEGZEQuhZ2GuZTZChjKPayP3A6xmg5xmy3cr3Dp3e8vuQtcaZsevxGw8tsy5DObKaTiXH
DekaxmmcVdiXJl+6WeiBaxVPc0xd4bR5yLDnx1aKgEaayziqf193iSzfVza1SAPx2I+1FhiZM9+4
qCwzC3EhLc5u6ZM9qgjMsLf6jmUM8RDwgj1qWphXiA+dzj/rW/zYDrHNjAzJ3jI4z7PZhItXOyEh
rh2KjT1fZczkI9XwZUMis/88bO3ZLsa3asketpWppYUTp75IJ7KN0oLlcd39lXlylGzlL/ThfyB+
f9UaCwXs/TPQh9TMNC3PQuACjPI3YDyNrbUkCjA7rbj7BNWE1MwtmCxkRoloBrojs+Inu+2IM69q
wXwmjfdeQle4ko2BG+lp6MWBGYqBl1wiL0alQbcvK17CbnWP40bUuAOqIi35H5648TfJDwNoRzg6
lwNiaaJ+/66W27K6d1Z6tCcGwcVJc2xwDdp5weIyOcMyjtZgjo9yVqb3dp5m59X0m//pOfyLF4/+
h2MaCoX0qPJ4cf+CmWfEEWL0VmUnYI31vsWIsjDy9ETlZ4T+RiJnU87ePuZ0oHWUDFI/O/fYJLQ/
/vs30VTC27+9iaCilm8ZAjnm/yUYL5p1tfrCTRBoxOs+9XrrJEfG8zqL4DzkL9OWNIemdJ4ML+kI
qDeQHtFsmUiZaeNBu53wQL2hoP+tB0wAZtivSnZ0I50jK2GZhgg1bjG5usSWffbGebhttUGErcs8
vNeYSddl3CgXtDdyiKbj0iDY8Bv35vqQqY+wE3r57//sf3HtugLhl+HCzuseuTj//PJLffSQL6TJ
yTGwcZmHtolyH422gat/a4swVYYlE6o/pMnb0RYt2t6a+X65UbYvN3WVTEeCbawjEpLpFFtphpNX
ii95G08HwufFUYqZtOfG/C3T+F/h0f8v5PM/AdX/FWf9/yEebfg2sof/mo7+P33xVg9vw1/R6N8/
8w8y2gd/thEEMCn1BXw/d8I/yGjr3xzD8R1H4I5ie1gg/AGknX9jTGug6PWZd/um+ql/ANLmv+mG
wXd7/DPEnfjfAdKG+JuMwzD4dUqAwx6Dh4P9d4S/yzphtUJaJ7v0vNAE46QpPFzSzH4uLUzJJQrA
aHasDyJEXSCqa3ObLrer2t1SNb4TZwXBrX4MqiXuqOM/uUYmp9Hkm0/fvFENdJMuQyTMzDmnuN7j
c0Ly7kJOD233XDXgJ+l+T1RLnq06SunRt6pZP9K1Z5a+3e5Iql32WgXiWBqrvQfMLqKMjn9L55+p
FUYaww1lEUPkig7uyMSRDoKJDUPjfhaT6XwdMiJBBHivzNP7kilDqcYNtRo8tGoEkS+6fago8nhb
FkSDjh4p/ZtV++JU6nRVq9dTz0yjVcMNT405pBp44M96V6kRCLbIWOSqscjwmKohiabGJfRvoTOa
wmdhPa9ZkZ+yJmfTtLUQ2/Y2bERO0kZzj1K02TPgySNfhyYSluMHVoVuL5HNr5oJTqxGOV1PbA6+
NhiY1vUFf8J12+wwbSgO9XKKgztjwuSpwbXajwXdErzuJ+z/RG4eXCKc5kp8rbC53NXMmHw1bMLR
09qvagDlqFHUNn9ioUwuevxQYkyw61T+tDWR0pJNrROSJ3IsJGEHePsHdqf79y4SXhjrNpiloBCz
jO+xGo2NakgWMy0DBd/3anwWM0er1EDNUqO1hhmbzazNY+YGynGeGuySWgX2IZ6mvXEd0alhnV53
zs6jERnSWH9q7ZqGdt/3h2xudmT35MeNuV/D/K9hDugC3MAwYZ4H7H0Xc2AOhlHfVOlCseAPdyLp
ILEKi5IUfmlj2thpR18NH4f84DKLhHD7yJlNSmaU4wjQwchSquFlbi+vCv0NS8cIZ5WtVOnG/SyT
06pGnyMzUL235b7spyIafeMnAW7ffALK/ZYOktec3bLi7zLcN2vJf1jemoUOsyrO8s2bq8avhNjW
u1iNZAGW3GPFlBaVXhE6anCr50zCGOQKNdJ11XB3YcpLUflrU2NfoQbAJpPgWcN8wAorpF84Do4U
sqqFPzM9ntQYuYgftDxZIr9CI26Ko6gc8n/H3awG0KMaRbvMpE3tl61G1AOzamg761Awvc6ZYsfX
cXYJSLT54nGYva9YOZrRc5N77b7mWRPtg6eUXs4hleBDr2blNFLV6FxTQ/SugNRWY3VTDdjj9KNQ
A3fL8lg/WoJIhUk2mJ1HUzyTgOc7e6PtQ9coAF/UCL+j/p/rL40a7TtqyD/J7DmlXKgd6IGFGzoV
5XMLF9DAB6RwAkmWoC4nIUSPEEne8jc1MAUGbEHOHTd6HpieuONAn5NtNNVhrYCEBTLBVIiCoE+g
edppKt1HS/MpKuZw7WSO92MnEZsbgdgYQqeQD0IhECssRKegCKrTJ4jBaZfASyQKnKhqNCYVIBye
l8qhuJ4/yWmgdwJxYSv0YjMiU6EYHkzGoOAMC0oj/tFdmY0FesOC4jAVzpEpsMMY7U+kETCL5RJf
ki9eG5dBEXfaV0ucXeECHOTevspzK+KEya0DQNIolITUbvrx0CXoD85C4SYLPFFB7/bMHsBlrqCU
5oqnwKnMQJDLAtDBTTmf2oSz7Bybt7mn1fw1/UDUL+YdE44FYqTfrGAYobAYVwEyHDk4yU5AM0Lh
MxUczbwy2tftHnzUfbeyW0S3P+lOMZErigDXxxpEESinV3gO79riI1shXvHeVADPWtB3hvTrd1Wc
a0ePebQx6By66/6ccqtA1yRZ0C9adjNuawiuF9OLhBopfzaKH0rmBkrOw5qCaT1CFn3nF8JjdEMz
uQVAwiDLu0iQJKHYJNLDpn3OoUK3Qbe021VRTFg0lSFCmDBpDefsVi3iO2coUUxwZYBBVeBQqeKi
NkVIeYqVWhQ1RUxqRD0OqaGIKjqNGZ3pNNmPXfUc27XOZgZwlw400WJicpbJgSpTnFYDsMX0v9wL
5rVvi1GK41ITbuYowssH9ZpAvjLFfiFrulsUDbaAhWmKD1vkizbWMAmezoEbhCy9smSKKrMVX5YV
91iiWxcWAxZlxaBlCkaLezxkHFY89Ez9UhzyVfHk/YLeAQrba5JnZiAuqmZaJbldQY/CrwUMpNt9
tnpOUMi7UtFxs+LkZkXMYWvz1mbzNxjV7XnzjgNuUjtpZlCkRTQB3dWKvhOKwxsVkedMR08RetbS
3dfTRgqWf05MoEgLmM8B6ksU3RfT+cQKxDwSHQFbQ2z6YjB5ddJvsBz7BEQwAxXULRPBbDvd9HnG
U5UJ7yyzW6ZRMIYpyy5DgPIw2TH/qyCykBTzaO6eO4/txVGsYquoxXZDvj8VFbNMZjzF+rWoxT2d
YG5gFpKgUDKqDJ3ppI39LfFsgCXxihoeyrRj2Ncv82nLDIblNFmWhnZfT1ZwrEhLVO0HQ7GXMRBm
pmjMASxzBM9sFadJXMLbyhQtF5c6xsiUgfenb7Zc+Svt5HT4lnb9uQX91FVvaVE0qFRcqAQQFYoU
NS6D4kYrRZDGoKQMI5wTpGXoKcqUNLYjx/9f/vi9UhRqbzdtqAOmpiP0zVLScy3mOGLG9GDfS9yr
d4XRvTqKbdVmGBpFu7qKe83xUQ3GauHdL7KD4IJDxd2ztljMDuFmSwDaSZG0K0gtjpywtS+uPr6u
jUVmT+w9NFRvl7JaoXEXK7nYhf/KuK7dd4rZZWt8QiqmQoDYtWUSd0B+un/OeQFdRf26iv81AYE3
RQSnoMHMgnK+86krpnSvV79INBjYDIFNgIpxCngDGG92Q8tOWivymC5aFqCCzI+uvp08y38UAkbF
LqkEM2v9vmYmUO7AQKJWXLOuCGdAgYVCZ2BGOopT3pPLEUsjDuPUI/RcweQ+uPSmuOlcEdQWHWpP
MdXNhsB8oxV6ogrEidk7kbU+hcWqcYkqKnsCz/YnOO1WEdujYrdBbcUuoSUmfd8PK7MlFQ1r5lIx
3wXwN2KkO/alJXIVF564EOKZYsUR4XwX2FFs8mlaJj+MB9JESjeKU1pwk+LNLcBzWxHoNVNez2M4
d625CjD1VfHqniLXkUkOWt7CvV/9fY6V59y0pkuIgcMWiEbGCLeUyoKBbgBcJ6mXoOR1xcvHSkKV
3vuKozcVt1N2+hfQapyK+y9XmNxW9D080a7jTeiH8SQN8/tAe+JkYNOzh9QqI910KCXwB9MmIr9n
6U/HciTHRjH/jqL/K6UDwL2mPOE2ABP/UiqlwKQ0A0KpB1wlI0BOIJWuAJj6nRjGSEw44Rq5Vx9U
uGCQl8sFMbMfKnwXRGb6NIYEX+t6IOnUZFFeZ9eJrC5VZZtFuUmpGVvLj4k+4t38OZvt25o6+64x
SQN1gCJLLw9Sab50HhkCxQjSlY8YSGQDi5u3p0T0iHgiCA/vG2xp9sPcMjgxZrQrEjJnTrcvLn7X
O1j2fG+6zdkeyA2YWqKh20718SxghMUDk0J3FPYAFWgJii9Dw/Jua/nXzSW0Ih/HlcAYSvBK5G+Z
rt/XFCtqN0wK1w8zAgOCxen0sD65Pz03iWxdGsGk1dwn/a7AD+zklNOlqX5uYExw0y3x5Z534eSq
P63zyaYBS3xdvycL74Na6ZVKryYLjUOPJSPf8XZ2obtRv0qG0Mu0QypmBI1I4mB0sKZINdsJhNNF
kzM1ey7ruJraQOfYsoPGwBgW91FDOre0NBymu/HH5szItthzpFsjEspRGaH4KUcPLCIuAfH2RTq5
e3itKlzREhAEON5bVge0NWH0aI9ZUDTapeAGPPUm4TvSJts0H797aVoFxZS/VrhMubnW3pobMqKq
w93MtusJGdwMnR34j5K0NSzB5Glx0eAk3vxDl7gbmf127FvzswT0IeYL9wXMOtKSI6I/odJp/Kgk
VDQZ9nrmjgcrHm5qByoV834vmoVzAlq8IcHqpBVMRLzOfE5czMQ6OTcH7Mj1gD104xQGiXxxxD1t
H7ZCXZzNmslW0uugROO2S2ztw2wO+kgpWw+TFQ0FIQQNF/LeimMaX8OhyLT3fAaZpRcA1NcoLt+k
JuGwY0TSTdO90JOzBUKe4ieSnj2sWXGtgjylqGU/xy0NvHPogcAKRGddhdUhjVir8uCozPITe+67
dMBS20j9A8O6JWxX/0dmie+GHo9ffVf7Qs4xx/72iKcHU4bkm0sfFIPbeCYkglSMlbNJ98VqFeDH
3JuFnxShpF1BPdo3oxBpiLjN3zsDVVaOGXZuSSssm+LJdwkDz3zUwdJ60nx0e22/7mEoAJyf8twM
AMHgv2Xf7GkUXnSZwaVWgHG+1z2vK/DJuo5tlGT2uzbY3xB+87aDiMEy79K8Z9+jjDKNHd7fNXPl
nK5+i6dfVzj08Z1zUaDLlMNKyrJt7c3CwJO/+TEySQ6bTJ/2GKpg99xcGpaCrPa8Q56Kr96CEyMT
iSerOkzwQ1HmOLQ19Qcd/7cd4Z/secVusUcMxAB4QHM/SLD4nnsMdWi53m5ktgfsl4vx6Ws9nqBI
2kfCpnoiADw6L4FgKCIqU4SxIRF2Omuo2dzD6YwFP88xkIIJxJawo3hsUcnwUBevM0YyN4L+ZLjN
+Z2rzz9l/SnIatk12FcEOimYeNNjHj+raTyg0eIQU7OhltqpJNfaWQyycPMpGDAJd4hNjjUU6u7S
kzZK8m1naIEmvVs9WyJOb1pUaYI71PO+lHEfg0VnYYU3Df0BnePpKufjKp1dU443o0XOUyrpUQ0Q
B66nP4m5c0+euX3Hxb3R8P2uchaXJjZu6eULfClAMXNiwyayAXd94sWIB9u7WNUlScy5ySzrW8PW
gLM9SPh+AdKZ/G+9yZ3mjM9O56HldsTHTFQi9n9cy1ZHngWVgxzG9Nahq0XAzy2iq6dJZ4nKfLoW
k+TerPKvS9qB8qW0ZULY9K+YSZ85i623Y0draGxXBFu6Lr6QM/LCPHr4YqQVU+16ftvsA13w9oTN
yItjLiFCxvErNtNPG2YsvKMsYJnVhqOSDuAa1W+/P7x+nlc/mXg3Jy0b82OnbVHbj2w76sFwvIPD
PXe4fgYK3pw7ox4PnhU/CH0M18rVcciq/TO+AxqRRfr9lOnMGSt5GirLOMUqH9BePebK1w9n1Hy4
KVJ1GRkrWSGP18Mk7Xx/XyaLqVzHSeKaMYPu5s/axIYhNZw+SkT6MLjiWWLZvoNYIYSY450xoSEb
WZE/Zu3BSW35PpftqSt9J5gGu74MfBTqEvSqKtEpmBmZdJVkiKl1Ja9n0n+gpMWZYaNhYcPlgeRF
vNJ1ZFQMjA1R3KvbNUhVx137qruphQJufjBjPO9nhxpyLeQuS9qTPqIJkEApVawfzWFcv8RaA40y
RJNejl80u/tgKUJFTjiA5VXnYi5fnXm+axINuzYNbqMgjdy9YMHwbTa94rAxSSFLl/Dhlku79SrU
2liT6forUyucESQe4HnpDcHqiS8klAtC09ofbA8XQx/PXZ4TDZ5v2wEo+SZuwa0crbAOfWv4O7f0
7orR+eG34qX1qy9dCx5BgfghFwyM5+aSNZUOxWDIQ94htB8mBokmod/IBeIqAOrkotUfpM/Ee52S
wG1cg/5sHIgaP6a2G+7cFV2VTSDJpkWUZI+TrRWHZhw12qzTS4XnhGsirJ2rqjjPpC2WSGyDztzj
8ky4gg126nUIkDGputBOuLNMcbOuGmjfZLXI0c0RI4tUgrpO7Vn854NZw8+Z6luu/2an8cDwbqlh
ImOktEs1RcLTPtqqFGdnS+5JV0kO18/Qc38bKu89m+iadLBqCFZQpFxvDidrm7OFryWLDPF0pXTO
Ddqt83jWl749w4vTlZlVJmf3YpY6z2/zGdJTQ7bnqdzW3WA5rFTqaWnLNh+yjbPf5hobjRD+bZxW
VJ/unHqHLDEPyVS8Ntb22OeU/J7tAQSqB9SO6Iv+fG7wRum5k56uT/H6sOLiCv2l7u9cIIvuzFPD
yWg0cx+ThV0vFr7gF4QUQYW6+z7ub5NB5FuYqWYOp83uBIB9vRlNl46WmPqjpf726680kuQfv139
3yb+8CekQ5W8dPwnpVZXh+tfbLsSfOD6Olw/r1O/37ti/WKb8t2fxEWmtE/mgXfXlj1hlF2GwEIu
83nZLMopzmPInnhGHMaS+Wz5MMNZMR7wPuNJqmd6XUWunza9uYWeOjf16q++PvUedq9jt2KLkcPZ
F0DRzmQdmbeMx5rpneey/MKRUTYK+QhwZmGWoiTZy1XVfNVka75f7+H8vjCpqM/Tah3TtpkO1GCs
CZXvt0cMkmlL2dUZAzvtYBIjMcOD6Bc9i62L0cPvTQtTRb8v5rOejFUw9q6zq7aVYfof7feW9OiH
wSlYOEBqXc0dzrZmhg1Tx6ODJkwPaS6u7VFVGNf1t0jFSDbJcDeSYMxb2NLy73yq0SLtzkTRd+fr
R9eH6xWnZ9rnpi/AoTU6ajorNJhhH46/b5Xr/aIehLOyYLYu8TcDgnMJPY6sXC32Pj8MLkJ8dZvl
kivfjMN6qBEDSpNCL4ssvExICk05Ydi/qkSKM2pmnOikv9dXOZ2vDybRH0C03PKuysBEluBxzZuL
G+Z+T98oHhL63aw243bGVdlEulw3oSxjmME8uyxsbDtj5NRzvRmvD626nq8fkd/ZH8dk3Gl9XcC0
+Vl7Tjqn+f2Aarc5f0hHsssaRHqck3Yxz9L5ptf5eLq+31d1/PWjjW6OJ7QP/NI5CjrZezf76w1H
PTwPrHEI7CTvD4m+fUMvo9zFqvtV85TMg4eOJAepCeCHIX3WbY50i7f+x9eMXjvYueOd3KWxb0pC
dMA2dCh9DkwVHYkbojyeYawJI1DfgKRuuAgHCkN9zajmG8TEn7M1smZ02sHq5/WgF9MYiDmZLIIE
e8Xn+ihM2rq6myzziInucBzohhpT37BAxXZ629n0IOxF+tFcqL+qaXd0r77SW6CD26tgX/Wk9Z4Z
V6tB4VQUGrfpwrEU0GMKsRl791f0t7kpb0bXukxDfcSL4RaBMu2L2sCbfv1spJHeOIKMDsQ/ZgDr
X5yyHrY9cfBrHDk9z/NqrdD+wrhlyRS3Uy/dHSKVDNlleZMW3XaUKLpCManERChD19N+dInLaSqn
y9lUSK9rtL6yjzv0+vaj7g9oAZfqtV3p9th6+SI7DITslosB9PQj66uHCow1WIcpx8iSGlu/yTx8
hFOHZARG5hfpg1WKtbV3jjHkHE9SMGIM17JQF2Z1+fPgLsIJkGgYuzq+IeTLAUTwH2nc6k0wrV15
qQxi/OQ2UoMkKP4ytjrMbEhyE+LsDZqgFOIjKxckj+OKoutlRaiMp5JleHA9mpy+TXEm3V8L8fa7
1AaS8hvsj9dEnA0LM5/rR5369PrRny+keCSdl7gWYcHENLx+QU8tqr/WRsz/n7/g+luu32wZ2fNA
f33f6ZpznhBsn0WTI3i9fgggjsLOSnelZs9ndAPXf/3z0M8Eo18/BVOhNWlXRWhMJiUaQer1OKJw
wBplZ9InPyex7p0XnQDbudLxWlh3BPWy2nBxzp2eBFM/vtNcsfgFxOBW88Gf4/TSrtwx+D1FbAW8
LyyPiUk8KBuncgvBsZdls9JALrtydpRl1nwxCIO18nkB3aWYNOIZGTrr2kgW095mFYBOMz7sFKGI
M3zPxvIX3RUUjOOL2XTcXt64l83wlBWccQvP/z4XBH6XJqoj7irarfKujtOfZWvFQDhlGppzy+gN
ff9QOdce5tksyldjvs3XmT4GnbTJIbBbE+XHoqOFMHnJyn748F2FvI/wVeZT7r9YK43xzEY8MFrr
N7ZsiFifJOR1ptPV9F9dj8GX5yDZ6kfO2RVxHoSEd2n2lBI4g0DKA8cCWl2a6ns5YGtj4gdYm5JN
lhXPTjGRHmDx8I/HRy9/8IYUw4NUTdjSp6l6zYATWdfuzVVrsJSq7huh6bu2ir/Fo7rZmwhtScQ6
2J7I5qA71FEsbGlo5CiJe7fGepS2tkHSaRDH09kT5XhRbVlV9QPSf7oa+L5wj06XP2CPae+Ey1ZK
1vM7O8NMPBPA/HJmjv+wNEjs8vSlW5mx+eXTyOCUC4s7xsFypEZEHKfk7hRQqw1XACvlwcfgOuDo
gHYFq5WNXzbRXayXntdozA4QM3SMS4jnSB+si8uiiCDQFnYdbO16VxWCwf7TMGY9zgXiYWMB5A6O
o54Dbkj4CM3bTb/t4vjHiIVHnnVR01WnxVt4fbK3lkmAW+GUUnd3ZcM0R3vQEJbHzEkIa3zs4t0I
NxaMMTidgdd55p7Sxf85ufVdh/dQkE7ZG+BGtMhItibx0Nlj7HkFykYz8hvcUyCWLjiPhNqKfAl+
cZY7uhE76U0Hg5Zfk2uB5eMGYokbGoENR1X9Fu71IGfKT1OPmEIQZbSzxHJXfmpiOmYD76rdfywE
7Hh1uSvmBOOi5Ll3CKd18Giyf/bmXVHh0kP/7+tCiBuHm+LUAaZfVs1ZdrZjWsE2QcRytxuX60fX
B4n74mWFV+KZ5q/tZmBt5FKyFdZGrKSovgsbzD7HTYtOf5oyWU+DSi0BzBw67nFJuNKQPwKy+h7V
27L6/87eeWzHrWTb9otQAz6AbnrHpBNJSR0MSiLhvQ18/ZsBVRV1dM9VjXrt21AqLYFEwkTsvdZc
zUkvOOzdxsfZsDxuW4HNhhjl1Wh2/iqdeuVZppMM2oQ5HGde4FrWl4ixxyrrpMlUiD6cmmdSq+DH
hNHSnBp1Y0YIrDETJhydbbONAcv0GMJiy6xPfVg2J4P4GZpChUdBgXn4cgPR8r7N52ZXLWicWJF0
pGdVM5J2yDM6/rdFR6xmHCg/AdIJuY+qQMkJAG7YAeNvoV6cbpM2z2BHMYUx1A38dkZoOFa7dU6p
eZ3XCdKTGPJ8wrGCRl5iZEZ5S4JasUqNZjqp9G4uc1wiUTmsCczKCRNJfZx6zmhSB8MlN04YXuLc
HU+husmZ8pz0r5Yab3ez9ugVfJNCU5e85U0NVMJDRAZcpKA8bSTqE5M1jALL3Qlv+HFqtkaaBdvW
I9107Pg6edwwWsQvzpf6OXqkGWRjOWVeJCz02iGDPbPPKcWrEarVypqrRsl85uNxYThHfQy7vd+N
dHs/Fo8ptTnR2KPTzblFZ4fA0u2BqQ3cla8BElqeW+4tN5qJE4BDn/GRP50YqojDJKJtkM1fLLsl
OmIsnh1Sgs5cC0igzygylQXhLQUOECyUJLO0MSXhQTULGf66PRnwlAJ7nD7WvJIgZTata3A1Ujcg
YU5uqE17BM76ablxIrH1MAsfuuUbtnNJFjNDHioBibnuQo0ylkFoT1xZT5nGaZEg0WlcAa/AXNHo
nKf7QWMHYKzN3IvpRuyGW3IdTLWdeTJr3e40dv7jIkH7P7Hef2CZGrpu/VGsl71+e81B9f8koyr8
6c+P/EurZ//D8z3iLCiwQIn6VasH4BSyqWkJwzOBj8A9/tDqKZipcNDi6ZbtAj/9C8zUNDETUVUF
lqhbvvHfwEyN35R6SkC8AFZNhqhKRfwbWzgxKtNuLfKdOuilO9Mj5Mma/bOGGuqAJRNfa3Foa/qZ
YUsdccpEvJ4H6py/bLO/EWD/7WoIJT5kbaiUIED8i4Z4NtoGdSrZrHVVViuy7LxzF/TfRKv/8Itu
g58ap0RLjh8SFUYpWMs2kTlZh/+wGn8jIYbrihDctAidgjD719XwbNI6/cEKDnpjV5sgY0wjDc08
Um23BnHECohXILhzY/9zJhsN7wUB30ZuQg4otH1rDSDHYzIz/8Nq2bbSUP9V2yws3zUcXek3LaGr
n/EXjfWUtk5Nog5CGAU6hh5V7u2kvjVArF9y4ZBUMdnThgY+lstZSf3lZEAuQ4GzqlsKywNACaCA
totKPTwNFa40Y8qaixBMoAPv0hJ5enD8/G4sTdh5/77JAB8wxRjTTQWEYluMgGmYC023cx3LE67e
Fypj1XkKsBxaMXkPIYIcyO/6m1Z7aIzunfChduC++NO4ly4SHG0etWNoFO9+gMbStlr8o2BT2q49
iDojmy1rt67OrIiUzu5Gz9sfw+Rz8RjxPeh9caMnsFnLJgAjiO0U5Rc8+R2OURGSsjBSdxZZuUnl
cA7To+EhxsZM1rkkMNZafRXJD9KC7hj+R+cszXy4sFjArTqDOmmOn7CxJjuvx3PQ+mddy4EpQdyl
k4JwDIrCyhEHzyVQkfJecqQxDeaES18qPRtPxKYMsiPFpkOm4gpSAlhrPT9qFbU9pt5vnfpBimi6
Ia8+p2Oynzp8eQwhyeBIwFEhAqDqZZ98z+o2ceftx4EsiVrGb0WOb2CiTZz79TuSwruS3L0adU1i
Byb1n/o+eSyyGowYEdjtoBhQpb9pYCMTiyEZwypn9kB3I3Qgylro4kQzXMLc3rcaMky3hwiqIZWx
Gga3QXMQ6BdADDmPBg3qvWkkx4FILQqPjbJkSWXievJMY15paNe22hRmp2qCqmfou0DcGXTFQ0Gl
v3IsnBJR8AJGJ9tUBg5oanf33dRdiRB+M2wEsl1uJasmxzLYWlzk9HGINoX4YlSPsYH2wy9kfJvo
38KhstapsxEe6tcIJRF6XH1PRtiboiU7FaO2tvUBMIHOBEKVZXRxGB8FxXTTS6PFqtFbd3aOGjMj
XtVA/LmfmqZa0en9LkMDoVliMKaHnoLQyF6nhoTk0iv0qUsJv+0hIRhZ2O1QGAk6g5VzUwTNxUHJ
siFMGJGPYTYH/JCnsrecTeTa/QkyKeMCTeBRXO7qytb6cZN3kbOpExrdy3NU/7/JOFMkjYm+yhTh
hmqdXRNWTF/VU6RNcIFfHi83RLQ8Gb6Z/fKW5flUvXn5xMdnl+c+Hi73GiI5CEF1VF/sX64+dDIv
YUAO7/LchxfONmexxSDzYkYFIXCLKw4sR9meP95ojIzzSlXDXF5eboAxRTSRlG3wp++OTdrgADKg
I6il/nzy5+3yrthHf4i1XNlu+dCHwW55OLu9Z2EvVx/9ZU2krkeHgDZb11IlsGsj+bmGH+v201n4
cznLs3JZ+eXPi8WQuNytl9XlFMKAGm2o7dJEcRL/rbdsdi+N3VMLjW9jSivWBIOxRwIp13iyzh21
oB1Yt7uWVIIRKPZW0rNtpmY8RdPwCTjMj7y/HQKZPKPbx3DhngooVveinp9tq3/vGGtXWQkk20Hb
FpAlus1knx+sGQggxwUYRU7sKwrs3pWEx0Ogh8CeXHPrxFGyGkTykDA0TVzrNkh14M51d2+Gng+s
qv+agYgTPShbKtA2yC0wxU5YuXsYdVeAlMGlKL4SbnYzVSiMukTih9MIgEdj/NYNTN0LtzkUFjL3
wGzQLWHdpb1oPPoFeoJyqK7aFESnOcqO9iDnT8TD7wOt/d4KuZ3pzm8bpt/r3ClTTs/1fTF33mrC
rL+pIgQ9sUV1OvcThzaNRA5OKt5Gkl0lTJqCXQxfYSRLvSUojUSGvGcm1wIglx7cjNzk9Dvfao7x
VnP8kiR760Z9CZkRQ0H3AxOQe3FjsK+NWyQop9TkuVMXLZ+isUscQuOFOyomUD1W5aR3u5xUV4S9
sdyk5fQkAULCDzEbqGgeJKHq3E6RcydoAo6mDDam7Ti7uP/RjPmbPc/fBgiJDsXlB20QBPtB2PZT
LnXhGFe3RabnhA60gi5jUp7td8Z7PnY2Se0BKekQSYpT6fDaqjoqBHdjbYm43Lp041Z6g+Je+Y6Y
PFDi5gTggFnpUOcNs8GVFPlg7uL+rAfqxQFm9OwOaWaBnkKUq6qK3uNyOOW1cXaa+odBMXlHR2Zb
1bf1FH2OfRPXssCpJer+lIt+K8bYenH7VwI4zDN2EeZ8ZKIetFJ7NHqr2Q/ICSwsgavCcL+RKfrm
ThPup5iqlZwJDscS3gFqOhvudJN59ry2y/mKgC6Cr0Bp3NQKppv4/XVmfr7OHmDS0WuFhSjLOUjH
vJAsv2eIgYJQR/oogAOZkdzpIeNN2w2rA858wzSJEh6mbSgjKr5dqt2VjGaOw/Q2035BshzOqGzn
HckVX+MSqb5NOOQqjO6zOP/OIX4cHPc+Jox9KyrnMqN1J2WdKlaBrqpsPrnOtRwePBtCztTBVO8p
bjfma8NM3YqKfKtVqOliL/qMSxRHB4UYNLDo36vbBGomv0R5tkwuUFOwTv0a9CCFvUvchHd6hK3W
mR8G13qQ+fAZ2bO3Fig1zlEAE3kIxdp07xj5HVPS09czeB0NJCr65OmhMex854Kw4Te33n0vZd8y
z1NpAT0iIG87VBW6DP3rhD2cVnT13S7SDlcuutG8R4lRx1zF0vhx9E3k68NgbXq4ijeuVd1OSUsi
vFMDLpl8PGO9tpqOet6dzNy780R9xzwWBbtmrxg4fZmC8Ua3xXODKWUFexpR16n2UFfNo7yDo8WG
lt59QFPbMYZPpYdAr4ojZKBhNq09zX8QgcfZBT/tOgIKMgmHi3Aj241TmodKDC+JPoCsD5NVAlSQ
g4OqHCiXrsD0X1vxBd/vSYTYNAaYE5O8uB0iVUfTL0VGvtY89GCwHkw8azRpsBcTV/K1Quq96m3j
GToMBWHb+iRmyo7USeIA8pOefZKJ++ZN+quE4KIFTxra+NRurg5D2igpH0M/b1ZBIi+IjH8UY/5S
gv9Y6eQ+oOxDc+TmIgLA5GdXkWU2+HM55desdkH1F5LZlHplee7ny0bmMpZy5TYtq081F5lDBjFq
eVdQ5c226idEE1z+rxqDGJSv7Dad6RE0TmzxLknz4joXdGfMiRJblMsrtfttZ2pE+9RZDQjUz7Gn
uKARmoqjkXyfjah9C4EprRWbhCrae+/iQAC5vFhhLbZRXDw0dgDBuBU3VmeKm9FgpFfOxrQTfbOK
cXTiGeGSFgBnuDG0T6CG+IZqTWy9m7cgZ3LOqshq00FHUWRhCG/mYVP1jsN2eg+7ubidrJKbqUEi
NgyvY9RQOk19ujElaVupNwU3PdF1N9jj05n/y1Lwrbv8BgnCm+mP0VrTpq8aKWqZCdiVsGiYmpN3
zPXyroVYvS8K+6bAeV+bc3/1cgxDOmVlTXNvU2FNp7kLb0fTIsK36KyrgTJJBFl2802HdMVHyiMo
KgATQ38anYb8ZqO9hpN+72SmfhR5m18qRNORp7V8FvtxpH7EKs+TXZihwCAdqaRVYUhgjUOwBjB1
hMG1DXMqRdrknnt6sMeurvorbvLiOqmU9CC9tlS7Doasv8VleLLsgCiQZExP/jQ/BP0oryg6bUp/
9Gzz9D1yWUc/3VsA3LZezp6VIju/jg72ExQCDBqdl7rgvO+0+sEw603ZiS+ew6+SNRNVQFcOV7PR
j0OqI26v5CnyitssJb+QQjjgIacINvNcO1z7tW1tSLmh8FqffRkdi84br3QQxqtvjm+j14K3pQlf
uPNz5ktqiodkBOzidoxcbJFCRgyC7upZ8Tc/nMYDkhoSCgD0YqatjuAcf3jldOf431wU9lZJY1/d
DOpGK4U01svdtjfoey8vWWFPY7RmRkd1sLKrfzaxk8ilRPjxeHnZrhqA/svdaHmdifyvTe/fn8Q6
sEkhr1LaK0ccE2xtV9Ufl3uxqi3+rw+XtzTqE8u9j88uH/t4uNz7+FOeLTlXZVTPl7+8/AHO32Ty
esdAFSw1VcRc7n3c/K/PeaTtMWj8m8/VnPgxphDVYgOU/PhTwkyQ5n48zmvq58vDn3/rY1Gx6f/r
nXZ0zgOaalgwO10kP9//y+uh3fvGdvkrqQf885flLX+v7/uvjSdNxE5Np69pkLSntHY4US93IRId
kY49ZbPOqIAmTaTA+DhIshcXVn6noPmjwueT8t1CxAWpn4TA9YsUzH6hgPu1Qu+nMPgjWPzxJMgl
mNmr+6yH9IAwH2wMcS+9AALX5e2OCOfsxsvbZqdFbUuKNQ+H0MhuYtgHzFqdaTdWRE4YLbBl3bH3
M1XpFRZPc2tno1NtXBfjVNEYR8/zrIvImhV9oUeBZyiyMfipbAL89tmlihQcAisi0bIuysd2OHqN
fpvQvOsYFqHPlawe4XvA9CWo7m4mCGE4PTERny+DSlVY7nmNySCh9LnSqhcMdVNYHhX4IDm2dfzP
t4UqbsGCq7Qjmiukv7evgQteZucL1fviJokpGM+SOUGb6ghZrWDjdRjF9A6FDIpE5EhBiEedG4Pa
RZvg8EvqmiaIio3IruCBbkxmKqewqK2zGd5lKnUCThAjB1tyeVHkZs6m08UJ8081EgjOy7yjCbXx
kmrQ8mSKl6nNXOpAguB04WVUGKb4WZhNdTN7XsbYDQmMTypGhBAfuWC1av22PniRfc5n3TlrQ3cI
aqaHMAFpKftJvnen+BWOvDK7xp8b3433ChN70fEpXZZ7y42l8j18R5/XpsoRSZwYajtyIn6CAcoQ
qmn1IXTFxY7KDMoAFdhRq4wQ2JuHAkbyRhriu68yR4TTNKcCGpCmHvVqT2F+QZ3SdtFB/Pu5SFBa
mciSGMaHqmDUS2y6fVl2rOUeuLRwlzgmWgXDlAwcu0s/9u7BWZJTxs7ap0nyMvu2WW3gPqWOcRHq
peV1d6ysi9cdGuVxjUy+Cqkm8E/K+ehUzChl2Z01FGigWXBXTRwkF+KMtctyLwtx5cVWXODcrG7i
/EJ6eXuIe0erN5ajwUDL6pcZrU6DL3dr1vQn0OaSMaOCZizRfYEf69uTsVueDTXZbFyLQBut9JKL
+Pc7l7cvN8I7J27/iXp0Cvubrrw1EG5jS67EsdruUQ7nxVPbEO7IfFluDCIG8TEaFdfWiokgeUSz
yuZZbrRYBe38clfTEqlm7cWqJ5FneaFXHykTlTT0yxuXu8tfW15fHgoV/ANK2vi5mI8XPpa6PPfx
EFgE4GkVM/Tx3MdCK4tgItm/WIlKKmpUdtLy4nJTkWgkVbTRL+v3scTlLcvfrJc1z1RcUqCCk5ZX
RnY4X4Uqfbxvuffb6v32cHnLb6uxLGN530DmU9bXN00S5PvQhnlBEAazgip9THtx8UaklDliX/Cf
cXFXUnA+WJX1ucxs7Zo0ZoFXgPIko/R4nXqRc+NHqDhEi2G69M+WPn3XGw3ZN6Ki1YSleQNqDZVK
ZpoXio93oTOT/hNuIswGt2Hy0gpAydQstmaTfsfHaG891/c5STHTtUvE1hZHp43Db1XBIFBzy+gr
fpsYjy56khbnwzjNJzs29X3eVezBeD/t3vsSFFJHXJ19jpjX7KluMB21sF7y0CQ3fO5WomU46PgY
XTXjLpxleDMHxddcl97LEL1WXbSrmon4FqzaDeJHrRnui4HzbIeNdi2ZPK1nb2i2aZF+iXBMMiua
x4tdU0gae+t7b7ff0z6zj6rSsR0SbCPdlFw7e/jSYljLHcJLICSRrtaeE+OFeZpzzmS2nfmNtpzP
iXpQCDMNJ+EZOyFyjsh/DAjDQ7+P+FjLPRoAQEgCGZ4Z9xOp7Va7OWiZOuGacyofQ7Q+HgsOwQez
TAE2SZLZkDir7LbS2VRjezs1PFWU3Ug1eFoDNoz3c++itWr1b8DHvna6Y+xsycRiti16lJ/nxAkf
8zbdqzh36GzdzThy+S/t5G6ozXgnmulWG4LrICnocCjbp+wwT3bKFExb9Z3boM7qICHEFdwHrTgE
WTCenXlejfGt1rntPtGDEyhp94JYbt6UpamoLH117b4mgetdRuSPnzo/PnWUL4/lkNirngwBmt29
s4vopK7RZ7u3CEjtVZnboPvbeUff3XkwknCHXRlZY+nejNoI2QUOaFLl1ikrCixSuO7OdTy+mUUo
99xYW8bZ8jB1IzF7hXIK+sinA3y0MC17PDlOqB0ZkJRY4TT8YqPc6jkK+ERoxi6yoSZQI9PuEaFd
ew9Ns1vkVDl6mulOX5mHUibvNka/W90uoT2xR1Fpgywaj/tMhv2OQMFxF6G02vbZ+I1ZH3gJd96m
nmMe69wDukOK+9J4+r+m739o+pqM6P7Y9b15bdvX71HfvnVd+2vv95+f/Gfz1/X/wV6vEm1t4UJq
+uC0CAsYi+sCYRHW0hf+6P3a5j8YMwpBJ8l1TMu2eKn9GWRpG/8wLc/3dQGiyjfoKv83vd/fUpLx
3RtC9wVyNoemou7/Bg7yLUmNsdIqmp3YDGwdbDKs7aiyQPuVQCM84sb+3Mj8uyWaOg5pXbiWaVi/
LTEr7MKeJ6M6jNs2wJU1e9WT6V5GG2wsar5+/efF/d40VV+QBfkWJSkT6IPq9v7SNA07LZibKq0O
AEPtrKRAKeRzNaevLpX3/3pRHql5Nsgbl2+3ZNr+siguJoaPGR0ldpu+p1n6Hmjxe0x4Qxp++/OS
fm9R86VYkkMrGn8ojt7ftmEHfpcL91QdsD/5W0xmNQMQNwM+zBnjz4sy2Of/0nVWy0J0ZnvCd4Rn
GGoD//KtQjDQdkksw8FKG2Cilv7s1ahQPPc8YcRdYfEcCGo6Gk3HSFzWOzEQvYVQazaLmz+vym9R
1mpf9VwM0vTlLcOF0/bXNRFD7mmdj5TS97WdngZcx+WDDKdnQ5PPUzU9tDY8G7Sxf17s8g1/7bsv
y6XN6Qo0Gkpz8dflagaKZ1Bq7EJaekz07ohxZJWU40PdUZYFnrwqwktSzM9453CIafFrYyP9kiPH
jw0Ed/LcT4mbfvr/WS3bclApCNUv+G0ncGnumqgzcTzbLTDxzDm4gqV11kjTwOt+9PpN36i5ehJk
a93t1l2Z3Uske6uqHwBASoWS3MF0Rtjyb1DV3+g4/vZncoTJ6YnUcU4vf91cc5/0Em9QddD6ujlU
5KRtmn4gu4ipH/DpdxwSa2F2XyqTCNQ/L/p/SEiWn+qXZf8mkfA83yblGRf45Fi3o07Abo/Oj+ws
Ylyb6XnSfTZFMh1G1/0Wx09FE3T/YW/5m/MNp+yPb//brzKmyC+HgjWgAE1Ujpie3Sl5nUvFzuSU
8Ofva+rG/9zaKIs8NfiFiWSav8fcl0HueHlZ5YdSr3aCCAOqPe+jPsPw1AeGabStFxpk/NR3gQP2
Q+tgd4wPTmMdCEzAbqhLQPvpO8Oasx+w71iAD6fR31UtlkXItH46XEO9f6BN+VAmGGHKl4kTnB8n
r+jg8b4OE66EnV+Ulyrc924OcRsgzkq9v3cZIg3W2sRsXErrUUoqo4xL161HXOd8rl120DTlTU6H
k81COD1jhxUOMOXRUdm4aNo5oCYmz7aNl9l0FYrvkBkYgiJrWPOLFjciinOcBwaAVflKgNVdXNtr
TUUSlNOxJCUUqAJ1l7S464RSGERgS/K8pyEapUcSj8lUpweVzM9drR/o1KZ98poJ/ZxaobUe/B14
1m5VjRjD/OQ9d7L30kze1f5k+uzCBnWQFZRiy2m/e+pUrLaMniKujMx2V6GMxQ/wXRNwtPQhencj
UBZC3LRtG6xGvpcxuYeRHnEGdNNxoHKzPZeTR+fSF2o63MFNRVSXzF/Rcz6D8KlXJme80SeUdCQJ
FfIQP3b/Oqr+tDf3GzPpVv1AskQg2A9GPJ7r0phoSAl+lnIqtjLHvhNwAlObP3CS9zGFAlVqnxz6
I8zf8/eG+pjfRO+dCG9Qr+F0hua1JszrHAzVd2WEQG6peB2cepxZfx7i4UqffPKIXXa88TkauU6Y
WHpJqHpOKrIXIuO2KnsaPzZrEnjz/WR57LDzs+8ND8RfH/LcodE58Hm/9bf3KbyBlVuFr+SkAbTE
xlHEP+phOtt69qoWUczjQzSqHS3ud2p5say/Uq5C8Zm9WrNOw5MtxeDnOlVkjaT6M+Bzhbd+T8v0
1Ujy10EpM6zpua7lSJ+JhIDw3ipNKlSN8ZB4zYbWBvsUTf51EPb3sD3440zq19JXsG9aHtuspECH
rcP3ojN1ByZeDC9m1mhdRN2urmJt3dbJa5LiqufqiKRjePNiFmcqrUvj+nJfp9fyDSq9ceeILlAJ
eSeOq8uy9iLl+03G8KCuuwTzlqv41awQSNT165hzjEgKAR2pDZORFWsUbass0p/Vrjyqi7Olu1et
N6hLBjk5VPw2MdfYvV0DyQmGZ2uhQxA5f0wT+WRQyrwALEVekcG9Z+qqxjBu0MBL0QMgeyVantBK
bpfdEUHXe6IO3DlnP2i07LNlhvcC4u46ECx6OZVgEHsf3ekZRvGzWVI/Yz7ajs+WQsMbdIpRfdXY
Hma5CwnpXLl+9NoNjCOwi3Fw0uiQ8rGdGRMup61BXeojiObjxC5UQcmepgyPWSefcbOWG1hU+nfA
OEMs7vV5gk8s+od1n0bvoqzqVaZz6uuakJ5v+iTgL2q1fajj7qsTY9/jGBjYXQyoQp4GgYnESZAy
XLL8kSHw5Bn0DWvN2i9v8Pt9WI8cZGJ49tQ5s9NYrcll1TEy8FdYSsB1CC6CdW29WgOCcJ5kd4Fn
UwrQPQKpFRlAZ72JtU3qBzc6RiXyT7R+P+po8Ibt1Ahzg+qCGnTGeVtTOVF0I288B4mDnMxnN1NH
lwsgSZ0x3a5H16Wm98vsvTE6Aos7w9/GGLXKOsg2AUl5pNClGhuG6KVhC8fNK22KhGZLElk0niyr
PoqOs2hbqctkOaHN1lmsq9Puk3W8T1yI5ZrmrU0SCmqptWTWFTnYKvsxwgdHm6sCRlElT1NIwo9T
qPyIjA2XGfo20Tiusoht5Y7yGZibt1l2yGXw4vbJu7oc6Hn27oTugZIl0jv53HXEpMhO/1EH+mOC
E2XQjfsxUE3XZJeNZBcy/SdPbfmJZPeCfW9PqNlp2fn7HNqSd7KUhkuL2aGKpHg1DEVFzegZtTLd
YR5n4s1ujUYHZqvs30gu8LdO6T7i7JTHkcI6JM1iF1N2XmUS7/7UBy0p3M1T3bNFwjbeeXV+6XxN
bJra+Ob2RBMFc0paHfIPtAlmvUadYW70kX3eCrU9nkMQOFMP5MDUcJrmHJQVgS+EyuI+sbA4jhw+
jsZxSDdwM4QZTJJkJmYOK54p50NCU5bds5Wb2qAlTCP4GBe4IaOunvAJ4reJOQjhYd8UFQRyilEm
u99b7XVXs+e8JblmroLhzdXzYpvXbCTgcasqQ27Ze1O1sxwWNnAyx8NH2mg8bJ1UwafUb1dmHEOw
I94L+7ltepq57C5d3oiN5ZuvaSS9TYqbFGlKvTEbD6FQxs8OtfaVD15RGcdoDsaDbYfaahkT4Tj5
jvqHSZKfEDyloddPLfS02Zzg6Ilo7EfMLyLCQO2808guYiwboERc92+Tnk/r0VuXBV8qscuHonOf
i4lDIAr6x7kY7011LidnipYBkbMth2g4Wp8FpjPUmPwcUM3jVWJgmq8CjmVQz1zbqtZ5pjz+lk0c
tpanP4lR6Ju5APxpzRVtq9gf4Kxxj18l23TedKmZHuzsKj8x0ew2FugjGCYjHYSe1oPpbMgb+NS5
hDIJjFIbN6HDb3Nd3MzSLQ9zeIFYgJLHZ2BAQBHXuXpyLn1BMbp4NDtveARWybkd35A5e99lPt4b
whu/JbgPo9Q9haGECLbtdbFriar4lJREpQ+EDDH5JrtwjD977aCfEVmNsEMdCA84Zq0yOZv1sK+D
Kr4J6wlsHTbZdWeqgLgMLqYVld/Jq6i51CQpiQ9bPTaefUQZroz9tTllTzGX0g3JK2Ka66MEIYqe
J9vr9Vxv2aFVXbPAVwXDFLQmPjFCoOVGmnILRgjhFh7S1nwsRhed8tdlTm6z248FmMteYPAJjF2Y
Tw2uuksRkxDbOOadMzXFxijL29TFsuVoBHcBxPPlQEh9FmGBlN6zEcvy2KXVpk4xwoZ5f6cbA28W
NUallkSPvMaM3te73jUQ1nRy2BY+XVJcxT+ANVz7AnP/ZHY7GiP+fqryM3zdmoMifSCQZO3kz96I
hqRSQwZ66oxe9VZbVwGqvahEnhsM3sZgmOeI72j6FNJkNHbdCJ4xK28by8A6hUoKMzLcqWSje4y3
hsn+TFcN40jImVwLUwZaIROT2uo49F2Of+nbhyFHGDmRviEsFujXDlD3yunXxLFXu8EEyjXGHrJF
wX4pt8TFgSeQQOKFVALTuFcYDRBuXUmWD/1UIiZ1B/0Mse1C1pfIaJVRtOeKNNGbaQdquc1tOhLp
Bb1NbgrQMkaXii2yPgQdA+XqmCNtnvHIZzQ6sbtmm8KLKSObxUF4lb4RImoO44CsW0/BJaDd9kOi
jcfeOZRaEACWKqcNEHW5cSsd/RGgszhk5GdowbehTdmd2KjIx1i623X7zqnjreNG7yTpnDgG4SMu
dWqrZJJJ04E6sQFdLrSPczOn+5A6Aaczfx8UxYNZ2+Z+ziPYAKEF68zaRFwVyDtCRjSZ0Y3vErsd
hE8ZQvadJG+HjMYAnVwebXIT1ALRcluFDHDB4evEikAYZVDUxSQ7Isv2OveTJ1ISbGGz74J4uHFl
++R7CXqQnIpvBJuH6GVC10zGBnNPwsNEm6DAWo7Z3FoXBjvBrIaUnmEO+6H3IdWNAIN947kwU6Qu
kmG6xjDZiRG/yip7VRfMn9Ul2pdhuU5jxj+QEFU6NF5v3X4ZHPOEhB/uoRoUpGKGwzNr51Krub6b
jLPg7cGIA2I6ppwEY5hKy7A1pecSVpI1a19wxnGFZTaTDDDUm3y8m3xCBnTh7zVjYk0tfqBRW6WM
8RBMs03AyHwqi/KOc9JL6YU4/DlMuoRppmdCuWvj5Bl7CWHaYfdAVFNpvnWS793o9atf7dVIuQzM
Z+SSK9qdBJwUOkQFvSmg135xOHdwEsRSG4TFdracg/rnm3zptEne56YPGMQnxTbMglstA43nFzxV
jaUHVrTfmQztmoKBRo5EyKi9+KBtLK9pLpGHspmIsSpGNW9PuA4gjM0WowuvZ36XBxrF/JwDF8uz
ZtTbTONnTNRkq1e1ll5tBUjz0Cdj8RS0ybe51J+dpIHVY6WvJnSK9QinI8+Zp4EDTU41vxieuGSF
sSyjq8DGLbM7MUzXWTiPQPCuPpVDRC2clrrt4NXXMlCHmDM/O1ynldoSS2cF97CvHx01DRkngsgB
7B00MuN2hgf1zm1RIQ7FRRPoBsPam7ZBXHyR9tUxmV8KsrFSJFvqzBt6TE0ttWW1lJufQ6quuBcY
/qqCyRcmBsJ6iF0imE6NOaez2/lfze6g4bttY9v4uYeGPanDxJGekxwSdxUAtsn5rdVqQ/CtViUM
joGotxWwGxJ39FuXSIiNi1kD7pbUwbWJR7hxoDe5Uhv58GCRII1J1DiE1vhA655sFQbHvWDDM7Jn
grbL4/gdEAfA7354SGvGPXkWIpUqIXr2zExb0rBM83n5Dfo4D7YWFpeoV+ugzqtAT5lbqPmxHskX
mzSQnjAH4F4x8qrAN6BPSKhSapZsgcqfhHbVFZfU1SlWzxyHBjEbm2UlzLbc0AzHg+mSDsdgiu1E
G01NVqtkPvfOk4BiAZlAkp9Dz5OwxFXryPtaKzDgSJwo3a1JGUIa82npyaUF71B/WtU/nHD4NpZP
NoiiqpfZJmEfKazozqekZ0EIKHvvazVAR8BicTFmBrtgAV4hJ0DqwVeiBy9L+W1ZeZIP8nVls7+a
OYWKhIuUEZvvHeHSY8kntTRXoVH0pnzE9CR+reaWHT6N3WuQU0sxprOXG/eTEgFH1nRjJVwxNYcO
X75hyz+pE0ZfVJ/pICMw4cw3kaYUWw07KZtHq5noeFl7YaDBIJi53v9j7zyW3Faydf0uZ44OIAEk
gMGZ0JPlfUkTRMkUvPd4+vsldt/bEqWoip7fCTertCUSLnOtf/2mc6msqocFTa4CTnVtf9VcCXgm
aC/JAr5Q+7JogxUcwp91zzOtmvq+oGTvDKYVDkImi5jaFvLZuvVxYqpgOFNieNuWTpg7mL8RmBHO
YXuC5dbLUzsrdKzS0x9li8nwcs+7ZnVB1rd60HbueMq75msy0oCohbZ8wQP+R13192opUVc1nLuD
LOy3MQ3fYuN7nOMF3DAlTdOcZUa7mUxxpXvFtJkjDltBEH3D0xOM473tPCZd+L0ydjO6Hkp1EbCr
H/E21dazOie9fzfO46s6TKkpTJlFsWzlte0CZjoa114Bl10j6CaF2kieBE9HJQEqBstKttjUhASv
Mhsw28qBaD5yFL5ZkbI2P1da8z6W6T08+N2MBYIX8vjjCkRzH+ZH3H41qBbJe2ygJa8bcYp1QK8+
f50kNkAWCX0bBfjYQfiO64O2lgPfOmy0I6OevUGR6Khbe3mJagVOIRouyO3WIxIjp/AgU3k9jtyC
TcWAiYHFVg7jrSNTxtcK5wofU3uCqybcZl0N3HhBRAPeelkDp5LoQixqBRJoVQl0nWFQmYGzJ6Ae
WUoKkUI8TC97y+vuGkOqXQ92Im3VW3NXCrIWG03uowZwblzgM1JdFFc1dP2roVUcE1Z1j5MTCw6T
Q0TA8Q3wcFvVwzbt8LXqDHa0zMhe255hsXoeWvwoakmKTRHRUGH1AhtY/oBKQC9EciUNTbsLxk1g
uy/Qq8jvnLnFl8evcR5NnxT0pdX2IxKczBQ9efzeF/Rs00g2I2pgX7X37Pd9FbzLgIUbMyBy52iL
JHEv9dDdY1q2n0pBMA3gP5G/VrAO+xFWpGokQWGXTitQUFk6sjLkkCPbFqaAq/ZHBi4wqDiOTGPX
VeSw3L4cNNqjOGQ1kAHVW46dYl8GgFMhF8ROuSWrWbCQgtxlpHmGUXmgPdUwb8NcgC10Dz2fHtRD
e4967aGRlbfH1RX2/I4YWSw1aZB1s7gLJdVk3vbaysdGH26HXbG89vET+gaG6Q1LTGqnP/K6N66X
3jOf5TaKXdxGSNtZt072VLfT5RArJzi/0/C4IOWAgeubY2RUDNeBaUGhzd4XlGahRxB3u6lKuNEQ
9929CjWzQ7a2HGhy2ewoFZNtVXHb2rTG8M88ouQoTyfnhxPipOYpSC7zLW6a2P3pIvzb1JnGTgmf
fUGyyxI0ujY5d3CbgZ2okUmkxosYI0G1lExqFlB6zJBwe3yxRvmueAnEcmAkDoqAGcx7XN5mE1tI
TNAcffJrM7c3pUbrTQoCTVRqs6CyvZkILVc0eRdLz5yb3NXL3pZIyujWkT/xE4bEDVg9K2hK2DyY
uZngLVrcgDKsGFZj1NZ02Bd6O62hIBF2zJ7VZW91r4w7IU+43dXyLONKQ49azjdLNbccKKXXtClt
i7WZJg9kNvPURTdx3JCWtu8DEd0FRnXfuOU3jwEjyedYwelfiH4Gb2AI4AfpVycqcUULYSH2MRmc
6txIi0pyqI4YW6RrddePyX2VoHfQ3JSnssr3TT590XxqldKJrmfvbnAwfyUprr0wU/rQVgoi3K4a
9lKW0lpA0sxOMYeGR8BRd0uagnr64ZvOi2bl5Y72fI88lcUN5yICgbPXsmpxgMqIXeCwXG4tO8cy
PicEpPpephp+PvYNMfJHTS+/zAFi5Amj573fNhhAYfOXJ46GhTsmn/aUXgwiElej3ncPk549ZQm2
ghhnYyIPXqd5u9ke70sPsogDfLeOdLIWOjyG1l2h1QRi7ebRPmF9Ba9nNqtLw0zjG79QPEj8O0fR
7fS+uu6TVPnL9SXxg727k4jktmXQ2euqSjGxNSgb4m68aSJTvxQ4Eod9OO+QYAMq4cRyCOLhse5M
ecyiZj1QbtMeveVo8EiOeLKtZGdnJLCjvP7aFti6IUIjIKN0vW2pJy9ZhWPg0NkJhNRB7OGQ3+aD
Gxj40un36FXaXb7oEZUlQaJe7NmujnGPWbDAAWh58Q3edV8KiFQn7gX57xcbGxz0aJT/uofzUJCb
mEtP5R0iB3laXqQy2rN5coYgKI6NkkpiKHiDR1awnXoIOMojLjSIFalD8GIZstIYJDiCELLa+Qn5
qOiUm12Tpt8bXROnLtO/5CUDhTSOsBoN83BVDEZ2Wl6ixP/i1ZO3FWZln0ZYbr+8LL+LSyqPsEpg
8+NqkhbTkbNpndpssE7Lu7MfTWycERHWp6io8gsLhtJWokBbaXmsn/7zQvQzXFSvJMSi8oFwqjFq
VEIBhQGsfq0n2RXnIp7+asA2l5QKfPAvk8B8yHAM3A1eR2DAOG71EOdJ5XayvHQh/oSk5fJcAfhv
//MHsc8HpQmIhqHhJLW8APdjLKV+7JLEzDAm460zKGxSFySEkPZz62FQyS6g3zeJQSZGBbcqyYEG
Q18ewzwnAktET6asq0urbWsaxyg7aCmewFyl+wL6cTbq5YMu60v+eMQJp8M5KUnjo5f2+BpFOeEm
rodRY16bdzaS/LsoxNtEwrEmpzjPN61hNzs0zDaLDrksDH/dlhtK/QjQXt0OfMby0zjYEJ71UdsM
Xu7uu46vEwxTeT+bWXk/WRYkwgKcYvkdqdSUH528tbSbMdGLO2KmAcWmHabrXyy9SG+QMNAaShRB
WETPq9lKsA1W57npNAn8rd7aefjDGCE+S6cxaQEM87S8WzLhf/mdLptdH1iv7oBzEuLibjMI54um
O+1u9JLqwsqJHstsUiyi8dSrl+Xd2IcPAGdoRZUfCJYJ4ymQ6XvMoB3aIDYwy6+Wl8XzZHlX1i1y
w7RMtyx66VEwZxBgkic7/MoXvEt67nJRtCU7vnU93Xmtjw2yenGn6TvbEXahuNQ8TGJfDPUD4oWV
XxfTgYC9rVBPsaOeznby9H1nxZfQ/QNuP39Lzke7A3G/tKFLXmYiwDe0svVtO147XZ1AtQYON2vs
jCKWmk2InAbKKDbURnBahMsNGZtAdyUxqRFaOSu6W1xP+kQSRL0InxcDlMIv9lHSeXvTIp0X+0M/
3JQiJNqVnnKfjuKa8Kcto0Rx8NsdAW4E1JnNBf8vkUSyxzZILVwSC8ddnLk3HXb7F0mKJWeEMA8U
XNMpIvLvFRTd07Rf/F96q1b2h/wiIFQHCqR6q7sWhsUI2oiLwe6ABAbr5KBuPC3vlhffqv/9Y2SX
AiWqy87ZHSennPZpXvWnRU8+DeG/3y2/s4OnIfDnI+ixxz43Ao+H0UyKdonkSPj4hglY6KvGaL5O
pETakcMWPfW3ZRi9pmHVrM0RX4eyng5G0D6JxOHKI3ebJozuuZkBHoYA53D3JDqsgmXrl5elZwPS
yeBo0fLkZDltolL/5rvWPnYumlg/hMX4leSj59luX5KRitGYzMNAXUrnK+LTJCjhg8l8smOsmjo8
/1hJwhs9B8NoNA3cw/qqCwwv+775gSDjqiUne48qpNy+myX6YByVN8Pg2sdwEnJrONDIDNzCpVNu
igRbdc9pXmM7+9ZI9xuNyco2UGrZXfBtrPw3ogHXo9Pc53idoW0j87obd0TqHNUB6MSUUJe5PBJj
aO7nhFovnihuO5eYd5gXj204bABZ1mUf7CIW5DoeWduwyDdM5zoleCWp5dcoNb/UM/9IPYfv7sg2
N+AYHIUqhMHOXgIVq2GH7qPwgm9w6L+ZuQHuhRgVV7Q0oILDMFSs56x+HbTkcjZPcyUYxgnmvTKr
d/aMbEGfWnGZFdErq9BVoof1UTMYTzlVuRdddyuqMlu7Yzcd8E6DpaxZW1MlEgwRG9yMIzuzuH5V
35F2PWypZuvLWYKAM4p6j0U//oPyWBoU7UJHSxm+Y3fPYDl+7B3c0iAkUlGny7zOV+5zcXHI/PrO
IP6nc2ifFkQv9oJ3BQWNS0MFvXftZvm6Ff5Jw2tsHdvDc+3piGF1xJ/QLfTWp4E0YcHCrNDoW3A2
ASBx6tukGramTN4IIHlAb4u6N6BndjMSYVVGLUpoCAcKQoJK0AELpVH6JipXWx0Q3J0+5ttYimL2
GxXM0+kKoDV5TAVNwzrjFzXzHFhdA3xlFvYhV3EBpaGHW2OuVyMzEqfMvlHp+bQxxDNnGfiEgpo8
Bmod6WpeGNvbhqobgCJSUUZ0BsupDIAZLZconOFIuJMP/yBXsHBzPcb4e3ZYPa46n34bvi9c53dp
chN0MTWh7hyiAv3sANpTxNLYNdUX6Yq3EbfatTYo6CDdzSzXlPzxJuu0SwmN5eOTYpznj7rqpMAh
NRzMcuA/nvPyAoHgF0jkUGfGcwedqE5oWdVXikb3ynAu5uEQePVmHDt38/Fni798tqFDCrQsfNYg
xZ55BjVWb2dA/emhVBPvzAcx4oOM8NkGZtAEQm4x3UvYInjhPCuOvzcMCNeid8ai976HcqNGrksd
wUi5vapT7zhaQD4ff0v5BynM0w3dsUlV1MldZGj4OyUur8c8sWTCbePyLcOWBtFtmmHFMkwzibAF
gguGlqVyniTZ601RxqoheVdkjijiKmY4ZsDIcHcFHTFcgzdT9XJuCsLjFPlbXGdvKVAh98TOEhRl
QRx+LZqI4vZ2oSAGuurbFRzYVtZ19RpPhNiNAU3hwtOgTXhnECwx/Q5XoqeRFwmROjEbbjCPF6TB
8GFmKHCWYRQ31unVGFuHYbJTjB16dCzhzygfbr54Mr1XDRs4z5ush3s8LPu1Nb4IBTJGsjraOfVt
+FbMjB5rc3pIx/Az+6Y/ImC5HQ3bEKYtHUeXfxBWyzEqMGzokkMkE5tUMmsLR5XuV/FNarWSwf5n
0piVRzCaHhNhVL0xni+46Vs7OeoF2wGIsutEVMZp2VzkbTQcml7bp2rnngbwnDlLnewUEooA4N3f
Wz4D4NIoLufGy3a9Pr9ns0a8B6wUJPvTbgGbgxDEwgzCdRa+BSq7oTTAq/GdfVMDxTwCJIsH1v6a
HkWHo4LEhapLKOw5VsJ40DdghqIGbpNsoaT/3A4hgyniINCiFOmrM9MRM9N+ywSBOsodsJxYeWrf
+Zq2DlWh+vMw5WWZt3baT/LXyh2Yg0YQ+zbO2++Zcj6dnzNStQEgtukQ7cn3eusEcGNGCBKujYy8
9GybB8pZ3nTUaCQKdkOuP1HogVeB+FhAc4moLzVALjgMHLXttfcL1l5qxTXq4GNYaj8Lwe2T54GB
aZL9xegp91CpMhhJaLB0eGUNFgg1414CR4a9RvTNqlLhTYxL8GOIy2P5Jsx4Og3QptZJaj/b/CET
glNQDN8s1OUUZzvf6q5M4m9KRRKQEfsE2sCDWWtfg4znXH3V6hgU4U9tGO+7pOhvJpni+dPpkAG6
8dn0bcgaVcmMq61PeHc+fbw0GH/ZUTAPlvjFod7yiKL4fWkgst2PLa1JDqY6ZLUbOPyOGs77obUX
uRPTtKJGhZFDKFChhndqYFYoJp2lOAxYj37C3/2T8e2ZWLAJm+dIgEie+7DhGj7IMjKiQ2oHX8os
vqV8PiroOx0wiaonjFk4j8XQPyvqVeamb75evZiu/cm5+cvijsUdCBsSCQtK5Dn1vIu63pd5ER3a
kJz0seOp6vBKIj0EZku7hin+vaZV62f7u6yZvwRQzhuFb0jFH4NPsW6w5CTYz30kkuVRWCGWNNSx
66gcP2Hien/Q5D1LZ82BIa/M46xzHi4FtsUYfAgPYxL7G40pOsyKjd438dr1EXd6/IiXrXS2Npft
ItcvQuEPJ0e3sAXmLwJQX05JNGy7iBQH+BNYgSg0KkLnhnlftAFnxcChgZhXdN4zaiMID/qAUIkz
pK3K3muOQzI+YQpQbPQZVqzI6gCIwyKk3vaePXohod+L+kFL0nq7YOKBFrH7EC/0TyYlnt/9ALCW
vpSkwhwIOexwosCwnMdi3cKsfJKZ2MnMu5bhNF95/byKcG49auaA6LWUp7jmsTGrMl8Lw5h3kae9
1GWTbiLou9zB+utEJoqjmQeFOS5U0RxMzfW0x5ABrs4eEYrwtpcsyHjpPXgh3KjAzHAhMLWjp9u3
eRe824Xe7aV5wCOVPJ4G+3AyEuNdJdFYy7m6rLyyvE8nlWWRsFplUzse6ij62Q5R8U/18f+lUZ9I
owxyneG1/z9RwOatffu39+X1W/bzf/9nlxZ19IN15xdDzH/+zv91xNT/RZ6Ri4cfwqNfNVGu8y9U
QayEniGQI6GN+o8fpoEfJsonNCA6TbclocL/WxMlrH/ZLFWqvpKOFNKz/xtN1CLU+bXK96SJ9ssi
tpqF0GQVPFuT8cNFlVR0BzvBzKjKamSIMYQp6rSbduyNjSRLdR9lNGiRrxPMIKoCO4OE6Klbq5zD
C7qwa61N4EeWZD4gFM8vbTolmoJw5XV5c2yN/qqxK/dQM7TfM4H7rDA+kwUg+LRcgQWK0F2HE3y+
hldVMPN8ju1e51KtSZTbJeygWPxD62X+3K9pK1edx0wDxP2Tovy8Ifjnwz3wXR0eK5fkbE+rzbg3
jMxu93UV7ty+2Fcptrj1FG5TweZFVt5NKenmGdiT7AVX+pd77S8ClL9+PpfNQ4DCPWaZqhz/RbIE
PzIhTsni4XebW9PCuNIY8PNXgRSZEzBwxac6GjZ6lDVb1yYd8JPPP9vTl+M3OXqL25s94XxPH/u2
ox7h5Ns2E+m47u8DMmtW5mQbUHMgpphmiyOPG32veziScPjxF7P2hK/mmalCdijxPv5Kf/9Galvi
4cK28eyMtGPI+JdJNwkpllwZ8Rhuc4PAqY8/xeDh/LU95sBtJCrYsrsWYazu+SbYBC7ONJXf7ccZ
XujkFvG2xtLsufSJk5RtQMxJ7l/PDfbxojcOHYrbW6dGZAx2IUh+tEJgOSkv4ohp0cffTd1zvzzT
y1dDg8kebQhuyfMm1a56YYZG2wG2/HB84t+lFn7HYpdkNh97Pl0n2hfj/I8/9M/TbgslWFPaSos+
9azv88MkJqWmICEJEBHgjwK5hBOw/fhT/nbW0Y96HsCERwuu/vyX2113CegxkoRDC0Z3M7vK/7+Q
zSo1jeqT++hvZ/HXjzq7j8jADJBDAMmRNO7RkBJG3cU/yjgpV9RwzYqh5SYKp0+Ef+aZZnS5eC5i
WOAF6XEDny3IEzRXdyDZZC8cvGGQMOUHL9Mv2sjJdnOp4hO8mzCeuquyHB5JHYm3U0Xcr7S8Vak5
CQ7eMIwHIpNhkggmb47P94YcIFl33Y7iZBqTy8oedRIy4d4rfKAOzHmv+YK4krFf53Xw3hhyPmAc
W7sFsfGJjZR9EtGlC2zX3hmd9tWq7Ojw8aVdlqqz29ZEuaobEhBL/HHbuk0gQeB5cFPRJjtjjO7M
VnG9A46K2MS7VoefNDDpcnrvscGrGCb0dIuzpAPcYvdbmT+kDRQuXYPN1DlMSd1i2JhT3GyCCAJU
z80i+l5fNfVcrVPMpFxnPmA+uqoqfWPMAqMRYcVXY/MddgOMNoI7Dz5cEKYrIu4uNRG/fHzIxrmk
TV1t/J8BTVmsSAk419HGHqYus522+6LCoa/r5ouhin+OxVSsmuFpjrF7hUSprQebMeoCwmn2O/Oe
a72NduUca5dB8SNP+K+ufxHYH23q0vgS+pjcRCqQ0sO+QHZ2QW6sJBgydR69zj94+rdYc8OnbAQU
GBz2Sa2ChyZYzdo+m9aWj92V3mZMuRswOSX4sOLsbuzdO68on0jAMBKMzXIo067pXImWyQSG+9Z4
Ec+BB5/awb16qE5D198F5fDk9hcJHJR1kXXRprAedN1+cu30oY5tWI0SrwxJ/d32JIsU+SlNCD2r
8ZLdEWhuYulGsdxZ0XO0rl3i1Nx2BOYLnsw4uu2c/qaGbpeSUwYxb/gONaRca2WO8CGoYJp2QMXJ
Sbi3mNnITDuQ/PqIqBnukNbe4Fd5kTRQBsfyqYoYKE0WeFLRp6SboQJYGAmTXQtYv9q9UTiKPPI9
rO3vBVitbT3KorFXWWV/FYZ8tGbrldwLbES88ZhhpIsizZSr1gV4gsj1JKEebmIbVjB6UXAOA9oF
dgw3ENA/uav+XLiIsKNqZSm2PIChsxVkxPe4sweeo85i1JONe7eHZm1E46M/woQLQtywcHz4ZP3/
66fa7Lq2bjtqI/h9ZfZq7g5vVsFkiLLM4a4r0veuhv80a0+1lbwknnz95Ok5A0R5ePBzYyegDfU8
aS099S+bQRN4fa6lHbWXRfRTnmSsbfFDrbXNtn6znX7eeiSQtQx3S3u+/fjD/yw60aQLVZ6DxJqm
VNvhL58N4aCPEeVwuE7xWtZiF09CO1pzghF0K056e3A0SPZO9slpPkcsloOm5HCpc4FXOdW/f3Cm
+1oGxx5sqnOuPZ6wrZllqDSCaTwmefSW0TOs7R7dRxrO14QvA67lsKhBMOzO+Ozb/LnrcxpQygOh
OIZDSfT7tyEHdzZgXTf7RR2jq2UjKJeUVXA6F25bOjTGNQ43/SqwEDOQn5sS6QzbYHgsoK7s7VTf
fHxlxN8uDfWwYZNNaRKVfVaJVBVxgVHvNHthCheOorYtpWXskG2i8Z3e+2aQq4WQZygyouanL5lZ
3E+Or182qfElGXG4OTRWi2Mg6ezJwruU4HBc102rB49GLK5aIj0hcRn9nimQ3/rZVaWGRxbaQQJQ
/E9O8znOu1x0pO+qIyQAwT6vaQMkEySAm83esWZvz/Q/6K4Nh0Fi3ndsykbCjJYgHiwLLMJP0zE5
zI0FH8tWDz6slU2jyzcxU7rIPm/I0tkMJW6ZUqlPZ6LSYTekOxiz+iYJfPPYWaBIosDREfeFzWip
SYN36Y1Oe7ALDhjhAeLIZgNr74AXFqNf6L8fX8VlvPR7NeCqzphBmGNaLGdn4yffqL1scodm3ycN
XLzwEGLP7IQak77KuOzbas1k0zqGAyyqDv8aokHfYxSGdkjB33ckPFCeg+H5o9zQACJ6NS34Cv2E
pjIuXrOxAoNWzWxL3nibfsNm6AlrMRczHKOBc6jqH2lushLgcWGT2QJTdtknJzcYgm3p4wgbRtPb
3MBQSBPGranfYDCsNw9MF358fDaWqu+js3H2nA1tOlhBMTX7gGTENfr1ei1mA1IMht6bMgFGY10o
1wNectLo47UnGrF2HPupj9ubj7+L/beVngKcTZpVyCA24vdn3p16i3FI1+y9zOn3g4XeEx7hS+d7
TB+M6TKyewfevpoXBAELQmrcZPjW3zheefQs7JD44pd+wZxiEXFCcLtwPOCvekYXlKlBY5yThmwl
32zBPxJVxVtrdP3RA3hb+ZVkeDhYj/yzj7XbxZsZZ1M4oJCQDIyCt5kbvac5VuW+I25aHAxhdMnX
rLRJF/NwoSaRfNwnGA1Ppn4MibijhHGzjc3YD9ZJhwe0/oI36RuW0k9QUdnbEXo6bfXStbAICBi7
jCrSfOrgh2vE6SdD1z/bG3AiMi8samCJ29HZZbYF2ho/Zjl1reQNXVSBYFhf5vfmJ43UXxZJSfFp
eTTK/Kt/DBPTROY1meb7MsjhYFbrDH4BS+ct5mfYDZQI8jIrXGNg8/jx7fOXkpdjFNhjebgYODjj
/H77VMjLS8e3WZ5zrJ36uIF1gJVV0jbfhemMmOT4G0d0LSONROLeTip7NtHJ+9T1zD7g8TnuD8vu
cOpCR4pcuo5Jvdj5Eovjj7/qX250qRPxR0I0xQWN7e/ftA2iCm9OvdnnYeAhib4omvgNQcftqNkk
EkXvjYPe5uPPPB8EqKUexE94rsEswJbnO6rXa80YRTxdRt9d4/e2Ye1HXxZtZukgsWQ4JSScUc0D
Wm6De7gvR0TNPewu1FNmYd2OZt1uwrDtVRwqgZPR9BgZw0WrfVYCqQt1tibxTdk6Ha4LE4GzfTbq
2t4Oe9akwS3ajV46EJgT7BNQWyEeDOP3j8/MX+9YWiSkYMBtIH2/Xw3ERLAhurHZmzn8dXFlWXyq
yFEK9CgFUu5f2Bwjrgef3bB/duSYAoGScrtyQf7w4okbIygMq2z22dy+4EKAJJXu0A+dZI2mEE/h
fG0E9J/JqCQCAVPvGGsL6Jf04T7kf2xX5dokux739NM8y/KTrfIvUBRfUPlq6TzMLmyN388M4e72
HDYJT5RmvbGq9DQybbxLyuaKvvFnGFEd9xZcWUG/5kwPpRUsJrlbp8ZGk1XsndRu85OHx/rb9aJC
5krR3WIgf/at2qD3hZnr9X7qgninZxgra7l9TJs53owTxWvTet46jgJ9x4A12FA4HksBiNjFbnY7
ZfscAtUDXM6fXRwOD50R3JFf3VwH+YVH7AGWgOH1zErDFKRCaezbWCJSaF7n7AtebFy1Lml7kRd6
V3PJNpH3lHCRPklCTr3+pamQjNMhRCMIz7Fp27d0tF/nLoXpbMbOs6iCH2T+bJPeCPeDyrFJDbY1
E8+rS8TpTUUN8F/f366H8xKLMfO/PyaA0M8juNcSp8bAJpMqiredNffbIYcaCkHzMQq7O6nV77DJ
Pllzzq2E1JrDANRyMFoj/AIjtt9voChGz1jVmERKAq8Osd5ZhwjZ6h6RVrJ2C2kcB/xf+z4bTqkP
vol7gn1iRvff91T0UjasKjWN+GNnKPNybkvXqvZJNN3UVtavqkTXt9FA9LETGm+jmxvXU5FfxpZo
Prld/wKkcw7IA7NoYhywfOv3c4B/ZBAXGJfvW6X67YJwL9ziGyRnaJtBJbaRBh03mGfo3MGuDKvw
k6f4L6sMlB6Js6MhDcv2zpY3KqW89UK72qfdjGbNO5IrHcOcWUVxJja1/ukR0wqZHNPZCk6FrSs/
JRz2WMd/P2Y3sYoOC2U+E3PabwXhGOuhbOXtCGizi9r6Ic37dGOMlfeo2fBNSQH9gUFOeOGMfrUP
Rt+7jbU3+NvhtsuQUA1RpIi8ZnDbifayMSqimAuUKi2uRRuiD7UnF6vKcqoh3+pNcqklo/PcADE1
ul8+iDB9aaZ+WjtNHb+1o7czpya9a1LMX0xIaOyAOm1vPmJm1ZYDyvssOECBNV8Sy/rWS1xDBzHm
POmdexVgEr92LMN/Q6Cwj/u1gVHfPWiO9mj5lJHOYD+Tv4NQx+n8Kz9KA4gGlnZr6319NwsfxuYA
83psq6f23Sxc4lvGXr645nM3G/HPHly/RrdcM2t36CDuisHWroba79dlltNzu6Hv3eN6DRstmC7C
Lrqd58l4bnIDr4PJ9F79Js73plMAEcH4usm99JlKpjvWcTBfjwJLn7IzTi3iU5qg5Ko0xvjSnVEL
s0Pmz+MUP+p1gE3tMHs7z2inL4o6oSbAb1Zhp6wdgoCbGcO2BAOS9UR0w0McOd9FWM7f9cS4y930
S5tFGpIFK7qanC66IonhRzk1A5z6IZ1XeG1126yMUF1baQ9tP6cDa9O53kRJPSkziRGBEiRKJzUb
yJYlVX2XvrRa3O2xkINqqV6ccHbXs29lG1NHwcLOHl23RdGeIHaell8R1GKfWlfA/o0GzOV4KXSr
/+fd8js/Ib24r/09JDsiIUwCwadKXi7v/vMyZEG/LQcwOddG0DJhvrbCkS268ocJ4wdrBOsMJmJV
/aS4CEddg6mgtXjLOvXXURZ0L7PfnqKA4Krl3ZxlKb7QpMslfUD4Dn6HN7A1ReFXN8tvmPxNN1EK
Pcydk0NRS2ycffv2Py+wCtYRtco1kQrYuDYJwZjA74dmwm/VEaX1NCZmeEDatR9a0k7awbcQ+NFS
nby+ep64ArvQcYJtatj+g+USBzPlxosWFsVFA13X1CiT9bLU7tvS0O7HorrrU6e9KuJcuzVqsGMv
avewpU0Efrb/iNVudQqbJlgvP2aU+FcqgahrxiNUrIwsFFyYINWu6mFKNdTsUXfbJBtHx0ED6/W7
KoUUTTZUeuzLCsIzBi+7WJfxnYUT7R0AE2Y+U7S4fQC/yz7EDTnqL/y5JMeZNMTndIrTPcIJB/dk
4T/LGH+H3Gozait338hxfp4sXHTioJ+vcuwsn0WSnbA78+4yva6fs6+p+qXVkMA0djkPQ+nsK9qX
p8D3pgeVt1c7RvVUTXiLNEmQg5Gb8RaBNCM6WuIbiS7oZnlH6Yqu2V05Lr42xtBSI8WTyf1azQ5e
XclXM3Xtk4PhwSkj/oL721pZKG6ve1x3MGZr671t4JnAseB/wLRBkNS4ClEv7+LcNB5wnEEB3N92
RdlsvZnD9nrfe+rDXG700XX2ZsIH9xHOSaMxlFfaJKAQl+hzyCKqByLpQOrv2r7vvgaj9dp3JHnD
FEFILszrouE+KbAXgH2TtVeNUiLKMvyB9f9EWldgg0Ho1a4ICEvvG0JyILxlD3PW3U3uKL9ksZtv
m74cj9qoNa/2+GzbTvZsRrCnSw3gOI97jH4r90sXniqB5wrz33E3QvY+NJh2vNqorBr1e2lS5aYl
9iP9yLJqurDGEMRNa1GL6QBHH4H5HD+Ta/eVhST9mps+/3vyEIuivnWNRD6HMRZDUfY8dkN3Z7rR
VYhnqVUZj27tFTduNj4F+EU92dGcXMet9n35KbWi6CpvcLTO/EJshlzjaoC93rHJrAjD8h889TK1
Fj4+4WxdpIxAN2Us6oOZd+1mBlw6lMKYnjxfWpuI8FnmbcX0lFp2ssUP79s4jNm6Ivr9oRtD48qz
onsIns1Dq14MJMT4k7iY7AQJhnO9Deyce8NpIENrVakf466NH6Kc4IRB/0qiDvYz7ugcBum9jiYx
DptB8iyKhHvEchAlJNG35icXejj02gDxaXCtW1869OP2pk4bGxm0Yk6Oibt34cGZq6GuEHn38hJv
GIRRbRRuVCDRTeBW083yjqgte1Uo7d2sxbtpNJnn4WZ4O2ZleCPTZ68Kgl3WY67Sq5hqXUVXlwLE
xqlIlJYkrp2kwd7rVTjWkXviXJjKwasMr53JKS4CIykvcALSSeONvf1AQkuX2DkxY6K5E5GebMzR
ci4q4ZYXmbS4S505vFk2O8x3k00YEycI6DpfLy+kGj0bCfqZ/8PVee22zbXd9ooIsJdTiVQvluPE
Tk6IFJudXFwkF8vV/4N6gf0B+0SwFcdxLHHxKXOOqXcyIXuojTDWmUc7jn8vWX92076K8vaz0dRf
N8b3WjJn4z9wDojSwNMld3TUQdh4U5TZfXI2dOw0Tm3kgA+q08qSkrQRG8fOIk1hk7HEv6woXosi
xtZVAmVbsk+o/nspJoBUox3Vnc1PQd2npi5qPP+wmAvL1zi/dGn33rc5tm35L1cXm/v4qhCdevun
ytxXXQNawPjrQTkf1hOSFK8wuecrJwlbakiNSAR/6N/NuX8BKcN2VtxLL1nvumyWYhslibdxvOLd
J4fdRu9nmul+pUlNJomfxFoW2heJZchl/X9LP62p9uQQJBiaBlBJW1mSIqPj72YVmm3MpFGRB2qJ
uPT2RDOUn4wG88DsvrSuWkKjFMdCLkdrLh8KWPhAy1SK8YjmuYa3jeW8XvZdpkWzMvdF4oZOycrR
mz/pOB+CCJtw9qS9rQT8M1o8i18bJavDf0vU1Mp6cVa9Gi+u+F4UrQIP5rzmNpEUQ4cU3VAxVYHD
vDau9LDL/L++gYs4yyoS1Mr+UQfxqzuD19KmGedITmWy6nEZMnrbkWlc2/j3Mh/8CHMB2ShBdey7
mnxuV7Gb1O7ZNP3OFnfnEO0U6pIc2dwyftVCvzEqQYvn72vdDHEnJWHQLf9SPCMs/8xjr3h/cU9S
21ZbsL5I6e9mrb2ahZ6HKEKabSusFx3eHVSLMt8qoOul+WEO/m3uEP4oh7dqUZUiMou8i9q0vY2e
Vu/0yZA7VlVE12EMCZPGvBE/kbJwF9muUyaoN5cjAbCv1is8Pr71pdWWjrkUhWexBLdCLQ+9C+iQ
kdnCLnEj29QA4tR9cihIEMTyXujw9NsELqA2RLPH0sJdYIaS8zSlaEQXK9kjfr+YRva9X5Z+zUk/
MQn8Wv2VSV1tuqH69PP8y1qJlOOCbHigsth4ioSVitfYVt0PV1m/WkMgMCCyzHm175nGMjoJiAYj
iSAEuUaIlolvBTISAgYHZFRO1BOC/qITwOGG8qriZLeY7m9UHBgOW6fYSdcht21Q3HYNNzTy0cdN
31+s3IYAok8feCC1vTeOdymIc8vYfGJuHc9Dw31JEFVcmZmEfwTQItEXEmKGvzU3wFzM2aOf5V3l
qP3Rd3oQxwQq/3Gezs+PukxfLeHDEQP+lXEO/t4lEWdBENM582hzmTM6hhBnAv40pCDpOaiJMmp1
T0ZBFtQhEs1q4+d1qKpEnv0hkagMukRtG4cR/PPJAbjcWfTJBQ6mv2d3054NTTJRFHob6qvT0aS/
EZtqFOaeaPWrt/6DrT2Ls4fb61wZk8NV6sMzlQzGG+Lenz97Wk31zvLyv6wGsnOeTNnZpXdHX4/m
VEllclwleljqBCw4bW4j71tlH3JaIpX5t6YoDmYiNdjk1R+ViJrQygIGkBqa87D+Eoqc5UJQ2yAZ
ITyeU8ebofY7+5RlezWZ47HC6McSaP2C1cTrS3JuLLfTQj8YDjh4MISNMTJZz+zOz4cg6XZeZwYH
CdZ/6qrsKHtM1/D8QXqCMYq3rfTrc+agptXicdetnz2fogW/ZEjEIxIMz08HMYyr+uxPyy/foViy
BoRlDKKIVXDdFrPwQg5Jvv6W2w65tCGW+syPVx+XmGu+r6xj7nPjT/XyTCJEie+Dj4wx3S9O2h+K
eviAFAQ0xEnj0/OhIW5xZ9cGxKak4jhxPJI4+MO8JLznvw9HJ48Y03mHtiaSYi6K9Pz8KEgXsg2h
8sajvetsg4gwofaebEn5U7J9T0VH9NzzU43I0jNvqWFrY05ASUGX5yOJ0LL8/HyYNScjCfG9bJLq
v6f93vYh8eQyHMH0EOZjW+QLdjECwGEgHhuHtkFjGrHMWAmRwMSKRN2sIphOqdddITtiMvbZoenk
t/rc17ARDmHZW9rB4BXfiCorDgYdXGSOtrddQFqAyvevJROrazlh3sgDeMytJkwu8gLBRufJXZJ+
Lr4RnxnySQzWJK7J+pjjTtk5sUNzTZbTrAXLdiwI5rHZPWgtvWpZ6H/HQRu3Rs/BOuvBvxk8He7z
KSrIqB3XsFr5zK3t1sRcv2LqTT+ypiM9M265iOuT+3w2SDQfugyi+NPz2eGZy7vG5VoxowqNBN1l
jdJ9Pg+sg6Tf59fpK1EAwcn65c+H57d/fqSPRPXma2jv89P//p3/Hp9/tVmjfjGeye1/Tz6/Sjx/
3OeH/30uCQ021/jg//1s03/pwus/+d9PAkvh3VljiJ/f939fmK5xxUSfvzemyqi51/9uQapxt8Yb
P5EATwDB86NydfT+79PnR8/n/r+vQ8pR7gbylZ/PPx/GZ/ry//6ulxDOTIbq/fnUsgY3y6r50/U1
rbIfN5sq8GwAoHz6v4dlTYDG/cSr/fyQM52E6GByQn9Njl4jpDHm4lrCuhfKpr0oXbOvaCjdUJBx
syt6oq6myohDMXk+LDp2gVM+Y4S2+68pJ8B6WqOsCfr6y41IwIEn5rog79pag69xllgv2DNBQqyx
2C752NkalF1VDGfkGp5trzHaIwIrk1ztcg3YJl6S9SmZ20T0agPb3kz/46+R3CmjDvrsb5X3k4ot
DSUH+aat1hjvikBvfY32xvL22U39TTrmA8EKss81BjwmD7xhYg8MjYhwnazwwHtxDH3XkCAOwa88
xWuoOLZmuv+4/17is9UGCeQTyOwe3+sxlYu7x6P5rSZ3eVMv5O2uueUzaTSBIowpiSFjMzyxjP5S
yhLzKbbEbYDaz3JjLF82yb4jS+BszUhXhKUrr5Kgw0hh/DaSpZ6toeoCO2odJC8WQYVm3nz15MFW
aww7989PtQazpz2NxxrVrshszxfC2x1S3OMJhQWNHcMiZixMxCQVUk9TqqkIN5N/qSzxcxrug16/
xkU77mXi+yHDyODFU80fVecp3Ir2HwCPN61vZ8iesBOzejrj6vtN3KQGb5VXdpUlDnZoylSCcR32
GAGDcyLRJqywW6MetcNgfrp1bBxS9T1FvvWaGJQzIosvGvqUszEfZ3JvbhNUkCDAAVYEOVblAT6t
TuYZOLvM4PZ8y8W/xk6mqKMF3hlOkmwKpym3SwbXS+nK28N17DYVSB8yasBa4mMyO1kw1jKKm6bJ
5NDFyycax+Lm2aI5YQs7V2rKNrOjxoeF8CyrxPvTaudBwGDXMVDt2G1zLeEKOcrWjzhjDoyefmj8
CGeH0cdGxIo1YAzWbrFLe9d4eXzoTPGb7laF7HCafeKZ6o5dUh8o+Wr463sxAICoJ0+SK2yxW59b
NooEWTHlpHdnBFZFkukAf5C90dDM+4w10SZnLwv1/IGOKaAyoTZYUfmudL8rGFWbghwFrUTioof5
UGnHJ8Imm2r7SNqeAF6KZbmuBHUwmdoWgAEIkCNZ2Uv608vJ/SkXKK1WDoewdw0wASiz7MqH80YC
cOSP/sdkiPLk/ymaQd5bwolimW8X0EYDmarbbtKyA1CKm26g/lCOwdGfptM2nxVpwU5HAnjpBGFa
2L/GUlfbDsfbNsW0D+iUSyej/DWyd2tCXJqRlgRDksYpBeKBTqEut0BWdppWdkw/MhF6zTgCFa3n
fSOGF8fER5TyTQLmXMeB8CNb70beNaUfzTVxdqVv3koQBNtCtynt8b/BL+JgLvXfqwZMaJJihN8O
fR0T/XL5qlkla032U2vE10CU04n4Tw08VOLuKxe5VrWIXeIEFZcRfz+YejPSjPRvmsU7vOwt+Css
PmkWeNd0JCy9tEBqtdClNo5kJ83c74LOyQ8Fgm1unXa8s+U0H2TTLHuCuAjJNMd/WdbMD05AhDBq
GDaynYZTVuTtbl5ZqHKp3KNGN2eg+IbBk94Tt23OmBcrpnrmD1urYnJRA+vYGINDCUQM+Kxi0qpz
PFJBDqRjsv7FzrURJL+yx9GUY62T4PxlaYzgij11WxHpGhqSXKjnVTRa7Xhs18SxRNLEBaoSkeft
XWtGlkmhfG3XhxE2v81oru5B5pAUsYezd+kCUVz/ezA5G3sr+IrblAKLJUSkw1bM6DeZpe69Nr2A
UZ4vTpZvPdaBHitAhoNkkzuga88dwvkzDeUUmj77iyqB84GCjgwGoLT8jrvO3DsyOQbAvbYmvLdQ
aLW/6ZMxqj3v4M61tgPAcuxB3GGU/20b8DiEJTLW5KkZ/uhU7e5KRFiMtmIoFn4KEF4myFw5rbU5
ZzAUjAebjIO5XtKjFyu+F/DKOOgi7itmxLORL8gPE4OZ4K0Osq3u9eU5s+DI1ikMc9Cyf8dK/TUB
AGYFxQ7p9fSxU21QJ86YUa3j7Fr7uZhdZqGQdkmru6By3isq2BcDkGpOL7MZkG5u4GGgrpHLR2Ym
9i7P6neAD9c0ZqmRjFW+Z5ej8XbD6AFN8pAw9dqhvJLzWxdzypZp70Ssm38ybHS2FLdod0ysxtNi
ss0J5LkGoivNfd2bnFEDV2bA97RwIt9bfn1zeqdMHXdigM6IGyrfVoUB+jn/zsgb81GwG2rrHix+
gLLWKxmpZ+XWE+NtXJFqOiKLaKzWHguY1ikota2nDdNL2p3x724bs/fvECUOSanJh7TE36wIeNPZ
qrhORfdRtHm2nxm+7JpB7RymZhF1chJmZDVHchb+ri2Ma2rThTREh4zkgJw9lulRyaEdJom97Eap
TiqdzGhmUr8lxi27d9itO0u9GkuCfi4nh1yslhiFCTWaf2LpqF4VC6QwL2p769V1vW0Yee2A12+U
3+8uExrxo0qKf6ORiO2aHbThmmDBU1p/yjIASjVKzlhmXQdDLnHUe+SCs1A7MpeZj87KnOmktwVy
Gx81qAyooqY/mCatc9vnwWUKggSIFsMZuZgs2yZ4Ux66PzK4W528+nZrDHH+0kKVPsezeScFaoL0
OjT5y0PPpgWOjGMeEidXKaetvsAunMwDzi35YsWvSlrVN1EmYZkn5gsahfob2vhi54MpD43hpxxi
8ebA2LxOafaTy6196/2hO6MzqXGVfpkqrz5wyrZnXWjTVl8/RRlXhVDQihMU2+mI5xsetodNexqN
Ly0rz74gby+YQtU63kc1d8kqAmRKAlHDwk559+tGYm+AraExSnLiPD+YBICGHiitu8WveePkdnUs
a0rImW+0J3MDmn76y5nUscx99QA9n9zYmd56GNpvWQmiylUGcrTyq3d6tbUGmezsSv+Ce5oj4r+0
4x8GEt21yLFp9SXSyrQOTnk12EBBLDPKM9htRjdwdenYN7RBnXOWWSMKmH2FqIfdFmUnqNqSM3Jk
SULzUidxRkqly9FOmeLwxj3p5t/MHyJnJmhELxMjsomA37Pk+mVazc01q+bmGIwL46qfjk63HMe8
3k0ZZqViXnaaSN0XlTt78pvdI0vbg+rHV8d2+tucS9LTTEPtRDPD0qy4u8aOd0S7l+4tXQ8uZUsN
O9Yf0kwnKqSM3Z4RHCph/vF63ToGuXWdLMYI1mTBxBzkXp8HdQJEBpy6S2nifftSTckn1joGop4H
vCUHh1jWgGt0osv7NKt3CTEySPzdYeslMFHjeC6ZJ0w2xBKiueJ0wx4lvytOXVidziPLHHDeceVt
KpHbO7NmIqKxAkNoMkduZltbfeyGwyLL+IiU57jACQ1Lv0RWxUkxSndnMaoiwV0XR1mQKeXG84+0
NZyzhWMB5DpS5nSqgl3tS1JKukx8M0pYPy4j5QZ1y164FSS4OAALhN7xHjAe35gtkFEQepOhd0dO
pAnph6sYfKj01bfTjY65rHOCT8OO1VFZTIY7y9n0pE7tkzEnJYEuG8JtRrXgcxvVK1uLTEAARqHN
u2po9c3af54XekvkrlChJif7ZTJiPdp+8CsZY3WVTmSkefqSTJhFysGnTnJ10t8zj4mKoLujo5UH
HbE2kN36Ms4nhNM0fjkIZC915N7Ksj0iTBTn7nSMCyAILeh0QAlBEY7FS5633k3C9Ud8Mn3Xu20M
L/rdmNjKePKRz22806zpLwld46UGeLoO1y5+HpP1iBxnzwsTH6T9HjdOHGlZrP1yx3+xV7vvRv5X
zICOA2eaL7av/KOsF/ZwScxNvUivKX76rWHX36t66q5xXxivanwThYkBAlnCFahlcSNqYdoyyt8X
CE4eFZkrkEEy96pKELT0comPatqvko7KtusfMRUM+VHSu2nZzATbQbxKEjBhMxrvX8F4QTmwmbz/
F1sMJbHfSW/xNpSNwS3QH6y9LtWsHxLZFAe5LG8i7fMLK4r5VQKF0BaSIdSQs35y7I+2W/zH84Gx
3SEvzE/RWCzv9NJDhOqR5trNmIGS+W2J8+nK/UC92ko/4S7/NTImZmqt2NCkqNI8LeiuC2BX+gJN
hqiB+LVa9aOxCgM49jAyGh7YsS9gt5sS7bMvRv9IxSCYysXyxVxCMkaflFC7tubIc/WaSN8qv1hp
F/WFv8BwIA4W7z1BcGSAk2uiWOc4rJuJPt8bczw+CnQjI0vKNp/8C97R6RQkiLczMX5m7UgY87TY
Ebb66eTQsDZZ1oUqbbHVVsAzhtRMIH4zVjSgkyXiW03YRYtaCtPSZSYWerbqdCcdIi5MkKbhEqfB
llTE5EJcwAu49+yQsmBgAjpvXUt8sHznFLHrbDfleUVsQz/frWYGNwzRcmeW8RDVQy636cwyyHD+
oEXVjk4qwOkb2Qm9gTw/HzQ5BlsxgU8VgHEf1dyAfjGMN8UVf8oVIINi0NVpzvyfdZx8apg3X0oL
6Cld0xExVQPQFR5SH9ciWoqqCufRGsJGmmyOWwhkVZ9MW0l6195bhvbgCCgoscvkbp4nZq9Y/2Na
zBR4GwF43R77v4jazP9YuuVaDg2yd2uU5wn+KEuR+gNjbM9bIsgiAmP/zOCMSKwrx1NPTwwIx2/D
3K0e5jLIW6Wy6R7HzXmeDTOcK3DRNafQvh4JWFAuSDOjTd/nDmSP1ZddZGkI+GI/pxTKR4+kFVne
HXKtzK/WU9Z70Izo+tzyZ7MSaiZ7yn8yVxfbmLfYSOYZjTXEkgbD35iCcO4tS+7SanyrjFxeG0oK
p8r2g9u7G59z9IgFhunAvuhVdsBj/1anZGTEhCpuRw8OptP77i4r+uGYFy3SlUBvb6Q+VN6nP5iI
N1uAJ6Yzv9luZR+HHu6iDkQ9NhEhV3XNK9rDcmt8dAIDgjekNj1EOM1NWNcu/57k1oblON0jCBqz
m9t9A7aW/QTCd8wgYH3F7kluWFoPyTpdUdEXiHIQ4THXWkxe/RiwrRzqsMiM320cdYZJpa+x9usB
t5bCnDZx0ByETTZBtfLbBTpT0DzLQdVChJNA9E78BwhStp9i79qN/TXqR/wjm4JJvxNn1otmGOoU
t9qh0cuoKBlcmUSNVG48XGH5/pyq6W9iMguphjWnYZlhKS+2cWy0+b4oL7gKDWia0UB4Rk1VsdBk
idrCoq4tM4u436+Xbr0tJoBt1vSRNyZlindq+4rz3m5D6bYtt3ov2dhBTrAm5RQ5CVEz1tOht1ZQ
DcSQo8ZIhloCfZ0YyW5km1s1OfizPP1oB41JLTN+mlT0PKTFocTyb6Vc5hNM1n0Rz945cXaG0aEd
17o69GqGXyBf+oMWZOamb2oLCC48a8U96tQ4/T/m4fB9rLbbYJQeo5ElW1k0v1mTufs5sRhraVhr
qIKiBLjjJnOJlHGAh07WEL+2DJfmiX3tQNrEWVuz56a6f22LFMoAIFLY2Zr9ra9/k5panpDBqk1f
zUbYpsI5DGtfrzFYI4LcOszYe7eASerIYRSO5xa2h9ZSOVbee6oFPuNFUe9bPZ3AOANyquLJ23Ea
nnmxJnwNkt5Eb627qo0T9juCnmz44ZyzvA3xzpFKvdjbNO2si40q51iN1Uvg9c0FijqTn07Km+dR
c7r9REIhxfsEJRagLHOQjNlalrewN7v+jQpqBQxZiGXS7ggWLQ9tvPwsP5Mo6SVpGnqFnGLa+G0D
YKlq5Q0855vBpmydSHknwyyr0B4AxJs+v7hRzLT/rhYz8jTe2mLpobQmJ3t2C0w34+9hNI1tngNn
71a0dBrZcZBGZkv5ljTGn7TsS7Yc9b+Opn0/iTomxu+zLrr0gsSOoD0n/zc666jLTMpDjuXeIUI8
NHER7mw//mOa9T3On3NbBtmzyZ6sSzH/Dryr4bq6R6NOHZjp7F9ATXXbpBfauXNyClmshdslqW3O
2eqTPS9NVkX5Ei8rsEoxLPK1nMGCmK5W/4sZBhE1WfHujce5J8mlMHpjazg5r45P4JJIqzbCwH8K
Fuu39HJ9l+lpcQKfT2ZTY0QmVKZjS0YPDTpHCXXko46/DE82D912ZtQQvoxqked7N+HK9IJpw8wx
oKFGoBpgG0ms9cZaBceiHH/2pczOST8/RO2RX9+KC2n2pO/ABA5L0nOYJCDDGh0wNA31QFYyDJoL
+29MJGxIKCSv8kiajUcIjuuQq1aowDo5vvanxEis42ndMXLkfqBm/zxZ/PfsySfKqW57oES2DBNW
jvcAKL7lIeliQpuEdhtbe49lS5FCPF7Tk8bZaI6+5pb7nLHfTtk/dSDzMIB7yJPZmB09+9YwZLE0
ThxNAxwKV2s0A94BZseFXMp3ywM1hLGv2YuFJMyG9dNkuyz0gfWgIhGc+wRSnZ8P5ej8E8zWmP1l
7Y7hRXZkX/QS+8K+pNL6Q02p/y2l/XBiPb2lc+vvjDS7emrMub8qoMmFr3YAPbmeB5sXuItLek33
wLwle8+D5raMhBURanfNxboe65O3HjkrBVOZn8y6OrZFV54SPZHHenIeVu1Ne7Pl0FqKlvXelltG
mpA6hM7jb0+5Nkj/PS4lxfloFfupsIttFWgQ8cGM5l59qIbuN7kxBQEpXr9nXYbCQ1ntrRrkG0XV
fCRIDClBXf6oqZHmtLeOKpCAM6c+ir2CNk2kHSfSCAO/YGA6+xjs2xjqfW+mJ6Jr2NxNMb1hC1Q4
6wpagQUXhpEQ9ALQ4IJkbrcK2aN6SvxHRzzsVpuEvpvn4JeHcG2ru8Rq2dMiIqxba05Uf2gJWyQw
MHE2Ab1YnzN+K8AiMGggTUoC5tbJmLkGi8F90BP7KmEXMxcaNF8a3euanNg1Aa0O/nJe4/j1Vsal
u8uDwYzslqu8EyYTmrSOr5U+HfTJDk4ltfRRlbjMXdGhdzLLW6pK7TAlBCE59OVa/jo3Xo3ehvD6
AMtgmuOfMBOj3FfsKVlBTd1xETatsnbNmw6Yp27noWUs4tjX/bjzsXiFvk4GJAxhRpruR8m18lIZ
ZKyYXXqsUVDdK6HdqlnCEnWL7hYkCegDkZbXkeuStBHj5FQNYpMpBoSAFi4tbmlvD9uudCBew9ja
zqo397IuOa1qPYc/y8HvK7pJTyP3oOlN88i94/YMNNRb8dIk+d0yGfoutgpLLVdnXkyPt1DPQS6E
fhDFcGUq325lK91vsctyApLft6amRolHxEeqYDOkMuNPnYv6JfO6SDWt/dNn0LLFCsSPhL8jqtvK
+qGrQ68+e9Hbb62l9y9+3r/VHfop+mFC46ykBFyZfjauqz4b0kZdZybmS6KHdTRa4WyZL0pzrWNn
TsUVFOd+CSbxk9tgjQbRzOH2NulpsMC0BsPs3dICTUmcNNV2UgSAGW151Filx5n5RnzXa1otvIl0
uvO5scQWg/SMZLGybr3k/hHnvXNXYoF6D4igYZR3b9cHKPYkjXdyerEneLX6qNvfF1TjpPT9wCcX
rD0uWI2xfJmFNR26SXxVomi3fu61Lk0/giJ7nl7GwEhuUtcr1g2vdUzny+jGOzvMOUMfMwPje2L+
TL1OIy0ZPGLzOufYdjLDBIC3bRHU/RItbU5Riw6ugaHQ09SZI4BgkRS/DMe4407W9tg2050pEblx
3P/yjMWhIm/6Y9YQjdNnsogWWM04qNLuYON1+lZUy5fg/Z35qn6zg8E6tPTRm4JrmdQY/T5OHD+5
V6BZXUb8jySwXSu5CltsH3B8vMTnSgq2LEt2wdBY3EzjkkiW201vVQhIgkdfksAwuo08FYp3HY6h
7uy7sX5Vdt3dzK48EpzzzXI0xs84c46+lBQ05NSYHhWXESTW92kOXhn29ydFGIaNRQAMWhJ/QyP8
wx59cueKtiARJi4fZscF31hBFnpWxoSMad41yMleU+bKQ07N6sKOlh5LqEMVkK8y5L35aKanKdgJ
26F0L5ObdLdB168GZ0bYDY1J8i13Ea1kdOsmGco7tE0jCyzCSRrmgkP/mmiN/gjSU0fgiurLvwXj
qS18ze6lUy9NX5aXEnMBjWdhfCBMXPHtsscLtozv9ItqvMbC9n9aed+w/eGmaDD+oTr02C4lCUkt
CRkFU4500RX2qQJyTUegn03JPSHIrEjHDu6Nc3Pu0ZPzqnA4FaVKX8bJemt8aj3bSJmQrA8+CyqQ
G8Mj5/79gg3iQajGxoURcrLzDhVRbmRnNQfetm/xG3UOgR5xMvKu5SHp6be1ZRwP5TDslSqMYxs4
+WuMMM7V28jjXISdqZazywDjMLvJyEimOo0atkARWMkPuYKMk6qLL7zqNQ7GlgG0XdS/yphCBFhH
9qjqwdx3bEd/sNtGpvdYI4vs4m5WCO6q/iR8T/yohrV7hi4g1YGkjv5qJ/r3mIXmV2O13AI958Ud
mPSpTue7xr51Yyv0KEaKIbC0czRDiQqbobo1C4mJvOIDSlmhX3Vm/ZukGL71CJT5vdbZe9oy3ml9
/GLjLHc2kG86WmPrUISqSomrgDEYVqgy2UMFHMK5E7/Iyv3tJ26zT131zdSSu0wR3A5FPe1jF35+
EfPPSLt8OLPvn9nTN2yCx5w5SRkfiIQb8OvN6gFO+23Ed/DhSgafRZE9DNyGLErgg3JN4vKIj7j/
dm5nuv/IFC/cOCoaZlPPhxwg+M1ObP0KjSlMQo190Edpt/JMABH316LWP3qpBkRqqX+2RuR9Q5d6
+5J0q6vIcrTbjjN8T3lzM+wtfiCmyveMD2mplgTMaJcYJAYH4s/MimjODP2S5qAPhB84J9MCydo3
LvrOjlW9VVl/yVstvneMcKgGnHbreb5EUzFOrzPRoGetjz8nxkGvWZwvO1EjVAie86oajWm9Bs48
x1eu7CqQ/F+ep01TaFkoO4HKGFsId8O+7bko+cGt784yptvMVNapi5X1vQVc/d+nruB+By1u3kmC
Fg56gyy8rKfqOI8zZoEq+TWTJ/G9FK+BCJofyoyT19Ea0Vzk+SMYU+0O+GBP/MobU5350llBijwv
8B5FHac/jOcuYpjEScX1lhgn9y0tl0sfOB7jlGJ+KxombZjMzrJEhEGbY51HD0sUyOj2Y4lZYWEu
ECd7QR8mJTOHADUbYIEh2BUDLbSDCLte5eWLI6d9VxEJm41lfXNmfJDE3QybGal5pAAL7tjuoqh0
uuZmEnLOqMHft6aOgsEcyd+yJZcExcZmqljwx7PGMUOlu9X7adkNAb0stfVMtJw3EnQxKuo7zTgE
ht3fycTlai4S88fM7qEf/OGVH+xrljIIF+QhETHU46FGhraRfRFfkH33EVtNFqyxdO8FimK/2PaE
m51VQsFbdcMXLycDwqQj5y8brF1NdAy3YsN6odO1X2grByw/zrnSnCnqp6aI7PfZqYq3NtHkG/Vb
stGJQdw75EBtx5oee1z65eZMDMr62XsfLH34jsSWFter5gerHeO2xJDKCy+/YuFw2EDOv6TbG9fn
g6YMlj14IJlf8BxrsoNsA4JCs+XMa1WeUOsZr7FzyoaheBAXaJ3jauJMM2hrXM96W4xvfaCZ78bf
shtuZHMmP1LNTO4QRd4nYk/C0vEa/G3peB9kN94rf7nggI2DE8gbIpgW5ga7eqZEXTC+siau9V3X
yu5JNDjrBRGXudX1xOpk5stgl7/zAO3llAvrHZ1UisjuW6/oSHLXSHaNpeQ17eq7ZyvtTsOACChV
zHiWXJ6NRDt1glceaMq7uxjDwVYeCEVP/aSzMI4Yx0C4umVymCaj2gUTnhlZLnUUoANlcALse6JV
Tb3ITAiub/DO4TaTP1Km4jC069+lbabfl+GFxLqKVGA4/Es3fCrRv87C8MPJbsYrpIqTaiwHeFzy
PQla/TxUvb1xZm0JuU/4+9H8P/bOoztSJN37X+U9s6cPJnCLWdz0TqmUrZI2HFWpC+89n/79Beru
VNfMdN/Z3w2HBBJIEoKI5+9E9yG4/D9H079zNMU375My+V8MTf+nCid81P9kaDp/5Tc/U011f0Hu
g0bVkap/Qypl+1/r5p//oJQofsH9D1cAW5OSYgtBKehpE/zzH4aNoylmhDBDBdpmBKd/OJoa2i9o
FrGLx99GM1H3/zeGppr1s1mOihunbWgYpOLPiJWG8ZOSNi3tuh5iqz85RtKuw7KZDvOESMbpQPzj
dNBlqElWQNKm3lNRHa2ZQHf6bU5+BAX5Qsg2OHJDtNlijiNBYkYRvyeYhEyNtCZjt5lZopJjOs/N
k15+bOUEbxboqfNCpcSz0NWDvQrSAOFjfGRs7E9LV0uzg0oqbvVV1aeTDk6ziRwjO1wnWl0rFD/l
wnRyme1E+kVIcmgr6Z+VPIXAbiC7WjPl1SxpCXwig1bCDXmXyIle0qwvp6Hi83VWT1w4D4AMfp3F
sDTl6q6b+t+2jNJsnCiMRuMKfhAVQELr1I8r5oxJuYuFvyacswOEllfxY3VfpkdEGIO66dOsOJij
lx8aqytAS37/mCQBoYaZEsh02EWM5d8hm2KTpkTO+v0EBDjPzhPM/JqDM5QC0C5r1eWUQy3A7z87
XCeaJX++r+GeAkeNK2/ChKaKWtirVhvyQ1BY+cHG/09do/aDC2P6lpbt5sXzBtet+kp/NntDWU85
cV5jSa135MYwAP8O8xy0wt/meFFVKm3dn1ZDgvC0tWFE6YbW89GDvnCIm4KLNG84f4bGwIX8tOq6
90/7zCAR8K2GIINkTDUgGg50PXrxsfqPhfM+Po40z163nL+YAj+P3GuxEuuHLnG0jzlFSBWumaTG
cp6dV8+TErUeSRd0KOU3rhOcgH/7aJaYMWX4ns4rr8uv25q1jBOjZqNo+WEgMpsKNbnYdDrm+Xnx
dWLLe+Vj/bzw337+tKt5FtAQpwvTeLx+ZZ772M/Pu/h03H+Zjdx3I+3z/c9H+LSnxBpxlO10m3qL
/DF/caT/3ZGvJ/3pd3/a93X9PDdPPq3+NDuvCq0IIWhiUALHEUx3ePKvt/c89x+XfTwXP68m4Sfb
/bRQyXmY5kdnJPQKKZd8wq6Tos4ruH4TLPEFnENrq9OkXb9z3fCn3c4rrOkOwqa5d+icHYhCyg/z
nJbRdlw//rQsF6BsCyTb+eFfZudN51Xz3DyZdzTv8vrRRJGF+bzcRzrvbp7FRZE9//XR5w3nyXwY
UwSPCqTXzbxIj1HZfZ1nuygAiI/qSduqPerfRC0OGKEWh3Fy8b2P2qQ8zAvniZPoUAE+Vs1bzUsJ
5wCUsCeAK/LD+5VAa9+RA8muJjWypod5VjWJJr79tBudYFNSeQmPSmM/RyIlv9AohlhEx6qCURoT
rEPUJjJXpWLUZw3fwkq8oNqmMozJWBYQ1TFU7bc4EdEShs2w7pL3sSeALA9I01PqdDkWBHz0Tngs
khze34DTNOhwmx6A/r4bU0dvllfQoo+1dEnKq73+dJYfP2MUDirJsMJLQr7SrqKH+eN/XHaVZ3xs
It8M83f/40cXJTtvUbnhddf/i92Q+tBuhXA+JCOf9CUfs/O+5t18yFKu0o1/dyapGh6w8c23n8+m
HvJNoY/39It5k+GjnB7cdEgP81wjT/i67Odtrquv21yXFaVl0RX58y5+2q3eVb8f9bqL/+4w89le
j3LdzbwMB6cXEJPsMLr0F6jqVRIDqT/m5mXzR97gFy1Sx828xby8C2oy1D7Nzqui+b06f+enPc4f
pRA0WcyrP7acvwTU9duxP9ZfP3/sMxDKCpFVspo0nFuxjD+bemGiJ34NQIWPwZSechlIrEnDE0Tr
DMPRBWFQAroYazWyTZgRk2cAbiDJh6pcfItJElo5I0Rd3s/N2gogGPhm7G6rlHqkC8LfNdrWLeCs
x7Hzagg/RkAMmvRqKc4emXW6751SXxKNjSObfQ/NDlsRVQkWSl1+j6ZOrDp6GDj+nh3Lny4+1Pm6
GJxDjBgYb9zyUbUVsQ3y+msSKt+jFD7eqBGBIXPh/F51lhEJtb75pXYz4MPQdddmby/NGN1xS2Uq
AVTusIJZWM24rsvge+xR5xl7qBo1ALbp9euA5NS0QCndDUm/yWwBlFBepLl0nBHyxYhDXUSWdWKI
ECy83sWBM47fxgRGtYlr3zGkRy6j7Q6JrmLHGQ/nNCxO6oj0mr473r32Q9fn0d4sNy7IHNLf0l1L
6GstmjFedn14b0GgX1l+Ei/eOjTf5LrmAf+kqm0E0YSnsJ++5kn4ZpNJvdb6F7V+aP0CJqu59Mtd
niIsLmzZzsFUAoUgtXckdiqWOnbTkWHYXmQSK4TbyZ2wkl1ptdy9SHFwVs6zZevkrzmUU9yJMd1P
c1TlY2Dc6cZ7InHS1EOWkkBWceJgvE8bC61E+WKa3rBqHfLNxjs/9Q+RXhwj4lqKVMsOkNpJOCoQ
B5l48my0hiwjvIKnhQfHe4+mFaOQsbrJxvjQNzSqpWpkG0EBBSQMMUWqw4os3e+RlhNzVevOaTTS
lWtRnyBDFlmRrb90wZ1XVZgN4Te3LJGqrDAF3WqeusVBwl7jdplk9P3BszdtyM+yJoThPRymQIdW
2RbTHSrJB3VoETNC6oCaqPyqBDuvJGhYxnnl7pRvYY7hGh5ky3oyLgb6pBzKlVkQyUWFbdmYg1ji
dLfsimBCtV0RnOf0RIQJYxNkSb0vpXCXWmSwAu0mX7XsVkoY2ivP89e9mZY7w21eKNj+AN2kIFjC
4knj2w7z6vU41uatqR0DzFFj1zsXRmMd4Q0tCW8Kl0PxDpXH2/RusknSoliUyC6XDZ47bl38yEpx
MVuPpKuC22EdVAhUKJAUWze+lFHXLbGFJoevjjCxDJJ0SZaqC84dhqs65xVtJYxsoBVp8JSgD3WT
Bl29RzWiWezHg+UagchPwx1UpmpdhxOvSiiV8zfGIghWgTreZHl9oexevGCVvQu16djY9ibl+ajj
tMLADfkLRcmW3v6iqBPKyBqhjZ4DwIsk+eLq4lDmo3bUo4jI75LBmvC174NZJWt0qOi3/LG4DJm1
HwcXZUjiqqvCMZYDhmh3BU/Vsg2RwFewcZamFuLIFvJPkCKA2n90ntDB8Q6vVH9ZtCSK2oavbeEr
PurtQC5N1DwA5OGZMDFmDalnjVUxLrXcZEBGF7qM/fpGdTBWCcwtQfAXQmpV/iQxgr2ZTwHSpw38
nl3XxzkhdSRbt7W2RKdbrwtI8FPUvYkKhv/QZ/6i5sFfEiBNOQ1ZcqNXa1Pxtq0JQ0aPsbnmRn1S
2hrmbGOIk1dKd9TxFZ7hwqI2TXtaJEvFyWndKnYQdtBhfUCvWpRQDY8xd+N+DiU0uxUiLv5v5Pp4
NSRfcnR2Rt/mC6Td1coQaGl7FyFg10B7CVAsTBkOdKo2fG2aLkUv1+8K/lw86NHGdt6vpITdhN20
s6LhwcvKS+1Rh3TgJiRKaROxppQrOmlQg/PmMdcpVAceTPW5zgkx7gG7DrGaQnefQW5c0xQC1UdY
vWDSgWcujW4QJPGmSU1nUeRYeaIk3zQeKdp5Om2hTq/Lcjh7hvU1xS1vKeIcx2aX0LV8elmNmX5f
ArPw9BERWrWkLpJgiXVzBIvO2+Q96DY6NWmI5h8jvdwOYIJkdRJxRAH7KeQx3bbGm5ZrAwWUAdVA
aecLCk8PeIbhJ9QFznJsgj3utDbJyxYBztojygK6KG53Us1XF9XmlgDbnSsR79STOWVV+mB4KW5U
VewvlQyYFc321nIb8yEpll3n6Mf2FrqZcux5wHjSDKyBIOmS57gsx6Jd1Kl71DGyQIXlOHgb35Ea
o5HqyjPZ4yy4yEpF3w/mBXeOcznEFToC7j1EQc7Cr2McSr9U9KLgFi5Vj+auaeJXBgg5MHy9cDEz
3OQe/lCmVcQQZoxq21RAdvSk9xX4WKuP9SWGGjFGIrqLfXNFawdfBvUHenbQKB68Vevb6rIvsfEQ
YXRDKkM+wXxpSWdbtrbYIq96nqwxh1vjPo+6Oq1FQnRo0ibLZvTeqtY8dmSCQbpOqW/F1q9phVrb
xpKJorif7TxGAgu/0B/wUNMAoUKk2fZRtwJ1ARfHXeC5pm0aMr3XoIAlmlX9pXRAV9wKhgsZLvhC
FaqzG6EXMITPX6iopfupo0fUWuFGMa2noRs3mMY8ZdMgFo2T7QiMsNGfEPoVuNOpdLCkj836ETUn
AiOD8GPXCM4xQQ3rboTjV2qht6wdBFUTBotGFt1W92qjD2eHeEE7QtFMUMIGk9x+Q0PSrJrurWtD
LL3EsAot72LYQAEM8AgjiNVDGTfZuqJe0eMouAtbAVckCp+9FONeshOIYBbfRDdsAtQ4RBcDeuA3
v8ALttqQDX3OKyXZCvzPcms8efJKF1p3xgaNwVJBy4fpiFY06L4cvBmwLnovNDRlo6CjUIfwjBtV
kMeQF0CcikvOZFds2yh7dCgQtbTHB8t3N0Gt9TdZhPbSw+14Lfrs3AaqtfaNQkcAnz/U9BxKEr9W
JGNcXAO81O8MIrf14pYwpGe9UiE5bAerhU9qYCdkR5AKwAJx/X5oY+3ERvxtxh3kfnSsKVRovftW
9BxKjZxNpsbY5Jn2oeq88qTpwb0Yko57tNn0UfAeD89WHxNlPPxIelydSlvRF8QY7uusR6kgYnuB
NgaXOKsGXv9hjDQgkISgw9riyXEDDDMhTnkdCRaYqWsLSMDjAvYheSoZNBqYj96+pAutVvmpwKJh
jR9vvYM1lNiwwYhP27dBghtSfLI5IlgIetBQS+oVzB51X9okQeTC2NHGrUHhvBsri1BNdN9biPEi
RiAaOly4IAk3ESIGej7tsQwsizqvdSwLkNYx3Lt47PoA5iak8sadMvrzpIPA9it03NPJuzBQTBZL
HVVpDtey1mTTmSBcs0Ag07bDaKSXRulLrri3mnznkREblvjBNq+L7egLi4FLek/WqoPcpLjxDaLp
+rTFDy97MNv23a9RW6rIUAs7+JpELnIDmApESpZrNdTbHTYf66kcaJpRaRxV28QI5jBKcZ4jtK9V
GLhkH5TWmmSaE+9BuluWw+XGcq3NXXcR0lEoRFDAjqrFtpQZzmZdUECAE+mrrxBhXhWzIxwELzkN
I3wCueGBNam3ykx/18INXBFTXdDmSQ1DGE1rtdNvI6u6JD4v44C8uhlGK6LubIbvFUpYnBGtL5DZ
lkl4KBT620NMrXuKfh0nJLdNR1ifcE1kjObEPdrlhHQKKiYJepPGUha94yHcRVW6KnuNhy9cdJBk
6ZncaXqfLyNPPysF+8jh7qCnwUIxgii06CLkblpCpQFhzKLFeyhsWh+fjWmN79+NVwXqJvOTLwHm
Jtusgk/bylxs6hVPuAAKHTIdjxe9A+Ss8LUpdwzw5+o4eGvH8FH1yYzNvP6H3mgn2wU+08buh+U/
UY6PN309/ujTwXg2g7JdxkohO5Zom3qNWBEIYu2NtYo0jE984R0VwuGLRsZToGuEMnqTuv03d8Tl
kcrRJjQNcdAQrNQxjv7V5O99qsI7avRvZl6PC0h9Jlr0vUXKy9Z2218LpxhXibcO1PB7p8cYkAmL
oo0bCuD5FkVc816lnouBw3B0sATD1TpcaRYvhcJ2v1tKusrhmILu35h2vRUV5HoXMU/t+XdOFT8j
TCV43HkSNTHxHYPkhWGPj5VX8q+2TxquMyvN64qFrcbnTq1PtNKIMhpKdxhzJ3r+nAv9Lcj7k5Lb
EHc6uAJOBn4cTmfy2BCVN1qwg5+jbyuXv0zR7kCNlYsqeRQFRgOX0jsKxYXVNi/qUd1VQxLffCzT
bL9YTMgKUH79/i1f6pzSagg2hVw2r+jg2DaTDZG66VZGMD3U5QMZQv2l1/ptg4h+wUA1wPIoxiXS
iiJOxH9SiD9XFh692KhsMePommGByQ6u6ugAzOTcaYN/18jJmHh3xN85WZofbb83L/OEcuSEPH2i
JyoZKfMy9DTldmoDHvk/lrUEWS2w4dQxiYMy5pgegDCTlpuxsMsLD4VOk99UmyHVMX+QE0qzxc4Z
MWiZP9ZNYFwiBEG3Per0edF1eW2JLyHd38O8yFFK/ZIUw4Sioc7Jf/h9l4bu6fvax4hp3uTTCgOT
fLov1yUmnAKI/HmGdTIHnld4AWx+tzFWDE6L1bxoXhnGanY0rRH/QY5k4igK7Rzmmh9Ed9QKUXuM
l0bTwru+HH4MREDve824UXGKPA2DiaG5nDgTz1XeWObmuiwZu2zr1bBPYlWJCAal7HJCaXuIzdi8
hHIyb9yGFnCOF68hvNbE8DoBf2riW7j2IOX5+FzhVLKp8kQsi3l9UJg6PaPhQvT47eTShnRTifSg
bMXFdWPlFhseX36AZ/bbhKHVC7rb6UCMEEdI/AmFb2bwcvhjuwHW9C6ZVEzO5DIbKePRT8NLWqTt
GS3l6uOOmorQh63WLNwkrW9zel93QnH8O6w5HgrPH47zZvMEST5WYE5W7OaP87aakzUrs+zV9fyt
eZk+6lij5zF6oIHYe9V3L0lmuBc/5oQNA5NJr3Iv83LdTjtsJjG4ixwYjPNmXjvuC1sPoFDyTUaB
FzWEvBJO3H/5GCK18F0s5YrcvhRZUCIodCap5bIv8wqtieq9WmAFM3+cV/gw0c4lXFMjihu8Rt2g
2WCnYiy7cKTn1pmn67ZBiSeeG9eQk/Qy2jgj3iMTiSiQ2U1JIRjjNbzvzF/aDXR8w6X6VpdleNfK
iWjqZk9NKVsEA6qYGRv/PxbB37AITMJZ/opFsCSE/UdeETj0mUjw8a3fiQSwBTQgf8LiLWGYpoAS
8DuRQBe/EMMFJcC1NKEzHvuDSCD0X1TihoiGUQlfNHQVU+s6b2eOgf6LSeI8HviYmBuYyGj/DZPg
5xwhldNCNGZRdTRUAiAka+JzxBN1wpzyWzucs95w8eFQeZ0MApuiYtj6Bd3yXAzZnmQyZ1WG3IZK
ZSIkbygShV77gHtY+piqyXfAmFM3uMHGM7JzaFHICqipoUHBO0M5eGJ8DXHw3AYQ0vaDK3aYWDz1
jjPcZtE43LpSw/bpj7h8+Hv/v4wSTx5mTf3Pf5jSyvxj8f6dj/KHCdXVbWzOVaJTrZ+idchtK2I3
aLuzj93Atoe0qDfi+yQqcxc0fnbKbTtYaWkb0Usiu71ta+dU9YN2LgLxaxNMxdEdutscHveNriXZ
zmiVZuPonXVTxcVa7av2YoeBWLqixzlMMogrx0tuPMd7pzARwsHP7mF0aY92mldLTa+JIYyK7kgd
o9kiKv1BzanHrc3RZZDBWslwBfHxCjoabR8dCQppl4NNWzCOsb+2BlzGUHFRbFac1Uz3awfXWeBI
FRyDtZkpPmx7R3mwpsKAlTZ2mLZW4d9cU+sn+/b5muJAIWNNTFuFevLnm0WEduBY7tic/WlsNh3O
txu3Ey36KNt/7HwVphaCNWWi+0eBJtyi23lt8v7dEX69Dd1SxymNqqkXq7ddR3evyRvEpxbFijLa
VkNlPkRWEt9DFKF+ZOlPML0Z1nnmVyo5mEwkFlXGosuO/qCufeFMGTK8CSdAtYd0SF85sKKHIQnw
G0hin/59UGjoHnAAEAMBByXMPKjZrrZQcie5RcK8UtuuiVZYbfqLUe+1R4M078ydLk5gpc+oJPAV
wh2wMYvgJtby27FrD3ZBLz0cMQkOdPM+Dh0Ey9DVn3XKKWZbngwjeQhTqz9cJ50bDvAq0B/+9T3+
c8oM/4ctDNXmLrd4ho2fgxVtCI09Ioj6nJnfGHzkRyeuCHLqImVXBTiJMYiA5wwH/mboRCh9w9aW
l61LPTjCSZbiHPPcNkI9hZQQjABqfbNyyYl8/uvzlFykz48iQQ82YJ6BJlWVE3lbfYqRM9XBFxBp
s7OqK/Uhis2bzEpNctP7UFZK3b853JyF/PPxXKJabEFkCD5bPz36Bff/VFZBfl4h2Q1uFe3XssHV
SVGwCdIqTZzHBjViaEzuQ8kDhbVZTUoYhpCu2iz8Vqj39j2jfP+5MdR0D/BFc2Z/o3e8SJpQec6D
hEIGuTPb3FNRqbujfZNPSEMLnXEQLv/W38Slzm3Vn38QzxqeIsIQliXfJn++gDY8/wDj0vBMyvWr
TVb1EcN5mJCOVtFc+aSEWbG6hl/YreuuUE4GLdGxmkhExYzwPsTVZtURX9DgrY0dCK1hXWiXeRIL
XBeQHeyxVsLnRpsQJauUO4cpa5Y1ElW9pWrRafw6O5v6TY/zZuSV/QGgIsXmq9MOk2JoBzUscX2s
7OSs2uh90QraX1yAc4SZh1HzgrMWtdiHN4mDm38DFXiqaQIwAveR31MViocbpU+WGvJlgoz14aDZ
WNMpkGabmuKKUqnN0tN08eFh5lBdArqKp51vJXh55Rlx9KLJzn993/4cAoZGmchjXo8kkeNIa8/p
L59uXBXBQAZ+pdyMzrLBBo4qrtnfOWb1FZI0DW8XQQeonH6lB+N7jGb/VwMOEx3Y/q2MbY1camHd
Bkqk7uMel4BGt737aFQQLMptu3o5GMr4Drv2TCl1P+hW9BrlzihDBTEFCsbxUia49VVmQkuUWQKf
JY8uYnEvShyzExz+sCyG662X4yUqkNxN8dSuGLkpez/THno9FptRL8UumByZEK5mO8XEMTYT+IeE
mbVWlKzfDVNYroWVJWffRHzsVS9dPGDXTGz1s7DvKr0evji12dyo2t+kweiuLW/dP93ahjBoEQiY
hFbNW0Wmd3y6xFblhGqFRO+GWgwjapxa8NdstaNaDwwg/FDbJpPl7OYV82RwPE8By2CbSsHveXP9
juYp34upqD4t+rQJlGOtXMw7v+6tq1O8je0Rnfm833m1l0Qc4tOWk4VYDQRCYDfoGtRvOUuMgdO9
gqvkpy/OKz4OOZ9gQJDlxhXi+WMZLracwfXgoxvzZ3h2q+7xrlj929903fq3/Wrvqe8wdpjPQV6F
ee7TycoVH+c0r/k4aFukt5G2QnLTbs3GoZwqN5s3gCVP5XKendfMk3G+/PMsGqhVXKLKs33iujDh
8ajsKIZ3DGWpx8QqisJPJ0tAnSwGRbIsBO8dijr92OfOnH5gcx1vxuZpVPofXY7uvo0N4m2mH+rQ
WKuOulND/SmRhaggHr7hto5vHaFpgBBw6CnotK5aPHmkKUW1DhJQWz7odfZFD+mugkTeQJkEgtD8
bZulR174FMZkiYyAiDXDfcTVsnxWzIW0km5CTG1Nl0W2cbjrZdENMRd+dUg+eqtd9QCcy6nxiLPH
G8Z3KNrp0h7NUYeHPpMpMLK0FzpYZKsU+2TRDwttY52GB0E1sJZlwZr6oBW+A6KeO8m+D6kf8rcB
C1BRhFt32/ruiNsP7hFqkxU4FTQY5LTKNp1LkrI4iXvRfSDLlT5OOTy+rwKqYlrlK3MExw07Z2nO
pU5Z9IyofnZzGVQWRFMqo3jxVYtY1kpl0bSW5VOXOuo0F1SNQ2zYZ9+vAxQpaGWTfKRKiZtxJXHa
rNJPZulDyMzjr7GHu7Us3WrJ8B6Z5NeICtMOS7+P/OrGLXFMgNl1P8kCcEEluJQlYXJUlMx79NwC
XyfqZDm144wask0tuZJFZQqYzZogD+PWEK/QRXCqoQDdjMUsCV04ss6uWNkWdZGGUTAtIwoYWcau
pIWudURoZB14Yx9jWfCmek7pmxq4KYvh8Popwg7fwzK5T+1MuYHDvR5lAb2gkg5lGPNJu6yxW+cG
A9Tol15zwtatJTvbxBKJShuktLDymx0qJ17vAVCvOW4tcKl9W0Zww+KM0lgz4YwzRDq8g4BxehvR
u0lpimP7CVlmvph0P1tgV54mOFEg3Mb/dKI26Bj41eFava8kypBKvGECeLABIJLhWaDqJ8djgwd2
tzZFdJ9hm3eCCn4gSXJc5qBmG/xr1hHwBhlFp4QCHUrm+4b3/AKl2ikDECH825H4SCgI59D6UYct
ufMUCv+J+TxEQXnbF1SAAtjOBco9TIskfNA9TQAxgURkWuSqa78qzopEa3KJ24QSwbGBcjqJ6biA
Ox0gjwHYozqhDx8A/KeVSFAjMaFxyLBvEjSt0ZS8o8N1FrrEkBChTxJTQp2PDhGYCQFEvBC9eiKc
nRANkCiyy+AigU3BrsdcLNCpiDj+oUfGmEX2tw6ZGQ0W/pl1/Dy2SszIroCgqxuH0RuxmAAQS2dk
TGJkoUVNKYd/YrfROvCIDVaalUFnY+OTscNovTmoY7GBTzSeu0c7SrBCC9YqDSLEHxSz0wTjunba
fm0O0Rk7fx3iCZheBLhXdowHtUk7kY3co7jhUR4oUE30LykQ5k90tjZR5D71iME3WZKf8L7Cu18v
X7iHcETJHGdnxCnUoLRAwtRPGi9o80VxuH4EvcfrAg8nyerxMB0kEYlAe8dCrmcnEC7I8HrQ6aFC
v8iyXafq4VLHW3oVuc6vfU3eK2eYwSGxjwyHvsF8JpWcKx2aFmiqozwr5KYvUS5+6QBcGYoNS+SF
LuqYLYaRN4PEZlEtwfsGro0kbqtKBNeUWG7CqGiS6G4CzNtJvLcG+I0AgMGtQv4AMGFLosOFxIk9
iRijl1oMEkPG+/A17uCKcCFriTInzRcy/fbU2NHbSBy6koi0CzQ9mpd8RqolZh3N6LXEsQPrrpl0
Z21IhLsB6sajsF2Q/QWMmIyLIVGNLSo50j1AyLvbXuLlabG0JX4eAqRj+wCiLrF1IVF2Hbg9k7i7
JxF4xkU7T2LymvnaAtEjMoIclRmPJswiHBcwQwfOd2ZcXyL8UFoedIn5DxL91yUPoDPeeMCwr2nD
p5iGEzM9OAMx5IGAXvUk2QRFD68ArGibStqBZByMknuAnjjiGkBHiNV7yAzTC1kPCyjOJKhL7oIC
iQHz0jNIx7qA3NBKloMN3YEkaMISJAMilFyIXrIiBPSIQfIkPMmYyCV3QoVE0Us2RQutQpM6slAy
LQrJuRghX7SShVFKPkYqmRlA/cdGcjUoTFxAOx4iSBw5ZA4VUkebxb9qyCihiQ87cyLKTYMAgsID
LbPkhIQCdlNYBCbpGu1NKZkjQnJIfJjUjZl9sSS7ZJI8kw7CiVUxagrMch9IomC1oYEhqkZ870O8
VkdP+6pDXCblXPRI6VzlnNW5is81W8yT+SN2D/6tagXD0TPJE5y/Jr+vcWG+Oz7H7qaJBKmhHXaw
CO2tH/vRY9ioP+Z91P14o+Rd+6UsRbDBxRA0HTDmFiPgDECWfWTOXZcmzTcrisNVbmrBeWjy+pS0
hrcy8BB+6VJMweRJ2RPOXzaS+TtdGTD68JJ028K5P0bo2xaTnbzBLKje9VQ7WmHdfCX4KVs7ZFyc
KLv0N4o0wnEhN73C3NrMm3LpsaSATfEAvXpk9NbH+wC53h3iWuxq5r11NxE5ct91G1/5RFXVWzVz
kJQE2GrCPDOevML9asot1TYmmQIQdmzVej2ofnDq28a88WNeGYWANTT5CZCeVb4PtjTtasv2gS4P
7hUN4ALhLLuu07Q7tfXEYt5MFV8MUYhvGGQRgxBm1e3oS1+Huik3vVqFz7buPM9bmpM4R2mgf2l9
fJ5DG48AeNX+OVjFishWmtspr4BLq7w0q3fHDyECWUb04FaVstXHUd/ZgER3otSRpcvfIgIeGTWr
vw05jK1qcoLb1s7dgzV68aZTq4YRvPM4XyAyVy68rsovCd6Ca56D/ljGePiYdh8Rb6FXb3kO7VHu
tbBg1gg4WvdF7CU7KxfdLmvD8j4xiFaeN3Hp7TqB470RVICpjKaIM2Ht8RFrZWVdOrn5jJnPw7yp
3yKuJbP7OS9VZ10VJsZG3HfnykjhUFqteMMb87cL6SgI0acM41RvqneOHxQ7rW/Uey/vuo8D93Cs
itaBWuCzD7NOrVWrjcUJOF+cmxHLt0BN8++9+EKqi/6GP6S6KrtKPeW4kJx1qoMfG2TKEdeR5FsE
erzC0tvDhkIJzrhtOksPg7nvbs74ste+pbjJrITo85tR9MZNlxMHNh9CWlBww6mWFuEf2Uw3BDnV
N32LGrqMRvsblgUfp1K1VFcbTLacpgpvtKKtsflyeCeDaZ28bjdvRZfPXDYc65wPinGaN1DdyHkb
lfv5fCyvVpfY1Ktn+PnNya1NgyiIqX7rOup+8jenAc4WeQ4HEsllhEzVdldZYzqvNn/WvAV1iIrA
lrS8pfE0j8GIwUaDE95rPeDXKH+16fbpkkGndpswnIYpYRcgzp33EnBXzvsgtwn/D7wlLr5jpjhm
0TTJwf2LFeZsynlMDX8Pbj0QoXwCIEgzxBoXsOwlQ8Q+H8WDZL/Qc2sXRkrI2KCcDl2YuWtupvFr
NEBilvtpFFNySaz4zhyr8uDzzt1YlhJ97fxsP+8HrvawCPB+uqt1xT+MwIcbM+LxonuA5T6/J/ah
ioY8EndTWYi9jjnMJsqtZUvAz3OO5pZIBfKDHIzQTXUMj6WZ6/dmST4FqZVvPDwkqXiWd+sE9PbV
gJKGLb+g6smJuqT5lOjYVqKHbDZeoPevWn2cv6jjI7VuqGsceJ8na+gx9cZysqd5ZZE76NTHwjr3
ptOch8JMP/YaxdN936vtY1TVFiToRKxzKE1vVk/nxvLfmqFKN60a5Hs3UcsnnQLffPqq1ZDWim3f
Dfaww62WhHCY5Wl23fDaYEb+0NaGQbSjQ3KJXJ4FBYPIpn8pRkx1pixqdv1g6s8TjO75FHNj9IFu
R+2EjbhxMX1QyvmbFtw2+nqJcxdGlo6FBG31xwrMB/SkDb46Ayx3ktqmrepa8Vc1FKt5l90QjCtn
CikcqBWRdyPaEddikKZgbg2cqDW4bpfapahD4zQ1vbKcf/tQBHvKPNNznpmMzzSs0aLBnV4KguU1
9JcXYI52YQlw36Go9AM4bfrQOsrLx1lJfzQPX5RbNTQFpjfgAvOKOpjOsW9nT91kYebjxoxxMSZ4
a9TFfLYtNljrsg5NiBUI7GFHUCPW8/uPq0NuwBI/wJq23LPPZlAHH3uttPappzD6gPQ8OUB5xQJP
/oGJctR50b86YMQbw8i4ZYbcenKqkOEp6xVN0ZbzLdbi1Xo733ajw9BQj7aqHnwfOl7dJLFhoylg
vhp0CRqPHMK8gDbVtKR7VZH1qmhY7/1/9s5jO3Kly87vojl+wQYALUmD9IZJm3Q1wSqWCXgXAfv0
+pBV6ttq9URzDS4WM1nkZWYCgTjn7P1t2I0NDEXJ1qR0+gUW6MOuYKBOJDQu677nrto9h6ZXHVPf
gTZsUqxarrUfTDi0bYjIkJ1f8JDq+RmcmXup0JmbAcCxkgqWW8yXAMv0aCfuvHUG4a0B0LubcBTT
hvHLNz+oGc8A4qWyC6rXKgiPSTpAWowaZ4HXHdqSGpDMTv/iO1TV0u0QByYM3ma7fzFy9xttjAO8
Ze+ts2O5tu2+P4CCtEnI5BpVXj1u477tTrMmUClCvfrnIAsbVBT9pOVDw5MbJJhcbl+Oi7+m6+1z
OzbxPkii4vTP8//x393+8e3gLJbdPw87N97Lkijq5TfffsHt+flmpLl9+c+TLOMwx33PXXVuiotX
obgFiSNxydXwuA1FuyBQ04XfVa1HYeTbPivfcFLQf0mogEAFIgcN9FsSfxRMuNgQFzl4Aqy1qnPr
E3qC+gRmlL1uTVD1VGbDyYoUmYQ64c01DWwMCIcC3qJdLrBBmBPYRby1FaEhq9lFidF3ecdNYEy3
QQ8roBN//kE/Zfp08+IWi0H3jzX3bNKcOjij/QJcbu2pWJ20STqfwQvCwodDcDlMYYPIIsSoIgd7
Fw56G3fFhCe7/0iURCpDPO2Stat86G2u1zwUvnMH/F/tb28PV5kiRA0pQpXhdxAGBUPa9K+3F0d3
tD4VYPnNemk5VvNJu18Z1M2zQaWCByV5tXpswErpq5mSE6GyxfY2tLxXlkkGXYqQK7EqY3d77vbd
Ui2geafexN2ULazLdQzpAcWiTwLznay1s779YbGTAqetqeKqvOAVIyZFsCFA77VXlfE0xpjHuIj6
LUE9926aIBSktPRDrCeL4ykIsAXXE7G5leTGW5VYf6BtRacoi/GbOAoF6XJ+/PntHiL80+1xkVhE
po9et4Jfd7Si9KAYGR5mqyu3kqWKEYuJypOp9UZ4tBzShBRXb/bxbvSpgvrePnVu2e3NmEEqlkNo
c8q/EwQfoubJfDTjLXT2vg6N3dwOb4mb7PyqCQ6VDMMTxaILAOgUmylG5MXC1fYjTUhCD9deMFqk
BjDbq2uS46wUpLYVO+JkjNGPQamfqR8VRNOAn9eNc+/CL923lXjIZwwp9ji83dxyN7/YzUJ3+6q9
2eBaYyDUKnZ7EMNiPpSt84bqXVyi/I5UHwQmVROf8YyzP0zr4Njxoxc1YNHIVeju2sagTk89dwuK
Md0kVtLtI789qE4AxkcQjSw3m4h468OtA/UDrPOcHuXcv2mvw3KROvmZKMj6eZ6abJNMUlw8UTm7
1DEQsnWAIhlC+jsMUc6p7yznFI3IdqZxyYuOKI25NWA3MJw9aoLyIQCgXDY0iHF4gREnoNGcrtId
osesCkmmyvOKcJV8fjZKuoz8f+pT29GzzeI0OYF3Q27rNTPYIwsaXpHbp9gNL5Ou/d3NfJr5mFFW
XVPle+Vk55QS+XQ7oEx8DJWJaL+y74JlAYtTlrt/DtkSXTWAueLlkLGaJa9gFgirAah3MqruTcTE
xGUjwwYaIr7ZqBP2M4Wn/hv2LYtwUfsxduzm5CvyHoogPcQOhc62YefPdd0T3RVnvEG21e4Hp7or
9GTD/Pzfh0qgEZhbcLcGsVIRYDVSO6dyHYvgz98/KK6AsSf2tKvJX4Lx051uB1pOZJb4b+SyjEjX
an3SOn1IQOLt/rOsq55YEqYK3tuMI4Su4jjlYAO4DBEzKVJC8f2b/vghM2bidGvg9REbolwJrwX/
F+1ggocJ013Oc6TNLauhsTAhPMPBnTKb2PSy6exBgsnSKlyZdsTmyOc2Sm5y9+dwe7gwMqAmLN9B
+cznjO18WF7J7VA4hreJSuCp47+lz8GqyLeQsXAjm7CQyrm6r3rzSggJoW0Rf8LtEJj+36+if/uK
X+bgbGCWn6UaxrOwhtPtK3cElPnPw9tXJsSEIhX1QZLsfLodgKlxX2mKV+naKUp53JO3Q9GwjkXs
2P48vD0XZDBd01i6a+OG1HDwX8bYDVcxzK4Vy8FrJwUOthn/YrD8aGazlMTOXK2xco0gCPwRPwGV
pEUAIoiPHJ8BwMcNUzdaowFru20OtKEZgdq7eaje3H6mUeOaT5EuoYNFdXUeLHxKemK9kMsM1tAa
uUO7DEp5r24HDJj0Cc2k+POWdEWGJjoP6VIuZ8XtlWRIAYEGAwA0DoBvO2IRsu9m55HI1BPjOpHh
94+rt+Pq3FT0DBmERI+011DTzk6+lfEAxtx1R0ggFdLwcChX1RyaJ2Dj8pjh1aNEYtEufC41uwQP
+Odx2C0xAV1+tAlkILwE4IULoKFoQvz8bbnNHXLK6RVwsne2k0NNI+g6jrrrzdk+LdfKbTm4ffUf
npOCEzHUDRNXzotOE3teoza4pHOBWjduYygcWXnHrDAk+QcRvhEHmDFMOe79wtRMdynG7Mq9ZmjO
d9BMgodR2LuOMvc7M5hiU8CSoTGtZz6NaDgOjYHrI7Iu3Zgs2QqS5x15EP6ckbflcwo1apeMcUNI
so0dKmqvhdciVO6dfJO9xF44PpeK8NMSjUHlANlPEQqi4GW2BMfVBHpiqf20JB8PDR4zoQ1QlQHh
FitkUM0CSWRMs8DwFDICIO4Q9jIRPxZ4ZAjUtAu9iQtJS5ngNYJOvHsUL8OTTYd3OwYNjPN8GJ58
z6OMsszoEItpZ89G+VjgVJyEAKEXNOXaDhndoMRf+TRfPqzQxTjfLKt1CurSy/rszkInBpmZZAph
59gZaglNPw7sDQmh4TXv059EfdSX2yN68WwBKxYV3ADZWoWe+z4SBzMZvvWtcw2xdVwL9YVdJO8j
LoHb837dM0WwY+sonKx9a4t2X1Wp9xwO1Wc7SXsTZg49pUaLgz0hgLFnD0qs1767zPmPNa4K3Eel
eq+ARm5GWTIUWr6LmxnCfk6IXB2W6DMlYTW5RTqGiW6XXNipffdFdGI7H341rsXn4ZDbUFTZ3jR1
TCtnlxQw3vR9BtTy4XZwFHm3+ATDY9pkKCXqyvquieChaeBdZRd1FAZsPMBLT48Q4ej/hm+NNoI3
JMjJAfL8hUFKtzWq2H6Uy1ewrYttnIwVeQYll46ns5PCTPgU5y22G6THkBRAqKP90rzVigzVPJ3w
C5jI3BANn/yZFSjvphZcqmcfVJnjnOpMTCp1/Rb2GbONRNFsc3EY2w6isyBw+x37Br0yuVcSnvoS
Zv1B1o75NgbJCfxQDFlZNqDJxhy0b0/8pfdCP9m8h+bj8UcQ6pVaAiWuS+7KCIP4AhQHvmRG3EhO
zMOIo0w9tU3RnUerin45GY5WpZASbQmGOQ4AnN9aBhwdQIcHd04RfY3OPZC1ZyZT9jWJHX3FOJH7
KYnOk07RzHfqgdSxF+FPBeh1Xd7drvREBOh4y50/Meqa+Bk+NW515XNe5t3FsdvL7ZHlI9ozzIbJ
jY8zzJHx2onIBDsYY+6++2O+b+eq+ML0MK2jPpX3fT5+NmM93TEWpfftOf7RD8jT8JbD3M93Xkof
vTBd4jSp+tZ2w0kWprl+RPu07pBW4Phrh00SiemJLNT62C8JdZFDwE2FWIQcneJsR+w9o750Pmya
leh7TeKfrPgrgAVvRO2KuXb3ie5KbEalvFMUyuoawr30RBN8k0srgVZlfceACLd0EYpdDYeI0cc0
/QhysQ3meP4Mwx5FVB4XGxmQylCbldoZ7qRfdNGwgjZz8mOUCWEZvvhlpPgGd0Y/yD3bswD2jd6y
kMWfCCDJWg9iWJidGT51E84/b3y/4U0bz0wYIHIjsGPTfvWi5u/D23eZcDIk9dgqVipqXsTI4jxO
7gdunnnfRBLJyvKwacePvrVQ3NnDb+WRqt4TVyf7MCfiK0H+luLqd1w6wJ7AIE3XsliLVjIrTSb6
JrR3TfGDnHr2xHkaX92IQQBTkukgzcB/JsppGcNUDQbgebiWe8+T7m9T91/Y8wFllRPmWGMsHnLJ
LolYZGNVtAlznClLP4ak3aFNTF/dZPw0swokMzH2321FsElgN7+AwzKaicjrmasDzR+CXhXGMq/2
WJarnBaply1mdwl3yRfiGi3WwJQdwd7wyRGTPgEBztgPD0lufeaJnAkcVBBBZx+XS1q/1azsReq+
9kIMLwXXfOlAMcTfQRb7FFhHTiKAe15QbVszKzad6jQSfuGd616/VE1+tRpHb1Nn/oabhTiAwKau
UTp5VoayNm3XGwdyC/p3fuYja8nb1A0XRsuoGL/cjN1c09+aQvKVJfSQ93lJzHLVOlOO+HCY8Bfl
cWxM64E8gj1OeXPXuASPxCSTObSSSCwhxcYTg3so+9Jc7q8V6X+Zt41t+jJOlKsHpsIUjL09rl1y
wLdVafsv7YRLRVWlOOWZw0zPq/yTBiJ5pHs0g58BSU742WcssbCT6fsVWwYzunSkdpUTCAxW5B9q
/An3mBns4NQXx3Axlba9RZpf9zYadrQKqsK7Szv1rW2t9oVAlvoULf1NEbTe9+BzrGq5V9qzrgMJ
ANDPC+u55Oa5YjXN2fmWzus8+9/T2toYcaVXQgh7Sz6zPFo2aZG429O9mmnMBVWjj6QHBqsUBulR
6oAQY8PlJmbK6Q6pDH2FpPIBgZvVxe1Coj9cuNyItLfMi+vnuiVHBAcpJpo/n6DGDOFI+yoKNW4C
jAXfVZKSOcEwxRvi/BhUy7tiOi9NljhHM8tJBI+Y4xIysXF6b3yO59G4t3S/vz3yBJkf3FPwbOG8
qMRMHBTDrY3nJ87PbK5+tp7l7go+fVBrCUB45X8fkMQSl8ZWjJg3IuK1ZpDRNPOrGhFeWEHifob9
awkj5k4MATGUkTIujukWRLGoRUpknhVM67+HttqTbfeLSQYm8AhhoeGwtYCqcTaq6S6PrfQ1MSb/
bCCfW8UYMB+mrAsfuConxN8WXno0W79GLzfXhCvOB8ZU6UuOqapVwakFv3GCN/KiHMlZqBQdUmFj
3yqzS+lRiqmxBFQZ6RhKaT7v7LixV7diWhWdPke5fRwGFb7kloEAJkkeuwLZAxhMdc8S5VekeQyU
VfXyCtE/GZcmYoPVDNt0eC0IBrvQvAjulfYJR2l6762N430RgsIAtVYfGRrjNmpwMiUlP6u9Jjzx
614zE7gyRdWbPUoH5ki5HaOm/lwmj9+TuCk3bjqI7aRA4XoFAwReTX5x64G4DvoLJ2OY9N6ryx90
eKFuJvbTkMlgl9Ee29TkWe67AKOUh1dspYU6lW6j3oRJL10WWEGXy6RXJIPaSTM+ZZP3ZdaFWEr4
4QmJfXF22dqvo9hKNrJSeyyRyyuPXqUzoi5Cx/ojWnaUxngQmCGAoLjrKngiKshftX3ffwULRwZM
65Z+UY48yEoe536Z30cGbs25ezWidFuoKuFWF9FRmiu5dlj/gGpkJFQo58X1mbKIxJgfbODtmwER
9kGGY0T6n1wzwlffi4EhUNcWv+nRMFWz/OJuAGV1skXy3JBAuYEGVR28oB/WoGdRAAgvP7tFNWHs
hg9smHl1UIFl8d5jXiebZZhXiT06Bzd2N7Vf5e9eadJioV9f6ox7vtDhl8nNwowlMYE+3m9fEXzb
i/AhsR29xx/bn6cqkSB3yUm1KuapdscsS/SfRdVIhrdFTsyRtVeh5h6WyA9P+gN/cITq29hUVq0u
4IG3OQDLYNU4fflopx7UDzNj/mRRCvGy+aOcV6lnjb5BPtVpRvwMAlzQpSxfRZOaz1zA7Yhvkcmo
61L4ue3dTSpelMQTG8QibMTcg/8PY3KTofrsuX8gi+rs9uw0uj3DbH31qnY6SgT4e3YcEZxzO9+a
Zd6uyRtuz20wtmdq5XtDoMmK9PA6tvkFhqRzZG9SbkoX+sicxs6ZbRZ3N/UZ6yZ9HDuP0K3MuOSx
nd0HGbQVY3LjC50vqCC5GZPgiKO90OqMz/5omYXxGMnZWo09l3JON+y9zZhRlt2bljsyLIp7DUTz
3mhm66i9GNMhT5HBiZwWVI5d59M9LumrTEz/CnPFQl4avvdJK56S5r0f9yOtk+cUvAEsgcbe92MF
wcPNtkFFn8S3DjquuGDqedM7bbmXBludwtvbjCu+OYKJb1p53zzRNc9pzWqvikJ8wdhdO5WUL9nk
L/AdbDQy+ZZ2fbhrPFEetNTju0aXlJZjuC4KlxwAw1UvmccJy/jjEIRSweb3JK2/gpApNypfeDdo
SgEyPaOEWcnpS5MxXZjONyLGJUqNCAss8QOnJMnupp59TtUGUCBwVmAq7VCQZyUSO98+dzH45BCc
0y6duvEd4wn2X/QUDJj88Z09C0LKqH3uXGdjQ+5/ooYA11C24VaQy3zwaGAsvQN5uR2S0eH3lla/
CSWhMa72r7dDRmt3IpNnSIrxfSgQQzWpTPeJE+NtESEWHMM8RTBKLuQtgEjCJIcgT2eHXMfmCXiC
vSkKVX+jU/WonejD8Mi+8FXP1oqlIO0oX4MuyO/Lb/bEcpd2MkFOFVQ70kshN8W5gWyrz/cT6BA+
2Sm76plBTUgl0DfGiruUdR/VRkHH3qVWT4qrEWbV2aRbm0qk25qCBg/lBD5ZYZqt2/psG/jzEmmi
IR9c56gR7ZXasi6Tosyscr9hb7JEBFCdck5St41D/tQJV1/SPryTArOv3VWIzAoGzuSR0ndDm61r
YlRIHOxDxYWWwQN3iTW5+AEzKpqY4TOhN+swl9+U44dvXeWDGWQ7gka0grQxeuXujSK/xN2Slw8I
TLa9bw93kKrNSj5IQBmvXpxg2jSHCzEmTAMLZT200vWPTVB+WG1sPaBjOZeaQGCnE+WrT1JTOTYp
A5lGbpNpJK8sSJOvcTrpdE+Oe3Rthmm4QgunDMl+MsfSF4N47Ccq4IL5XggoJDJoLxANgtknbS7+
wOCVNGoHbRb5VRg1/HWpfKKyK8JGWDzyg9ZhywaDg8DOvtLOeMYZVNx5WZse2AOhih5H2mcVCUv+
YHrXWOsHWboFwW0ggRobQUorX2pnJuWjy6pP2LkMcHzvl8OYXZQhVBvHYxfvhfumDNJT4VXWhTaV
eSkYtVyQ4+nT0Bp3umy2JW2pT9Lfp21DiifZudG7pid8YIJHu4/ynZ7zYwJDUgLev0ba7p4cg+Ts
gphxm31oAXXoe2fgmM4NZsadZSJuY2p6hFdMy+gWPRI4yS6ZDNr/mQcjQyAXGKFVvgyFRas+UD/B
+776NTId6CEz5auCGE5rY0dfr7Xs6E5ZffBS+PUlvgWlz95pBFOdTi0YEY+VbkXTg92bKZ2dvSQC
jL0pqQnUu1CV+3B7itytYFtWfU1eX0XPkLtmnsBT5bYK/bwmtbZHZnk32d4Pl5bWuuqM96KZx1PU
NcNjQgr9o+XVJLthAWRy0yEiYpqcegG6/9HM36j47rEqEbGWdNmBeYy/0ggvD0zfHTofUtwB5nnw
kUDowJaXAbvWs6afgaPRePWB287Kc3dY09KdYzgk6XTJGYFz/Uy8U7wrgf7bBnA0O8wZikw0J0Gk
u4fAisM93kZ7Y+TVqz0TXivn4rHBmbJ1XYI3QMu+iiRpDlJmbBisCi3DVB+YiiFGBDa5raJZXnI3
/HtIwjY8wYQvCtap+ntRGOJ8OxiYx9cJvkBaLiHeZW3SRqiaF8T+1pPfkZ1JylK+qmUuCDOjDkUA
kbBrHwP3aUqZHbT6KV0ODfENhosCyW/ERjNV3VhAwQYz+7RKpI0kG/ZbMc3WSbNbodXtpKg4jRTN
Dch9p0hLoA2dtYVV563bsbYfkhbLOW4/fegN2obTYAx7NY2kQtNJxcBTBidYAsEOhs5LJ/zgTEs7
OIf43TcqncluF5jn50xVd4lRzi8qvYIWy8msSYJ9XwztFWkIhbzS9prAsZ+FQGbiTvG8qQeiBbwc
sYYIVAESIj6FJP4+eeV3RQjVZeoXlNE8dQ9DwoUZma9O3+lLlCG9yhrbOBqWfJ5mw78fIfZcJ831
nmAU+1NX99Dl1kyk6VGjgdPtt7Dp50/iUDiDIyfd3R4iELkT1YxGnBbByqzK+GSPlvtQO2ANXGt2
16VXfzhKO4/D8HMYrO5xVhIrAynW244W7IVaElCiX2GnmnKq07DZABo/AE6N3lN37HfZYJrk/3SP
XGhM8m2z30QdelHRRv7eWk7VuKpJMYTrPfSN2kb9MsBOIvc83g7jPV2f5qQZrVarGDnPAb3tSWS2
eV8Mid60Q/lW2APG8zJwPkUzH4rZEU+NwDhQVceqcsRPV0p0xV06Pg9+c8fuIDwMiYnctsrSV8aB
4X2yyMkDpz15LXvrwA1dMlJClNr09DInPhH1G7cpqatRihbSqbs9gDpm/Hb5M2kkJU+i7vN0gNEh
4/5o0VA5+YSCOK4dPqObJkgki0kyXh4i9uo3Ptbcxzmw7gi8Q7PWA0HMAq4VxzAvqJmrLZ1Sse6n
3LxUJPdccuK2VkXKLdFypHoZu8/CsJNn21fqpWKLbEj7sxSm+ZoI3gpplH+/uj1n9IRzzIWz97WB
fBLTFWjZ8EIbpf8kIjLbAUdE2GS163Ik74zIOJYMAF07zKgdI0Q5faMx+kLq6PiSNGqgjZ5hABAI
lruhaB88ZSerNJ+d9ax675U0QWTlldAfvCQGY0lafe908NpK+ZRwqe9jb6a/aOrHbsZ+wpiFsl1H
Yl578Rh8LS5ZO/VRaMcyP+YmmiezRLxDNy66ugrttE3AnB/n471jYjaLE7U4B6r8iMkWiqNpRads
lzvucJfmfbkJdBd9116KNr4WH0Rg+7tKi5+DT+fX6nKULzYCrCY3jWdayJBx5jL7RLj4LhlOnsuZ
XzFQjR+FRp5QhYZ8Yv1Ebp9h48uRG9GjZFSQN2P8cjsYcDRWcg79E1ygZjP74Uyuk5/c3Q5Jx4Cj
iYkIXDq4MTpLy5ByU3fdL5sl8tjIR83qdciMsTuk9F+Zp/fBNhKMmR3D2FZM2pBXW7ggkyZFzW4V
e5RYuK2igqFuDw+lQbhDgQciMNC+3pupQf/JNbz9Evp48Gj7rrOWMV4Th5RATCYPwRceNMKdaHCR
RxYUe8YBasuSRnSwR0MZNoS3tIcbd7D/P3HhFxtAeutT/et//JfvP4uk3LArbJMf+t+zE3w/hILw
X//nf/8x/jf5q/q/chtQiZS/fujkR/ef/Nhf5IJv/QssgmkJnx6lYwcWAQ1/kQu+8y/f9nzTBJzg
WnAXwDv8zW5YkAueZ2FFZLnBUesCFFB/kAuu+a8wCCFQs1W5ZT78PyEXAn9hKvw7z6PL/IJ2vGm7
CxbCxKj8f3oePRvPs6iS/tDmJjCCiOgT2dzhrge5OBPJ62n9oY3fWes8Byb58ZgBNAYqKr0sFRD8
FoZUgpZq3QflO9jDB1MH16APspMk8fDcN7/HLr/rA1etfEPcJxWyETNhzaAr6VNJIOmggRtyD1+R
IE+hXxEPPxGJXgrGCeX8mizDWczA98zAntDJAFFy/O80tF/xoj/llmMyEhqAE6Go8R/NLXBcvZR6
KwiIUH+hEq4W6u8wgIOwvqcWDreJWyHB6FEwA2JI3Kdweu7z8NoO3saYy+uSJRy34l546Vc3hA9K
xJcBVfKoofmb7X1mIe6tNZaNrhPmuu7bjzmurxj7nmG6faq83U/muFUmcmZEiW+uEz92fva7b/nj
BTdr+su/K6nJ7K54m31hP4naO9OyvLNL3qdM8jdLv/2g78y6tXMKex9FtCBB1VFSbE3L3Qeee4+2
4iPvo720SMrLZjo3svzpNOm2bYNjYvK2RYreP46AbRp5NZbICDpC4az8HHqLmEgqX4oJen0rNzsE
rovqpWjWqLfVKu9rB/xTfjDRwksbUxHSkC0swqM7im+Rr39ELT8HTRP5aopAdCiYaRUe/TDmSOJ2
psBKBhL/jZTdTeq27EFirENU5EfB1nyBjz5hQJj5OG0mn8ExdSMGU8unTVvyp1u/y4n3oUbovm3G
4D3tSH5WhJjTv8uflGxOXjP2a3xd3E+pDADTHD3yzId+RECC3SRRw31XoodzwNx1TUsjma0bsXry
NaOsXuF1DTZhVf5WmO+3ObtOGl33CYPiFf/tNTbjVecvGNTKf2910J+pW39EOVQ9Inivqd+yqkjo
ctVK5cxz4m5ADYYnj4D2eedqpviWPz2SbPTDbn9YWWI82yraoHsgKLarTUbqmyYUETjnkzub2a71
qSHpeQwB4ARH8bcOnn/EH3GM+3J9u1iiMBzXZtyDp7Pc9Wz+rv3e3FAPPdHgTdatGV6bUb5TbN1n
CZ+vxRtkek80iGgeWZKaluj1bKJT7nJ3SUnz1UG9Q84dr6eoHo92jsA1Wtd1iRUGJGmoNfjDZxNX
xhp2zBJsRftgCSXNw18MPuKkeK7tRWM37XPX/C0iQSa0vVx4TXbMY9ovhefdj1P2e2STtrKJpVm1
dvXuDcuYZRW5GVeC+W4hfuEcHVe9hZqA9p47cIpQszKsKfisZIlqhynUB43zYKMr0XOaqnBNpPLH
kBJCdrO0gp6lQl0bXHTrwNw3dXEXOZwOiXP1Q+xifZ0dpDWf5uwraySd5YIhKO81mMrfpiV/uy2J
98OO2uBKI39nZRbwDbYbgc9F0/bkLccFTtaKFFl3NHgQnTXhuqg4+L4I0i/H8tlvLTAUMlw/yjae
Dh0foe/6V7slQjeAT8J3gLGhs13RqM42uWA9RYacrBGvYMCj7xn66sPP+P8Kn3kna+0+VuQIsnpm
wseIXD+WS3BmQfG0a6heVnVWfLHVdBFYNseiZmEpma2uIR7k9iIPkw0jVtNZ1WYsiGGznjt6jOsU
BfShUCmkxZpR7tAy9wnt5ZrtamyTCTVLymJZtS3xfuFv5uoZEIR8gwl13EQNGKqsjvaVa5wDRSKu
ls7jgrZqkaVt6Sgk6zB+U6QmbDOfOdA0OBDBmY2XXaU2DbF0zNtpF6RJyc0guzi8EbQcgouMzmaC
VzVMnBeaWdtRG+46mN2Va2XVxkyz305VRKhzy2rXx979YPAJ9q4HZwypzapHOrqK4SWjHTpUFM/A
F1fNxSzaAaciaR1mgekj9CuWt2Kg+yJBxsRmuR+w3a3BhW17i6FfDyF1Pbjho+VgfHQeyNh2GHCX
d3Yd/cjII5EW6Q5xnf7sypxtN59W5n0MeqDO9LN5V9WkdMPA/aphsa1K5dGtNe21IId44+ZgFQyb
+YDL6bKsJVLZT1ObpRsZ6mdmES9m2/3EHvbaCpzggdYsFkI++tnit4e1ER4wqcfM5hidiP3gkr1X
qIkgCTJuEzoxQTGw3JZue2ycgMb5csNC2YbPzeAPrQwVoRVvSrLunZ4GR/KFG+kBT9V3vyt/x25B
GHT3WTWcBpaV/zQNrsWCjvqa9vm+gB61TXr3iAmGQWFoeCv63OcmDZvzqKK9N3r7htV+QlZiSGjA
NLlJZfYvw0AETwrd3Yx6e93E0bZLPChi9JWi2fyFc+ItmOl7xjlxuQ6+tblsPpMOBmaNzmNlWBlL
+YjgxRdcy0i+W25OtMoVmP+5DNhfpMV3c8jeQeaSkkxzE/cKqHtOe/MXxW66DiI8GEw7V5mbyzUu
Dtcl5Kyv77yBdn6FuLv11CqyEHy2o4YLLFhswkwcQwRna1/rcmcpmhNFYlLTEtuc47/xpaW3Xc3H
QglyVWAPgS8t86/OfiLEad2Af9vNywIpRhGverpuK9NBNJz3xGxHq0aCDcLJBjGYugMxH1KGyfXR
/Nzjql4XVFe7wkeIebsdcvE4K2rRj3zZfaUJcj3D2iMIJvdZGldQSB+0Msg0x3bD7JjF1nOfTAMh
LTLGXdhxp4ydi4cKjf0b2wbDq18MZoXrOLw4ymLqX+Um0HezpCO3laQ1kiyfYUy0L9Sx5Bzb1v00
mx+3Myd0SEsOkLBi5jjFJTIpfzQq6pqc3PcSIWo2Y1BuDYX3NXpnJHLIkZyv5D3BZBknkluuvdHX
G6JBH20CJDc6RZ8eM51JLSbJFZVXm5S/gsFqTtiFsZealImdRyByHyNsj/AZrMATvxUVW6XMYJsl
sp0X0gOoSEYXDFt32nKfecsJ1RFCnwEb/z00+EzP7dArMu9Q+LXtVox9eHIo/QJdWwd24J9xg+sR
29JGqeK2OR5ObRta24FJWm6Om5iOGb/y2Yv979L3wOTVNTK4qKW1JcmdOf15bKo535R9KjCeM82L
0Q+l9F0wv5ov/+jSbzL1yt/pQKZbSlComMxST15n/lXe/qNXvWlwox36DLos7tdgYRfwDaR9Agro
WhASCUoerhKCuwdXTN4uU0KfwqDFw4AGam046hzabbDDNS6CwT7MfrIdlXtvFTFhOYnwVoQ7k/zr
Nph9U+bW+8IG0+tqtI/lIgUueR9PY5G/ei00/+b2DYZl7prIY4OdN93nWVvYwJY4OEb1qUUBHWbR
fExUyKgDVXpc3mNzgLBjS0DKkyXvfKHv6i7u1m0OtofyV97RS4diapt7Z5G2B3knsN0421i4zGlp
yiPIeom8X2h0ohfiDtiAhf3/Yu88tuPItXT9Kv0CUSu8maZn0ogUVXKTWDKl8N7H098POyUli6f6
dPcdnwkIIExmMgyAvX/zrara8S729PFufcpj96FuLDAWOKWj/hP96cafwbW6ZyskFAfI9ybHcmjf
tNwwfqfP535EnmArVfJLTHHc/Ie0khqni2Hw1o2xps8CSU6Ndj5LLQc+U3rRrYfo+21aJeBXTe9T
qZGrguijTCXdj57udocKhZ+zYLPJXSv1999tsubm3i3j7wLTxtYMxNqlamdAEZHgRvaVz9Ha2jwb
WkgQNo8BdE1dsmOaA6N+9iGsFOZdU41QKlPoKZFT4txBy5wSllNBBMpj9sd6N/oQoaTo1OZLc6rf
W0kYHtyq9/YsVEBAFb1iHvbG3pxgduieO4IgG1kbekwCsjKZ7tww9jaWCc1maaMHABLOrYEh7W1T
lO6lhkaCp5yTEKtRfbLLAMwdlOkZvJC9lx5LHYSCAA9vW6O+3uEHbTn34ZSOf9V82XrW20+QUogW
OTp8vTAsWNEM4+3UTO79oml3qfIKWe3pOek77QEd/ttyAtbXWFN+2yj1Ow1n3B1cx+goTWeNH6wi
rvce9nNQ4XXzXZ6kxl23zujSjjmqBEaBRFzgKytva/pcI2MMZDV7IseRIb0xfyoGr3hfD4Gzz0sm
CFnpMD1Hmdoa+G/HnvvuRXzh8bIsfykkaKjV+KvVuu1aPsABbhY/sIgmvFQoygPNhDjUDqe+6Mqj
Ge7VWjXJFn9HaPUd8lgsHCDxJ+OCLVnC6PX/8/m24esmvpKoNL6KFgSLjdJDXw+nzpvx/G0eWo/J
JAtBfMq/M9k3uw5jDTc+h8Z6/PefTejlX386yFjXtEmtBP6rj2byr6EMXw6nfGGdqBaM3RC8m/PF
2EQ2wiW2foLaGf3Hs/R/FfuCdI4t6L8Jfj2rcNR/7b5APvvyMmj288Cf4a/A/QOMlcFgGRCvImPN
OX+Gvwzd/kN3bcBvTmB7ZARR6vsV/nL+QIgKmGPgm8j1Ef+6hr/MP2zwqi6RscBwdYOjfsXnfj4/
3av2354ny3v1ROnE5gDr6YaBOh+gPeOVHmCgAyALQwQ6oD+HO3yma9wF/AFWsoskGnogXRSH2D51
H9GHXrb6Ep7TuftI1vuRG9Hbpg2mJCmLMFAz3sEcV9ieJ9Rxlxzwnh9Nj9Gww2R9xT4GrF7rD6Dc
sHKySjI6dp4fAEjsAYv5xzlwwPEQG6ir4m3nDh+ttTtG+jpt2qF8iOfy2DQ+y5GMJQw2UjdWawiD
bZsbwSe99Z6xtfozXdeHyZ6/+TU+Lbk9HCD/3SI/embqewqgGSBLhF9P7N1nwWJtdTN7W/VM/9M1
2sL0qjWsYvTubeYwyplN4u0ZjxnUnWqLJAja4jOA/hGlHmx3WGOw3tZYL4Bw0e0ZT41DWROZ6IbH
YWacMjETGmekkMLqxxSzM1iWGiUe+88Bmuo04G/uMU9GEznGp9rbZFP3BGqq2mRD426DyPy2GvZ+
6VkVk0p72+TZ2Xed537SZ7DxWL6kQ7DzWw1a9fiubsov/W4c+2LXLemNkbbtFj44kinVutfm9k+D
9cVORz9zNZKNowS93GQi1unea56HDv/8Xk9HJAUgPWhTce8U/NyM/0Kn1WRBy/GRMaja1iY248Tk
Thly8Gn9ti/nk48GzNbAMWFNefv7E1k6FuNfmiUeNxpI+Q3CPd+rHAa+g4/98GwP0cFVcb1MrbOH
JGl3k6mTc61JxY8RzrOa9hBmCqjvzF/bIrvTWOxumhxlqWAlpf22dr/ps3vPiAyfiH/CUlfzW3SO
TikOWvvgq58lt4hHEJocwnfQ0h9jrjWg2+o4JeONo2Nagb+rd2PYGVouGQFDY8HpKY//HKzJP8Vt
f5/VWGMRXHpXEbndYwlxAgeCjoXHytzpugN2G5gEdMCEl9T4gK6UtXMtYgeRn5GtRDGaTFVtIwaA
p9QJsuoD6MR6g2S0uyWY9bHw648A6bCm0JH1yz7UGZ5A2WiPG9Mz3mMi9G0Z7/WgvDeR+vczP980
9orkoethuD4jC1w9V5P7di38myqG57HUTM0jfde5xbC1ovDRdboHs3zwWIHujMR5u3ooajSA51YM
gh2rHfY6hBmrgh05T+CbeosQxO+ic6HKVyU/sfBB4uGcVvJAT8vHwO9AyRv70O//Aj7I0tovDdC8
DToMMLZqeBYBarH7Poq2pGY/NVbAEj1mlVF6cbmrc2IBo/VE0s4G562hZaVb35uxTXcK0B208U3o
sMpER0Q/W8o4GbN61MJV7dqnNQYTs02eY+wnBfErzDtVUzir6mW8n23/48+NivzcCGv2QoS+1LW1
diDJEjW/tF+cDi94ONJ6v6tNezjPU2+cuDEvLRIBPfG+BI9iywRCbM6hy9UpPG9TOkq2CfuUsz8k
35jAzLw+9AbqZwREdcnjE3i9rZeEwSlO0fzbBCQgz3VQ4UG8sp6QGsnqR2SGjcO1S/rT1nxI5gSb
pt/7E6P7eeTCWLJbHZJ/4nsqRqdgZ47F6mFykJh4ikof+mA17EqCjVIg0eDcRPrx2nPdC9I6RyWQ
Inm5oSmqjrycqZfzSceYpG+jYATq3HJ3O2P13A0O7p5lYr+bCg3g8LGesvRLjTIOoTheN+S/p+rP
cB2MTdCAPmgqr3k04BngMqEUaEZsnKAO3k5j9Q6EKCBVMzaBpJYPQjAbemzO2rpMbiAXlyoLCy3r
yxyPb5NsF4BhIgak1WQMiCQCenpYi9C+m5fxXZFo1b4ckR4MPcWpWeFKtJ7ZnMyo+rND62XLbO9O
q+th36e1t2civO/j/nZYP84GuRl/6eBKrx9bi3Cpo31alRzHqqQl5jntH6qsuyHdX51rVFCazvBO
Wml1p2KpvtqzlWzACMenuBt90jkhSjNedkK91t3Xmo9wpR99apbhrzIeureuHlaPJnx6yx/3ntYP
75jzJWcM1B+HkKCrO/fVB3fO9sUSvy3SGKvbDqXAGrnlfefpH0fkso9Z1ODFCHkv7PA0ib8P9dw+
mPFTq6AQUwFcvVpg1BKUSXHeGppdGPWYZCUbHuMaXWe8AclzoFHgmlhhqAdLSL1xS9DsJG0kTFNr
DJQ7n16chEstBagItGS96cBsojjPwDRx2Oq7ad0T+yUCi9Azj4jyF/e80bjJ07M7BwUoEOU2vuKb
sHPmICdEjsWvFKFy0oaUxs14bS+1bh7rYTnGc4WRpDlDsZcChUZWd2fu0PbsdktznhHGQjC0vKnt
Gt2WLG7O7e+a9F2b3lq/18pZMXI5h6UsgJeS0X2zlNM+Ya5wMnIY6xiGAANVW+0a1ERiWvO2YH2E
CR/xK1wBye4pb10pSHL6WJqrtq+8d0lrfiDj5EMhAzHiMCswoabfXCIGKmwgvOBrE4c97Gsjj3C3
r8xFhTB6qcaKGSttbYJ7ihnPNztaO4yJtVTc27kj+TegoQbGPse3A0Qp0rmsXM/VgtBvkI4OwU9e
nUChlIiCqjqAxo+NS/xKXfU4XXf8h7F6UB7n16s8KL9coc1LTTbkS/aXg3/UPlAGstWkjLhVITfC
tSk19AIWEGmoHch1R+0L+0lVJOo2kL668Ji9hC0RqMJt/pRrD9oHj2epGswbwM1q3ceQ4DJyy3p9
oydfhZAd6qG9yyKw8ODICcQojq0UPWG3/VAq3s/vPvl/R2lnELjtUWaEI3wtNJ1/8bUpNelb3U9N
lfY3PkoOOQMc/1O53aSGWaKLrqnvb+V+uxbXe/B6I3q5DQcQ/YlR03FljnL/TVZW60EsnKUQPu2F
pyvtKanxO06gMSne7eXaXZ5RHTVs9CW5cOj082rLsPf4feG8SENA8Z+uoTUg8TB5w0muzSjP7OXJ
vdSdtP7mpSZoC3V1rpdIrtirPrTWxq0yq9pen1ZXCXO4cu3kaZYtUBPDfRPr740ckYzLw9t2/Aek
3aUez10CafGGad8Gej05N3lk5FES5r/Urn1GZBy9zrSPMzKd5y4kGoE0jgMo94heZnu2W43Xgdp2
2UH1kYQmiOIMHiJvvxUGftde9WktyhH4JZGJ8X1E4BJWDgcP+he54bW9DZL1aMqLY2SlI7UyiIHy
B+1nuYSvDMBfuH7XyD+fOvxk5BGUR7Lq4hhAKhKpTNcyfz8AkwMo6vM6vbxnH4KpSS+PpOV6Fj5C
mG7KI+l2sLSMLv9pa+0WE1M+Oai2jKcyRT5cLnQpDs3ytEoRilBN24TcvEPGCkQ9kDCBOVqu9It2
57saaRydiSeSJbxx5AqrolYvbl06i7HXjlmfwtn+9Xp2FLVfmlKTQi699IUVAkllg1/N79dljiU4
LunqzXmpcn60GAE2wmazD4EaZAr1lgESXhUnX37CbM1uRv5MbTMjjHRkj9lgfnSSqmxiHvbzWGlG
pu7BTHK1ryMOrPHXsM+KY6R+EjY3KBOo2rX4p75SpGiu+0SF+tf80ylm1ioE/eIfcppcjgsj/dZx
rOT44rB/OvZVHxlHd7ei3oZmz69vqOfeF29ysAFSXdXcYxtb1Tuj7b8bkxqOgM42ZztiAJIC6bjm
fO2bUvWwmbp20FvTOwJ7vy20oTha+FnwelGHRQvB4I0cIgf/02lkw4tjUObfO6l1ByixxN7W+mDE
aIfKXpfTXfYly1xxxflvGMR0j7JdCld98GXrSDZUR5zgpNk1r4lOKezUorCDleR007k1uPkBss5p
VKkBV6UGkthnWlCWx1U9o4Yq4JApOK+V8tbpKyM7r8+VmhtoqIaeG5klxC5fJgqLj61uO3uk/7AS
ByREomO6a8aoOocq4dEWCZnRRfF/ecmU5/53IU1f3rzSmQYFwHCl3oBZFEwUKeS1LVVS1wzE/tI/
2T5pr8kavhd23e753jw3qoDeWWEVoSYfouSQln+CcCo2Cws8iEu8ecCFl/zbYMirXyBd8oOkiEh/
gPiFwBU4MxhpNXDhrdyiaMLQ6CtYfaCGwEjNLTQGBpZ6agwECZNth7lE0tAHXLGJlXrJogZRqXV9
EZ8HbkQl0QKl75MzrTaYE4cXsSqkZiAvSkyW2K169c5qV6m1LnKRiCwqZjlfxOLezCaTW9BQb2xp
4x5MUMnUt8gB6RW+mtywnnopFMTdeUuGHzG3I+ujqcniql43l5oOxjXG3q+wVgOdZn6nr2RCpNbw
ww7kee/TxonNvXkfRiaPuPrhUrhkYrDfQ/mI9CvqFzDHSACoCUXFWh6NglhDd3IIi12qskuYEBxi
IoDHNZ8iUFjq0Vu06BEVvxkGgHqVKhUcB0wZ7yZVhWjAgGyHd00Ag3hV2mA6ikyEckUmTCl8laa+
HMshPZG9Kc+TGsulxjViXLh26mOs7Ya2ScFO8SOuBcI43nHtPLJ4v/oddQfBCIy2GHwTIrEdTN40
7UnONqophdSuRaRu0t7oPgwk3/dyotwOmY9L1Z0L/vF2ipVhOzqn3mYxdhuOES6SVrNz1BxcikZu
NSfeWWk+n6CMcYFlg1ah3+D3zRd0OZhsqbvND1BZ3kjbATDP7dbjr6XV1hcT8bQSSQgmA+rmkyIh
RqjDaY5+EOxr9iZhTk5tBip/ntw0dYlUXYQuig7zn8X+73YRNdMpQyMuVDotqdKqqVA+KUjfAeth
6klvkiR8Oaf8BgR1hM2P7k2kxG+k+S99Kbz5gFwy5g+jWVZvGrD1D2RC7E1n7pnXEChCmCjI7PCw
AgwH76+B6F7TMywN7xCToSWbXJVHryzCfb0WzWHR12Tf6v76aBRvF730TnaANFDdPNfd6t+mc/Vu
teGKdQnU0N5yP0EEQUO2ibfYy+mPw2BUd3kEHN2/Z7qd3g+LbiHvAK4h9Xggohhx2aXfJ4Cpch/F
JqK57yECYz081uWuG7236Ywi5uSBqRl17wxrHtGadAxPbbg+ZSGKbE3n9bf1NN6NlgtpDc9arZqc
A8yqebe68Gs9lh9LlzZIsKCip00AFoO5s27sDr5XaGh7LSCXYy/c0QDjhhu0Kk9BlKD92QCdirz1
Lk1Q44/05cOE0RpGBNOyLclZAUueq4Pp6FAFzekNka2GrJ/V3EptyJq/OqsYD07T1XdWLJNcRG3A
/MVA6NBfWGsDg9mhHWEQNLCkSGFvtTC0t05uJw95XhD4ZDV+AGK3Qh8BtWBXJ9zhIyTB2od19N7w
OpveWUPi4+yBrjcgV6CEuLPidj0VbzLYDbHZqjBI1O2cFFBzi+z9YkXDnemX+I/XA9aQtglGukqq
neb79xaG9AevMQp8EpwbO93mhAqfnFp7lwdWf/RJVBs9gdTCGr45qCyAbZ32hFqP0KBxex8oYEUX
O2sOsH0fv1eGErYin7tO9a4JrXdOWcz3IVJWJ9tZ/pyRdNxDv+yhHpAfrvEm2afD8LmyZzTkSwx8
WyLrS6p/hcf1vSrH73Wk7F6A6+2X4LTOyQrLd7hHsAwRMgvJvdbSiQTn6dvGRXrLavDYCzurJjg2
60+dzWA5lflu1UsYgUvXHHxGim3WgHzryYPnZBJHRR2em8U5OhoUH80cdp6DBBPu59YBoZf1Lloi
dDaZ+h9QGp1u6tVctgXZt3VKvo+Qz8Z+YzGFvVu19C9wbfFmYNq31Q2QUR1yox3iSPeWBbkPtz5c
dx3EtkmjoSKt1QtzWfTwMXwAZjeQzEj85i+IqMw3LYRHMxaYG9wmdkPWMdibEaN5jx2OOReQIfv+
hNXLMcTJbmdVubkLE4QiwOntZm5QOHL+m1AvbgPNzZAo6k86wrY3WdZ8rWeSJZVh9Zd85X+8Av8n
5LprkU37d8j1HKLs9+pl4o6MGsf8cgrUQaDbpNwDx3KBuCmXp995u4C8nU72lzycYwX6i7ydgVMg
uWmOJK+GTdQLp0D3D0x1zMB3kW6yPEMP/i95O77G37PBxHN90oNo6aP9wRLMVtniF1Y9Oml7PdRW
7RahMSR71dx4UtN4Eiw/a5c+mU2nMl2fpC57/cu2OcTvBaI3YVh1luv5pClFpRYNJhm9QzQFjwh7
wGjtpvwpJicCOZf5SdbFhGy6riMeFikEu0Qi1KQFi7YS9UmUwHmC1E5ticCwcm5jjqP2kuC7NK99
lz2v7etmqc0o95EanD5hfQcQ+/fHvPrUSbRPr5ul9mqfyzfrNA8T8wB34es+JdMe8mIokOU9dqTt
eOzCsj3jvsWc2HaRqmJE7FmCqF4pPLf7Wzur1CRYbV5jnRHLwRxQHS1dOWZeZ+Od1K87SlOK656X
3dWBLz7gnza/6iMK5h+6zL1XVgCg9eub65mkZgXI3+qNe4jVjHW2soZBS1WlAGD3syZNkh1sJoH3
sxMEF562QeddLuX1Kr66qNIs5fr7kbnukPcgE+rW8Klam2k8avnNObX9eFPNjHAI+rHskpuwKmrm
MkatX3aUPjnkcpzc0iZqiAejNx7kPl2kTzYX0C4bK0bWQn1IPuHFMyS9u3lxrFTNyX50B4LW0rre
/NK8nFR9QSvezIZGfhlYGtbJpH2ukLRkMsabIf8i6LAlak1E9tSyQJBnghaTpu35PapqGH5I3BFJ
irg9SbVH2quKGpRo4qLc9X6pcmu/gqFDh7wn09wWBNSQnDwfv6K/x+L0LDyaZasfr2G310FzC3TM
PnfLT9dwObiFn7E3S0XhrqE4PNg/rEvtM/dlDxB52zoo7dPsqFwaYVBKP4nHY9B6J5g8xSUQFXn9
rxDjpWolT7PDZB2uarMDWclWUQAtpCqyoFgwk5ItHt0ocNBT0O/lh5VrwEdI1XcG1sR5AfAePXls
gkzPLN6QOocRkLqn1F6wqbt+fY+Z7c5sWAJIUEriUb1aqV9jVLa6qaWJ5cu930GclUhU76loAgAj
hLEkIIWWA6TlpUMojv8C6rU/g/jyafqgLafZBgGhQHCLspVMMb5A64ZFyDx5LCHsYZ4IGjVUHSTi
djX4KNwwTe+MOrxHHr3WSB93PZkD9ZUu4e045Q6tcG/bypeSawK5ZzuEnXmSLrl+12vFYgIfzp/x
sSwHj9WVEcaeKlpziZGmlbZtw4pliI7NURJi8K7W70qWNJghAkz2ijJeNR4lLC7bpGZDsTYBaVzC
4tdgeDBj27ERxU1Wwd3eIE7xIhJuyeKuVQs+iYeXa/ps+Fl9cFR8QhutkvWZqoYq0CI1yMUJN1PE
YoV1qkRKEVae+ceo1aqEvSM0iTeYRHNsEH0UMdhFxRCkdm36a1DvbWJr0jUM0Sd/nN19XA3cEgIS
9fMCx+ZovR9+40bjqDePiVudkAn7UNs57/vfkX9fVqDX9gwycWMyVdxdf+HlZ1qxSr6oFW/dG+aN
XtxJmP/6K6Upv1cyAfY4HsCHhEdkxEDW2MAKrzFiT8I7L8L+wNEhRABWTdW/aJixSR3MNNu/uF/l
7iAVyeyTeCgUGgmlyROsikB5msWWAXlKPdSqsO3iAY6lc2CZwhtYxV6uRbTmwLsdpvhyVSq/mUAg
j48SoJbkwyXtoOID6TX34EDrhNE9pnv8xxjrJUUkhe6jLKw1zXiAiwwVbLQCkup9vfPUPe8qedjC
yzBMKlD4Ics7kxykLyyXzwrQjN4GcqhS4Ey7ErNDX3iKC5wAV6cHdq3CSiqGJDXPB9y6KbN2vmEJ
Y0wLOejSd7dVs6KEXRQzt4MK9UuUf5xZPgT6XOwj3WD8lsyZ3OCXtt304ZZwPo93ZOxc9EPIQ6kb
XLKHUqyLT2ejMmtmEzjbaPUMUpO/U4m95HfgowV9lTDi/U0z9drsW9fYY9I27H2AOgjlG2cpSAV8
QNYY50gVS9JVAEkKCWNf+6RZSZBJqrKPbL42pc9KoxgfF/dWWjYjNEoG6tSXqvS+OM+l6hvTFr3T
5YQBm3YgGwxhD1HeeSFoY3azc6N3T5XpjjtgwvYOwoq1wyQsgqGLbupUFhnERO6zXE0le5kyGSX5
M1t1dlKV7bxU3uAIlW70nExaqSJhkxpkWgmkSlU6pQCMxSRSFRqzZgYNFXy9HiPN8ckanORyEtkk
vXKixVVjVmauCtbl1kxNVDtRJ7meKQ5xCTMTB2tTJih4KqnNlcxnpIqOAZNc1ZmqmjQzybtc2/+4
GclGPkf2lIOQe+aJuZ5TDr82L5tffVp6PcYJ0urYD/XlG8hxL77lZcfLObwGefso9E1gvIz81awG
PQmkSzskK72Lwr679MmGQYXZpSbF6itEiDpYatdjpTmsTXzOHbBf7GVHKpsnVR3XMwjc6lQvgveX
3ut5rh9FwlffRnkOgvz3510/XmrXnV+c8XquV1/x1SHX/eaEN4WfnCS4LvkBKa7pgldNQg8BIXEo
VLLBVANao7Jf18J28KEKneW7dOmSskY+4+Uur5qy43/bh+UXRJYh0zeynyUp1evHyXGXT/nH7YMC
XzRuY//8xiqLcP3uUsM1SqVgf6dI5J8hP62VNMmr3aXpGJFzMzanoJ6s05RgvqZOLIX88yZ8JNat
Z0zFQcvcZ7iVHTxFIl+VTPKA/NzHUeEdOjVLk7i5J1M+aV+LS2dbwtHBFttkYFLzwut2S02hLqeU
k0hbNl86pa0vSN4a5bqZfI90q8L9gHtHlGBCE6bPQY3rmgPftk3wGG3TCCn5lvB0U3ve1kbYnDwq
720ce9fp2Zi7nQeM5jTamO4NRgsRW82i0aRBNVvmkpKKMGP8wbZ+25ItRcZpHw6BfQ5WHVsgVYub
Ap1YVbPJdx9Z6mNmTqZCcjOB4AtStCW2gOHb7QLjSt9qt4bJ+7+QKR4q1+RwJEEuuZJIDeLS6Wqd
th3Nzt5UnvHWjLFzy5HVxq+NXBgalstxVEE/ifwN2HHcJChdIADanyWjIbVi7G7SlDmDwO9QxNEv
kLyutRQ9yvlqK37OqJZE10L6XGYIO8tAeH3yuwSNMeQVq87SGChWiJkafi1Gk35cW9/fFzIc+2o4
lqLDjw5ZlA+XNIH8JyRXIP+Ya05BNuQo1W8hrZQ4YLu/nN5NwHYEyAk9qvfpJfW2qvCD5FBSqUqv
XiYPi50Gh2UCtxcAkmbSnPB7oxa8jHqZv9jZUG9rOUy2SM0BsGxxMaoWbf5rgbTby6ZskL6kMRBc
C2Znd00fwAEpub5I+bzKK0hzVv+qYA4C0vKsQOT6Su1ajOoekGsufdLsDZWjvbYvtXV4ipHrOUBF
+rVVNsjBclwSeQ+9axuHaxqKuSHgrN9ZKU2GyFgWe50aeBvBJQyqKrvGSWmjBbQE2xc75eS2kwQ+
0chSNVhRFz3NywBW0sOUIDA9P98gl8iqFyO+HQuMmEA/gdYRIRtSCxRDA0ivH/yTp8/4j0W/M3VD
QRxqAw5/N+pDfXmBN+jS/HyRyZsIVTDQmGhvEdX2l3NObgoJsOlsqSWaoYprc1htskDXttRkH9lb
mnWo5ycJQf4nWPs/BGt93yK6+t8Ha3d/5V+mL+1fL4O1l2N+aYw4xGoDyzJc14EzprsvNEYc5Ec8
whhuYNhsIIz6k2NhBX/4Fh044NiIkFgGB/2UGLF8SBuGAYvKxUzUUmHcV5yKf8exwJv+77FaGwcr
1zB8W4f3hRaK+4q5k6VjnBpr0JzGrHJ3Cp+4GiOZD7xGJuW3kRSYDsHhSTbWRgYPDQQ1A2l5MsZp
3hUo8m0iiOQbxyiibap1BA2wPKiMAVHGzGtuUcTNNwcdwaZ93fXR7VhinOtXzGiz0dxNldkj2ttu
8yy+Gzrsh7Tos+/iMNk7vbvtXHe4TXxm6RaKZzuSn1/0wPWPnadM4ZbiBu4rEhO2c5u5uzLWbex9
fKUkWP0F5GY92p0ifvITwa8H+7HsPtqz81ABwiwMqMBD/pnoBUlWewAq2/S7ZSEMF8Te+8XSI9Rk
wwc0rRANQhB03wLC2YctHO01VCKtzjFEPuG5SvNbPYLArg1Ov8VHcb11l+hYrvYR0aLmvjWccL/4
ECsLpnCDvvKKwO/S7rJHM4o+u2FuPPsJEo2Zf4e2fHsuVlJi+vJuwI94o0E4B8KH6xLYGNQ5U8b6
uVEU60j/tOrdxi9hC6+m8zxNZg2wPMueQWR+Smq0BO6tFt2nqe/ifWsbf63kJbepVz8YuWlgwxNs
ecd1O7NY9E3bJZ8HNIMjslpp1iIyWRjzdknQknanfQGt7MA4iJ9Bf+Ae+pFNkIutGk2INu2fhQLu
Glz7g272qIlFJNFmCG4OVrYxiePRj747GlqLZVgA/4rNp3Y0n5xs6LZBkMXwTaBjJGO1ObyJM/OB
5Pa0QzHrB4Mf/JzzOuoWkjFVcT8k6aawET0P0ZT2OrfZdu1yCxkSmdG0+W4oyUangS+RucxKnLR4
jPkg15r1TeL1930FD3AwzadSi6D5eLhKDvdGCIQaCs/ziLLBNgkxtmR83KL0jaZiVo4bEqQ3WEs/
mX5xVy3oROpf27p4rBuY3Aw+rFQw1UtTLgqq7J8RDblZaoitGqthZDYsC8Hj7HPjQMTzqup5QELR
88v8fYaWB3ocRY+nshXHuxD5ml3haadBR+whUQbA4RsyJm9mK9yHHgzlLOSXjwMiEA5ieB0SgjVR
5EMxmozaDWIvgx6h4JefrEir9wVmG8iu16glwtspeMZBOM/gKCf74DbeaUAFYRto03yDYOsuKlCk
MGarPBIBwwe5waag1hfMJ6J3iC7P6I/C6on14kfqozwS33aT3+yrwMBlWwOyESKZ1XpwPf3noe2m
N25b3BW6ewS3/OxqS/8WGzKkYNExRQf0vVXn+3lKfhikIQsU3/PJOaH444Om6xs0fQLYMs/LYnX7
fIbBjyvCuwHh3hwweZ6FW1zPk2OfgwbXg7radkUK0zXz9pHF8iMtdARZmgYhZGaXXcarJmvH5Kb+
2uZO+Og84EAA4drSHpDaiQ+1erdhc6VtqjBKd6HxYZnI3Ef6+LZIPND4jP0j6gWbYTH9TX/uSotc
egtzygW3ZmsTGoNu89Qweb+zyDlvTCi5m6ZfoI6RMN+XSW0fiyoiX7/wdhrzt34T2CdkClDMXbpD
mMGM9oYeVZpYfxOMa3BAOG9qhmobJvFzFTcrGiblM+JmsKr64keehsaxXzG5WWLjm5ectYI4zPQc
dilQaJQzmN8Y2iYKjEdy9fkuWKaHcXkyrfS2V8bLlhW727oId36of8OyHTc2Ewsos3xOIqYgo0nY
2BlC99a1Sw8UB0j40gWz5hfRIaqJ9efoF9zW5locJr6AaDiLmjP+PNm+19bv+BPtcGAiAT6/Tw3U
dl0DAfnR8Y9WRBp6GZInNEbnY2BULLRCn3HDa91b0yT/VA8RCs7vW/XiN415IAQ01/sqZ11W6Hp/
Wqvk1iYmuc3CVAlgNdmdk+dbI1rim9wfj1U2OcfBn2ZeOrxHCX2vSkcIab7QHDHb6X6g+afU1UlP
Eg3VbpO8c47RaD5qpQMpeUwQC9FKbRvnTXELt0pHi4GP01B3wW1lfehRqTppLUn6edFvSROQkF8L
TEDhJcdNgJlNaX0IhjU9oiAS3C5jU58sDNqqFFeCFFID+ELb3SW97V6+BWAVCNSqaNYfsZd6Z2lA
7p5P3GiXb1nG2XybDZg3daj2rJDMx6Vx4KBLtUlc0N7vnQDbv8i13lU6evfaEJ8WGLskjsynWS0D
UPcalfEY/ru4j6laqQjutragdJI6Oove8UfhEHSHgUFMCQfZnF44REeMZUiHmTbyGIv9iBiuglis
97kyLYvgG9wYiHYQWJuPk7beNzOCNv+ZgP5vdO4CNNL+7QT0pzbef1U//mtb5UPxNfkb5fdy/K/J
KIl+5keBb/sXvTumnL8E77w/DAM1PGab1mU+ep2N+sAD7IDpoWX4eLG5gAqus1FfZ3HPRtfxTEBg
/5fZqJrx/o1GHui6Az7BcEwbaIOlfvlL4MBilFjNLbN+0gJzU9ebIvrhrCi/RwedZ9YoeN8zI0h9
ZmzGXxAXibA84/NL9vG7CQuzQ084IVYeFelpmh6nGk3cN33z0bCbTZ88vvg3/6Qrv6Qn44D7D98W
QIVhWfx7zEBRsl9+28phjuEDBsb0Rz8bMSI3XVE/6p6JZIz9EYuTuw7GJ3rAGwfKVaG/9Qje1uvD
4o+nRuu/mgWxJhuBjwIw/YQzYB7eJ2TEJ8u9WRB8m9ArUmLxA3Od4I1n/dWBAMpmhb56w2kaXon4
xGyjsn5Up1tcyDiqjz2yFqWspvqm9kEtadPXKfO8Dp13lFsheekMd+qjerBKtXXnK5lSutQu6pRN
bRzVNwBJfFCnmhyCqz60TFg8nP3Xl2qQn1PfSX1B+cLkYCrd2btYU6h9Ek4XoUUVTu4uVJC9SkPV
qCVYzeyFekO9m8It4k58dHbocB5LfP2N2icu3H2LWFHMoWy2y2ITkZFs1K4RfSmqVbhW+P0bO0Ma
bSi2ABq3DdxRdbSdBCe9CD+7XYN8COdIqnLXxGT1mPg1HNuwRokWVMgQJy0CTJ2QYEtvh7E72dZ4
UHtkyfTUsDdCN9lWfezU6z9MhGCjDBar/cbpbm0k4DkiKzkBnyHfiw9vDOKFP3+q+jwEuDZewJhN
aLQcT2oTqoPydz4xmezSYWti3CU/gPPYGDWHWnJU/x7129WHq99ga+m+KbODqqt/IZ4YB7Wtg2+K
C3uavcO4QVmOv7dhYZtt3EHzRqzIhEWJyxxKajwaaG641MfqMTXfIVOy0xNuB6hdCPMwrdyrptq5
M2YslvzToreEHckdASG00/EwpAXv+fJW9Ye4DY5juEvXzyAqj+q8XTYeEtjRGadTpzCpBz300yHZ
qm/lsvL4dahv9tsmRdhwQlMH06GQutrWqNNijKAmb+gf20m/SYz+GQPmQ8Hh6huow6b84AafDEwq
M7CdY7McRmAAm3SsvhQpDE7X2tqup3wCuf3vWGttdUT9vuBXwLQ4eztr4bsgQqYGNeLPWVfs8//H
3pktN86s2fVV/ALowIzELQlO4ihq1g1CKqkwT4kpgaf3Iv9jn3ZHOKJ97xuVpFKpJBJEfsPeaxsu
UaXWhdSM17F2SUclErAUFAetxyHsHRtpLGcK7A49sReb9wy/oBS4RYE9jx2bOQB6JAG+m21OEEAS
wolNoYlN+vintKOgiIljgx8NX8yIL8Axwc1GXGf9yhq7R6azyxpgdY+/KsmsMzex/8/L+B//LV6G
AUMCSsX/fYqz+a1k9H+em//6N/86OIX+H7cRCSwM3TRsgfjufx+cwvkPV+f+r3s3kZ7HCfnvg5MT
438dlPp/WI5nu74Dd5+S1/x/Oic983a2/GfWjH9D0vLddNewYbq5t7PpP0nsfLMqBej+fMuR81ul
QN3nmwin+es7Ll2pycbZz16SojnQOm+mOE7Idhv6h3y+hUhgcCUEchWJlmJSIRTLQ9ABaAaj7ajB
HITRyKSDM9ho/ZiFmPEoeu0kxhbQWWWhyxfWXznpNfpg73d2G7wBmr/Hc5us85jhaJXaJw2NQNAi
IwDfYKDi9zSs83FzsrKUrq7I69XoEOI3t1O8snpxKsz30QAz7+TpkqwrmxxY51JrcB36DPg0AIOj
VkxiLTWsDvxLoHkpt+kxtHb5ULAvycyfUjkRdyMraLNtrIOQkEwTysr+NORU8g1ng79110iGv+w8
vhCMPSAJZFnhF7tpHjter70gZU2ch65dJhm3D88oV2Iame56jrFJoG4FaRw/DcXw2ISccWjiwWEl
grQ4MBFkBax0cneCrrX1xdA4MLlT55pmDT9u/dJ3A1kx2b4qZ2LZxiEoECQyApjQPtV2wdxqtIFr
9GOASOSRKJFfOwedxHnHvWiT0YCZ5bxJlLEemcoD46tHgjRKDuAFFv7HjHgcuD+7pjBmBMziAovk
VcR++hCi+3D7WdInVcNKduTnjTphaw2dTS9JA/fc2KU7gqrUKbVQpvjBDcAgRvtrcoPvtIdKp6Ex
440zO398M9zmZflWRoLrwd1EvfMn86IRPn99nvi1OBgutLRvYWEf0GYt2d1EAch5qIgEvy8b5QZQ
uB5nbSJfpRDXsbM/NDotm+Auyz6YXf9D4BGZQv0bHDlCIWYbRoPYui0TAVTlZDnZB1pvsOMM5cNJ
bmB5/LIiWwsvtrkUsivEjh/AfRvbTlZDw9TJmuZtVRUPXUmGvFIEe0+mGe1HfyK/0vCDDrUbo8KW
bWEU7d28fXJCgzNr+mM5v0SEmpDwdEIDZ4JLI1tfZSGPep7dbJZGd2xru6Zo4yUTjvmxFtVNEBIy
mykdk+xOl/FfNV1T4n/XSRvGx15Pd3Y29U95Sw2TNVtuLMXj2ECsU2DrEvWshijfagSSWa2GLC9y
wh3wvPe5y0GVTo65UO06bxB9iFSz98JUx4EEjWWiFaj52yiYPaAwJJRxjCeJthCxude1PsSJoT00
YME2zI/Ixum5fKewfaa8i3dx3ExB2Y+fHNJhVK6yrhFAdChf8Jod20z/ZHDm78iIeEmVZTBTA1lq
pQ/NOGOE0JJDVXHtKqDCG4OwhHjwSSId5KHs7GndhmpJihHeats+V5mQS28csRvBaQ/DRFuF3KXW
vdc+AsvVt8aPNtX+rgPMEhgmOTs9rLpFhS/XnzKXDJnbL12riyjTcW1MBJzzBduInNmtxoDYgb62
GQ2D/K8e/rUJuJE0QFRKpWHNz4A+uYzib9jY7bJWzZOaRHZGVz0tYj+HveDUjx5jcP7OaslLz/Zj
52jEHYTN2vXeM803Tk4NO8glLcRPnIN0oj9tlw0bokBeR5m4jNl4YGM0/DAke+qaEZq2hWYtEAzO
1rekpamoxKIfmnHRRaIKlFl/5L3nrG3N7vd5HSgJmXVWf+y5SADFZMFsSKIuxqFA6dnpW1jPzYr8
E4/5l3e4k1bdWeP3iTKCrm4BHwC+62JdzD8h86pVY7hUVYN/TLsBq44yQXumudyOOh6HQUfJmrmv
nW2Rec2NZmhuRGczWyumz9cqMnZR5is6gLxd+KNLYKBLVdSUOdanuGHcZ0ASKV8sdprryfc2lquq
fTW1OztOPjlAyTOZw2tCSwNVSj3qDNvj2fKp3ZQ8jHZLYNqcuGxiy+K1K8sv9mjHVNnj2bgFPgs/
/FOkGv8/iVwCdu/RiL+1tCTLqJ1rcHjSWQrDeDHb9LWQKG7bMqFvtAF9I+YiBQhyb6HXZ8FlgASo
3KHxYKnpGFsHHFsA9cZctaBZIKH0e6GifN2HYbfWGoI+k/hDE6Z5mVKBdEXH2DvAIaIjxoLbqo+Y
RIaT4UWvw4TRzk+8RSSrKahTES8dgguDztSuzgx6DQbO2fCbazwm/dJ32/HdZt18AsB3HSqnfFAd
P6oRY2GxPHibhpDzzmqT+aXS9ItoCrVHAcikVjXFpiYUoUpnqJzJoN7j2jhyoLVbQMbIt+oLJv18
NWW2sdWasN27PY+IGbO/nEMQmuxBznFF0idbjaLN/E0ZVqRvOF+92Se7QuSr3uokPkkJL7s04NtO
PH/lNB56QlbOYTSdTGLKVrCd+qB1qm/OGvdt9uyXCUpfNyiE/0kJPNJ/YnFC6p+Qb9mc/xkIbEK6
HXoB19J2FvPaHW9gFKTVPkFnUvd+2oq5s+2672ls+gujTk+jj2xhfHC7magKy6ectrXsELVEANbT
vIeJYo3acAXhSbeR+2cRk5Fj+SplvNgUsLWKIC968t9S+whB3X/gVs1MLJ5OeumLoNek9qzzgib5
pvtgvZLROEMcllUGkkpMFg8seEybDXPg5+RgR3OsLb3MwoJUT+4KeqkfFK7EYprScGXdbkod80hq
5cattE3IVbWTM2fgoOXJyUWvClFo1wA1ryuOE5MF4S2oheqE0D7wmllVf+i3kKF70tCkN18CYLkR
rlXNuHkws3rl8KKtCxZfrk1AOeJI1kUMf5do/Lq1rAoeGZ/w05nM3U1upJ+ZBtJ3xizMuZRrCyV6
5r8+aGwri/Gbuu5KC2fulrqub/gd4rdIvvbx37b7BCcI1dlvh430mufIM/1r2u392JIrJb2CSG0K
CTM2opUEcb8kwabb1m5EoG6xQUYvdmUZUcgpLFYhpYiutyfgXuBCJoXUAqOTYdeMFT1SALPK+yJ9
tV8a8e05vmWMNulTIvN9GDHUt02XLj/i0gSmYazcOv+lHEIWEzV2oGcCNq7kwZhTg0NzNt+kWQ6r
znJQeWhav+46Xiq2GUjJ4qSrnR2eNjzLzfDXZIYBEYd0yvjdLpSxcQta0XqYqbEqIqPDcNCovga1
oq4Mt4lNnW2GEJx7s5ZANts/qSDBnV0Yy/3eWY8FmVijt2h6ZyR15gR/b9rrYSEeb5dMneXOoxqu
5MAXq2bOZKC53Q0sSg5SGE7wUxmj2pBmEB2w8yNo7dpbLroEqts1+S9H5VHq43TY0KHmy97wtA1w
Abi8AvjSVJYXzCtBJtpH3evaS2HK6nyTDM4GwG1yfZ6F1T8jYoBTNNXtcjYadoqxx6A5t4Ck+tCO
q7zzV8ydrWXHz7ZxXUJMWnKbuATqbzZJ2V65fkXYHl/msJ9e2THBxKVpnn33s4g7j1GPmW+9giD4
uFXvUVUfpsL8cG5wvG6My2U6gLAiwBsMfCSIZOSQHvoZG2BY2qu65ihQOs4Toc4VxmYoId7nwLLS
qItsM8/pOeryYDDgKzmyt5Y+ecGULlqRsmrxryzsvtyq3UHwSJf9FB5BxP3qhb1tmlfiGL89lFBe
2W/YAu6yUXyHY/Ubd2rhJB++6M9TMm1RBwfuq/SdYVl9DYkDKbsD3GHtEsc/UpueNR3ANrC0IezO
So1bGZPu4JFV2BE2aVFE9Bbua4s5A/udKR43XSKWjdZutFmuO63bdO786qgWM2pqBkwlSvZYfmDM
M9Mn52rdiFPC876JxA1E1B3IY3viCzXi5thXmfWjKNxnTlrmIsnvQOGNQ7B9w8m4ln3cLWEv77Nm
3JidIASNnFamL8axDmqneb19kVlnL4JBoJqwTqfjlYDlgygIhCxt46ky2DjcopQTw4fB23DSWv4+
n9zHagJSMHp/e8fH1U5uD6J5aBRsx0gmQ9yyroGhNLMNb6t+Im7qbZSPkV9vuGKfCWvCYrrWDLGa
2Qk3lv3r2pfWgv17+w8bcFQGWQDKn/eKv3eGSS5Sm1Q3si9u/y8NNaD0ltg2znhtioLKfpKTxm7T
KNejhkVeKNdb6GNNzogFElLckuVctj6NfnuBHF2/uHlzA3dK9l6SoN/yaYjJvJ7qZDt1JrEG1Y64
WTZ3esWYx/Y36A8Ws5kcC7vt/uBPSIRwkGz7r4MyV2zSPghRfx9le1DwhI3mq5XDiwYaN7t6oWGy
/wWz7qg/mj/tZvGJMuMtjKFV1sUzw7BrmbWfra0IEyUCoZgPsaw32NO3dVt9W5N+GUzz6EoKll4u
hIuJzPSmp1KJZ3cqrVtc1TsZ6Ud3srap0e+K4QkaMYli9ZmCnkBRRlejNS1rA65FmT87OE/jcy05
XOewXmuFNQWaxOoAfIqOLCfx6sZlqmr0vTXLXtLo16G8aGZxaUOulNqkPNQJ3+g8GOGt8s8FSV9y
5eFcuC0v9zaKpyX6dWfUFtp1qG8vSPPS9CZsHX0RcYsgou6IOHhVG3dSwbUtRh6MTj0VYnoWc3Hw
2oRYsn6dduba6ckOKDuiN+qz3kxnWB/FMq+0bSeaU+NhEacNI1cvcDXnwGjgbXBgL7vmIh6dkivH
eija5AMx6iOhBh6k4AB+NZww++pq/TtjxT03oeUwtL+6Ze9trTz6YPRhFBPgGh9urhKFdg6d+efk
WeT9iZNjN7+ZepYG6X56wdSAvdf80untRgL4p75bAN7BgNwEaIEuvhu9APbYJV4a+IX/UEH7mQZg
uKpZpwUQSp0zFdvQRSqxjSybcJhMLEN7+kCrcr9llrm9bvP2A9Hr1RXIXrrADYtt6vR/qihZ6a71
VFTtfhqrb91y1pPWB3Jon4W5IQL5DBUZyU1IsDrtVlHshJ08VoyLaRghA7d/0aQ8gnP41JuFL9Sn
1zWvETe4OXMBu7vPMnd/upspbzbFy1DYL7rR/vid9h1100OJ8K0KWRb6/iE1qsAd/0RED+gpRPjb
xRI56UeV1l+doHiL7VPRgQAp4ncnfC5bA+eHLjeSiALMPUeEneTKjxpqC4bdM7T3xVQg07cEeo/p
rznykvMa/a1UzKcy51YBV0HtGe8deWgFqe+t5p8UxURZO+8jujnuacuoHk7wH1d1/tFr6VfJc0KC
81NfxavU1w+TjSIAzcemZy6v6fToTv/EDYPhuEb0eq1WhNM/aK66uBkBvEW8aa1mq6NITWksLEbL
ph8+pWlMKA5STHM69g6XNkBFp78otCTQY2vgpF5KS2Rqt9vi1huaVQwoNVBau9fsT+/EoPHMANxc
MhwbOH1GVijJa9JAI6zzHjN3H/9IM1o3g31OstCmbbcDJ1fOYqJaavJha4jSxcWVXRvurgTYdniy
WIpo6qfI09c6lukmEr6xyIj+ZSrxOJWSu1umPUuOzUVY1MdJmg+Nbq0rw3uda67qqS42RKGuJcv0
ynAJNCLxuYGobbHbqsuP1qrWXipp2ubLzHzeZLU0Tvp19Bk6Wc06ceWbr6rHxpINgy9C6wt7AgUi
6wUqC2bi47iNtC0TuZmOmBsH0wkcrMNC1WO3Id3x06jcRyMjMsI4lUl+Lrpi52r6xujGczlo58Ip
4H5j6spojbDtOdmLPVYvSJD3kzccesIqwcgv07Z896f5OS2MJ7tWhFtPx3rW0E2G5ARbTQo7NKUl
qpzVpMiBuhV6TQifnTbQdrcdNxM3DQPTrTaMc4Kb/Mz0Dk3RvccWQjFJD2ZfHWu8SK98jzH8JeU+
tTlx6f50QoKmMdtKohd6693Ie8pke99yjWBIxUUIoziW7/qQPtdkItqbiHvEoLwjo8cTjgJe9lX7
2lGey6RFChfBfsmotMZs2aLLHdxHRxLuc/tepT4dYqYU5eQq4P7ao+kiIKp+JLEpqXW/8L0x2lI4
8azkkGwd+1eno43C/m+L0a9srSCbq5XpT2+kWD8O/HY9B4VR7pU5rFA7/0YZSRaTiWzEmd9kUx4V
ivN8DilxhovrQmVs7lwClioYY5eeUofb84V65WNwh1ff7D4LUBpd42zwL26QmGFwvJo1ehqhM1Nz
oWiW009uR38TNCKdnn+FHt6iWdowM63+Gma0wvYMlAiLIfFGSKmN1ApYpWRwhfyVa/dU9BZKKc17
Ksfw0TC7B5Gm3uIGB6HCqp46+TQT5EQsPBm5LDnJUQlMxd4ON9HWSNYtk+wFqZxoGInggJPMeFLm
qKxA/lZzs2agkiwbpz+Gxqiv/JIkMhr0p9T+bJ3xTOdKwURckvCmx3zeeX75VLWwPrMBIudAAJVX
1Rs9ilbkcZ+Ja/nozCpbKIIGJ6v4ydoJkftv1JS3G/hrPrh2YOWaySWbb0CK8NowmJsivyD0NYUh
EjJX6G9gW0lXH3iRH9iueertcWF0bPWqdjhWXMv4W2jQM9XAdB3Eg+0gUERzdGTqTFVH3PDYuFuP
6JNVVVFjwX5aWkL8zbuSGVhnblt/JqFUC/XDzP3TJS+bDIWWtJ3Yv3Q2+kf8/2zcZ+yjDS38OoO9
sfCd0EQnBb5HGdOODmCB7LnzIdjlHYFbbfsEsFGuRgHbxWmjbU8+AdSL6JmO4HuObfaZbSp3eEGu
aZRbS0/GJsLHmLSsGM+g0djPqetfCIExN6NtXdzRPrcSOzZqrtfGx9LTRtHzrKkLMeavoeOhAeyy
FuBIrwVx19jbtM7UJs8Jp0YDSd1ckvSUpphK/HgFE0Qss7F97bPcD/TJezOr0FonJSY9zi1UO++Y
uSl/aPUSajkoPJG2spuro+nkYtQp0Xb9wIIYiF0RESIjybdlqwLrsaglO1fhgwlveYSSac2YvTst
wtrzAz9udjIcrJcq/8OS4UuOJ1gpy972XmSNIqtMxLb0eAoB7+impi1t7mhTtrGIXTn4eCDpsNnh
RDBrFyVRNQwNbgvKaNxFVfoV12zhp6LfOaAkqN9qe5flBnDNghDuvCGxTdNXXVhNBzLabwwSpKh+
K0aGg+GngwP6Rokjt6tlGx979JyKS8nKbHNRuYNNDYWtzUF0AVm52DtV9oSt9zcd5m2d++2asMSE
K7XjUHMvsVR/CyE47t7I66YDqHBvWi9aar9WMQCtxNGe2tuVLCVrkQ4TN6YUuyJ2UJirXsCBicBx
VcCuFhIkUcbFJmc8TiHHU9HHAZ1qjEtyzOUFW8izMqrXeEK8fJFzvffq8lyXMKKMm+N5cG5chPFj
MsQPSl1XFFs3R2BXaTfGlb2bq/wX80iQY/TrDZ9H0LnBz1X5Wo/QjDRn2vWmvYd0/s0Rd9THSS0N
nQ7XliOih1YeQVJQgv8xNr5pk1RbfxdmG/RCawIGy1wWJNRnYXulv4by2OWvvXcbHdbGvPBjn/Rj
6yev2YflVnzDBlsr0N6Js80FCPzCC/RY29gA2juegoIXcOGbO8XSwda0zai8Z2jdHyGamRiv0Fxn
O9t1dm5kvIQYiRemZuw4sp0b5fg03hbYLAy3JhbmcFQ/tFWsrsAFuGRDZ9XIqigH+aNn5YfhDztg
PcGoG9cxTX50+K/R1DxFqfVtyumYhhm1Vqn+6MrZZmIksYSmxPPIGmpf9JHTx5d/tOrNGux4F3Ly
th0gf5tXMiNpbdExsFtzNcZdxFwW75qgu2iyFGqbvU5Dy12kpvbtRfoDwWhXR6KQhXMQD+rEkuvN
ZVq4mF31G8fyMWHqN4orO5SAXKK1rt0MTrN8ilT+bBb92QhDKo/4serzvdOF9QF1x44J80CXmDQc
4kW5MqNuCXT/YaqAAmau3DGc/nG7cJup6IEuCSZxuZD+CBvBNY/NkH9F1PdLO3Qex2zcKGT0kT7y
zYydcsff3M0+nLB7RwN17jSEKnGRP5FRlbnpz1T+RikDjZK60UYBC6hl7xXGUfPdlQkByLJmSJ5T
f5IGVptpnra5VF+4CohTnCCDGEkf1HDwsC2LpzaJl7ZXf5HHxZ1Rn6ljci66Wd0uzmM0DgCJJCFD
KCs3RV3/aol8mNgpytk82VX8mHTehz/4Lzfd3+yQq1NUZAPoI8WIbFegTS5CIzoKx9Br1LBSTIdN
8wIZ8px6ZEbDSd+6M/6WXlW/BK/sDFVehnKC49WxlUWD4sFr4xFuLbYUScK0t0X8rHsgzG5vfAna
7N8farcP/8vn/suH/+Wf3f/FP98gaTfZZLF6KgSlqPtEkrKx1mceQtlAsQ5vRuU7ObRkV8CKeb6W
aQga4WalMm9v7u/9+81/43OK5Ql4OMYi3phkuzvdgbByrBUez8a/LfR3bMD9Q9/zup03v0i9H7r9
3UCf3w3rAjdv4MSFudDDmizOO9z2Tju1VSFITrg5ov9BEd/fJdQJMbaA6Hcnjd65qfc3d8rxP++1
IRdr6MLs80k2rpuduDsV7z/mP+/euRb3j2uoHwzsyPypZbakhPvPDva7jf3+uft7d2v7P672+8f3
N3e0LSLrfMl5ASHDFpXOzBInfI1GSQ0dG03siGzQ6ofONjnYdMBpdxAB69R/EbHvH/77c4XWaES+
fYt6uITa+JOjm9m5skJwTLqBiBjHeVbyPbO+IaItmygAcJ4kY0Ry5ZZcDVpRhm+5zi1OAGkV5vib
dWKkS+WNuImI26rZ18Y0Bb6vraaZ26TllGFQKFIrsswId6T8nZEJT/jrpy3OSm6u03DCy09YkeOp
ZcnrRzkwTSMOQbplbNnOm47n62GgCUhnpzp5xUS6bTtMq7nys03k7rScmEs8+5YS9gNRcNNJqPkq
0jF7MO2w28dV9KBPzbcES7EdyjCjt16kLamzbVP3p85ufO6o7p4tQ7VgOL+qcCl6xHuRk2Lw35gY
NnBg8PQXRbqO2FxSk3ocVUJrT7gaArdoCyYfpr7TRv3RGo32NDjyiES7B/Du7hB8Vzvq8MULlpX8
qEcDwZ+ddRpMyzpNXcSr31Lo69zzbNV/vSJLVvyT/lQ4WVCU9lEmibvhwr4knRI7z7DCQ2aGVEBW
EGrq0/AZo4ja/G3NrjiWFfX7zPKFJMrO489UqJBpwcSjmvmMf2PAeKPffo0K2wWmt/KstXN5nsnu
JYJuMch5CATTxRRvw6pzeVacNqTEJVhiRXoHmS2eV5x07ZntkjriU5HkReasVBi3lbOh1oOBpYf+
3DvmTKSPzEh3UVJezajxGGU108HdEoP012JEMLNigw7ooxYz5yhgkoeRiIOJUrWYg6yhlWAOUKyM
mnYzLqaToVgIl/50QClXntg9aWznKG8M3SP20ROYkdyIZ6VX3dKvsWmbkU9m7GC+c97pW8Z0zxQg
K/32JLJRQmnCQqVgJ8dXQXjB7NS4Fgx+PvfPX9//xim8OFA9knuxnxPyZODyFmPxZvnip3fnQ1U0
1K5p9WRLxQhNntA0PqRa+KIU7Gb15TbWr96nz1MRHTMA//TR+1EZz0kXFYvONl4rixBIza8/PXNk
fDMzlW3m6zgP/b7ILeSL+sHpqBQNdzxULGC2mrdsmvyhtpJDW1Lnpc26J+iESFgpISwBztKhwFfe
8GZXJga1rg1y3QTORN6yH8fW0g2pUz3NvzYRIb9VQhxOKdDU2cbw7HNWaUo8jknEPmmcLo3R1gy0
gMLigVAVJVjnvI7heBRT9jFqNmUqjafuthejQDpjQKffstqmLAFXGDoNsWMphhLHqs+FdwR3iN4i
GHwSK2WWPNUEFOU9Y6vBayD8lRm2OL/+MzYUYV6hf/Z1vSkIfiWf0BoCzdiLW/plOFt/HXo7NKN2
sXYidcXzAT9UwXJ0onZJyNLOcC8gS72l7yRrzazUfsxA5atieO9d62rP1znmsolldOk1Mz8Q9SmW
uQqXponaeKj2WgITptZOOk4jboQ205WmQi2rvYU1m1czLtntZtVWOvNXGN5cTIO8CtJ9xvR6Y1xW
8tnvUC6mXvkyySLQJuvQAIFc9Y77SIbrru7SP7ZxGYd4YkjOzqIS3WeJ4gNH4bSesOJSC/yWdeXv
JBuSi6ZiL6h7Vmq6ae6Nak18ar2dozALHPo8NCDpecaCHhTjDWk5bZRjHvSUirI1dz2LMFUa/aLt
cMlUZOAainhPiybHSgwuympGmqHfOGHjsSLzjyqOfHksQXmRNSsGFOQjFM2vF9nfnkfMYM+uUu8t
ZpKp/zS1idrGzg2bXDrwuaKvITbMtx5hrOW0AGC8aJf05OlMmfYGbouIaPa4KFBs2fzkjcFtenio
6vivYXDf9/SKAjG/+BRnA+6TforQimmJsfBCLHcVDbQWZ8tcUjHE5O3dSsnW0veTw8rO9JJq5cre
WErFJCKZ2q9UdEzq65LrBudd5LMhj35E65Z7j2BdWj602ZFrVWfFOGFhTriR3bnZ0u2WV9nWLyim
vgc7/U37H3ynznowpzBw52jLfde+FDxYhcNQrzSR69Hxsw9QL6JOpiCHj83srOvWX7pT9uuG8TI2
7Hk1NX617Dp1NmKFgNll+Qi6uA6yzHIOzlesWfPaoaPk6T7XkeF8hI7x28Tz2U0KE1uRhOipCEth
Q7+QMaysedR5bXfMClEK7xRDj3iqIzaavUbeItEJsVX7yIDsnp+nxX86c3W5UfOY03quNFNy/Ibs
Z6Q3rXyt/WMO5SbS8vlZm9Mdd6QYfnJ5cqDjb4DnPMUONTO4ArVE2zMsvb7Zxp1N/ZaXv0rLxkWb
TrTD3NkY6brH1EGiU4UHXdgnO6pRvvmEBjmttNmdof1yYrHyTPkJydbfAOJ5ZCzrby1hEPwLvcCJ
r7jXcNKyqVj5enRlZ71lMiQAyd504l2t79K4nvER9gXICgoX4aC9rvKqWLbYwC2r/+s28yvpXgPf
231wXPMAlTl9zftzbLc/kRqeG7QHoIZkMIz4IWSob/o0vDBlEesmapg+d9OSu429GaiNF2FkfEtN
jQuchHQLjftbMQFeUJSOK2V2a6X7P3qHJnPo4VFkmf6HPDZ+Ba/e2qUtFkmHxrHIGU+EtNSJ2+jr
poQbSrEkO8LtJ2GEey36LVsPeZ0AusNizNwnnLvrTLFvymJNHGOhi+OUa4Ex4j7T59BeVUWSgW/z
sDx0lrbVvbYPIoHRuINh++ARnwujjOFpezQRJj2k0XBi+pJvnB6djj5KAhya7Dvve+3BbokNaG2k
XANggZLMjlQGXsdPn2lJivQgKh7G6k1pTrL/5zO3TwN/oAuIny2L37DU+34ZIg7bu7LhqIrqVq17
2bz98yGakw0W23E7hbgrabJZLt6KvyliY5HF+/t7WHIQGjjparobq3MfCef93VkycC7yCDJuabyW
M8zK++fvb7wBym9a9u98BJV1jNFo6Pm+jZBGxLf3EkHr0hXWbmKeykuw3On1XO7rtq2CRJM+ptuZ
1r5zXSxdnluvzH6yF57DXthT8+eELJ3bVoOkX2J4K710xRN0qPnt9/L2ptHCEXq49nb/VBYLIuiL
nOjSzoHFPAJH2zUapo/W9Lciatcg8Nr9/c0wwvBWtYPx1e/J+G21AJ8fd68yhdRB3PAiZwwS5Mpk
VIU9tgSrG/GMowfUkGGVfEGaFrdYuKje50Dz92hLSGXjFsh1XXwbEd7sMsu2QI5PvVQsFwucvjbu
gCDTs3aP3FEHPY5UoIDtHjg6SrwkUsneirARml76h7aV6wEV6X6kPVmWisVFKgUBzwCjmG+znrKn
es9sod53eo+iozY3OIIqSokb0nmo9SZgukAOGVbdvUnk0KbqokN3Qz3DJJf70mnNpdHCAfH6iEXI
/ZNeWgZcUgzBE5/kMd2TK1E2nBhTvM+EzWzn/h8mTNwaBwCSVe2H24MQKRYGsCyOTeT3O0nU9f1n
Txk/7e/vdQlnaw8HmrmAPGO3Th7lwCvNkH+wgcw7n51vbiZyUw3eDkaZWuvNuI9tCNJNTT1DJu65
K/gBEl29m6zgg0bIA1QcQTTi4N6O7c/GZQLWNiTOyYhybjLdLx7o9Tz2+ZG1dh0Isa7QCUWag1JK
ME1yVQQcMiLOeYQZELGHT6SerO1H+xqO1HrT/2TvvJabx6Ls/ERwIREEbpHBICYxiDcsRRCJyIlP
7w9sz/TMhe3yvau7VBR/iSIRztl77RWM0ovu2lXp6lOcQYQWxNrNCiiXHT7pplwDmGOo+Pfi+P9/
T4v/i6eFpNJd/Z/kEMHP5/2/2Q//r9/4D/9hCSthVeE/CS9hDbuV/xRDUNb8D/o9aabK2DDMUSX8
R2oovsQivsOTwhAtoSwZ/ymNUCXkhTNDEzELnhmT3cX/izZiLslTzu5/0UawJ4iE32rIHBWCUsk6
++/aCFr0sp0RZvgmjXGHOiu3+nsUgtc+MT4topS+J70zJXp9KaKmc7XwDjGAII5UinDDfz18fYlr
aFF1DIP4lRLx+vLKkRgmd8fXt/kQY/DySO9u2suRj10ETfz05d/EiP/ynPCANXpjVUgmF9mXu80r
MOL1CJc6nlQrvbBuc9RD0oATWfFKG3o9vJUyLJZusnvKz89SQyUnVPDIpq2AxAlfy9E0qLB0jaZ8
G4we4us9g3mOptOqX55PLwcPjcQBt9Gz9b3OWPEGBisGmIDStCyWD000IQcG9Zh8GQ+NjmsKFyDT
u2WqiQuR0OE4UMr1VpjxVNU8sJsV5mz9YVnsxxDxnDDnPYWxfmxHI5jLGuMmMQ8U+ckouoZlNJu8
HYengZfX62FdTclK8uROpUjkVrNnESQAJPSKyXg9iqJ8HsDHLdPwuXh9kbBw88Q+2gxdTeYGfkgh
yN0iQT02obNleIv8aYaZFlrnSpM6+jOOyDWHeSY29TyQC8y1oPEFYdibHJ8hUEP1kGURVrANIoHJ
VIh19rEglEa1qI/0fxItlAkVfH15JU/8++042THZjz7eDbqEhdF/Rlq8klFe377iUV6PZF3WfHIq
/snaeL3z15f5C5CcvghPAukHrC5AMNL2H5OoJkZ/FyaeLPjp4UlsO9JO3LUpRmKr3CkrqYYzbJZH
eXaYJ9bwU4k283WYczke2KLbdCTCuhIDOTN1b97dEqysQErwiSS/FA6ljI6k3fPIaD2SDLJTB1lI
tmv0MuIG4YrZY1agLRHDJdK65JK/JH+SzSjmnK/v+CLPHAWmYBJ0DGJosurnRhmYvv/kM0JC/QpK
WZW0OKyYBdzmZoHjR2+Vy6G3apFN0WST9McueH6JR2zwmX+pcJH2DBrnnWlgXAvIMV8icGEWy+jb
gA5X2U/U9uoKaA+MSn042m+8BduFPSdDu4cygSdyYz4Oj4MSu9pJaxn7ToeN8cuMLlhllmVHKrJ4
LyZO4QnN0vCZd5EmQ1PRE04+t0hNL4yv4idzYCl0m+492mknwSCs3WlWzQHZAUcCPjMqntZTsZeD
0S6vx4nLY0bLfFcwtd/zfPGBiML5TILYLJbCWzYw9TCLD+bhDIhTYIuO1Fcbyn2sWmhLntgKmuqi
1syh88ZoC1dz0tj+tprZV98IIOe0foBOSZCX1vMby5KkYVRucnQb2eTXsP8TP9GRTlYUqVO/DXfq
U2uQEYAuoNK0e2VYPrbyUTnjvSPNWEMwPzbj0K53RGBAeCgOt8Uz6CpHfDgKhTKxuNyb+0L34Tky
aCHgTsT1QHTSg7aiI23Oj6/58XEynHQT93jhOvN2aVQfBj6hPqQcgbNIqsXNA3gh0kxnReq+57KF
Sk33onWKx+x2LO2sseFT6+/KSrgQ1c6H4bJVP9Xf4Z2BELqcRRE0zKCsLqLbgw9tpz95TR6pGd+8
+JtoTZwHotjO1rLCSuGrJ7QboFKoX3dJfuhW5WnYylfGfdWFkVCPC1hhdiu9AIYzaa5SKGcWrbtR
O1xQs9QlwbFF/TpfNmQraFZ4rZZOFIjwpN4hjRAEgh8PLHJEQQB8DtlId/v5ZyygaqK+dfXamVvJ
QvszvmkklvWv+qMsZp/Rj7Fj3RlrRzuEUF5N5DzZ83iDdkbILt43+bLY1lBNGks6gyuVlrEA8GPa
hpBI3Tz8W9BtxgflrtVrjIPM+lP+zHJsMnyd6yFzi8i5/5S1S/R1Yf90a5gC3Rpmk3ZWV0gBGbN1
a/xRHJlEZmjg9pyW9xLdzNhJSS62oFKiRLKr93LdPOnVWDMgF/n63+Ppjifx6TzAQ5pLrXywdtxG
Uyf7UftRmbnN97O7w4MKwCaQPwkZIUiKW4otl5cbct6sU31ACYS3+NOEnmaBucE/2Et3m2Nef0La
caWv/NdgCYXG6Y+aS8nYsURVVnwZj7NVGDIyMokxcdSgB6iAJW3NjtEH9kjIzz1Wy/7axe4zKLZx
A63UxMSYc3mv7dvtTRSD4v22kG7eo/HTrfANAZrz2wsOp5577/FOAAt/UI4s/s6wak+3ZwDhR5ww
RNsQXJ3PgREjwnXIk8NyhnQ78R9sdKw70iJ9h6fbwQ8SnPATEOeOhqHC39kkHkWM/eTmaDtu7122
jr8wpTK+w31zW8w2c5UFRPnV0dvIM/MOc2+45N0xLtcJA+QDQ+OBBCfms4UFRX4UVnPhWo9Yygxu
Xq+qb+nQXG5rA2Bp3CajSR5weOpRfeenGWlzReXnlZmobp55jXQaC0sk7mTYzMU/FActBKe7xeIR
Zc5NRfnmZOkvDgoiMgq4brvhUqANhf9Je3J4Hm7dVa5/J4oydy9yMXnuKtxChZnWBv4mhanhl546
KtHMuNrB52SxmONDCJmmMcGFY1olgzNjp7frHWQXEST6RFRqf2nAf/Bd3Bs2mIPL+i961GaL+3cI
YmG+w7XYheklUdeIOnm7jfVc94F1u+CZBWjM1rcUSxeFQ/7wh/C701aAO0kWPAAAWxf2o5z5T9GV
cwf5dV4BjBJXs+56j7fHLLke7SgLpHydoEWCZG7Cq23sqd00j0AaeALFLGO2Wu/myYA0ZZl8GAtl
Ee+15eirb8rmubkd9QVXNFYVS+Eyf1l1Qlt+mihmL7wFoOCqhixm3yX3obwVdWqnsSMhXo/eHvJB
hsozw1/cuu1Tp3/PXXhGLlT7NIDkHDH3hx/YvCUDcqk1IP+4ZCrtnmjtOYOzH+n+rd7dm+wP07jY
zElcqzD2pPyCZxuSBxwttb3Rm1G9pCsvofLDx3ug3qKIhO2K8MSPY6+UHDBsGT17/P7M3Xa2ljo8
RG09XWs3i5/HZCxMdwiHcI5IcG7n6tqzEB2nlwJE2tyhK1PdmkaALrm0q6OwVUtP0oCkGYgww4R5
aMa/UbIjWYiHiJIeo9cgIZCXhDD3SNpa3Ls82I7AtWUJkW1pJKd578sy1A+TUJvoWz0Xa+Mj083H
jmeRf96W9+WAQplKw9LPZWHzlvYyPbM5rgZP/1LP6FhW6X6sbdDM0mr+hLldvaFlRMDoNa3debJt
eIrzuDY7wet2TyfcCtKiDepNv1Q+Sn+nQaP/ra7DGxMkfVPwGk/nvlT9BzofmzS2uF9ndnIRoQa9
V7klomdYcowAYrFXg9wQHTqcqiAVUq4a9AoBXJQuOSlbxgUV3jkySIbdgxd74pfxIZ5bSM29Ux1R
UYP1uSli6sO4pFbiXXjU7LPRazUP85N0QdutWfFOXaY7YqjO1ZHjzx+LcGlCRGxWb2wcoO1WHtTv
/TsADFdsYT8LSEiER709FvOTdHz+3gdHiYgBXzOLXtAGEMrUcA/KTvjdbotPFU9ttlaAWa4hG7N+
8uXnTPT3bRAehPf5DxdO5UlHsTlDQpqdJMUDQyZ/iCZCE8/680ACucg7+ZwG4Sd0hLAKysavkMOg
K869mQVmMictwwBndJFmryqLi1TEgQ3C7uMa7xqMMG5u3TopJmlu3jpiso80p+08DSE3flQZsLSr
fKbYdpDA9enU5Sb/YZ/GOHXMXOWE98jdy3+YnXvNW9sEiDLl25Guqtw0R/Ers5/GRXdhwCYPF8oX
Y8O6XkN7vz3drKe63Xb7al/Jaymyur2SewZhZB9RbzKm1JfldpSt1nDLQ/LNhy8Vp9/wBxCJhall
RIuS6GyLGUyN4Irfn7/Joi1Ei1Y36w38cX40Z5og+Y+92gTpHFQcCiZMIDO+jrV1e0s2tzPvqIU5
+yTAJtx0udc9bKj6tE3G34zyfFJVWYW6g35SRYd58TVkfvtTPghVvaSMrxW7RejuUk1Imz7gmON5
r676J9Aos9xpDIG40sRVWLVpy9BdTGCq0k+pAW0AeUJfvL7M7w9jMSkGdL263hQ8Uru7wZi4xTL1
9ej13OtLqE4OqqJKhaHDgUsbSOsFAjSlucV2BaXT/CfW5d/cltejfso1fT3KXgmkr6yXVK0hTaXd
cjDECOHRFPUyzJTm4f9vf1slNN2eaT115Myfx8hwEuFSVmFHbCWV4mzKHn0lzLfTH5R12k6g+rfE
gDqSSZDdOyRt6nO0X3k0xqNk2/8nmmayhR9Tgj/krcZy29hNfg5/899IBlC2xDUtWs3yaEVkGVbe
rPKwx2T2CsmrreE72wJ38mPqUvpfdHLLylfUoCN8gzSyL00y9RUdT9yYzO3oJIgU/ZixU1jQkHME
5bHN4JMsxXUnwi6whBiinceLqtpbu+7MuSUftIOyHiWAuKVAhMikqQL9dbLfx3ncCg6mm79GZvI3
qD/PjAFvq7sVrtsP+YMG6bnk07/FoIGmYDU+vii78W63rvrRrssrXWfYE5mOgNeOYAfpcKaJFje7
c4lw6gOewla6aofmSxjt8LdpppJc/cg9MmzkxObck+SUzhzGk/Jv9xNvaVKLdD/7wi9yB30P6mBy
38/ewDCHr4f7CCg8yHorVs0KMvmTu/BPgPJ7Sfzx9+5K15i672O+AwTn0EGMfIt/KIrp9HrNun3U
v/m1JNmvtmKUUXNPWnLwkHLQ7/BrIdgHwKxhyqfqgNEBA7R7YYM2zlYw2tj/dshlGThTD68hFo5U
sXeX01005ogg2Hz4s12zCNc9lMi3UQIqcshxg44Ii1b86eEOEqlAjuamif1hyV9jkofy2cidEd0S
bZJiPvelTVC4W9wsxJYQDnCrwejLikeTNKsVV2VBrsxXfJ96qu5853Bi43YWnO/BGljHotXtnYgj
Kwm04CmayfoGfd+p3Wih+FXLJNpsPbymOAU/vGqpWE8CCn1UnHhvfkEjFg7N3cn4fZ8n9sKejMRk
rRZMeNjf9/TPyhIcRVpKLCwHxHeq2UnoXey8d2Kd84onyHwv4v2A4gHq1E/hp+fqRodPTYXdg8m8
NmUjP6Kgkmx1ES7JRN3Bp0Ee33vlHhptEWF4Awhj8pTWW4qHUJLF1liLARr1wW+P8WaW2/NzuWBs
Dn13k1/vBwYBChazP3NL2d06Zx5b4ZEcDFwoOC+G030xV8SQ6I6dI62lFjnyD8YPBR2VgNmsxeeo
4AJRUh/koPKHM2ej9Ay32NwAhD5kbImOCE2zNd1LOxWBfnRVC9egEUhYg3NXUAJpT3G+KzIHuwVO
e5HbaQ1R3IIhCFtzEov5qgTeZTa1OxDep+5b4Cc2zowUR0yAdtNMCYdHJ/6cr2kHMv1vUC1FWM/g
GtK7f1P80Z5qXhFMYJkEP50pqUNOaQ/pH8QAjAC670n8Q4veregjxdDqr09sTT9h+sCGiNgnsLRC
1Vpa8ExphlAktp+zrwyBJioL8wlYGbtz2bmFh0kndnbF0xAUSE48JMSi5A+4Goq4G1oPxRy4x8HB
zo8P0qbCp9cyFRVtpKvDlwQxZ8lYacJbaqu+TlfRVf8FRcC548CFkSQYIVgAQJzwdgcqIFxovmdf
XCR3TC3MQbDKq/K0Z1/1uMvgscQuJkrxpf1libt/FHDQEzsnG7hddtv6DYI83pzduSBypmKR5H0B
TgTaDqsxUK5421+RdANlaKEFjjXOzqgVBXyoSkf8TSunvo5IeDlo/RqFGFGKmFCiANP/avCv1EXX
kF0ZI0KkzDwB2CeMFv3aoJme2/XXTXcRy6hrpTWz09NuvXgzb8y4NZ/n7Grsx9lbljh9a0uSlaa7
NHm/sTKdw9xi2N9VXtiv62GCWabBXfw23Nh7AYfC1U1w5YM4w93K3OcsejQOgA7gBCUY6up57rYE
fvu3w2g3nE6IvTtgLWvAopfwzp9kx00SKof5jI1z/VSYO7vZSKjOwmDUopm44hxxOdhNQXIEo5rj
MdtBmCjXRX8C9WInus22d4NSwWHLqb7mDl7r9FVL5cy924gmGpqNth23uWFqKPZZlVY1xQLBRwt0
UTZX0/RyO/QdnMeyD8bjtFJgIXDgzHPLCWfmZ/pu4tuzwurcjF/sGjW6qpjlBgF+y8q7zI/Jut/O
r6pNKCouLeLvoPottxyOFl/tzE4UV8TY8r7IClcHCY3cYW7mlBHoAqhi5gS2UC8GufD7Ot6cGNUR
dx2LgP5hi6J1b7zMzGdL+uybV2xqkp8kK4I9hBRujlZjcc/9LMfr0pFoPtXaLkeIdx4Qlv7LVqv3
xMl5QnrR4iU7FKsoFxZUkzmOpNCg3vu9/Ntwmg/cbjgfZ70DJA52F+MkK7s3zEJ7hz+oqqjOTYP9
dcp3MVns72/Q6+j9mVS33Nbm4/OOTSmTgAsBBdllvPZr7jQWbNjvMaYHyDikdRofxdkSpUQaVAGj
9ZGZLpdTHtChcqwENAWy28+dp89dK1i32FNRZ04LvUJ/y3vneKuHuve5LzTSeOHpL5XrbHDmD1wT
iPkNiKJNdK8cXD3btFyNP5FDe+wy/EP1j5WxJr1rozOv/BGeZO1UGAniABMUh+kzs7KU+BBbXI4m
l9idb/zZF94mgJ+c8BvhGoUfzrcJphUNlwJdJds23toQY25YCFqwRlPZYZw+XSgY+xhuk+6wZsK0
yWz7NdtGVToRffLN0h6u8cbya/aOdupYtaih5GVquNx3/a9UHwyyBju6yzfxyKYIKNjSJf3kuzoM
ci92o9mWk6Kc1WO4C4/qz4zy/61bdnBgz7CsEfaaoW9g4AH2a0vf8TZckiXZ5QGqdO5RlQ2WGFgP
XASygXjMuTGJ5uWSOPe/1F4YwTQMhzCP4+CroVVtpK+xcwAmn18Dh4Jybte8z5ARnaBK9zZEwtuu
ZiGZ4OiEbjEP4sJ2+3191BbZZ7IXHe1aor68QzI3qxeg3/aBdMaC4M+o/PBpSe7dYqzzCIThu8j9
2oPo88nyq3JZHtkkkWqLBw7srZ3u3fqXWrzDgIsuDgewYi18sqUnC/j5C31dXCTUq38YYo2V+9SP
TdObsYKC3wOxSTiH1m3BIB5vZF2dgFURyLIF04GBaEXX+ZyJG9UeabkVSb+t3R97Jzxl3AEUeD0b
H0ZJPqKUbPmQTe3vzgpsEHVhYpkLRkqlVvGTprwYVvIfq64I04RA9U245CprDo8f1XnczEdlD1wJ
Jn4DuwYDs1+UE6zgGIEX4EDx4snwo/+Fu7WIt+U+9Llav3mTePrUzQqwtEA8XZvl4haolG4eXF2Z
tv2qn8o31RmWkZe6D3hnTxMdjYB8wGr/2JaN1EJScKT0woSepmSRrqTN7LkdYdmDkVuKTXG+Z42q
FF+WXEwMBcx+ZlOZcZOWob7ClfIeuQ0mHvmK1q77Mr64ORErdmcuFvlHbmyOn4n4/XRbwDzm6j8O
5zG2uaFsDt/PNX1/rqpDfWRRjMFPwG/eI8oERw7Uj+eXcX7W3nhMQiu7si/N1A3uIvfxm42G8v+2
Uq630r5rS/2b6kS4E/MBFS647/ERid5nuwJA55CgXIWtweW2kt8R/KTnzm9/U/qeRbpJ1vj5XGaV
mQfp08xWj6U6dyAg0u7hTIEtYlMxbzHloHCMNaHzFDX+4OAB9aACnznxSXYR65r5KnIU33AfW2M5
+MO+vxAGt0KzWtAswTCeKgf8FqjiY/PucjYwoJQppByqizvqsi+U392BNbKe1g0z/ZKIpOngtqHr
pX0Cc9Yh4tKNsfJRTRZOVWLIgLOoFa1mHnwtxgHvYmTTTIuNA6iv6DYWNToIb2tBuxyxnnMwy8n0
IE9dbM5b87HUFVN7oJ43E9RqHUQ5W96Qp+O388WoHAsW1gQsCrRh0VIiy34qORSIeN99S4tq0Vz7
9652Z70tXzDHsjnpVMwt+neaww1dH4XpHlWTdIVfE+RHOr4lA4GAxmJ+xNfSWKdvSO1JoQLne3KP
kHD7IYK0suiHPk5vXDvCJ8Hnl+FP5ONhE78uL0Ljtt/NCfWU0fvprmys9gENy5yd9KX4BXA16xz1
LCwqybvvh1NfObPGBbrIf2IqJN4VaD7mI4XoN3hJP11EbnLEAABwkxPuFHh13Z0QSSVjPEzkB0te
NXi7tcAp19ndElfgPuNhfK4UZ+7ph/ISgigxgqIYh7WXAcYAk+zV5NrxiaKgv0T9YYbt0mjBxbuD
za9A0r998oNAhPYv6a5pYXDA/KK9mbpkj0DkLCM+2i3hp7Hmf8qJocctdLLQmzFik/xoqzzXeKPX
XBYWlp6lfqxbr6hdWIJ32mAMxWMEbLwfNmgbOo6P/FbE7+0B89MCUfwuTMkKL4hjcM96gkzL0/GP
cISBfb+XsJS6UWmY3AX08M/9uEEDS3ImN8xW/+4rnx+mL0hHc546yZpVG0Y904zwZ3ThErrMFrfl
G4TM0ISv5RaLjJuHUpmNJFzPnMLNP9vT7KtZxXiaZ3b4KQIlV9Pym/zlo5n9NR/6MG1UzPo0r17U
SyznIIf+Ke/4Ir3Xi97qaPjHq/o3OdZH1jOaZqN3C8/wme5yp3VBsr8JW2xz2nKacT5vi0rcPvE/
x2ymXQyX2yQSNhlIEhnEYh23nnBb6AkpV9ZMRUhgMqRTIjPtLOmJrZYZTXvWUfqCmvvQfcnwGFpi
TYkZVA+nWPeeZHMkGCMxdLMYE1WEvnuP0JOnOoKZKIzn1kJLWO5VinK0YczoLgoJPXBA8Ssf7FqA
EI81ha1/Uhzf3rTRnIT1AeE5DlG+TLAYfXMDfD8+MrA1wWa1fBi72YyEy9PMrw4SOUs6BYwZf2PI
Mm1ZNrq6T2KnwspMRTthGpxuGHD0BqA000+fxgXbHu7Ft9iF2SWuw6vMOkZ178jQkX3OHhVwsosm
77bpHTx1M9shMQf/xKoic9nOnHZ938SzdY1aA9YqNSgmL1bosWS/8XGpjOML1XJWrB4YxjxznxrN
+JwfM8V6nJKfUHO41LNVYhmO/gESMDdHFqMrMFO2G1bhG+PT5h3LJR0RruF17/TwDBSNjwpdH4BJ
fC6TN27pPucTOMJv/61/sMnJM3vakDrfoNi4Ivdm+2aHyzQ8nKltEaj+ZruSEieYf+eaWRKV4o4y
pjgrWNmaN7ugTIZ4yA7LnZS4zPqHESGt01T2Y3S5aKe1mpNP2ftul5XLNJl5GRRmyWy+2UAVC03c
MdcdvK0o0/I16YziCUbqRmA5kplMEdMVlz3CXycWsHzBut7GNeHJdS2Y9yOi7kOio7xzYAHqD/9+
JdOi3BbHPPfngs9wgYmDFIPZ4eYWSPF27E9G7NxyamcWCooN3orbfiXgPJ4GvGMzFuRaV516Pa4f
wcwUfKAjrgUqO2y5juCyY2RP1N3DfIt1yGwjk+Nkqic8edz6jG9CIfg5dnVHGUJ3DG67igCNE2Ap
fKqoxQ7h6XmQSCdRrhG+3LxBxhCMsnwdnJzEkMaKJ3NHUsV5a1oQ3t0nQmq4KPer9qY59SKZnJGt
6kLGXREfy+m9Rp9DamGvzf+KP0L4HbcMzBkY9a2rzW0gS8oNHJMddcXwFEsi6+Ywxrq0jCmP0lYI
sk35nu7Z1DHnQFpkYwH6w8CIvMkIG4WAgQOmKX5yENVNvCDzo8Euy0p/b2fxTPZCSuEdlB8PL17I
9tMB1VE+AbubK/g/qY545UiWvKyuD+fmCEFzjA58HBVrd4cphxLcA0ScQG587vs63Azrhwcvn3lK
PE3o0Dhy0VDbpe/VO7fm8M5FxoInl+7soFywXRY2ZFVIgdFg3rDq8g8RCOOkAcY0Xj840D7TgZms
NW9sxt3F70NZVomjgwkxK2OL5thT7mR+PfooTVIcoBJ3vDkzlpfexiUuTxYxOqZiLSH5mQdtAVfT
aVXvOTDLQM/jEOSrJVz9Joxv5g+D7OmtlT4cIzmnxSRrWnbCm7RmY6lGcucsjt78NY+LZ4TfmMmc
ebSpfFS/0SH7Gh7W45eB8I6X54qZTgIhfGgMWeqs6Fwvq99K5BJhSzfnq/hYYN6+18Xp0ynda7IE
tFWajADh2WJEI7xzdviMGAA/KcPO8rK152ttA03IItViz+xwwN7nB7Yybq7Mu605g0LUL/FSW3af
43cicQ+a8R9zjqB5qwazKU089/r+FLZvWFsrFGmJ89iFFzJfcpDd+XruwQ0/iNS2xK/OvGdrK61N
uZExs2voZs3xKzrTVNwyr0KpxESH4YnTLnD/5cXlL31ZhNZ9VxxTLOhdIWB1EPFjwapvZeTQT30k
OpLDbVDapUINTE7Fr7QfmTd/66nVWNAijumvAHqbA0vY8pm/17l8djCrdX0WfeXISFGw84Pwoe2H
jzD2pUCeeY0lf6Paj36Qg58A7mZHIQxQZnnMFo/z0WPJqA/V4o6+9hweWBQ0cSKizTAza6cm5U1f
9z5zhkKzDHycJAujlK3k9d/JtmH4JmxbkegCszgqHypDnuiQqnZx1L+QX84Af5btO8OTJ26iWIJ4
emSO77xGs6t24pe6TDbozuQKP32c3FkprOH0vFaeEk6j1hqgAVz0wJCZXKSbA/tNvsh2drhfuezC
gwjYbOkbRj7FaGerz0/a6gSEwR+8hBrsd96bzbEEFLKgJW94j9FBZcE7xMfnAW4ABk0tK3iOv1iA
chptZfll8DvG6i/lgBqr1AutkIUT7gKz0QOZM4yVGdzCm3LS3/GgufddvZwq5IGNFyKACYXkCGC5
bN6yjfYm4NnP9KvgxlpGbrUvdkYw2yZ2uR089Qu3W6JzoIUsZX+21Q2nuURnbt37AiuzXfrW20wX
IUaLkQPvBViesnNnk2bjkVQsuwKUjrkPDw+YBWB+r7B4FNOHaM/NtXvT+LSMb38myBYH7RVTyqd9
XxKzOXKcadfv5uOo+uleC53V7K+E5A987aMNiMqA8/wDFnMPHVzf2pkJvQOiG5cvxBtQB4aIpFrt
FDnQNpSYSfluLMRlxvLJ1lOuuC6LRXrMI3v+qX3xXIsl6C9LBBeK9BFDp6GyP1dr2Zao2CIqIruU
t33jxExqRvSL8OnQYZt8QjX0FDrb0gJ2xkiFS0R8r3bwPgUIdnTU2OnEn1TvhfLeUSQ9HUn28KY1
Zqb4Xa54JciyumJN/han/oB3AK8TYeRN8NhSXd7uNqah79k7agmAl4eZt6YAsg0R89CshUXy3gaw
qLTXlJ+ucS+v7qPdB1TqpJCteYvsmDSId18/M8LGtuKxlj7AdX8HqqpVeHqsJopYaONRdRsDY1N+
3gNurSd46gVOCHMbLOBIJFoJbPfQ55zCIJzZQQGXnKoL5leoB+Cws24Pl5LpLujUIjzB6BBW2g5U
oAGAv7LTvSfJQt9BLNtBc901H+VZtCvq6NQtPlmxMY1BAKNw+SgbdhB2Gm0Ba0gtoaEBhFsUmlK5
DvH03VFlz7ckpg+4oFMeV7vxvT7Mtv2y8tIkiFQ8TczhVHksMJtWdYWl8Z6GgfYmQiBhZwb+eH6T
/YCN+eJG+BKya1Nw4TwCs1D1jndcWrzRM2xWgks1t4cTs+7qFJ8M3EMg9YL4m8YRKxYC5x5OaLeL
C6kij7s9p64FMeZZA5mSyah3/IvI/7rE7zQMDScy9FKaJqfcVm8xNQdtTWkhtMxlKmUn+2k+6VSj
zovfjOvtQDA2S6JYBU1m30Uf5xHqyVu/fBRvsehr39p3gns8h4qDuJrPMWryGaNHF3qq9oI0cBgd
jcGVuJlT7BIXse1RGfn5gYylN4Ubs7Xmn8KWnS5TNln4UcJhUbi4VPqp3sf2qOl947GP0h2xvrc7
tjHQk6zut2T+d6aGwDmEMiMHxrJLsJVj+D0QRn8D5rC4fVipU93Jcr8vnFKyhsRrMajFuItWT8Uv
wqwk2LI+V1mVgy4zdwW8YtaEdBVC1DpfNp6VXnkt3PdGnmdp6RxNW8w/MskpvP4regQYS0PIXs40
LEmmhlp5MEqYFuQnPtIEsGdOxmaNTAPbscPoN7+DhyqKO6ibZguz9/qcQFEN/Xu+QnCDj+ldxd/E
x8QVdRY0KlY+DPVzSHxzmjZL+h4Xd3QaFnFX7Ed0N+CWoVVjO8ZeReraLgY0709Ds5kHOmPTzke2
nRFZFpuMpQn2WqSY/4/78Gkrw6KEBKEt5NalIuENZ+lFukEZLUwBL/K4C1D0SWwqDCOoreXp8Jey
k2ywo8+EZTfsmnwfJRs5W2eEX+UQ2XEAsJ/CSeiDvts+RhyarIwZZM5gYjF0ayUlvmah6pDFTqMO
XPPwKUuoy6iFKBJUTi9gCCU7Zbfs6JHLWsnpeMZw9VYGNruQ6kZLRjnU2ZpmQ7tLL+re2EJPanH1
b6yGgXXuC4JJYfQoXCn/DNWgHlYzUsiSEwszCVrdUfvqtso02G9f+e/Tl3+/xQcT8kuGW+m/BIC7
Hk7oSAUfjp9FtY0PT1bdeg8ha/B6brxpqjtv5ltSAYxA10UnawHG4po7oRAA5bTnjfSVsG+BUng0
L2DU96M0C8pqhc8GveLrqdc/yrhj2wTBwfObfkx6Pvhn3Oraf37NqDA0IPjOQ9oGZBDLtSMO0Y/U
T1z713PV9A/llIv++jLWZPa+Hv37D6+f++dXdLWdLCKjrrGRjTJ7fL1sqiuseNPD149iCUtjEsvJ
Ak+dahN2wVDQjasjRJX25iu8WUmLdK/q69y9hY03wgGS42ZKWNRGW3s40TFpx3UVjrvhRixzqHPW
8kyZbbRHtCFd/dNQsr2iCp+y2DWumqpkJDDeiBLSCYnEqbhf29tmeAyKd8+xzCnSy03AsgcD/MFN
4dMlYTd4z6YO3Swm4joHQTAw6Zul0GJHJRbtuSDR0uj/k73zWHIc27Lsr5TluG411IUo66yBkwSl
02W4msBchENrcQF8fS8ws168ynplz7rHPQgalTMoIM49Z++1HZbJPTrRzEzOIk5f8qFU+yGmPsVx
wqnP5rxpLxGUVduPu5xotSxW76VWGkcrQBYF0WpyrQ2/yj4p+I6kNvit7uIx7miNqtu8M/SjJ5k+
4Jj4cjVm8a7pV7i3JyBVbjO94Qppr7KZgqMHpwSlcGuKkMIoixlZxug7JWqLloSCzdQja2wVJ8K0
pdmstHGfldHLkBhENXCKwUgSMB7ovYoULAmiJk5Aa2asIyR2YCTfNcJLD5C5jBF5zVaCmG4YrkMb
AoOGnNnGhg6u0Z9n5uVVpLSVMTtfSS7fQUyl6ywmrr0E7SAdlAmji/YFYts+QU1hOYz2BlPX1zrZ
5STnaRUWXaEKVqw3AILZnevtVHy5Y5FsFDEbY3xPikPXohYjpxG50xSulxDztayXP19Ml3H0FDdD
cR+UMIlAg9+BSoC6acrp5ERlsS3ymU5cm+WHVn6M004W4kC6BAeJEnIcX/mmBTd5pcfZvInz/iXQ
ompf5d9agvIBzzuLppF0vDmVB49ZwIDpIdbpOTQ4kc+ELm7IZ+RYkxXvcY3bQj8nFbAEVbqIFuaO
FXnqvEGU6LZGYH940Xw9GRlNKVdHeaxB54yR16Z8otCit2nAigSLAcQ0K4MdnmGKXna1vWP2JM2O
466bZtTcUKBEzkzRtMunmi1xoyudPiRAHcNAHJlyMEvc7Bv8aHOs3AnLPD0RN544QBfsH4GKNHQa
FkOejNrVeeMQWH1befiV4CrfFhnnthRu/ZXBJtst0SK1GE4z+dPObLKXJFQDVtLCvudcUNFBqzsG
RI1lCwykNgcDI3uXQOk3RpO8ODGhZ12A1tmpHrSUJcEgCvrKA1NVjb5hmHBqS0zvgQwq2n5VKtcN
h7KkyiUoJpT86paEUzBAA80IMN/rugJyqoMd9otvJdL+pKccuS3DXHt9TUUe5/HWhn126ClpkiAc
twFpq6sa0W1pWOgMQbiPXaZt51UgOaGWQ1ZiqrWPNl/AsMSc57jx8QPTBQ+hlO5cA4n/3CSnPqZQ
yVuqvqJK71T4HrfjQbfQfWmIDDjEhjtLuqvJYgwRpwrYJuFpaRy+RCUj5dLJ9KvSSLeT2farGCz6
1uitwm9By9ADY/g/FDT/m9mKWQCnz808P1np7VgxmuqYIY7phPi5ZwuOFheqoIlVMviMPbHO00m7
c6y8uykNljDp+Kk52us48lsT6zZtxJRukGV/tCVr+0MQAaYwJvPGtWg5CuupsMmtjC4SoImBS6Ih
ts0LNLiyuR9zYb2mtBsNk1mlQy84jAY/s8RBUUQYwACunNbtDukQvwG5IK4rM48AqB1UkTNT64EB
6RhiSwhQicRTfefp3ZWLDfVYmoyJSRBBQ6WbsLzrsvELMd0Y0IoNG74R6HaWPY25YOMKxO/0DJ2x
dCgZyPQlsQb7jRPdFHponDWjf2mM/kcJO6vs4VZ2o8Yy3qE/EZFLcM4rFqCSof0sMQFrKc12VnOO
qipel+ObIYJ7EYTMKWqRHtAi4mA+RpL6IvEYknvEL/d+6b5oKW3KIAdRaeNQ0JOp22G+3wg7++GN
i13B7t86Nwr2mkM5rOyPzM5/Tp3tbeWoBpgd9ODJPbEdY02SPaWjkUdkhOo6bGak5qSekmFhsV7q
FS0tUuO2pIrdxRUxzaDfnqxyQQdm9CnYzVDKtSNCEXdeh2zlKP1WbYi/h4mzKhKbyFN/CNEbFloL
4SJWT1p/P4EwbMv75S0eAidio4pssTWn4ApypmQ7yZ5iz4z8CMTFwYiZ0TRkOzDGQeMB9BttYceu
mJVT53s9xXTB4GOAm4wEWlsBEyLYOAoDfxjkDTQDxM3SKjceYRW9HpHF0WagCfJpR/DtlXLbrWMZ
M7y6GWHDrEDO5EAn4jyjx+hM0s/TFoMILzKywumTtZ5jWybdgbN3CyFzaVOT8IEggt/U07ocWwLa
FVHpV3ZDc7maQY6Jid6XEWgMITr5nGk0DXL3NHdihs6IeqJUbYdyCUN+NSS4qYkBlGG2KbHnEzyB
tS8J6fJXMuivBtJo/YBVGByAmAkaSxiEJwrJQkim7MacmtR3mjtTr8QmkhpDQgDwq8Si69HarP0G
zrBXDoOnyPEmHIgZM0yBFhvlSD0Nw1Vtt9U2hGBwRTD8eRrpGZcHbwJzU/TM92PHAkdR8ts0GGVS
Uba4pWWyIxURMXXmxwECeaCYz7pLd1mwfW86GmplMsUsEsUPL2vJxnRzhpxQSuvOyh+MInkSNRTY
kQNy2LeKPjyLEa0w1n2I6aVoE3xLnEzyxnluU2k85dZ5MglUgSG3Ez0NzElLcWx1gGUbhq6VC2vP
lepl6t3PIMsfwETM55zsxKMKofIyDzDsWB2lEaI091jUDzldqMZzT16Rv8sgWHDxTPHL5HYkt+Bg
zv2PiS2QjZWyhuquUu0WZyutVyaNCSi3FUnS9M6p2RrIHYwhrBcoVltPIGJLHIKlu5gelqll5I7X
+peZyqeyqfX1WGmbUcFZIh5jPbB+WcuB8IBKt7ZFinQhau9nx9lDrVjrMaIGQ6+3bg32L8dovzZD
HOmtgmRMCnoWjzSxRHGuQK/YzYxhjOFBlRu+J3Rx0/P+150MG1hakJNE9DqNbrSz1UKDnvC031lE
9oQT3aTc8OZt7QyboUH/o7VMti0tAyvcJvsgnqFVqNs6K+NtYUbbKKZ7pUeo+Al5w4YU95gVlyWQ
aLIN3FC9HThNx945VPq0d3q6L01Sron88HytYkifRQlskmubfISVHTJelTZGRk3/lqr7dLWOp4W3
yKCnI/UdX1j1I8hnd1+fvLGzHmbDxnerX1U5lrSZ4mQ7P0VJbPk4wOedpx+qmGGOFbDV6rM8qUgy
TAGZpDtohSChEJlAl35sjZp1zm0V5hhuJ6ykrQQMAFHbrXJCO2YH3ZW6Hj3OEorZT1vbSz49akjV
P5mmmeyzjLx1qloD7FeNoL7W+akBiZkb2AubArfvwl1y9pNTH63RCu+rhKAcoPVtg1TRNS3bt+ru
zfEqdco97zh5LFc8WW2H8a2Q10YFgQqr8EY4JDEVE9nrsfMc6fKhyyAb97xXvqYENWFO1DsLgscp
dD9IBZE7czI9vy26e+i74Sm3OJQV8KRkKuDK8YVK+qQkSewjWb0CHQyo6dqX3IiZa2jlmYxIiQh4
JDiIIDBiZKB7d3wLkFBZlGRYmswHjWC5Kh5uworenr6tQ1fz3XIgVpPKqS7mk5LRl6NyUg/CjyCl
sxOkk9xQjPlFV01Q8PRzHsG3ElDFTR+yBJLjiqZaz6qXg79X32keE5UuLttttSh7k7rfe04tViDh
ITnjlp0HmhghtWeLQ6SWE/S+HLOiG0O5Slp948n6WGv5hsTQ19LgPKwysU11ekdQ51EKtTTfpknc
NlgLHjWGZipuX/MxaVeRqdBNqtTZSoT56dEeDJbQxnC0Tc4fXQQizilyrk1o57TQBNwSo0+TRNDE
MVKNJgZoNXxqBIMQP1fwSe+6Gg+0wlIW6YSw2xJzqBpiZIpTmPgB8GBE5OkDdLMYYhezWn4NQgZl
uhky4EN6zsSIVTT9fMKWYpYde3g9t7pT0+9q/VSbDgLdxAjBlrbkQHle0D4lwmHDSQvOgNqzJ3v3
bXVqMj+a+qXjhlaQnQeNU5VD+yWzrwTTHzSMlaeou6On8EMQxEcCoNiZAT+g0Bt6IGP/lvZFSsyP
u6GaF6u2007BxLRWkzkqSNqNE2Jpad/ZrIYOurxTGgOxZHpKwn7nEVt+5UR65uchwVmSnd2AtqSe
pS6sFSlTyGq9xS/bPmHuHo/GEt9xYxWFB8V33tWZ1aOIldGS5HU3DDor74ZiJjATWqG1ezZteq+h
CK+JlKJY1tk4qUsR5LTXbOf52g095rveh9v0Dd2o5KiL4Ra65TUfHPZay4JNqBYP+1ADwyelyEzT
LWjlfN3DGwXFjkrQIcdvRD0+mB3SkonvV1t+9wA9qQlWyAi87FmzgXhFAnJmt/gUc4iH2QSVKa/F
Nusksz6NucsINAoQzN4ipG0l0ya7Hpc+XwsXrYk+YBofmqlLj57bsnW4FmOdJsTlg6TVZVkRTiZD
6xm3rTKdfZTclxkyhjDqPglJ+DYbmgN1x6LHY64+WuRGOXj7C8W3W9Gc8cMewQ5BXeFWlCwuYCTh
5Z7GZsdZAAN0Y6LTRY9o17a6jkqCfDypllYGHm8DUVxsBP2GECUEq7NR7PsGfV1vzQWrbWulTNTk
8EHdbY/GpUH4KEsQ9s3QfE8ceqUXTae8hx6aTI2NiBH1kfJksLaCQJ3bNNoNw3w9a0Z6LFx0f+Nc
Hb2+a9dVE6AdDOKNTIK7tEF8TazS0VzGOxIg6pWVt0925jCC09a2ep5DqLwAQZ4Gy0TMNbSA8AOU
QPye0c4SM6qYkZF7IfOjWfQYpTq009PEdp0L35T4GqYnM4NTC6QGGFeFsqrldBCy1au51EC+RcGa
VfAz0oxKa4zPuX6IjFjfLEd9WEaUJVTG8dmAMol5gLQLhB2VgcKwmupdm8Kx0UXwoDU4RGbmwnyw
TM+eM9v0hyVlDW+FMOMjZeEdHZMZsYXaFprxzYHyK5prKOoFqzuiEXX2gBwWvSWumo6E4cTIVrJw
y40deyxoXe8RihE7oc2G6jAsVKzhbwwONpiznM85jtGEIHzvIdL5hq1ecVB1/IhNc4LvJEhMgmBR
FaMv6oQ5h+iiu8n+cMN7LA4VPSmob723cZTxpnUMU9QyPZpeHMXKJbPbN4JwCQAkatF6CUq8pViw
DlqHziPro/dOoymUwAxISsKNDUVZRSLKpq3rF3Y5GkwBWD1Ts14bs1dXuonwVLMLA5m79mHa6mFu
mGl0NqTTEilAC4nag3iVqfQrgoR8OyPVN0pGZeWyjpUs4XRquEqFJ4FxwlW0QMZMPwVz7D7IhoGI
Yng10fwKAfednVJfl3DZ1mSmJ4e0GouH2dQ+3EqPPljbfEki0nLdfiw8SVfTbL84v73mNr0X2YVU
WTdl3Tc72plyDEc/rONXS7PQZe17xQk1tjDztj1tNQ4NpxyFy1Tg2yf3JwYGuJUhRYwDq6ExCTvP
BKMJqzw4KoMIpQ8fgUEmroFSvAyoTqagCXBdD7CMM90nTW3RtOjvWeD9KOYE/0p2OVgxfArGczxm
r67equ0MX/VUjzDHCPDU13aslQhy6vdBWbCY2MtL+IubCaje0fMIs0yoW8q5KfxBD6450CVEfHrW
VUjcHGIo/bHyataG+SiQemKKk/0LJ6/4Lh07kLeu9+CSDLAJ5gDVf93+cItibU9EpY1ljS21NB+s
juNfoVvNOgvJaBKa2KJRNSrsT4Gb5Zzn6PGMHPuKUWugjgy2nzfWoSkLe+egPDAzp98GgiLUxclp
BgVHoVzDj0CVpMUlPnmWekPEEcXtrD2RliDkw2qVFom3M6ktDmFpfca58G7ipLqdNUydyjBHH2Qq
aC0Xx0teUMhb9sZOpB+AlSNfkZmlV8D1/VAIT3IO/CSX50vKNohZp2XqEDybBXm9s4lIf2CeESXv
TVU6ty7taFYN05U9OE8e4rscqx+eF2vayEp8F1a/VbZrs3ITN07ffIU03jZlg1ZCVea89VBiQFEP
V3VA2b107UstL/3QgTCrotDZqWDh9Y7g9BxmpJJEWkwbFAeOQFEcCDQIk8ERQ6d/Fc6NgZR1BI3V
969hKJ6S0pFEibJKjqrixZjmfGfI9BgErbaaFPZDs19Ell1Hpi8+fqE4kJYQxXZme9sIFxRDmNPn
CCPpt2895LSmnZgmzQpTh93AK2j7lpOVAH+n4+XRirldy7hgtj/Tjhg5w60S3ct2iaE5m9rgWxWj
9mn3SxJZLl894POJm1RviT0SQyTORmOfONfeKn7ZpyqQh1Ezs1UE4e+QtOyD+UJrL15GVsW7oIEj
I1AzFCeCPD7DBOl7rjj4d9iyOJEQNWUPnJ/t+jMLyY2IdRd5cbmQd/7x1Whq7shax1AlZX4YPVkm
N5enh7XjTgyql0XEoKY1C38iNS9PWi5+3cxrGybC5fYfVy9//g8f//Xn89Dwvn7ddlwmjGqrC/XN
fxnhkTB5x8vF5drl4gLlbgZMqr9uXq5d7rs8+uvJf7nvLzcvzwugzVTDpw7akEgze3MhegdpxaeZ
lo/4x9XLvZfbsznykMihfRgeMSjLO7lcsHXV8+rXbTEH/3mbdBZ6h+06fnHyGeLqLFYeMDZjZdHK
PBB3PPMpRbe3gvwqqyCMBiNBgReWbT6Aqou0SB5mWNxrz6Wkudzs6vnPB9LlKY4N2ZWNavfrDy5P
u9wUNIW2toqOl7tiaVkHwqhxsvVaSkytCbfn8rzLI5eLMm8Y3bLovE9iE+M2DFJuLm/j8nBnSLkv
jc/JMiSCYW/A3WqjFYihiB0pHKBsLbQip2aYH2Sci+uK6a+VdA9dwoBmaKZmZZeEh10ujLFDEBGV
zYy+cUYhAnXGKbuvUaC1KFxJ9zPRgUhyArcaJmZR2zIuJLIjBTa2ixeqVLKAoorLBr7cvNyX5wrp
du+AA23A1Zb6gL3h8sgQFvq8CcgwzBRd+V9/lxG0y+/e24cAOBrZ4MsrXF67CsVCHhEDKaxgTn/9
f3/8L5eX/eM5l4fGjkmKrgpcoX97U+nf3tnl2ZcH/u61/8eHf71C5Sbt1uvb/a/n/t3/WZJoEqfN
MdMpgGFmcfhzc0AKBFCuo9B7UBbCRUPHZ+dM3Sml9QxOCnrG4JKSk4uY1uU74bakZtcBU4Ey2kN6
L/bE5DUn0SumSilzfFIkhmjYJF1GgiO6lboE5QVihTQw8T402rdtRflhqBnENxmlfkPlwopTssqG
VCBsm54YM0sjYOXpFeYIAQYG0eC124DZh7BpBbRdQ+PNe6QAK8+p4pDm1RrSWY2c2C4N1lU41JiV
GNYPRYPw02UtYo1ADVoYHkX+cwgJvm4qNFDUAus+nW57WnRr7PKoi+zysbMZINRE4aL0AetCl2xN
0c28u8OvSFZUuK9H/cFwihvK23Y1ZhpChDjZZZyCdwOBNtBSYfDorMs0MraBOeLnKvvbTC85mcVB
fx51Bks9E0zdZEzXL2rwjFzVoRynNWkeI8Y1tMRyroj4wSBJWJW8hvsxIZR0K9HclswWg+QmCuZs
lc8eEhq9+5JhStBjUjtrw9OPZaR65KfEyBN9fghdDCCa4z2nyCo75iDEa0F6DXsUPQQMEWH93hPA
4zdF+6E5fpplHYNGyUQ/TW8JnEYTLSs01BF+3eCCOY6DoyXfHGm+G2mPebalmWZN+k7aaMejEmFA
eTOkyA2drH7GZZCTeQfnpOnC8Kp26ZPqKWmWid7OADk4PgirHPe1w9ohZAZLwntzdJQ4Mydohu6x
1qiLdVamXQHDBGD0imHwWaX6SZmuRD/WJ5vOLa9FRyCaksGNMKyPol76trwdwSZMc8QgJTHpQQYW
GGPSoPh2sviYBQrjeFiL66igh8bpDKYQEeW+nRnnEMqIqQ1QdVvaATUSGLjIxqpI9RetM3/aKbFq
IeYK/vSadgA7TDTf5sJ+GOxmvKX3aIBB3qQSBZgtHW/nwKOpaYYchKVNuKbSdK+7rIIKTxyd4CG1
BnnXZca3NHDxx9kPEgNQkNkFul3rdWg1cCnd/BztREhcmzYbyc5KF12v3X0yDFwWfkpsXFKtbrsS
E5/ZZ5sq4ahm5vrMcIWa1SwYaSOBbQtHWzPGMjZl6nyGQxM9lbS3gsCr1kRl+7UC3BbQ1/WDPDho
aUwiXP7DWIj8Nd+QIPuJVmcpf+hld8pyDw0coalrK1fY6iy5G8zI3XVVcN1GBJ1YVsFxpMwPtASu
NUxYYzu81lnzplW8g7xCBJsHd1Wp37bRyNKP73sQm0FSCpr99KWntiDKAJ+A0dLCE5GOmgYdVkpy
3zqRwUsUI6qeCw2mDqj/FVTlVRcF1+Vs0+tl/4AeIT5ZrqGo0PYFFOSrsD9aKOwUxp62AanE4dw3
FTS+SuQhmtq8/sht2gYthMS1aQPfs9C36bT2EL+kre/MlnrIuwaVYYJQhu8WAXMXiTM1PQA/HdHt
VBw7Jw5vnZ5zcshYyLLi0B9N/c0lERE1TIH+0kh/TFbcb9t0iYuJHHkeouCzo4XWExd5JqxBHcee
91X3yW3cVeADSXrwmZqwd4/DgCxmuvIGOlNw7J0N8F9fzqC4K6dTj32pGFuqx7ptNbSl0U/DJLu3
plngdxLN76gbOjU8L8qUGI0LMdFodjxv1SyA9Dbv4J0kxkYMN7xFY220ROA1Pa0Pa2zrbQGjkjE+
SljyH49FqDrQeahJEXJsZwGcWCWYKqAB5SlKY7uV+d4wAQtJEd1AFlVotBYSAtM7PwCyvu9Iaq9n
dGEMq36QvIapabhTbTuvDJfex1QRqxpooXUgPOkzgZRKo634GhOQhKoh4bgatCeh1S3fOjx9ISFl
1h0x0NLF2NY7/pD0tPBLkwaP6SwY0AKzRT0+jJ2BHtyK6RaL9WxU87FDXJPJML9eRGZsuU45xKe0
mvNNk+cn+qSEEV8E6DHE7ATC81Q7zbbv0P+rcU4PU8MP7c0tuPIYOE01BLQRxlcnRQOSjeNNSt/+
oCoGKyTKAM0gWk+YgPq1kUwEBK/w8l8zm2G6ZifX/SzQR09YLWwDC5PWmKtQIoWfhunUN0l2qP1J
5XfkVnFMLbx3sME08zssvnbzlLpajGamerAZahVzDEXU5sycC+fLXnZV22CEk+anRrED0bOj2pvH
j0Crz0qbKqA5fPoEx7uuYcl2cyzIdfRIMpfUkeqSP4kuJ68RIkAB5eUAetvA7RgzY4Na7rs8QOR8
7teO9Vi2XUiOuXyJM8iGCdE7h34h2KjlQlcpZoqw+BGJKDpEeeMdJmt8iQSgirYwp4NOtYe8hItG
yHAjc+QECTooUpcLfV97JC4t3UMCC7fjktGjOawLataRblvqW1JluWu5MP527XLzj7e4/EEbxwzm
Npc7hs6gnBuXd+4q/VGkGZAfR2lrF285usjnfOwWvnixpXycaThNaXdwDZerDNIJn7ELc617AgBJ
420LmIh582qGaP91D53npaS/XFgum4KxXFxugmWng86CbW11TX9Ig7fQ6kFsX96U2baKeMGpvYuW
LTy1OB90STpf2UtOoVwWEbUBuqRcLi7X/nIfWXicN20MRo2R0JxcVk5CVJS0odmjvkwJnuh7FnTF
8lv+umiXGrWPZbjSmDivrJph505foKwXZGuYhqxZCm07th2shOUicSRSpsvteIGyzjXdGC8zd7YY
UnT1zlCheAnKQ97cD52r720HYpG7XMwZQl7R1dlKkeMFqQpY7KGvcJ01pbyOnJIDhG0Yh6kvzcPl
WqMJ41Apu6SZQSs2lCkfH1o4tZhkycGty3u4XLNZ6q5tCwlXFJ/I5tYPXevqB3TsQ2QHe1lDMzFS
RL8hIdsG7Upr2kfmPWOR8lDobr2NEhcoW/s6K+o81nr5irFBzU9YausgFFh2nNY8VIZuHloT4n3P
ORQMPOoDx+BQuaCTYV16Drj+hSeWBdAUKgSlFdO6qbXIyRhYyzDHvK2CIN7qRIvS4mbJuyFr9Fst
65jLRb9c01WAmH42aQz9JyHXIbiQIE0aIheOfDHo2JcEJzSoXpWHEDeJUThzQX91X3azvh2Zjx7m
5eLy/V9umrQUs5xmDl93CEBv+Q2o3P688EYYKi5agdXsEdXmZCyIjMhEVKq2ZY/ipabg9Sq7PPza
AC83pwRPeTnNwbpv3QfTVK9VhadumBetZDInrR9p44eJPZ7jvrNXY3X819wa2sjqxHg2gBHO3p7m
DvDNkDMvPWvgk+mWEIp04+AO097mr4gFREKbcIO8Gp7jxnusP8RjeWQ0pSFSRam91IIwlxMK4hWO
JucU/ZhfwYt9jTdMLIIf0WOO1mPrTBBOV/k3EMVlpxy3tD2ZIFb4khgFkLBrEVBD4c6wnB6r370U
C3AMBInPQX1+gCfdKECvfq9toTpGw067n2+6z5KbE7JBAs82BC7VzABfDXZfnVjRdffCf2Uzi0P+
1Vxp95jRGBLmuMER3tin+ENnFYM91eOPZuQM+I3FEe9Ul2yonJtxiyPEsAgO+EQMA6ymAjT6qL/e
AbDaxLeETNpX2IwRWjwKOqXCx3aeLKAp9zR9hrfGCXUa4IIN/liIBBmj16+K0xkJdw/2lzwbD+LN
PAQP9OOp9VrsWCbsXXLXTtQMHFaM1+R5ugm+RrzhzwoGdrcNT3q8tzDw9yvFQdtmIelbNYHPK3D9
6gR8dq5YdF+VL2wHOOBnphNMjU7ZMfnAcVkRLLLRLZ9gDQuOUobeAmMvgIdeXBGj6KBAoaNGTMot
lRjHDSTx3t0JtcV2/AjrK3n/0+v8bkIqf5rwebs1J8OdVe8850Fk27/Dtd/+wTr/l6LPb8u46Nrf
fzNceO7UhVNYFvuv339DeKJJjXJCOi7SVF1Km8c/3+9jpDO//6b/a1WPKslMHaOmdqgEkpVN+i2O
5S796A/hPZTTDN2CrwW3sbOe8i1tRefkXs+fbCHUtWj0soXtMtlrYgEDyibyyRZOahJuI3cfFLcw
O1UFQ3Vtiq3wCKh1qRu2BpK/F4gmKAOf5m/ofn7u569QOK7xgO6qp+Euuc8fq6eOjsPKWDc/EzKW
3Jfs3cLgsh3O2YFzPzpMjQ0WY/3O3E5MJLbOHQcztAakX3Ce5RBwhW/fxNg0bYkEttbsHSswbyhL
Zwt3VPfkXINhHulmn+xh4/X+z2b4sh/zEzje6BtjAoYG5xsHFMEe9pFV2hpg2mvygRhSI1AOafGV
emCw8Fjzo2O1gVXMI+zV8BoEsn6kZHsMs8FJ3rHJdowf7xGb1c9ILNxz6Z8xSuDVpTec8f0dkES9
OjFF9i77QKvvizvzCQqm723Cn/MHwWobcxs/Zgun0XhxCfo89XttF22tM75QMoarFfapDdb77g4M
IILn/LmELILrBWXTBrkz5kj2Uwc3wEeyWcX7QoJrvWIPm24WBMCjqa1+AiaLnQ3VwbpbxesdMEtg
n0ywIwyEx34xXhzxKYBT3+gkewLyodI50SKHLr7QG9hskfGdpzVVxlrUO4gMez5i6Ju3+hf58vVu
fGcJzlvlBL6Vh/p1OnqvrCu3VG4+tflO4BhaL6CF86t8Q0mIQnRzSLbu5p9s+Qvc/79t+Lah6Zbt
2J5nWP91wwdk36LoMtTZcIczniXCoznGsHn9cLwXY1GYkgCyLt6wzaBswmj0A0dSuxC/F63yP3kz
BCH8tzejWxaKZ80i++Cve6FMutFuvEGdY4NeIf8IGY2KzcRXBKINhw3njzU+O7KsWVeFN1V3EzLA
xWb5A/9IfHN5O/8/7+Kf5F0YhmsTN/G//uN/f47/DoJx/d69/8vPoou76fye//z9t/PPj+a9Td9/
+/Pe5RD65x/9GXnhyX8jS8KypOVJW5PW8nrqZ9v9/pvQNevfNMlvazqu7phU1r9CL0xCL0yDpp7p
IdKwTB5qy76Lfv/N0v5vQi50w+E//K+bliU1qVsM3DXTpg3+l+2chorQpiAaTsVgdSO+MEZT15c6
OViWO78q5v/H+y55BN4lSPTXa/2jlwbsL/wyRF0B0sokR+LypLJehiyXv0QRgB/AicnRyfdNkN0F
mSoBM2HGcwy1JV+GHptqHiP1VLqlsS9mgFUDjQ5QHvprLow9r4XfGbvGoSia5/xgOY6PAB+yF61C
QYL5zGSGub9pQ4LVohF9zzBvlQfp241eqp7dq6EX04HD6vBK5W3d38rKNbF30UZVTTkdgmIApjU8
gT9FbNbY117SUCx7iaScJy6CCA8/CrBdV6W2YQKDPGciWyjMnxzPflcKw7EVQHLrocFUk+0cJCqn
VWoIZtQ05vPO0/c9beCpN790SCC5GsgMgdrSmzC/rRF8shaW155gGJeWFj1V1+lvNELJ0DYyaLDR
9ltTUixtSrmm6ZNgJk9SVMQdWapGAs3Ilv3eEsO3srCKhap4SDW0eX1P+lyQMtGlURvhuaBqzJ5C
fqiN4x5SK0CiZSp3NxaAhvUd0V7E7kigTMUZ9ql35Y0j4Okx2xbTVxApz2flRsGYWJk/y/BE7MiT
F5I2UNouOp3msbBtuO4evBdN664nYoRWqsxum4i8jr7z57wAamx6z0OiP8w22RCWVW1bJ7+bK/cV
uwC4KUH8AW1QGvJkBKK4pxcuhnY/puLaTcy9WafelemZn0NcTxs1sh3EuvWWeCmdfYUMJLOfyJEt
fYLCoSBoTcdkBRkx6zXg6UBNHXSphX4OGg3RH5yfxKKKSytvBkzKLJmeG/lStea900Dnw1cY3ALI
M03VgbXUPsthge7Kd+FErZ9pWAxjqPwIg+uTO2T52mKH5NwCraXPUn69srqp6EquCzcRbNJA0GLb
upnHwj7ksgd4zPA270waGCwFB0V5Ta/3iQTUatcbFZGYw6D8KhN7OzcRa+Rommu4ULO8HyfyPsKo
XBkZ1nzMMOwCY3PAmoJPyaGZzMIUsnRJlExua8lGMxDJhzPzjUzsdDvpV7xVwjhq5yNr8o8IMFdp
4a4YLOeeqclPTaM0R9LZF0gjbTkRyWK9E1FNZ6EF2DMY08lTkqiY+SsZRtgR3Z01mAY1CoSrFNSf
jvbPCLO3FOs6adMfcza8RmPd7GSKIqjqine3gmTedogTTfOHyzB51f8f9s5sOXE167ZPpAr1zS0S
AgQY3JB2+kbhBqvvez39P6Rd9eeuHXHixLk/EVVsgZ22QdLXrDXnmAPnSpArwFDtUbCAo1EyYnzd
mJNqcdJw0Pb52aoGfDIdOWu+DLVqUMVdPvpkdPnRj55gF+uWDRoZ6wWQYHhqaz8HoU0oQ7/Yqp3y
IuflC51DViaAsP70YRMDJFumvkYZOMI4kq9xrT8mrWA5sR8iBSZldiN1pujp8i72hehqJP1uWML/
JF0kV5WQi5rC4FhwTxjxiIWItiDCoXOsJC9tRrmQuwtBlMsAoGjSk4CrVcGuncmSeqyErTJHr9oM
tQW/GnyFakjZi6dHmuq1E3nBjCdTUwbs2WR+neJ52PFevuegV89KNj6Mkc+lIVf7rlLtoB0REgcE
cASNAe9TifAp3Yh3p+ZsELsbWdo5MMxPoxKHU60h50yg/vtIt2LdfKJHl5ITLKPlJPJW62aQpspF
jEbk8r0OHz0x8ZxowO7UuZkeo37IL6hZUWQABa0wb8rxb9XqwTQqbPiFadqIZHTG7YRBXy0HFPqQ
vE0UhdJ8xwa013ukzc1okLuuqu+lD3q7O0OyRfYM2FBN4CdMPjKDDE4fm16pZsdcL0TkAU01uvXs
QamjJ0kH5jSZYOi6Go/RDDJSBZkwl5LMbhQvQOpH2Fv6DuG9aV3h0Pq9EHgpUptNqxAjYKjjRhKQ
GBOmiSG+ozwbkhkwh2x1Our0U+y7y601zt1wSjXYh0n8LWfiwddQx8xIjiU9R78Df7Ia+jcGJF4l
t8fqpFMRFt8lhXAmg1MdmGynQgZdZESPlpi2rLVPFnGTTj38RDKb+Tyr76EeghD0B6bK9mfyp85D
s/cSt0257+FcFGRMgzxvf+IRljtWLac1DfUUaeUb5o5tYkR43IWowxSLxAhFKMRg3/yZ24yw4lCD
tdgHhwavM8a+DdHa0WIA4dNNtYtoCPoDiV0QAsaQhB9V+hxG+ameMF/jVj2EdCNPve9Si2k2lpz+
ksgA9vJE6alOWAy10XQ1/fxWiblAh9Di3onZBs+4Jick5hsdlfA0+OeWdiBaMm7kwUG4P26Llu6B
n92tKG/IABBYO8iUx2eVHADu5dwcf7cD6n1MQx9+5QMW42cHRvdTWhQeZDU6IVKbTzNqqCn7ZcqB
5DEBGSp2dkNMgVZO+o+WjoZrKgjbe2BCfoiTpNWMJ37krqILa+N3pMch0rCT5ADlSiWc+i480iOi
/ZERE6SSMoXeFQQuNAi9qqaj2T4NJauMoiF5E9MS9D/QgCL3Ew0THPdR0T+QiIWyUiICtbe2loqA
dtDLt6zSwMHH+Q/iBLsZxGrXsqSz5yVy2Fqa2A3RFE3WD8cJnq9YG9VGRd/J6oIMTEmArNGAMjOr
Bu8RA1uQRccoKASgyrj0NcDH/MH4r/sr60gi+MYQR2ROO1lhOKYFN+xbc/zwW6pSZtHQnFCGe+AJ
UmHsmzyxICsJv+U4po7RGN2RtQJb3lQtF/uCxZtRWgdZWwHgtfqU0mWJZ5IJI+jJSRCzI4Lwy4Rx
0J6VzEJxLm4NHflbl6mEXeCDmIIMLOaY7SZ8LHbDySLUisqDqZaOOMUIF5WQ+VuDjhyb1b3rGDCo
p5qowBFNMZbBF5ik8KHSFC6Uin61qgjxrjWy4tyGQNokiLCdDmVGHGOoZkp2J048OY2wPeIlTjP6
zjmT1SxPrK+y4WBMNEaHlEYdiePTaTBQ55paQESPAL1SF2Qyb4mpRJRKzSEwtjFuDJxkrFOGmfiY
qalcvIfEZg156uC/wZs3io9Co+BhqsLWrWnK7/o4fMrLOjlpRG26GPxYyuqA2xfX8JQCQSO0nAgz
Ls+8/zaa5HuOxc+mNhCtI4wo1ZElc9e9E6Rr4pgxES/HIIQn5vetpk03GhXxnn7JeK595cWaCXIo
CoBMmKY0v/9WybNGWJo5DOrEDqQ81BP1BkuGlBbRP1O6L7kNtItlRNvMIrpGL4WXLDPLR2i+ka8d
aJ/DP85RJwaWea6KqHBiwvbgFZSgucxc5HQH3akxxkUPCD+O8FdiNyLhmKJGCNMhu2h4oHaaAQ+d
WLnMrvHhUOMU+hcBNmZR1w8oZjAtKWqxF1PSKXEqyiJJqGGIvKf12+ghLugRzZgubYM2rEdTuLfF
ksobYaY4MkNWNoqOxoBMGotBOSqJJAp6+CvVHb9DBQeeuIn1qJOHi6KJwH4EUl4KY6CPaAwTqwWN
DlcxvApTJuyGZDqpWqcRHc+NjW16P8VTR2WY9gxGXMqXIp1iFukPY5YoB8Nclu0G7BB2juVeLrDj
CoEPk5/Usbgv4bQSjBqrk79nojjVjdGiAJiifePPj1Pc+/sx8SknioY3Gq2yScZqRr5lPKV9mTsW
toeDH1fir8xUrosQfJSmluyxINzKMT4qqUIuIirHrhzjM12Sc8ZA0knFqSlm8TpWgESkKTx1iv4b
twnlLQTh+2Qs6NDO5jErq2eN/vss5sZezp4a0ZwRac4Rie5Z5Zp55m8tC+M1rX6QGqJvuIM5x16n
C/hVBjzV7CzcHDqKnIrSaytve1Zu2Luz4YHWdnHJh1OA3AEDPIvTYokYzJaHeYkYXB/+8ZqZpF9R
wIrDx3TplWbPtBiQOppthDrBOba8KpaGg3Vg2CO6Hz199AdPTHMc1H+e91mEfIBCsWLJ0AL7bAKp
nAc/sTizXZtRa9LX46HIgimF6iEfg0r5iFoFLwQiUZwZVVN7loWifiPQgfL+et5WHwE6UbyPJGVI
SJ5gwzDX7rFPODURrt76hfUhUig59/gzOnUM+yMDubbXYggDI1ZaeNd0qDIV8/VmPeyzwKT93ryG
S+8I3X3+t4dhaW+tr02C8FipGgX+hmyfbhFSwouAzbr8uPVBZGBnA2Ls/rz01y+ogY1LfSg449LF
WX+aj3CAzILll/150VKxQ8qAsPulAycuekPWWj6Ky+WwtoL5EEinrEgX7dkSxWitfcv10F/6nFWC
g24KBaIE0SGy8cCd2TYjsRXUD5IGhZ3V+QSHhdR2abHB5ZRw4rHjF9lvVEHZeoWvwRDtyNoJJT76
9UFY3qF+SiotBEAys2L0RaLD5JiztJyq9WjMlFnaUtpXlmzIeulJKhaIpfWoFDXIR+povHWM4Ftl
yaHUNegWRYnHGKADRg/fEvfMC3iCFLnykjzlBK/P5aXhxvoEvraAiCEoaq+tNEggyxGSyW6vGZ3T
SUPtNcvDeoQsj5aQPP5GDVlz6TptC6Q9kpR/X3zrUWRGvO9+RJcnxSiO1quNDqwlbdc3zklaLkRA
cjEq5G20vON2udQ6SxvL/ZCl9AclEsqTsPLWB61XS69Uy8obkGENYpDv1pew3yFFZxu6SfKbtjZF
EVGXnrlcQdJytD7N1bLejkr3reEaBMbaAo5dEmPi5crEy0aT9a/D5fmESdBJrEyiO4LI0Volic1y
uD5fH9ans+BTXq5zKz91GdvwVUIrzt2JTZzvrheOwJZhG/rZWxjqGBjq5R2sb2h9L+NTV0gJTdaY
vt2Uh5Tv5aWly4BQerFMV0mnJVhVc+MZgtF4dWQBSjXVmKFEftLUAdFSt7TM46IlEnZ5SLhRMJqS
g7LqGdeHVca4Hk16yyX+5/n6ori+aPXJsLUm9sjLPbI+YAZf4vKW520nZ/XbevjnX8+Nkh0aGPfl
QuyoFqrKX4dqZaWM4qCq1hfRr9CGqaEy/e07+wXfMi4P69H6jf3IPEz1ZrIDkUtCBhVfamAM12ei
xUWzHllK/VZ1LakDy3fVCaW2rRhg9B7mUnNKIY+cuMBaqrCc/etfaMvRP56CFNhhbjN2g8kmdfPn
xysKutdEhau2frbrx2qZfPzr0/Vh1Sn8efqPbwkL1Md9zoiuLfciZSYuw0KC8yMENQ4ECp5ss9Xs
UoQMnqNUwfcPAq7BZhldDK3jylwPq0k+R0asu9Z4LSaMmFgnc89fBydrGZcwgXA+KePS/0Pbt2mL
R2E9m91y0v52OC8DnVmzk47CHu/xMkgyhfNYWLm6T/A4rym+it6biGzEV6a+0vvz569P17Df9Wh9
CMuK5mmnbOVlPFoDb3uGLK7h/33uD5MIOVLY/fV2lre3HuWMn2NP4jBl4tqRyTb/6w2vX9QaiIwl
NSiSOyZ2eJBQwmV84QYK6/16OKLzsalpt8irGHwzpM3I9zlan45BzQ40AxrjtelHOEj9oVeRgawP
CrM+Y9PyfJDwA2Ai+MdFuDzVCUT31mtSo/7mSoN6/dv1vR5Sotc3Cc4LlGCc4FIJk10qSce/fd96
ZYut9CBpguL+7eJfv+fP76ikEsBnVsJ7X35vFC75yvnICjZS6Yatf+D6Txp9gZmMRLtvTBGFU7wK
qVd18yp2Dpd58B9P1y8oCViK/9+RWfsq/5eOjKSaIr2Q/3NHhhp7lBdR8/eOzL//0b87MqbxL9XS
FS5QS9Rlgsb/3Y6xpH9poq7pvEzXR1JFOt//ySCXly/xuirpBn+BavxvO0bR/2XphmHyT3R5/Yn/
L+0ZzZT+0X9HKyUbikUP3lIRHiOi+e82ZKRHLAClJiSK5dYUlnWY/CWGpsGl/DapNTCDTJVxgSHr
Q7CnArHSG+SyoumqSfStj+XPXLXCQoGpwFtAfwpY2A2RdZ2anlGIrE2q6UAtBLRp+IZPptxQUos6
so2CYynF2i8R55X0FSiD8TxW2mkWRhDamjE/DSzw4WvRckcb6l+1bsIeSyxeVqWtq1eks9T1hK+P
IqSrNOBs0rehKCs2OihOevk0pom4zet0Jw3xqzWRxJyYAamKaYmwSFMrphTU8cvwIWGH3gmlpp2a
OP1lTsF8FNkY5bnsjpizWpm0LEzZb4PuCR21p4n2zlXOcnvSFAtq4HzIfAQB+PCAPSv004MRmnfa
LTz5Rrm2uemDvydCy4ewoU19vgsAcya0bl7Fke1GMWqMAUoo7pQS71enKSgrKVzPRrw1QeU8rA+t
LrOhpZWQiBhriW2wUnlwJ/ZK+4S6PUDpWNlmMUIHmkMAVSPhiS5h/KDx+5q6nHeaNBzLmnp/NKHI
k2a2RrpWQEKiMKZCEYJk3uHehMs/5bPERDHd62E6iJYybNMGcYaZFju9GC/qYt5LSRzG+Dxe67Sn
EjsI9tgX2FJ6FphNDF84gQyDTtPyZhS3UYBwVzW2Zdm8ZMMS2TUSv5Bj/YoQZLqhDu5RGQqynK0L
4jK5zhWiKjDbsVKPtqqm7+MiA0vSziZnEL2SFmevDJ4XMw17pwhKYjWNN5GkimRo1EdhANyNBGqR
UPvKVZdpp+eG+e5r4UCkqUBUQloSGMywWxWIgdYJRLEGwg30MnXkSWjOSYEZWtFlJwe/1o4RSU5d
S2rEqKd/PfDWtClMn/soReqKRLGpC5wU5SWQ89+44ogX90nQkonxFkycdoNf7rPKjPZmhFVNCZmP
crkrrkWPNMNg6+po5CA0cNvGJAHTKUpPhl6D4Zrbi0kulaTI0TkBjdAEigTcCqdHKyBVNqbgAfPU
QUgSUP0UnT4TBC/4i05ZqTdkiaLAxkIfoKxwlEo+gJWK77oZnnNf+lTDAgaDj0hKgKt2qWoooxWO
bqTWE9tq2N8t1US70yPfEUfwHbrl5Vn0iK8v3o4dSt6+lb7MLACOjw9QTDRE5GO6FywLBILQoa2w
oP3OoLuD49jYhVpI9uCnPVgzcmqjfk62c4vGWo1rl5KndjKlpIXkGDLZAqiegmQppmMG772BMO15
lr+0OnmhfS2QckbA61yLyIlL8zXu0c1UhZ9QuDcPZhwSmlHNiFCknCIQeqipLK7iQMxJzuZ2LCK6
gQny0mLRLk6GsQP7gYtrW4FIkaKMeN8IpkHGeU+ES6jjRiyn4dYX1InnGiir0PAW9Yj0WnlAaawQ
uiUNn7JS/JKRFmPsb/eoJcFcqPROdGFcEJtV84Di8UEBel+lXgj3hV4+YOsEAgu+n8wOzc86/G2o
+uje9YzU2EH+zvFm45naqNe2zS/pWA520lRvbPnIwTZ7oKtzUrh4h8uNX9BW7pscQRv+Di3HXCHm
6U8VDM9IrSt8qk5WIY+sEBSa/kiIZDciB0ZG1inhZzqqxJaoyWedVoegxBgqt8MPfpDIEZPiq02J
pcNwD5CgHhEiI1BRwDpQz4RtMUf5rrMMjLgZmUMFVdo4lDAC+89ZkP70vcK/UifUpRKhXHNRX/N5
3glDdU2tl9BEOxdq86ulChQTUx+gkryvuN6mpnvQy+YWpdV7PkbXJvWhA+lCgCyWfnU5E+bsm917
RkXKK+GKmxoVUqUHrNDrBlOVDHbcwIM05oathrPo5L3XEi2YoXXr6vI7v4dDcE3DdPTkSXzQW40b
eVSOcWaeZWM8hBmtEhV+RRxqMvHCPVDIEu6hIWJf0E3lVfbT95RujW0E03cZiYdymH5PJY6Dqlfe
gqQk0rOKXkdRegjDTttJb6U4UDatA4qvKvuDLIKMVEUGwTx68xoRhOl3NFKGADpTJcKKUJr5ec77
HxgoFYAgW/H9Rw25B91HjPjyTzHTWsWEQOR9GxcXq6Hcq6czUtfQ2MAJk1M9PhUGLiLudculS6JA
dB0uovVgtqB4dRlqi0BMe1/W30AlRjuP43rb8rs2bceWHRRFH5kfURSdewm7guRDHWJsuQl18ywP
zKx+3N6p6xzNOsaAZAjuaAWXQPP8CiV2mTNyx4AYj9RM9kNeA7CW6aqlPY1IgRZizP1RJhlRHhN/
ZPQTNdqH2iHrDCP1VsmtjNSgocLbywfaC/UCAxbVpymo1HMXEpzWT+zkheiZocds+OmNXhFRzLwB
FeeYW/NtMgrwzLB8m0m/WIP5Qfngly5CD1TUu8kM5MopSXiotXHjwLGYAPkqglMmU+0IsnRIdWoc
DTYUlhHFoYtfjQh9X4VnYZtXRgJZV/6d+X35wJ9HvoYyUadg4sC2eTIUiJdYhHH7LmP40E03lRvD
AdfUBtk3t+p8EMKBuVgl7IBTPNFhpVBv7Kx6yPcjvHRWS0cch2gx+/w+KOnBqpAbdlEPaEMX3xpf
e8JtxD6zVL+q8dGvFN2ZdYioXYZEK2IVFTRaeOwM5NezbpyoFwXUMmwpvEyzitgrEAnOUBi6Yune
ZUylpU5BhF6MFG7LiA6M2hl2WGWfspVeWk05g6f4lFvtPWh+jT18k0ja5WQzwloiSdR88ZM99sRb
DxZx2y35e7qBBJOIWQoyi95gTrKzUbN7GeqPeYJHWo1XK1WfKKSdUYV/y5V+aIizk1tk5pQJOq18
lWiW0tuvj2KFhbUS9lyNbinO4Q5GV7/D+5KDJTY/8+6nDcnIKRqUatlQU35Ni6/R96bkC3/6Lkwg
J0mB8dbkOK0C7Rv8HaFRvnGPyCgaeuHczj0ts3jEOKxZv1H8+xja+MQw+JR1qe0HTQjwFebXKW0N
W/CN9ygvaUbg/mKBcA5KDc9MYpl0wCAcG5Z8CQHRNiz9uGBtuf+cCW7EZvVo1MFn0Lc3PRY8c1lX
ipXikRGmALqSuKwjkqKrEK0jjWHeE3QDMGJzLKu21AiHghG8EAj4EEI3yt6EMiH1poMZAabS3Bf9
hF6CtDFayeMwHzEbPmOJJKwxEG+ttLhNMoaWMRNfuqk+VKZ+SIYF4z2+zhnZMixO/b0JL5WAGRmL
GArpWdcIIGytHX6M2ZWtIQeEbnFW2QkgN9JZ35oUQ3Ny0vxQek1rAbBOT46UpUK1ptuqyu9W0p7j
QPg0QvNJk2Cx5ySuw1ZBKztjrl2ihUvQbU1h7ufkWU6IakdV9iLVOS3IuKUJ3pzlJpZ2bcrpxzK4
z1WCdxMGOjUisSWC8aADvSOHJh6I50B6GjfBjksmIpl7mWSWMlIn6JRIq4G243qomR1dPkhR+LH5
shkshfH1K+vzqKpCx+wA2a2v/fmCzGdPGXv5aX8e1n/y56khE3Yv0S75x+t/+/XrN69/2D++J0ni
oyJ3+Q7jVStt1+9jhoVjtR4y7lPM+vOrKk3am8oQslj3Pa3onguDzMf1B68P0lJV+/N0PdKXatmf
1zowZF4Fj9X3JwTJ5ke2/o71u9T//ta/XlM9qnEMkEsRvlGpqHbLw5x1cA+jBbvvL+Wn9cX1e9YH
raYhgOI0sxv9pQhnUjf/+9//edonNMqo/6EbTFlHEOn1n18kFXqyq/iEVizCSjwIq5FV8uLmWF8z
+jGxhxT6TYLexG1wAf2V4R0u1pQwGynDrYedEFxzAPFZt6uG8CScG/WB2WrWzuwn4vgGjkoHzr3x
t8zUHkjw8ffwqDwjDb4UNhW9/sjKBePjLdvlvl2+zq+sSIkELr5w+EN9s1lJe9GLRAsD0KF5gnIZ
4wFhF2QT0XCPL+iFiNZ57c5jaTymL+ZVGefNF8pxop3r6SSxHrbxOoqbHnXJ4HZ37l/2KiQOybDj
36EBREdwhoKxjz4GBp5sK2Y7nWBwD1Q/h+1XjqpiaUHb+KSK/p28L9oXIVOLo3w2Z59kELvZKa8M
JYgh3ZQanQ2a91f5khyhQUok+WZLRheuC+G52sQdU9o53YGbk15UlRbHboRxpm51xMzkh1/Ti3kl
SiqqNsmu7VyRLl/AZja8ZF7xFLRugZ4IM/uJR+2UQ6SCCXyQ5TdESyPOX3MiZ/fMo2RsTMJf7hBt
Zx2XCD+mHw/se3Qv2mU77BaNsMdIsXRnbabkvE48xtGWlF0QZYRJFyzrOtKmmdVt9cWH+vwyPsXi
Tfi4YplHKDfvNfKXj+lz9s4AnV5RluwRCTznz9VjaAsbmC4UjE0HX89GZpG7wVvyYblvhnUhPAEg
uz/hkfY98GWdY+leK5KkTmCSjPef0qPNFtOBFRZ/wHPf19vpTb2U2y82psHJOreDM73lgEHfMVee
iJfTHl+JobsQG3lCzj6iyceGrSoO20MUQfaVJCmaAs4VlBwvb1Sa9bxHtIK2evW/zQNZyw4gFgK2
zAPN0p1+jc76Qf/OP/nvwLVWv8Ji/YxuACT9b6Fz21cVNG288a/BFgvOhuUXH4CyJy82ew+BlXp0
0HXnLl7zV8R6V2bFgjjwg7CF5stm1Ine/d9f1s28mlc8/Qv2YjuqBz/wLOiOMgFdV4pIBnA8F2JP
ukEGhsyLMPfiRrj5eyvYrpg4ivNePFyCpzcNzAtWLPtoQGO/GAVRjpWD5orYW0wE/gaNvEmaiD3a
OOJ20tME2/iGv+Hhrjw9Rf1BsO8tAXSfJRlF9PovEbkmNpG33e0ldgialY407djScuM9juEuBSHl
ZNxLuU01pxkIJ0vIXquEO9Hfl2nbnkp4TRuC3m8DaIQjadPVbj5GKHd596kzHmE8kHfYUkx6xy/+
n1cpaLiBBwK9R+2Q0/nhDnArJXbIq9gE3kzs8I2fG1+qXXWHvsa1bLd0YWmIOKNd/mpO7FBkELs7
6izUeuz5i4vt6xyfRhfVjitrm+iBHuKlfW4VhpDpYp5HMmijX9EeJIAduneVsHDEvgQ9RuRybv+6
Uu6JvbPslD3qxpic+vUr2dV7nCIv1HyYv9FmNDF/SkbOkTPB7j4LDxDYhA0GK6p2y+3MyeQqO4L3
DQg5n7k1DxJfHm74yXAh5ZcyP/vBwaDG4QXZUfS0L0xEI6nv8yNCKn/fEQCp78fqED2E14BEPsMu
zuMmeKdIgjDjFSvHBs/Se7SlWUZ1yGOfUzyyYOKTK3agH/rs0R2qjfEZs0rZiuf5EIZHt9BdcEXZ
w3tRXuXH7icHaj1dEEN39lztSWbVs21t8akVll19NA/RE4Y4wJIk/dTv8jf6T1H6xUqXUlbVb6Md
9cnZkUpS8Ug1pPc7n0h4s9SP/lvDFdyeKzCDo2Nt3kEGk6P5E4mXWNl84vLS0e+RA6pVbnLznfEV
sSpZlPTSMUzkBxCiVKLoclxCips290R2L3a1YLO2Ahd1z7XDTNYe1kVzQ0uA1GsulmLHp7INPJTR
0y186x6HXW9c+HTmI6IEO0Gw8InSaN6wN5JzmzxtWBT8fK50qHpq/7s4S5wiMtzekt7JibQCn7bJ
PO5CCFGEjMwn7pFoK+ZPyp4coJvk0FJSzRN6CHA11GuI6KU3AcAXKtIOovXIqR/u0Nk2BBITnK58
MlkyBVb2eISNx+AAYrd4Bw2eaDzlM6h2wWPERO+OnxMrVUgKiH2Y/gAOL+eeUk3xkXkI5PeIf8Rv
BXA8F8o5dPu9ulx7JZai7hfx8f5y2iOWeLH8ROEyfXlvmAU/gsf0GR3q5Yk/UbyTkrgZljd9ZugZ
/UMU7rnfDjF+pkND5qhDPuSexMH1/8FwmD+x2RyDrdvcRhG68QYY7jZ5gMRh+4/5lUTTW0Cml7oH
xMAnQe7zUNhwzJEFpF9i123M+6xeUDJWJDTzF0BDQZnFApwYQkCcUF8TOxZ2pC0Ot+zOzMAw8tpB
1iezYODvscsL1znTm+9VG3ELlWXPZRV/mz86sasgYWrmKJdLqOFeqXZMUC4zKW9w3BCO/gm3XeVT
kT7lOw5yhvPU+jKI2JJtn/ocRrX4GYDurF0i76AyEbngSjYaWXzpxtOrnUNKCYB1tI4kRAbbVgw2
/uN8iO4awuW4KTFdPpQITHvxV/hi4enkGnhIXth4f7av4o0b9R46yJEDTzlW77FT2QyejBlwleBs
fhrHgbzBYOMGx+5D98oDt8Fb8OG/C0e4rcfAJcqMT9DuXaZYr2iuZBxTlU+v8kdwxOI2UgGxYS6v
A5PD4OQgioTxl/66on4DkbYBeYp96YGT09zIMuAjJJBtOYmkLPN+Y+dluUyrXU/ViORwc8EfbRkd
FzrXpsVa+gGwZmasC/hsmh1tde587MRHgbGQTYOw5CGzHJqLdzywLHgWJ2y2n7Kr2qdH0rgdgfDr
1NH9E+mZsuJK2d7ong1zVw7PkMBIAcSaKh6QFcInOGjqMcZo94Saxr7vTN0W9kdH3OHPIx/KstDo
u3hRSagk1oJTruDl3HTv9SV0Y+ta7o3tDm0vfkJErRvd5ip/QiSNS3g7PI7kNV+C6jNF1/lVCS91
Gtjjt8JuUlass4ABX/QAPwhRg3f2KnUlPvNsC9ttLkjA5lrOyN4GlYs9F2fsvjU+UkgUrPdKaEEg
4uYXtUy34gExLNMVZarReKbEqfkn3HwqJPCdkH/JLzUuFswjbBMBXpgLkcU/+3urf1exMHIDBR7D
jrQnqPoSY4bcK5+MbcwnLKQlAzr+uOH27zhz2SMgzNpyWa5UN8CrFTYN4N2vITfehZEnhGvndXek
ezfwv0gHSwYOhyUoC+oSEd3+qVEd7amClMi4rRF2zApy+zUfe592DPJNJNmOpKEWImN+O8tr5DrT
FSnzrLjb/FEmnMiun+dyX7rqXb0L5Z4IxPuwU0yWEb/LC/e58Zps24OIRvFAxUQmdIG/Z95QXdlk
TxI6ZcAd7ZYicU2CjrRLairQm5ESdADskLECLa4bMYpxx5OWhHMYrzjrHRk2Ob0IKkHYJ/ODzN0q
j96oXiipzCl0F1d48uMHaPs0K96NN18F1/8w9i4fX/+NevWvz4OxD1t+l2xV/uYdc0JZHPi004vA
xgN14aF8ZulC+VEcDpUKAIoPzsapnQhbbv8u+UWAZOxyP6M0o/HE3PuiDns8NRr+Uls/T5647VFv
zKciuY5HFNXhcsbaystS8Gh3QT3F6DNz5z1CWYh8g2WRvPVBhm9wXjE/v+G07x7q63QjPGSQXbF4
6qttRdpV4lBUEW9NtIcJ3fEX6CzSDop+VprnSfjlj7/NyC7IoGTNQCbfeytuWBG+tlSYWYIDpmxs
GQf5iMXZNSwXQi8LjGkXdBcWqPMRPzHXvHah0Gh4hNIjhCx2Mdo8uzr7y6fHpVTc0mcheaGp400V
cQYH7ZNs7nC4pu4ELp8gazZhUHJKTEl9ua+zRz1EGgMf+SWNAVuzhbNzBzsTU53CaCbjhCLEvvhc
KDBiCrHJTZVrJ11YzjA/tshHCLy4m/eBcCJKsrUTT65l7CrVTeD2p8VLiC0IKVqpYaVDSLpFlNtd
aNIGhDwYjG34mDYKTO2EcEfcFMcqILDQGbsf9gkwrM1naiFgfyk1YvSkR6dA2tUofjt57IjlDi+Q
b20n4UTCxQh11XBIN74sl9/euiAYzq0d7ZgEVe5XGT7FB4SXkqtjH45PeCeWRRjzCNYvu5geg8pN
wxPl6BwF9nBKAP0Ci4Qm/ZQlcL3ZkAgA18XeZo3I/+IUNCZrbU7A/MlqEH+N7iUJ83KVXDOySgi2
RBsNajc5hoyD6odpXGu4QaLHlI1zolQ/h3eMEdZnCQ+QvcydWQnh7V0m4KlAgrwXrySU0/w6EY/C
6BVwqjwq39OdwUYEnBW7g+IyTdM6hnWPlnBivSzcNLfNXOT0OjlGr7W0zcJvHzv9nSkJokJxiMYX
/mjGHKg7SukF1EKYilgwMdbN6eNIVOAL0wPz06a9cN+YnkIL271IfPkQVtTDXdYd7TMxrozo1YZM
7Y/koz29l4di815+K/vx9QvZmQ7l0m6/S5URfCOxKY0+Igam6cxJeDVY03CJ/qIsgFL6yl52H52z
R8TpAjV2KrNs7z6E5zhwxmedD+lDcfrLqG/jL5Zdhq0wjRmnl9ItBQchX3UzD/Vn/8pYmjvVY8S1
J3ERjzUCH7ZGdJPoIrNK5TG/ZOfE4w1t2mdtvxQPdvWAYY4lmm19xsJi6WOnl3g5sdT74Wn87mqb
JU2EJSoQ9zgiNYoRXNXVNmveR67KkvQr15Kpe5jbEQ4XV2azfKBUJXgGv0A9ROYpoZ97JVNyOC8T
yfjMvcVvYue+q24MY8Vjt+OGg+Z8AcRtMmad8mduXu7I1KVXTr2AMX1kDMKNQYlgj1aLJvhBOhGZ
w1U23eEpfcO2wo1tbA3fgc6ZLBtZu/oRb9Ijtzu/JWPTcG1h4n3jFc/u0WP2aByLnbFleaef178n
6C/xl7idTxZZS2wcWeSX5T69+N0lj3/Phtfg3BvYeyMZJyXdjB8KSggsi5eGaXdTWFBZr/Ebe3LD
lcik3st3CkzCZ4L95Msone5R3rLSYYDMXVjwnId8vHJptRd2qtIry0vdbn8TawODUHEv4oEzbuzq
C7USzKtUniI3r7bi/7B3XsvNauuaviJWkcOpBEJYybKcTyhHcoZBuPr94Ll2rd190NV93lWz/ukg
SzAY4QtvIKJlcBCsTbbKF4WjpOuIRSlW09HPgXgTfpJarNqDkMTfzbeu3rFqIvY/JDegPLqG8/hj
4dHnqU/TuCNpFxrmJS5S+77iog5SBaQZUAa07NKal6T4xXLghQ/vx53DjOY4blZYSNp7q/pH5MmP
MHZRDOCoNjCaj2BIPIznPN7h4N3GG6JZXbvHmkp+M6l9mPeYzXQ/TKAg9LkHFZ3tLVvWAAcxEG72
0R5bdVM/IhUvfYVIX2vbAuCC8BCeuoffNOvbkMpL40ZHs9y9NF+wJ47jY3wIX9qnkQOTpBM3GyRq
7U18hbW2vbXWCxo2+Dd+THfIYFNO3BQ7t5pdbAhwi4Vr4nLYN7AgPsJfcaucI4p9So1n4CZLbiPq
rqbLSqzMx8RxLXwlxbEWr+MH5xkf8174BrFQ//ZS/xY9zQ/qTeRsuvRbdzRVt9l7fnsEGxcduyvR
yPAOxH2AZKkeVpvMYlNWexAXlBnhJ26pDnQ/c7eJt6xZtAQXzKl+tIPvPBCbHwqPDJO+qDtQw1Tf
EJnY8SDl7Byd5zEYoEKpB4Qq0uUIVETdkUxwPJc3YoHiXZ39R4tuGDMVc+41oSMIW/fpTUL1GWM2
t/lJcRXd5W53mjOfn8rqQWIOTYFEQ6M7gTx1Bi89dhm0n31hPdWhBwoPunT9Qs23RsqejYc41O4O
MKX6y9Q+8NRPMg3g4ZAJbvXitEQC+WfFQdBQg0sjKNC82jrK8ysVOkissnUMS6TePvmPiowDBGf9
31kLD5j4bcb6ybGuU3cw1zjUTO7hPe7rav+I9Kodf0OYFdKBzxio+Pvhb3lh1n9RG3F0f9p34DUt
rw1dNrQjOf5aH0HDeR9iT8nGisBmte8erPCA8qJGdoUA8xt1OkJ4fCtfiHjJlihYAq0Mt6gc0e7Z
NE9hT/l827/0L/xvrbjtjRfnoSkfcBA9wEA13wZpT+J1Zt73BCs+tCyytxfB9rPUHmEYu8aFTMMu
P2RonBxVdskNuFN+YkflYyhfk7WxmGN2dcJfvIv3KZR1JKBcB4dsr/8kuUR0AgjPcInI1ynoqgfY
NQXZ5mZ6kc4cQ5XLpmqCOKHxQxBVe2q0L6ja+Gp2xoKvFbtpvw7IO1fUjWykNMJg2q1ZNCci6DBs
LdDh/NsBixPb7Y1cvb5BjnVNSCqfjJZ4IdZiW0O/Bcuidfax6RGXhm/DU/xF6kJcTC2XDRLps3oH
FyQ9kFgcfjBECt8S/UaICf42oSeEdfTyye42vRaKL3iNia/HAZGl7gRJK71R1GBpnYna86CLTmj/
D+Ne4ZR+UWBcfyo0sTGGozQTKrvMD0jtN1MCVsSXdVe8yOi8kIUdMsvZpI+oKyaZJyWXzvakM4Oc
NNuUWqGOPJU3nMYn3ZvBfG+Iq3csMu2zv4ElO1LwaKjWEIDab0T3GNzxJdV/UiFCCoWaFTGCyTN4
jsgVQXV4BCOKtlfSywBqaoN/62/u7IioMnNLyR39v9HDS6HxCUtARkC3F1SVfkbjBZlSkFbRXRq8
SjdqomwZfhbDt99wWTwg3Rew7Cjn/K4+cg1CNhCPFghCmzHF4IdrYEIwXnckSeHbPJ60l/KSeZxt
bwybnL6ExFnk3zYVGiik6LHIn/D33hIsJAO2htUA42n65J3YVvB0oS7FCT8Olxz01KNJUru1EWmv
jtqnrh5UNrj3+IZOybTOwOw5TEkSvPCUZhfL8HmzvMPW76wyMuQWN20vbsUznWT8F5vt+IyH7zuv
r6MjGvr9J/rozg1HERYxXXYPnN2JCU6lyebwqWoqih4Dwt5VEGJlHon6mo6A3QA9b28wY+tmX86e
jfalmH1abTRDyV+zR15LYachuMDM18Ajy+dpCIPmkjdREiKthltv3aNxzhf83QiD2532aHKRSYwM
U+vzVk4ZRBRHjRe6MzYSnG+V9NuDjsEfjQpTcketfTLfS2dnRvtaD4icO+1QGC8SWz/XLIVu2cJb
3OetP8nzOnmSNfNgyya1BvwCRIJZWdL79XgOOoToy4KKA068Eh4aLkd7fiMwQQhd+1MF4uq5Vt6Z
LzSF+Uw9nafbUCBt1rHhfnvtiQ9kJ2M8araU6ZHfFpi+G26pQiXx+JqUq3pCbUFXHpHK2Or4E2Tb
iuUdf9fTN4M6jG/8OZ+zpivIc28wRyHO0g4MK3fEfSGrqwmeiIs4N5ek0K+nBcavF+A1az/HEvec
hYw446UjOOvsUnQIEVEiv8LTybXwBRko9pAX1zxFSpTvzE7eEwsZzj0E5ir5lbvOKTY22TNlf77h
8qms92s4YvArlbo1OyUnHym1gmMX3UyYnkgTrLOEZ8a9kg0ivkzkyEPlnGdUUXWWKGig88OKp+MN
tAXXPzShkExXPeYWyqpOCA16yzXyiNgVmEqhwQ4HOfOGCJvfvDu4pu/Sr3gHPkHAO5R+dcr2Jxse
IjU0saNOQqlygHPJpLU9U3llrvAtJVfVWN/7n0/mE9BB5hJ00mqQbhvujDlJelIjOcJERQGDYmxC
7r8lkeVdpzpg+Pl4Dv7yNi/wadZboDO+PtBoyx9x71BqeIzcDpNe87gqFhG/4SU8jhEeFa3h9ba5
WxW7plU31WXoGAKuEeVq7n/BVCeCMwwbFkTmlkmwPiTMLQa3BNmG5vAG3U2Sxnht38hzdwwh0dC/
4+whSqLQArHenU/jOx8sbnQJJDKmHZ/L7fDf0t14Q5Myj3Hm8VAXzsiadf1mGRdWhaEHLPlCO/SI
StAVMOQNYsbcLPg3HiJvti6MZMtCbQx3aGjWPVqHVeTE3vFgWSB8Bi/ksXOH3OZqy+AK02+ukbpH
Zr1ZvKW4onHJi+QFGCjRr4sVmslNO/ui3i7hbqKr67jKo5kfKJ5IGcWEG3OeDw9BPUtAOb3Zuk/h
Rcgu1hHcz8hUIh7cW8uRx8BrUfhc5yLAFMrPiMeTnAJ9peJOuMNcBdb5NP4YLbYcG0aZq+B1PAbF
RpMeSV48/TatdYpBTGpP/EEsH0fnSL+O+cGjnNDLKvxG8fkkeu5xTsB9l0osdZqAzmFcV59F2sdV
cdkw3an6cNLX2344MMn6++GBBmnUwox3MavtH5GypOpR9xjGEbaA0vFpseEu6uyi0tXiD+RduTrW
sRF7RI7TsEMuTHa2daEgKxY8LI7LduIMV9G/pcDEOlRFUW7VT0DaZHUHIbxTT3jkxcsOGdJKDmiN
O5oHYixTvMjYycYLz5jLFOEja8/qbnzL7a4IrnoLhoO4PFT2lti0kqsI5i1trnVg0WgFoqN6JE8g
HJc6+Bv+TeFRwcFplDlpN0/6FPwzwgC2pX4PppLxwSaYXDhrtyN2IM9TANaNO5slFLDXtcj4GOjT
F2je03Xatvf6MzU8RgMN8CrbK6rLLARTgIWnKnkMWNnt42LHo2OgVtdHBNmWXQ7gk4FlB+L71vDW
RKr0aq47BSaO1wkcui3UXJbyPwuyg4q62VGT++b+eK5My5C+nb7WJ8f84Hw215B7InFiMiZ3DCxp
HpfE/a+AIAtw0TY2vZBi/gYpBHJT8JEJuhPF07Ic+Ph1EghKmVusImwEIZC4C32dKidZ2YbOhVp6
k4NQLCW1zSDmzeg0W5/dE4Y29X6wQA+J+cpidA7xFyjV4mGdr/jAkaTaAWa8afm+2sFx5GWkGRud
rK0aHzMH/uRRRgGmkV7gHPPkWHa2vjPFOtKo7rOTUeVDGrj1CS20DiicWzPHSgwCfQScC8VbB9x0
dTpSztZ4jskd2MuBd9FhBD3lziyK+SC0K5D+5pE6G0gOx8ZUDC/rkgrR1cpDn2Wwrh992yBHqLo1
8Lt7SErVcOQHPOqmObS4QQnXoXEOhuUcPjOisnoC2ZVSuVddVkDFHqJunG5vGvAf9q39uc5r7cqz
pNAq0xCl7dkgx0ehHtsMKd+xsoZuB+CSSi47UEmZFDgXAjCM2zzbMKooRDns/qT4zdkC3496urPF
m6cQe0P3i97NIo/tudLvmIbcBVZhJNASgToLtPVSkpJ30t0mDZz43EcAwHeRzOLx+tSHSsFKA5Fp
p0E1fkhfIFbYxvSfBqM6RF0eisrrGFPCG+cV79K6c8EgrjMJSyR5i8+QQZCC9BROQYd2OWjRmc5e
1BxEfJhL1xCvqN6vXS9KCbEXJ8QI2xyVIdYfJad+PWhYixjfo8b1gNCOiuhfs2di8iiYsiD+KUmV
iT+fWYEGtT6CLAvbQDSenjiMELxittPEG+0Dv2JrX2OOOOiu0iff2zGmmLjXPJrcQo3Pw5aTvJQ5
7e+k7CGnZzavd8Erq3q7fmu6NebUACPxEAFsbW0mB+377bruJbCfb1RE+Hirc1l5vDMdJ87tnON0
i/YY0z2Z53UDWc/snEpawE4CQHlJ3LLcMW0G48qyBJweds8NG323q8WdylvBZk68rv9iwtMDCbUr
S7dP2OwQ0PCwjJu4IcAOrAqMeJbGNXF07e/glmwWwQMDA4O4hrGPxr0072RK5xE0zCtPZ0Q5H6L4
sqeQw3BL5TUk4mJj+duMWKz1ff7GnGFJcWXsRAsOd1zB33bOZsTOwSOK0HrNAx4aO08BaMVEUYX2
EkAtt/sAEMIGxXknGQEvHzDN2+D4xgAUYNaKbaVc2MaG5NTa4IyJzd1I3hI28GF8KmcfxTK+ZQwJ
zlgt8kSOek8Hx3Ao269NBh4rf1VEEHPAjJ8chcMOSk46Yd2lP+OVQD9zjfd4K0KQzGcLWXUppFXG
Os2oDgtmfwTJcwhYM9TTcu3jAUwALRkiMe7e+mKTv6c2SrJOvroe3yBPKH+CLEKtYYUZ9B2ovwCk
BcVkDueWChN2nEuLQo5i7+wJ66lthz8APsNsHsbKwIwalIO1pp8YzD9GZlvSLRKGicoYQjTbP17x
0DYqKOGUCMkcz4udI2tZ9kjAocYfaanAuRsk5zzKiV+bOkbPk3aH5YYGQx3hcDkFRFXqRQBh7T3t
oVEU/azeZVi+In6eBfIY0+iWILUkZlt6/5E7+Ef+YFTVle+ryVuB4DyTncIZGiMjyu/ZpU5Maacs
PBH8Rp5GEzGpCH0niBWISWzxG0dq+hFWJInUyqP/Y3xbi/HdFtHHGHLI1Bqnc7wU/oDSCXFNFNmo
RQOa3ow9/OTMUm6TjdTan9rA35+Hpjnvwsy+/P2ozbSCIEe+/f2uwMJ8P1G5KVdeaanCOC1WxunY
JAzZII5/LPZspbL//aNGC0DMvy//obarNYI3DQv3PyTwf/jtWucbRsVRMs7orxjyw39ekJrplz2b
g/fHYv/7pxUzNPH/fP/3lcDUDD5wEcyrrALqMqAY/77M/7jtODem+Awshz/FBylrZ3dadVhKy2KN
JOD93T7U/3219krOb5usz4HZ8eXfLfzzh6soAchOfvOfH9ZZGIiWHKzHh3DbWiAh/z757x8sMzGQ
+rucvy//fmjUzYsj00mcNNhKUSFjHrPScRF++fc/4/rt//azv9/+/Uwd4r2WmomvWRji4lmPVkfU
AHVpam+147HiCN2SrHluZRXRria2kHeHXhB1oysLw9iqJihz5ziktukZuVX5HSZfI5WZBbCYYa/l
7ZTKQDn9YlvRkvmFn4ih50QEDToOTu+NKPa42gKmLaWElloCAIEoo0spAZTR9IXUbyXSxR01T8yE
CMk7mE24Bc4rSTubh9WJYLyvew5kgYLbUOY1mOaZlCg/t9PKJrT1DDdBbL+dyf4sultrUBA0WqV8
lGmF4OKLUV0x7jCkSX1DrWmEUCTRW/M6q8p9I8+Vr+kAX5sx3PQT4ckM5tA3WvTMUR03SQmoz1Xz
TosxWkx0jrRKDA8duErEy3wES8JTXQwBlHMZRQeacG3jhtNA19Am13IMse/ykTpUrXsO5D6vmBjp
aEZ4F6e3FksIt7WOWYSN75w139MgcUBjnowp6+hFNTBVqOd06zmE4B5aW7oKSPkhBDnh9k0fu+52
2CQwqMJ2R0F91JG1XT2CCCkUMgyEUp4ruQ/A0ycmhrxVSv5cWVYSKAsYpIoqs02B0BxxMQrT4V1U
DFrbjDqV12fNIXcoJ6JNGWE+yIquKGC0Te/wA5FbtwSIf20Ta/FrMyPtHQ9xhNtdpft5hZY2FSBD
ydCb0yQOr5zgMS5pwCDTuTVD+lELtR05WUYwbYgxLtVQnopGvWGb7aJgtQQ2JUSgXjBoLZBHDkrp
GC+1QrLQ/hzfqoErlqQMUKBkH4d+Ms4yZxe6IXcoPS0E9oA96zh7s3qiUdn4dFLHOEYDB1xhQDSt
k+hFMckMwTEPgaTOhyEWk4uMWXlwNAFRQm6BsxmVmytreK9UoYfaZn6CDjZWKPl0rdBOpVpfIfaD
kKLRCwVlOSiW8dqoGmGxkPx6SBDNGG2cLPxcjaIr4nmdZjovyVpCNDxn1BDhmbB4Tao+GGoDk6C6
OhhSe7IsY9xnmFmbkaHsUB4Fq8Li3TaSdR2UhHMvmTE2juxknUTkOYklqOZY32W9jDgtw21Ldf27
wQRYijBr6U3iEUmU5XYVe/XwdcViNpEPsaUYAV4cbrrgMo8oEuS9dHjDZZ4u0NJnu1Th/J31byuy
xv3YQuyD9nHW0C+40/CKg39P9D+HH4ZmQufIxhPKBLiDPhYNGmO64hzbujnCp+kP8FaQPlJ+tbmD
QFNTOOMIoNcAIKk3DoahpL6UIkaBFXpfKM2dvDz0JuTZDr8cFOfuJ2h+gS0sUGzqTJJUp/kW34Hu
DobUgPGV8Y1bY+EXlemHSs5J0HZPY1u+j2YOpW1Q/EXLz+tMh6nryJ4h5erRiudPO6vRCkxiz46h
vI1QVBql8yfib93ZS5qyHxMsWmQTqk3pgPVolxFHA84RpxeJu4SQvUey4hW0CAzEamDANoYVSAPx
lqHiaqtGFvqIgoPFCmc3GxCYhDQcKLK0BKNWzlc9jvdpbRyYIsVnHqone9XB6qvpCZtq3xqguZkj
nbWxo2wYt296N+11u5cQogSmgZEVBLBpQabb7p5mOZ8CTdaODY+GkiPo7whhOBRpf4yR/AbGFeLr
DlGRosznif7uiOXOxkmM5WLo2kvrKB2VjyUJ2kQjJqwoRGGaTE4ICcus8VGRWjEFlWKCG4zpIqPp
j18q8rLQdOTGvM3wX+/mSB/9JHTi7Yw4y92CbpOZV8chqbXr0KSPoeI0OzbjLFDTJzOq5HMf1kfk
hbSDSj/LzBL1sZ8FTR2gWF2LJPtovU+z841ZRLJHeup3RhoKiHr8VLkRlNOgst+lZBFHp65OYTPn
PqrcCewB+QNjG7L5kH6WXbdHucYFPlPi59IU5Hl0MuZcOSnSwrZpI8EqZVbsKUX9zCzd1o1U4xTV
k54LvFgkx8i9pJPoAkbGTceTPl8M04NS+pNO4THtVA04bZFvl5qwsxoTnKrIdvOMtkuj0wayM8U8
DKF47FO1CyIYOjQe1hIJ3OGoTZNTkjU73Sp+O0uBH6B8hZDUIYGO42rJnmFnoL70RTR6sW5M/ihq
7FotETQGomCjrpo7YyQ9slp9V8hINQoNjAaqnWjh0hRDLdkrbKzJq6qE+Oj0R3XCnKlhaxl0oe5G
WR2OuLrf4wj0NlX9pS06agTZpGECJI54RkZ+jygKNejxplM1vKQWOnZK5UtqkSBuG1muZRolpc4Z
iIukwYxWw0CdRE5qIbV3vQEhqTMpKjS9mj9C/7mM83REi+gspSZ+x0sBC4KAvqmxCjEgS24UBPHj
VCq/y7Ty8tTwiN/1j1CG+8xkfyh1hVK5ZQcJyj97HNBRaYyHI06sDwo05KhsHVomdgmA25WqLt3X
ontyVsM8gV8bWq4kW0tkfyUL0WZlD0BlTOpUrRoFpkxJMystI+hHb0ZsaiI5VARQkz4GaVr11Obs
hjUjK4OvWxUo81ScYD1OWfkLcR81YtP4qJfXphX2NkowNi4F92/CeFkWJznN8cU2CrANwxu+Q4BZ
Z7IB9TAv6aFv2unYYs8Kbvg7QtfHH6K2f46lhxFBOhSXkB8MU/GdYLd3c+gsyVUyICdg26coEl9R
Z4W+FGhGvcdkGqeUfqIMsFRBUxDSZ0pxiNtCvxpZ96X0wm9Vwo0GrSS/tZfXJASI0cASrueZZfxu
dZ2nR0vvGYqg3YwUayMt2VmZTrOWoCxX00JFr3k3Kg4NQoskhzQcPysS3tX6D28itFJj6w1FpmBU
hzcOnAcTe0ZkNVGUqP2RderhPGMcayc/TMqCSCIavygzV7fJSaoAxafDnE/cpArB16BArzk67cFO
g/9s4rfXHI1EXS5Y3TUnhAko6yNX5lAhsGPRecpUXzS0uI+ZQ+t1goiToSVE/20J2ZuyT7sK02Mb
DqCD0sw3TYOS62Sg8DDK1X603Fh1yZGMgzJh0WfNyguS5RdUYc2TkrfP0NY5J23QmymEdFVly5lm
intz6dxnJo8SoQhQTaqGuUJMn1NGpNFUrlTM+rxA+79vilV971TqXUoFvKdWZ9aGl0fdXSpE89wB
W9zV9NdRd3gwzZbyhV7zyHICOiHTpW+UktJwq5eQ9zB/TQfSYRRFXRhdARZqaqA7Dn6KmHINWCas
wTeVM6sTj6SmKHJDwwYOzLeFjTRtnhnvM94KiNW2hxGSMUVL5b3Vm0uxupgNy9Jv18VjZjPGZBGD
a5j6isklJJWKXWlO807vMUZpEsIIiZ0pxzZ7rKiDhKn+XhH7eloh/xQtLl+TDHHRwkjtkDR7y2GR
1mrENobSaBbSrs3HQQlCUdhbrcIC2GSbLEeYFpoNVzbsHjU5t0+NoLJbqdW+SlYaAoDPUjGUwxQu
Z1kWyl5FHGJPPq2NyxoVAF3PImzm9QU4I4AwEmqE/NrsOiRO6scDzXUssNt9VVmoCZuzdpTDDEsk
YVI1S8ItomuBOUI/si2kAREWwtkkFzHnVUZNClsrXVk0whPf1vIZ6vccPdt4Cm6XDKWutFJeo9fc
goKfEtS7prVkxw4XQ0hwJWcewpfn2cpWvgDtk9DIn+RVFM/UFeW+tiHD6oQ2Gz0qUITqbJjyKGWx
6KMdMMDUr8Ol3Md9dYDH+NPMVnLnLFVC5QSzaLMOFgnXzaLPx91SKXdhC3LbsbryrqWMViIevch2
dOk1Hm63sD/LC4kh4vabERk4QFpgM6RUNhBb714lCVMiTRUOMUvaBu0MHJ0sgpJTAuq/X/q7Bf5L
158lVUQnW04vqj5Kj6S7Gmfn19J2zVbvDsJEtdiw6TUO0kNVWvjNkChYA11NOeT4znu66KV1Jhly
0Rv+GrMYFakskVHTLEraDhjmFv2rCKdnyg4G6ZPNLmd0+8pqGwgUTn0MB22kIZEHGcn9nVW37C1N
jEZfepFaOfSzJhNwInmcUJp9CdX6TY/WF1moLO7mTgM4GdEzHAidyxxkqKLBPlHGIrBQcr/XR9Sy
KI+IKExO8SwBbcet/cz8ZDtNNTSnDJm908bHWzelbxVmwcFWktcp4ViVY1Yjs4UFTQgLfWgqd61S
7Tpgr53CNjqbkbmpI93mBe0b4v0aRmztuzwaKOkhbo26dk0nZ3lVEvkpTmkVLoK2vO1gyKjmtPrD
eV5oUDfvcYINqjZFNCnBmnc18P+4ofsRx8iPV0WGnLh2k6wRUwVntuh7LBv7E0GxBQOdGqiGhD1q
r+GI3sbXfJmflwWRWYw8NX+oinPZdU9LXO6lPIpuufHSCfE1pZgHIMgjb2rKHBjFJfVGpXardvJd
h+C2O4MgwZAZvIJ9J+zsFLdHTZHfEdaGMqA5Bwu1gY1jmDbYW/HQOYW4ZvL4o43QSGwDVohA1XzT
WVl2M5L81Ryf66oyvhf9VibZtZhajALLhTZQOq1NZzpBnUO5NdNPEwcSLoP9r2gcse8denno1ghO
+sXxUVDCLEYB0Yh+y4e00FlQzNETM9wzCQyfp2QvbFhiN6QhSMmS/b0WyVdS5d+1FTVUdZt7xMqH
YwmWUnCqWov97XSy4pmrNEjSL88fg61MZxndeqdgkNCtqPxGQxxW9XAnVu+VVuytrCCnGftdyQ6+
HZTpKESkBWqkEfDHp6XA78cRFq2LetlPqGtsp3mGdjAgHJGYQaGuNZeVmIjnxQYJx5qCOCri8bgQ
TKn1BY4vrYuGtRs3+mvpOD9aIVW7dOg+S5MnriZh7c+LedFyhYp0au06iajIIrerbag0ugQbcCgb
KPoAxicdJRAH3hZPneWjxy7y7mA9MtSwJxEjLsjy3EjZHJ6FU38ntCn7vvg1Quy5BhMOaguAmZ0G
9c0PqQBOhNj57M05feSEZpykYxfWtZ+lAgsKq+i5a6qg1Su2V51ULhTxy9B1r5NYlktu3DsFTGP8
gXMfzY8S7CKiSpJExNxRS3d4Dynvrn3Wxrt47IbN/xd6+78UerPV/6PQW/mdfJT/i/MOOm/r3/y3
zpv+L8vRNQNLQocKuGmjG/dvqTfb/heKkpauy4pt4Mmz/uq/pd6Uf1mGY8ky1RBFN3Ube5x/O+9o
1r8sfuEgHufYjopD2v+L1BsR5Oq08z8cp5B60xSbt3MMTSU+Xf1//qfV2qDiK7zEk4TEm7fog5+b
2gpUTIpLOMfZBkG6bU4Ace5SYkAzpWaszzQgZoV2qJ6qrjbpPrnNCAwgiTZST1w+jLlfUP0iwf3o
uwJdpEz9RLFwdvVSubamqt+JLPlorDimAhSDnuQwOVR4Xbh5MYAnLUAyjSa4Atant1Q0SRu246Cf
XvsB8RQZHl09aOIwj9FdYqutmxUN+qIWG5xWYEOQlyyDWRzF7GTwRkDx5bZ8MhDPo68KcLFp0s9Z
7dGmw393203hBkUMihf98CDhF9c6CM1bCcFRWACxQ/aec0Kzt6E6zED3kSEyrPdKmuLdXIC2r9sc
6wscTDQbDl40+uhkA6sXCky8zmvbChKEXn4bpvGW5sWWgnuN1m/9K6iBKzvaLPlhqKgWse4dV40p
n6WF5XPupltTom0aohTq6xNtW6FQxIFnkFNgwzIRTnKFYr0sPuLB+cGWGMabdSxyIJ+lcpGjXPUb
dgcMlptnoyndus72Q97H6BdM/VlPh2M7CBixSXxftJgoqpX+Gelxf4l1E+mxzGz2VSTfpFsRK0Rj
HYpUWlEDqiqHOztWPEogztkJJ/naDL9pf3FUNXpBULxyCzxoXc1SvwbMjvCyHbZ0odg2nWQ56+gp
FIv1MCd09+ZCNy9Nfs3QaLKEkgK+ydnTFlhoHToqQdFLD5KGv3BTZd9mQ/dcLCAjHIzqKSCPkZ9Y
xUMlIPvEirKAniBBTZFDcvG6unY2EFJUjjgm6/wrrJwcO9XaRwNH3ijjiNCSJXX7xJaeEuRRnLLV
rnEMT2FAWHuXzFFJLMdFlzTFu+dqqsxAhaNCvUFxtWrsgtCipKSa9VGZWs/pQmr6WjMg1mkAqJrx
O5DH6ExpzfFQmh4gUJq3MavqF47HGX6ZnUeDW+eVTvqEGoaI9AVAVd67SwzSh0CcYusMYHbA4kBK
nrO6unUL4unhBDVV7bqdlFswmWRU8ExnVrdKVjY7TkDZ0IE+a9KAmAU+RwienU3c7UZ9ehzAxDkh
p+cSqXOQSsT6gyS7s4o+K4c8snrNxaLEu51KONVDQetbtayjUmU7pGJwRyny0R3lIj4mcveRLCZn
1Ax9a0xRtBne1ZS0fwbXYScQS7K+fpDsyDjmzdUaU/ucpWC0UuSgN4aQU1dYP1mUpMFY4GGxkFwo
ugVlso8+JcD8WYeov7MUX+jXnWNNmnHIafcqzxs4ZMxOg96PZpCTybQASvCmWY3MgUILVlNSk2xV
p94+4qdtDOb9XMpQffXKQPivN3covI89nVpEKl/TuTmkgw0bDlzQYC9fZW7rKGCYJ2xeAUtONUjM
qL8OxvCTyRFOPGoPIiSZ0XGSJgioZNg97ZMc0c6H5qQxXHqPJoEoB3SVtAixrKOqdudIQWQsms99
IzDwy+gRFAgIWCEIqQqxO6teswcDvXTK8nvRpydJQ2JMM2uEWwSuzjJM4FqpAKwVuK0O41FhdgRT
Oe0BtUOJikxq3SXqFKU1b4VN8D+gGIho5EnP2doTfOY3PQmtULQHpObfMD4Pab0Vh1F6ydUhQagi
e5F0qkeEJ2I7jzMY9AzNRKeJ2P7QuczgbjoTjSa5L9kjTDhnsvMaj5PhlQpMt0UVtk+I+hE16lkk
MQFmVqGbWePEIXAEjzOkLsbkR6mq8erg4bHVF/uxEFKIo1Bv39C+30S0tHw8c+/DZXiYEkhjkYkg
l9L2453DPq4QngFRT4nNKKg49m+kJOCJ1OGp7tfST/Jj9xOODwVNktFovBQ/Bj/Vh9elAP68mK9U
10+VnD9QhHro5eZbt3GaTETRY4tjH8OcIy+Zh/5uni5Yde9sBRHkqJ6I8aVaAJucYOcPfoTFxS6l
HVLL57FL6sugWE9lrCwnW8GAdKkBa2jNWynrVNQV6ahl2JVm1fIxNWntL0r8oy3VdEytXzIlpDec
oJRwcLVNLZhrxStTZbhaWg7jcLloYbo86CF7qJqF3oCHPaOQzvt2QRyz6RJkAEbjkjqzsTEs+Jhy
DrN7aRE97CivoLm+nWDjRkh2qpIsX8w+xGbLoFyUDxQPB0zhYnlpjp29fIR6md5ldfZsWvJ4dmoD
tT8qoEY91Q/FRKic2bDfdHYDOl00XCLj1DbldVRjYOcdse5AlXpTtlKOyFL9UzulfGwzld0/UUMy
JXjerdnezTAF7EJNMXZAoiW01cE3BuoOOZo4KfpyO9PQ0I0PneqgyePnotEDSxvpWTNbb9CdT0HZ
1+sb2/CtVKUbV+iwBqryXjLMOyXivE2c5TsTwycGFzrgdnjLTV/OBzaluzTSOMeL+ICv1W1OncmV
QhlYKR2t7bAoKK/0zaOcEeIQs6Ncgi1CrYCrmRCnd9VywVR1ZcD2+X1dcBZKc7e2UmU44srjf7F3
HsuNa1u2/ZfXxw1403gdkgDoSYnyHYSkTMF7j6+vsXkqTt57o96Lqn5FnMhDUaIFsM1ac44ZVQ56
lZnhrBOxFY1g2JmSuZuaHDVKEs3rKhWxmQlQoUn5Uaem8u3KPFmdvA0pq25mGq1gPatVSir6mXDd
RZm3qRZSfKxMVl+abPlJz0QaRilG986m30zmijK/tQ2kzY7QwSQO05NBLzVn/XRgw38NqWdiIh4I
ZAW9trMGldwhOlWm1VuncJCjld5Kim9Y6OBkvfulhMZ0rGlFbIyMRCmDT5I8lbVTrZWy+TXRCPVK
pXw29fqjqzSacy3TSKhrJtb0/Vx22S3uGjyD+qOt0CKspPyVnbqOAhkG3pxh/hkKnSoZvem0miRX
lZavuIVVqCTFmWRydL0GvhUl1l/UTlHppmBiz7zBaV6qqxxIfmnnSJhAn20gceie3QHDSYbM7UNY
BXK5fEcjjR+VlR6+2B45H6bSysoZ4Ssiv6u09qsZj1C+KO9S37Us4hoGtjRE3ZRhqpip8zrxvOZC
qdcBEu5FwdVYShUemUGGs4l7tcRYxRTR7wYjHsnWUBlpZeA9EmuQcklebK2G/JGfIsm5xcSv7bS4
GyiQzq5OJNpqaQ95YpOHMsdYTRYkNhObSocSBAP9BI4NHczo2ZntDYqC0VJKVK+hxY3jgVWgBSal
Q7Sz64JTVObVOdVliiHAq2ZW+SsjR8WW6MCZD0Fk1P4kyQgwiptqoXSZChu3rdagEbFmAhLIEQE2
SsIIrl7cqzm5STS0GuRYffAU69FTHFBEmIdmoCcrAsxtvSFAu8TAagdxvzfFP0aJCsZDKfKfP9/v
ZI2t7NLmURtFJHkjAOl1ymDKYxOkpnxeqYxprRn6hHxtFClG4tdF3Mme0cuXuifvgVkECLu49V/9
+F/dB1PeoreDRu7+2KzJGoTAZrX+fz7L/e+CWsFnb059hkKc6O8/f22kOczEPz93rOE3kZ0hP/vz
m3+6+edNhaa2rMgHpW369yeQgHOuwrBUKUexmPrref+7n1IJobcYFTYfLoGPuTYBi/z9Lf31Ce5P
lVZ4fXON0L8/vy6bAkWWldpoxECxObSz6q7UtnfoGilRGOruvyjFGXC/BQQ/36C3mv/pF0g1ljXB
xQCFdSDGSteJwvnCKRU5xLPh8yac5P5PkBSwx1Iw2yJGQAx1//TP/T5HmyI6Wam6yotk8bs+26oC
43ZP10gzLE1dRFOotdSMBmxRRx4pgs+qOKBRzhnaiYADJ5/yv+Jc7rf+7T5dtzEbDb0/W6xbDqQy
Fj5I670+Z6wAjQochQgkIFyp3KtGiqhMbtj9RgXm8Ajn9hDHmIDLcEBvyuv8+WcWYQol9ex/uq80
qb0jP6McTy6DJHIawmWQsPCmx3suyJ/7h2FyvLlUcRQTNdNbFTtuqlvr+4OcyHyMlAIPInG+QMPD
mvr7/TeaBZdNHZrt/Q1X4ru+3/q3H9V57r1FP3BGH++yP/EOsrYDX/R3psz91h9xVwQZndRt1PWm
yAC6h/7cNWj3H/+6j/MOz8DKT3fX2Vv2hLuvrkkjwmHJ1fReZWflk4y1aqPHxh299FisrNPrtCcY
ejd79abd4NcBtWptR6JfDe+67F9Hz6c5szLpVbsVerXk6BBSv+yCmz+k+/yY2Ws/uDWu8QDQ0DuC
FF7DVFjTTfKXfbtBSOe+ixc7MjiDHrmmzeY1sddHAZZ6LazNqy155mX+5o5+wwvCGbgZlDnKXwp0
k/TGhe3nx9fg1mWUDyBm9fCR1kD5dqyCH3hvWAF5cZ/n5tz+oVqOD1jZL2tyyMk63dCPKptN5dzy
Bbo03wUlSz7d+BbXJ7248LWgPWyXa2l88/XM0AOWZecYbxnraLr+l8IZcVci+lf3dQtZ10WPJUte
S7IpVon5Ui9Xk/4B4KRlR5eQRc6Z1w5OWRe6GSv18Tp6HBIFXywN7+SYpVuEpsMP7DhqFhZswGgt
47EeoXf66bG3qYSvQK01M92BFV5sJgUEbHws8iNbbd07Kzt0ucGPju5Vyw7g2BRRIVh1BLdeIsSz
44E2ZE6uOoXsam06J5sN8zedPBXBxMh2eKt8DIHLvUa1rka8YJsmvY0d9AJo3u0+zjyLcN7o/mLT
meg/jkL5tuge40far3l1qL6SuYl3ZohxaqVlG/myMK+daGM7MUZIlhs9WXWuiXSEejX9OvtmX+qd
bV+y4MqM5fI//bV0VZ/xTn0QVCM6ddlm6fz0ZZ4BomkXzEnVGiwj3Y3H4kRE43CK9hKfFMLVCn83
5CcUgPaXDMgJlTsNIz/6kq8Z2JtxM/wmgaz44NvJ55fgkVGRDEks6J+9u3jR07CJ0/X8tW2fZM+d
GFmPsCCaUyeK47+rElPGLl9rgH6yryI/JSNqh/QFpVyDnCGtT/JjvwLQtpFXzk8AFHBjcLyW9bk6
RZi4z8VzVh2l3Y/OhVOP78NuApChbi3oQDuDEaMKAAhNnNFDhPAr6Nxc0xDVroxsr/1MPxrvfFUe
k09Ogd6QPNna0a/ZJG5/g9IIq3rdvCjJzu78XFtX+FzpSb+Y1YMjxKzVk5L7Yf3QFu88vGtW0An5
PvQLwG1Q6hx1hT02sD/EdBlg9AvnI4esX78ue/nb55f9G7WSDyXZQo9m857BLHc5kbJlW/w4GHuQ
Pz8qFeC9C68N3dymKPjD4a/wpHLdVGtKiHp14uQKo01kiZekO7rYt2I5RS98OJ6SCyLiwFrtYweS
AloJrE+yTyWomSAlaUoPK2HvJdi2QVp80CXUMbdZ/ZHwjHf9J2dy2+xUZeNIxyg8cVJmIPLpSuke
dwLG5c0c7Haf3b8lQVSxn+vqyam+e+0XIiicOYC8d2Wzk/GkUdhqPJ4yTo5S8wWDVecJDPsGjCVX
jwOL+wE8baH4yjhvlf5TC66DxhIQy2/9kM5AHqaPuniXZbRx5VWtTvZtUfY1In+JIzJmJfiZV6VA
jZ7sBvbiUDd5CrJaX5GCly/IHMKGhdiGa49aoLFquCZTz15x3HttDfry21ZWMwTmXb9cnQ/7whFW
wUn2jLaf8dq+dKtzHD0a/vzNFQwCmuGJy4RhYWy29FCtbe5cRt391B6wTmAiQRQJtnLJGT25xeGw
/GE/uGLsZox951TiNXxl338zrk5sikRXhFG3+DH4weWtHIsX6kwz/b41cno+aeh8Eo2j3qTfDYW6
Dy6VFoXst+xVLs7NZqunrMnPNOlv5gVn2n1ointfo2CQu9qek5B3Mu3nN9ArZ74D6m5UMfxFf+uV
jRm6wWX2RnUVPjFyEsDa7IB08m1Z/TNvQeePDWs9uOiJ3uzJm71s5sUZfRhKJ661HsEH02KwVfaK
L2YOPdxAC1wD987d4oXBkhaPOFGp8iU0e/kMlm/HR5P8BmZSznrpWe/84kf6KJncJW/Yc7Ao46gX
U8Hx6OY7eIg8Pk8+3vWbdPqNjkT+5qsj0rNm17jhSuJyFE+fvFJJYdg14h0CZK5gfstQfX95Lfcl
a10erWr9aX2QibCSnq0H3A1vWD4/rAemP46j5fMFRZ/jNzd8tEaNmEVwACDYoDfIPMzELnOgxUyo
48VZKXvpeYg4UpwbWnGtyKi2kVABvPCWh4UjyqnFe4V1tM6PbOw5HUhI5XDgI/BZSqY78ZHX8vcn
Zx7ThbVGsbyvj8xf9oWj5Dxw1S/MxK23rEGnP+Q8H/OB/2p9sA07VjxxNALl2zAoaL58kU7Ss7Ln
IPHfa/Iyrb/5Esyb8KKSEsJEwjfOTT4/H4uTnyl0IHSLS/VQuejmich+YHoxzI1RvmQv6o3DWB6Z
noObdYJCguySMcp3EoYsvivrxOxnPHCV4dEPYbpGxUHl+K3V0JXmLa+4+Exl+GexjPqjwznDycKe
lEcyVFJn9RhF27d3HswaJeeUdvIDQ2W4K5ZtfOTAM/hkLwyDyp4rj37JkU/GGPDG5G6cELWutA8+
DXIH5lC+Weh1LsksvJT18d60x5gJ9YN/qHjO2Fw24ROnfb6bQxfRrcQJXbkcF8zU5EN8FsahZZ7c
da6OTVScrPR8eAOWzzecNxsNfpN41CROUvIoOM2yH94Wkz8vwVZ82fbNtgqu7TeXdWD5HBVo9kzZ
MwosvGaMqyfcYfGOVZR05JEz5E/7Js5S3c0UX+VEP2okJNfoo88TiwXdA6z1Qy3eZrUXPlowIOnj
TjfqBxGF1/5ZyAAZU+sPAg1XhjFe+QrKY3xNZshgfo9eHAYuJrWCEIWdqOlz1nfYQlWO5KqCW2HR
8e1P0iPSVlipfMUG6CqnPVL8GKiVRG3L3zW9pw/mIYvi7YIJMN91lkdTCzB21V4bjDjmU0X7IFMx
BStr4/Rp39ikr5A/MzRMYpBTQdusR/JSrOfrXL8VsIohlH8I8qRMNYCgcaxoEkANuMxdt7OC5Si+
fKW4L9G8eLy9ZjmVRY9lU+UyrdrDAWm5cjSJpLXWFmWJ8XvaA8d2YlEEqNZ0RN6ZTkeeZozxdSbC
pXokccQNvNI5VeWLcSK7BbRKRkNE8QNyT4uzM7n6IE4DuzxVUCh4peewVUC5g6vw5vnKylweoT6c
Ik5XVsQ6uEMZrA+DPytXjs9jeCJESEOSl/+22eu/MLVazwk7Sk7g0NW4TsHcXWrWNOIEO9aMI6z1
vzlnhdhpxc9Wvp2czXhF9dm+D/MaTHNnrBTZzwyPmJN+R2q5x4Hu+22io33ymANRuUf2uePHh8k+
K/I6HVeDszE11/d9BrmueZSeG+A7ulu+MV5xBkx4xKhpT17vnHKWQ+Emrk56vAH665doGhkFGFaQ
QVIAIyXHxBYuVivTWsYG62tE+slP43DgDbPj4NzyI5wV7HeYXgXQWSWo7QnZM3VHFunMGG2/Vc7Q
7FkbZKxTWAiPTFBr7TTNOP02+bH9ntofwMOm9EB3DwkeenFjrz4pH/WGi9LyAyh2pN80BxQBNktj
BmScl5hOAqrsmTxdayrS2Hm21pdD5FOrR++1CtDrMwQPzVYmdm5ZAjb2JfV5YMgWlaiAx6U58FXY
u/wDEuBk7XVjQ9xH1K+ibg3kN0PnfokfJJe1pWtwcm1Z2DYuJ2DXiKi9o8yCRDu17x2XO8Rzm0ir
VfdobmlZZHgUMe2vqjOO/W8uuTJxuYgTxO4yzy3IFFyPtBlYyDk4FXdUviYwNdSbZurxoCaoDn13
P0xT1sEpXOxHEkFMuPNJc/K79FQmm1DaZso6P40nio80O9sHOV4vOUzzVb2n00L3JPJkCogsXXKJ
rOeVPKBfclFyN65JS2ykXGvugAL1I7TFqaFRe7a1q/xeE83tbCYuZXKj+l+2E62utQRLwSNWOeGO
6ApaqOhfRjrdBlb3Nyxx+PIm7STV4OL3Mzvvl3JcGee58LDN6oz8IJ+nt8nAWk1u+Ebu8bj+Rge5
mt97Y61UfoKfjd/QPSLoovBkqN79QxddEJPQUOej4H6qim3I6tncWKVryh4iqadHZ9160fm+MFHZ
tYELgyKPYOfRMfz8d/hMqj1jEEqo+KDLUOyfSiQ9KeHKuLyYdXOUxn1xTDSWIT6ss18hRfrHHujz
oWAaBHMHHdyB2PwUbNl047XvI63clGa2lxML+lg30ux5MB5bCsP6JsEb3XElgQZr6w+L8af+INqJ
Y83OKYJhyBp25TRr4zF4QI2l/UKNlr8EH7rEkEH8AziVG1K7YmU8OmSJVl9o9YdiV9X+SDMSQOVK
I+bLOSkfwdF57GplXZKnwmk5bBNM6doHh1kfdrFvq8egY3yZ9ow/nAoA5FmqSuSbbGvraHTnhkZ7
c5iHh9i4huPTkr3pg1tGsx9F70SCr6jorqDA5HqNTQvRwVEBbXPJvhdt0z8U7+NHnbGVF+RjRskD
/tNNfJw3QFmcfXtkVgbAPHSr5ov/R5fsoj53VxoxGJvBVVCMNocLpFpkD4G+gck1MV4krnTKVTjd
bk2lDeHBJyMGMXkJAUOQgCjRtmiSXYBAR8gC/rwXSj4078HH4k1H4xgxuoEqDxVGQpSGLA8+bf8U
bpcnEDlYppyoIJbvNg07PD6h+YF6AYc5BJo9+kfWyuz31kv0iQ3pKlMg3FQ7fV1+OJ7iMWYymbv1
S2hv7JP5TJHFVSkNyyfdYIexhzQMngpgCr48Ou0U7uijOh4a14r91TbyFNYo0EykVZPhDBBg70PI
gt65SIfDnO9oY5gP4QE29LPab2uYVD5+KIPC3IXRVH9PT9MB9oa2BfajbbGhPxJhASU3YjjD5bMi
F+eibKh4Myqk/Nl0LAt6nZ/wfclKKNbE2O7glCQwoGpfFvELvtDO7StfP/Y7tIT19RacAVscrYtE
SWFlXUq3PMjzarqhN5bciFWoesx/JrZ3ALc301PsYg7ElLC8me/hR/+MNE+O9jCP8YhvGX1OHCww
acD0YHDXgvZXvSqPsPhL2GfnUj2UttuAbyPDBSQhvDTAVAjrY4/W1ihtG4TAIYstvzzBWBFjIrZz
xvxzBcF3Z7ntW/LKKArxjqhFH39Bp+3ihPH7UIIhtgS8vK8/qvjJjDdcxcpjrV/nSuQoLPrOVn5Y
ddnNljWC3ODZwqDO5p/8O6qh8uqdrRPTHysEaRCbmLxE9NFAZ6AlLP5fAjOUWBRtkqPtYolxQ5A3
Oyg3KWPmIZpWGXUV3ku4y4HJ21ji4O2s++P4ZiFBYE1rv+ZHUPeGjUV79ptXNAolPLsMITiJAJV0
oJnFroqWDq02G2EQxtZV/6Dbm/mkYuqlMYPk1FzJ0CG6XdFv1Uk46EeFqzV5ZrnJDn1+S3HBE5qM
o8i1HFIoHij1y7tC7NlRkrgxLwKoUfKoZkin2fvkLFAhTjIL+LRt5uQDSFK2xg91jrbjL1p/7Jrg
9Vn0TVbhczaw97SgrJH1gMRiFb/0FniSrX4qYbqJ0Tt8BuTHeOVNb+lP/NqTxrcqKb9vlG+D6snG
2ZLEEYBVmEEGH9P5A1gXuA0NxQTjOJBmPg5U1IcQ9veKMQ51ASuOo1KDqocUs1LbI+UAoryLyK1X
2Y42E/ogygcogFghMMqj6IDhmbxVN9BKrQ9929jaOxb5t6UG1AUtQ/hSvKD6LB/gKGKKN9ODQIwt
G+ccXcCPKcU2e7WZq0bUqhglV8GvpFDcdJfb/bHVDG3N11hAktvH7ygSqRRpYvcSvQyK3+NJh2T8
iMkIcsfs1O/VCyXV7y55YKUl+bl+7btNqJ8dYrtbSsLQIcply9CR7p1hFYCKG3bjWXm14dutCFxg
ew/Fjy90uHWv5nvEKEpLHMw6blogStM2TK5pj3oNsD079998A+wCf/KzWv424Lh1+lF7nFhPPFsA
xodT+qmy7yXvglMEFS9k8HwdNC5NgpL28mv1VX2V387JIINbVDjkC3IB1AJafcu4oHuwlqvJZany
O8EwAhA5vgIRPHB2xFuk37ZvXKbqIaS+sO/2svITHDsCN6rXyhWrskvwVGjbsAPSLTCAyoSMPvhd
txCCTDEYMCVl4DjVZzvuVr+7FSEwyzYEgZtbrmq5kkvgB1t0cVjYMvrDVwc7H+ognJltRNPtMG27
7YQWYS2+R5Iz4O6zvD05Z4BuwF3Lc2q9gTCyPXh1KExXiDduj845/KBfFZEhIL/LN2psL580gEwx
2r5Eryyh0A+Dk1uTqlET9oGtFhwfFDiG/QHwLC5T6uIXjZE8XTkUP8kFUNnHQ6UyXqdfKoXfD+2x
fA52YMWs13g/PXEm/q6T64AKt05e9HBvPT7pEp/tu16TT7KyBM4dQoJ0TveYBpmRORWCK1BugJL+
ALtREDKRLK4uabSFKK3Kb8D81mS04h4FX60+dGOwTcdd5zxZpXTspPAaigZQeE/+ud8cNdELambW
kDKA6HAsNThowPpH0feZe8lC4DXQ+hjpAN3vc+r4UKHj8VPRwrqHMCORoCCjNpQkk2UE6P33b3Jx
68+Peoj/NZGfOrmAFSO6c/fH3/+5/2mnY6tg1Dci1JY148C/Pj5VG2UXjvtYhjzQidip+z+h+PF+
X1CJTKvINj4dNEOuyXZY+In//Om/PfL+C0PkOv35k7IBvZul7Y1EcMR/TeTSqN1iSKxJ8+Of8J6b
db9p0LBX3PtN+x5LZWE+hvoGMvXvPx/+fpt/7nNCEbD15+f73+RZA+Z7Dr1/u//Pj3/divIIhoR4
1j+/SfVIQyHD1PTnF7bW8SL3n8uRdZlSVc7m/pB/evn7x0YRCkBORISlZIXZKtd0XjmDizKK4peo
4YposaHCQt4Qs5oM9dYwrMijsy/7qkZSa07PK06oXS3ak3IPLRtvLSCvXoSZpZq+k3DxbNB0rxoo
rl3H1G6SgBaHEt7djrgpktGszp8LdJSdTBlNAsvTQ7nXmnGt0bJwJGjhkQhamyWyNtHyFjjEQDvF
ie0PuaJQMR50b8AwJDfICtLAcraagUw2Sl8zEexmtvgASXobSXyr7lqfdADeok/PmqMIL0NywzV5
yAOWZzLBceTHJQoYTQcIOGtLANxJ/haGrFOocoxs3gzb2UktsJ0StmY0ZkDtG3LgyKvDGOLpCmA8
jSS75ZOc673VAzowEmmv581zFUufMvl3hQFqPPwaBwKDtYJ9MwMOaXnLPTYvxR8mlUTpmWTqWT26
d3OhqEPa3iRi9yby95CaYT5pKmA0KepIdgB0X5lFoOKFIWK9Sqegg9NdOkXZeSThb+4mLHuV+gsl
yUkOLdI5kbCqpAJO6bei7MMx+y5EZCBuJhYBIkYw73+iwv6ijVwcepmgwVJEDkYie1DaLuTKUYRi
O92pyHS74tUirVDpFJga8x4xyS7P6bMswZH04Ef89tcZC3ZM6iGEFAIJ6Qg1UK9JRcxJJGpGk7UY
w33QoGrU1efe8Qf7yRShiiWOsd4g8ci0DyE1T7IX+Zq+WkR/CpmMipp86ay2ssmZVosCgFlfjxVV
j5zvTCPVsUp6sPXEPE6LzmqPOR4Qo4iBnMmD7EQwpNQQERktBKR0pLbOIj7SEUGS1fRQi2DJRSRM
kjQJ9OUtrxrqoE5PNZU0SotUSiXEDxf10mEkr3LSywLnv+VPIsrSADRvk2256CwssY3NeDaSX2W+
1lVL3oT5+FzZzK5zZwh6TjvthpSYI/RAMAFB4EsNYX5yVp3jVn5fKkhytWpLm0FjP5mrL1OvlLs2
Xz7wKjKkqApamZakXwvkOtrAd/b6dJ+g6pHvacXg3R0SPzmTXEXpXgKSQDsSQQO60ouICF3k6Xma
hsNAdmhjApm1hzwkd+00W+HNiop9rmiQjh3KH9qoPk4vjYgjzUQwaUIvs1I7mGqx/qyJ8NLaUD/r
b1lzfuo0J9u05Oua6oFJdj6ohhJ4Y82TO/PM5EWIZmfAVJBq8lIjY69gxl/kwEPhG5wRvx4cAlaV
e9Iqm4eM6FXU5A1CTNS3cx2elsH4NAvkC1PJOpqO2JI7NQweKEbWXP5KICPMgdZfUrm0CZw4I36+
KHXK+qPBGayHwU+gjclx7N8MhWGO5N29kZmmq2h0t6NZAafUOPCs858Gh2HnjMzitv3QiDha2Jwy
6bQ6KbWoncm3CkWeWACiNSHL1sTyGvfsLnJ1BOCMopeONc2OzAZbW71kSg6l01jOlSS9RCIst6Zt
HpsOWE+Jigx5uoS206sE3dj3ycc8Kq9DhPxLbbrQlyV2zHFkYE4gobdLwQwEIiCiBbxuK0CcgcJo
pPrmEfG+MTm/5e+hqX4FHX0egwZkvtdEJHCtx6SSWLA/SAvuTRgKqggQtkSUcJnQcRHhwg4pw6WI
GzZE8LDE2APBBSckcslrRDqxUbXPdTGe+c7PS6Nuaxa0U5/QNZXk19Cm6JU6TwH+qlzkHlfVNdaB
ZkkFE0NjLfIqyOMffbpp5QRTXTMxR5TRVdW1FGlwRkVeBuHoCGYBCtO1ZAwoukwig/UUK96QfUul
DaZ+6X50k/JWLfKbyXFOhWur06Ivu1mSHdLg6WCR+jwzfmciBrpKcfczJs1Wd2v7+KfD8XlVAIQ1
S4haXXewe4tZENlD6eU2UdNxRq500tZvqYihbsmj1q4alRDyR1dh/tvIVXX9y9RpF9TRe9Z9mVCZ
1roMBKCcZRh4eD8R6u/V/EEKGrJL6vaMulqoSimoKyVkOjVoiGYgbCDo8hcp6r8MPMow70SrS9Tq
dBLQ8iwj5oIgbsAJz7GI5pboTSL7VInEhY1C35Os7s1IflUGVHuyYK6ImO8CXsEogr+rjiKIjbZ3
IhNcE+HgSHHBHQcj5C9nXsU66QciSryY1BZNtfEqNzIrdhE4XonocbNJn+RF/S4xz5ZtvwcUMYmo
8spg9STCyy0FH1ciAs01ks3njt1nJMLOSxF7PogA9EIXUeikD2p7qScoOKDdJNNmCANyxSsy1IHP
BKeQkiPh7fnG0uZvJ6M6JbeUjHIy2KWBgn5qn/O+DDbR0Du8W/okhYhuRyVGob0ifK4lTmnQoaiZ
LSUAW93LAaZNJZ6mTRxgkm0UkjbQCbptX30rqbn9X0vZf89S5tjW/9dSBuQQ+9j9uXa//u//UfT7
A/7TT+bI/1AMy8JkpmuW8beXzDH/YeqqqZiqpTiWahrmHy+Z9g9DNhXb0jXbEVayP14yXf4H8BoH
nhXmMx1sg/k/8ZIpGNv+1UsmO+S6I/RVNd2RkZNq2r96yea864bCiu19raWvTNYIRLAztYW07muH
yLMAZaw609GUKFbEqGCjyqA2PaufgARjVxJ4E0BBOC8AnlT2RyQAKNomadP4OcbWzsL5B3FbvJ0F
McWimwNARYek0gukiiXgKmQyA/WztUMlN8d4YJTvx+egkalRFIQuYE17UmVZe5gtNDQtY141Fvs4
jGNUvNKINyjg2hntm15BR2o6DCkpcoiwsY9hQ71DIGIMAYvRhHDeCPTOCxvNlUoL8qcCfqpIQSZm
mfkaOYl8KVViyDINBGISLmfDUjaJyf41qHTtoS7M35YJP6qNht+x0VE/boxj7HTTTod3w5QfelbW
0vwNkGHrpSYddH3e9mP3PsYaiH0QBAPS+7Uxgg4tlOk5ZW9fafpJ1fv8S3PMA3m327Bc5ocpKOSd
0nc7/Ps1g2VKXEqpJn4A3hNUhuyFA53PBrqPLTA/GZp4RonLCA001pN17UzxZqCNp81GfGgqC+IL
5D7cZ/NyAJK31bPd3BEgcwcMGVtHAIegaNAJBEFkR/OXKaBEs8ATWQJUhCv8rAt00QTDaIJlpMM0
mtW4xymFYj+LKLoFxq9aAJBagUIKBBRpvOORBipys0AmkSvVCYRSL2BKyvLYC7hSSyiWIBophp34
WWwdgDyqKkQcZ4LgbKH3ZAOg/2gaK+Bg7A6F1ByTSXKOrPo88yXtiDVanOmUTUglliz6wjw3bBpV
3usCDQUf56wbJUwII562cfkbDQ7NrZApI6Wt5MtJ/15YwKZigZ0a4E8pRWCQYQvoBwYXpXZg1InW
FMjqhNPLIMYtZvM3DBCuSiz6ls6cKIfBLwVQ2lYTfoFUwLBSgcXqBCCrkqwHQyCzBlHtNwRGyzaH
DxxO0zbTu1MaLiU7Irwf5djtMEDvDCt0DgsdQJKY7LIMXsv5AqgpfDCTrUZrS4nwTKScYH6tEItW
2W+GpC2HubHZOEO6Aa370Ags2MC26ZgoP3pDVkQk9YFrFGy7Gymg5VnQIbfga5jKyI6M9Q7lZ/mQ
6xUpcU4DTbSj6omdaa2nps66Kjcph39LUwvWfsjfw7kbWT2SrylKJns6I6pjYfxQA4gxFZX8uAbK
O850Y3KoY50ystyRLqPAqOXw1GyhH41kSpHyph8wzGc64DWFnB7bNMdt4ZieydYP5yoGUN2mda+E
gC9S1F3d3Bpbo6u9yUKQZw6A3noC8uIxCxF5pG9dpiOdHliWgIebP2IaqGDuqGixWW9GBi5lnuEg
1/JKpa1mtEyfdcBZA25YWYx4OyboE6KcRoWqkpJXtg+ZuvzoAfB50GFhTHEext8mNuTftgmhh/x2
InYxnwVzvZ2S/Jv3TdRwau2qEkRFgYqXAGDQK1ZZ0l8kKA7cEGGJbQTH6H2iyp4GreS2Oey8YQHw
LkfPOYP2ypw7uq0ZrciswzPWtBQ3H5uSntYSQLY2zCk9S48hKaZWUcQ7tcouejuCBTDM7yGKlnUG
oc8NzJrAFEF1m9Ne3cGbBMaZQfg0E1J9Mc04WUr+GObMokOeJAr7oykQxfrFdKDjJlCq1lg2SUwJ
UqAUJNU7NdSaLn+rlib1mKjqdZ7EbCDwHug16TIq4pKsXOA+zL+MELbrlOK2BCvm5biRN7PZfJgT
548+8SnrDoETFtLX/DdsvcxPi2bZNcgo8RcAVC3noxPDz+jj4rucAJejij/jrKdbrXTSRh5or6MS
iSPecjmMNBCbEn9WrtJGUQ3CjaTfC4tsL56imlgbGUXM+BuIACyyyYHCGGvhC3OuB6brujQOMs5O
EXFt8zFJIsakIv8Cm/EsycFBGfGwhKRcmaGKuEEaXuupR08AE1FJCI9uFJGRRhMla8MbsIjHeigM
b5lgKmu6kbpDX9NPiAa6mVi8ZuiDOETotVitrF5Qlw4vs2YH+z6hNNKq1rQZZxO9XAVcKmj1/Cxb
pHZqKmAevW1B4lrYQEp9uQZp05G9Ux+VgIiSyaB/AS1hvoJYwos3Q+uJaWZ1ZU+3MbScva3TOgA3
01G1h9GgOmj0rRpmLeAQ1Y9UMm1ISoTltKOSl29kx6ZY26ICKyJh5m2Tbj9QvzUHdnw4HuvNYNL5
rDDvxMHInGBPpGhI2bM929laGmoAMii67LCNXIvN86qdp2HTyyiiTRXyVbfwvTWLInymZXaGqcDg
G3TeaDanuK+OuRnqB61BsRPSNTGBbG6MqUwuhMIj1NLOS+WMexU4CtZ4+t5xTuUk3g6BhVRd6hQY
5JRBmNnr/QROWK/om7FqwZ2DfWxCzcuMLIBCZfQQyxZKBL3YpBLwbqvLtxSKR5Jh2C3ZjeX4So82
IJMApBfUVzAHdjvIrZssxn0AEYwTwWZ/HKn2qa90ddvcpJgKU6RpdK/j8CmwItDFcIh8M6iG9RiJ
TIWeNh2lk8wwlaMR1JSSksQ4gVcifK7y6kqajqAiARENxq5PS8M1R+w9vMv80sYsAxzCeSVK9mEm
3ew4CncEp2NQkEw8Y/2SHbH8+lQXQvxheH/rqUZTKArhdzMDFqqkv3XIH6ywUrfhYikLAtcGpXAI
BD+oTNDVUbfgCKrqfd/Yv9RupnCj7u4o3D/gW10YESy8g5Y8FW7WDrcJOdTe7rE41v/B3pktx41s
WfZX2uq5keVwzG1V9yHmgaTI4KwXGEWRmCfHjK/vBSgrpcy+llX3vdPSYBFBUhGByd3P2XtteI6c
ZcQAltImSxbwFXIC2Zzs0vgaJ9Rm45wyplESWMFN7CAoVVuiHU/LZkpbnSwH7y3JesSxVveuTT71
/sULIrL5aKekzcOFK06ZNbWHWVZjDzjBzDBAzRp5NHXaJMdZBuerqV36GFDwDFSvDuNAYrEe1ub1
d6CNWywy3xrm4ASiIYRZPuRAMZHL0W7WhQ/9fmgtFoldQkO7flSZTfGzFqhy1KOfzJzKNq1OruWW
Jx09WlyM1KLnZ0HpXuHqo2FpcCKOUVudlkcSCdyPR8vTZZMBnDfKiMqz3qvTsqn/eDRKQzsiyVKd
HyGewlRSeBfDFzC+fD85dtxPcuAuNBETUM0xatnCwuvWMH/d6WZ5u3zcHunZPkRHsnCTFxzzsjF6
/FKrn8/tIHRQHdjPwzjhw5kbGV0ZpPnBny/7IVLI01jLMLaq7kgZVO1rreIXO8Vry8PaZPcmwCDh
52GeEfqz3ulo/2fTDYVuDYHj/DC1SOCsJsD5y2FNXIM4A6vF5vRju7ygm8XtZKPnBOb8GsywbM5P
OkHzo58bwwOlvZiaTJFtbNAriMhp6EgcjSejw5xmzZvlqRqTD4GVe/vzpaTEGGJ6LfOsPC9Py76w
lt2y7KtaWlcWZJqdfMhVM51CS5knf6Kf7U4xMRCRDM/Lpp4f1e5n1QJ9D3vi5BKBkigJWKMUeUVu
AvFyLpOdgy+c7vRz46mkPwkox7vEmx4zrdROZRhqp7Sfz7mI67OiajppLQLxeQOKVG2FXX+kYurF
euqraR/i21k8Q/4MhF42i3vox6PcxL1L2cPcDlrzusCul42j59wuXSItmThy76PowF0d9VFc8U3t
qL3xlQr2YMuoy1OgvXhOP+6WH3bzxW5UqMybaiCLZmFpt7MrTBQYbH+akxTG3NPiUNJHl77s8rxr
gqfI7YPdclCWY7EcqG4Getu5c18b4PdIGwuxF+LbciIdFvGMqv7L+Vv3oA1K2Ce00bFLLr/iUCdi
2nyUbUUzdDmRB+4aKDnHisAFJgTuskMYx3/fVctewjrfIZSL2/DIcuLHLli+5fJ9TVB/p5/fnNs2
oY0qPGZQwspOga4TxvcidSkUDznKvka/01kROybgS0uqmXVOl1xM5ms9s6Rkhx23IZ93LB61vI2g
0QLIk9OErM5tPiA3uS6S1iHtxxcF5G2bugFygjyl20UE7QYyanL9czPMOkJHj841oj7PBEJrT5Q7
kaUIh2Q/GVmXLqTSiISy0qobGfi3ymbtpoUM9GZ7CmIdRIG0j2ZtXoqmuMcPzIhJp92cJKQRJu96
hhbey6+H7jrO83fd0Z9EQKxlqlE+6/voORNPcYhGInXLl6DLX6TjE0NucAnoWXyjwjyF8DDcCdRk
RUVg64CqBKYFbQJ8+nZngKpg5amYvWN4rnet09DSmmg2BWl76P2RqY/TPcSlLM9AKa8bo3cPQRo+
Vvro4Jgg7sNM5pzKyIFwy/gaCNDGrpPvdQP2xjiAaHIfYjCAxOVEZ/ebRp1gO2bkgbduf7FaONaj
251A9F+n6n2QJHJcypSuvh9q6F2z5Cq0hm8sSKhda9qN1tIzl2YW461mte5SmEyyjA6hDxkvUBpH
TBHaan3J09vRTb5TjCYYcQy5gabBW90yWdFGCv2iTa5ca3DXg9MdrLi8uOoIC2JfSUIGdZdAa6to
bhMHRlw4YFg1s5TMvey6LUCZzOhPMTz5Dm27JrCvRyYZjVJcEjp9UVoNIXPmjVOWjy5cQN3AqUjX
Wa3dBPtBU2Bznxvab7XVPdS2+7VjJ0whioO2JyLCs617lSYnNxOXKm0Q1o3GtlTTeyJZU3cxadhx
X9+ZZIzGNsJa4JBYNFKkNYOxwef7OPo+qjaP6L7M+lDKUJvWAJAmQ3JL6vYWNPE2LOgwDecGCiIX
/Gc9Z515jRduwFgkcrCuqhhWgUXOWBuaa72KCAqwkDuUor5kJSEGaHJj6qKU675NMrmAWYBKltjX
6YjG0k3yKwrnB1jHpyYbzwkNraQjDqgzh/e81W8wqj5OyrlPdO/Vs1t/Tat+PRWTdRQG+lVY0bdp
iVhW0IlM+n7FnHSv7PalKLILn3KldxSdA51ubo4yBUB/uhuMHM4cPTsqJbMYa6brR9NG4zAE6N5T
k4ljshVkfhESb3S2g2ocCbmJgNoy0YgbmXcbDfXLNPp4Hnxk1VDGVBD6ZJgi+pc2SiDXJX9bET7S
DAkC86iK9lDnXkmPoFeuFwwFWIf6D6eonZ3v0pQIq+5NoNVTQmu3lqTd2EzcDuyWcHgnbW7b2gWf
NCNAZiFCwFxZS6OznesPtZuT9YMpHkBCtomlAoup6J6x1yrmyXQXs64/Q0IbNzRLDiMMUPzIzUBf
VFR7l7iMNs4/08qK1p1dvrgmMUBl520LXf9o0DBCVwHnzhQLEqRf45Lx0nVbYqcJOpRTZoguI7qM
SQgnPevoUnV7I8GLXmbEOovEpt3jaKDOK+1KyOAqFGRNBr2Ib7FYI7JXxr620NaGChQw/Tqq8agu
U0iElPg/mVmgdG+7as016shAPw3ZE72wO9bF05Vu4jTyMmbWdvtptB5GL5K7+SffBkuJ/aTEK0ET
BZZR89w6dPtBYBB3CvagNb6bqXK2UzwNJL/0ZNsjxTUx2BguxjgQpD7gFDq/pJHF1QpCPGwrQVvE
8fNHYJa3dU41NkvoW4vG1E9MYJ8YNRDV+RQCx/wKFhBLNbIViDW9oCf4ZgsDjyTiF7hEmn3TkI4u
vDkLU6OBH2WYypru0CUdGr+QskBD+pHvu5+wftCK27q1BuRFApwTEcli6bQyy5eaivUVt7VNNHA0
rUB9UvYYd2pOZDGT8iB8/77iHnTKveozTHv6VT7DZ6Y+QqooGB8/3XgsNlp+5QoQr4GZ3sGtIVm3
s7H4ZILwNfLPKwiGJgUEbmS7bLF6Ny9t534wpJNmP9AZxGV90jPCj+PviWWP2x4G7pXdMzbGzMla
04Du6NZUr3ZxTUBGypDGhVTb+IcHCl6El8J1QYvXacEpIwPJ9W71rgWeoXGXYVaLN0f0ktsg3P9q
0r45rbIwRrooimaki4ouKrGyGzsnR8LObDqNbe+seSc9dW5TFtbrxi0BtZg9udzmVrXXhT8Qy2V+
VYOTM89s+32RWQcxfYA5JmlY93ZeAf/GQA6wdvloRYPgTlI/p6vUnqoifC1EBdwHYXaFz70D3m9M
0LR9C1h0kEXTFqgmVuWIkDXT+AL9nzTTCpFZgsi3EDosDmlf6hgRde8m8aGyDoZR9VeaTdaUZ11r
rMI2tolEMjcf8gQ4Yx4nDsVSbmhB2936KDtaReJ35EODz4abMejMa4OzmtSE/RT345Vp9BbDl2x3
hI4iAdoMQNIi7hJrzUZEqac0zKcieI6sbdbUmE9aJHJluzIt/RJw6pMIAmB9Zzn9e2IkD0V7XcN7
WXV0EjZpG3rrrpWsmTzYOBnJY5ENAh/DK42v6Hbs9tCaxYkyGS5AgfdMWBZ2XGXfRYAsw4wwx9R8
Tqhvr8gEgJYwb5yONJ8kx+iTlw9g7h5oM9JjXzkNAn+yRtZlS+QZteCIDEt/O0YJg3/wmQ1+efZ7
U+wdX3Z4Q+z5ZjiA50+vGebWSdh6N/QZiVga8vu4+xY1Z19W1rZhSoRE07fI4TIeFUxZp0Rl0jjJ
m+cj/KQXoQ5j2r1O+vCNedNWD9KvAsNEj/Dszo+LjdExb1HRnZHyeWqn/z6EpJkEcMsz10RXOAsn
zDfLGpEPgp9hoXycBMurqEk/wLpdigqZYFOTRmzE30ppfpuoeBDTB+x2MFlqzgFtrqtdy6iLkXIC
UxlaBO4cE27DCVI3yKInpbU2hzM0UQ0W6x5JwYqS6cWAHrJGVbW1MmPb6N7RtwGiSEJZCI6eS0l9
9qR0WWxbpy4pZhpH28iIorfa8zhAIAxt84ujz8HxbqytisyDcxwVmGJSeIAJ6hpWA83K6UB5DCqp
rkLbIwIsIxXYCetdZL3lXZdvhHivyoZkS45jVoZy19rYuErhvfVljmgFU8ocvwa2jUsc/ftcMG/1
8cqpbvqJooWniocMaj3rqxGygG7UeLxSQXR1UDan5bmogoZSE6uupxR660ktdYRszsFZnv/cRGXI
7cLiTq/lzmkY8YiEOjElBYX/zTj/C5rgDaJlzeZyvuH8Oqn5jfIhv6MnMuyY8PAO80s/Nx3yLkx6
QIyL+U3jwSK+sDNBuQi4P1P26lLKAM7ggfxzQJwOY9ud8ianR527k7WOo45xpZjRME2ACLGl63Dq
5w0f4ArREeGM8+vCfo2lOR6jzO5PRjv0VHKYCE6jpW/6oFAnWv4tDTc6I8tTx25ArRUlQuC5tBHN
RY5QVFl5QMy4CohcOtLuwkWTT1g/54IIwkQW4Qtt5I9N2giSLOSENWle2JvzSn7wjQsBRszUovTB
6qXaWYPfn5YNWPnhNCH0jImeOvjzwjkm1IrSFpvl0c/XCtHfgoWlbebgzsjnFXjgjwgwbLRXP57/
fDFXoCKsFB1e3HNowc6rxC4PmsXiaBrKkNHdp1mkrBhGr2qaUzqXs6rcRblQxZgfyAhA60V3i0SB
EnOOQzwI2QCn5ZE5P10ezb+BEqo5GB5eiLoxFRSVW9dwZr9XO+flknl0ElLnK9rKXDNhk6fMlvJU
zo+6uAqODp3PrnahaSe9SeRQD7vMIY5reS0OuHMuj3TEaCvREvFX5+2HbhjDNrcqZhNaiDHY76D/
VN+WJ8vLJtC4Y8IRQ+aK13HeqD8e/eUpE96aiA9cX8vn04rB4JTd6DVfWMzRY8tmeXlsGv84FHdt
PWGAYJmQYDqPb3Qz5CmARQnxi03CJAFwjaGjxOAzmuOkn+x5szxdNnbV4NdQl6RkJIZz2J6Ia1re
/5cPMe8k27UcjGnz51h+AuYR6ART5rBPiIZwH8xK4eYZy3UblgFrrlVRiecsYLEyOYhPoxAYQwxI
zhodXAsDlGRcEYYqzRv0WajzCkraWkc1u/abK11CSxvc+C0Z0m/MgYiOG3sgVeQA6EWEkj1/LBrO
kgReX1jArJgS0dLpaQXYVXbXkINA9Mc5nI7mYRfV2VanULEzRvPcsKJphtzaJx3/nCI29xNsPuvN
/eSTGCVVQKbhSvHKUUX6Y6F3H1rKN7A7lwTPGOn3iHaeTilnbuecghlA5nQQQzVcOJWNUP7/i0b+
J6IRwxLybznETx8qK/LmV93I73/zu27E0X8DnknP3xC6hM9k6H9oRxzjN9MwHeEA3LeFTtTKT+2I
9ZvQedllYSgMzrQ/MMSm/M2RkEv5CZI59IbOvyIdQZ3yK4NYehb6Qc/hA6JqAYg860re3y5RHtQI
YP63y4R5igoXxa7tvbutQ1XyDhYfYregMla/qGluf5CN/1feZvCH8oY/N/4iUjFdG3ki38pzDU+w
P/4CPPZZj0kIk/5hVHqCoailANUx1dIrOrmz7F98pxlGZ4SojvHay92XShuOKWrTFZzIr5kD+SmF
JKp60uTmhKlkGIlUSqifuTk6FRcldYoRzraNc5QycyxlRbeR4EZlgqMBxoir0WLtFyCfrAVatG4s
tp2mbv/+izrIin7dq8sXtWw4Yh5HyuHw/nmvhnaaDkbiegdCiw5DwyVrxC7Z4RF2Z+YsiY5azork
uynSzzQyDvSxbkU0exD8HDx+ibTFzw6hyD4zE+hOCvDITVCj2WQFJ7kkj9iOKqDB9MIKfIkq05/J
gIKktU/a1DxK18AtTYgkmkG5LRrj2gFNmMY0ZXCKE9OBvk0KMFdO/BTZjIPpBFYN+FbWM3kxCGRF
uE8LdFppDot2iheMHYBN1z18bJpUFM2coHkBg1ZTUqgOoas/5tGIZywPM/IC4gOjCF4sNEv8SfSp
x+MhL/tbSiIuhn6DEO6VPk4fiCJvAbt+2omkCp5E92U7gpgfujVfi96ymbwWFYBh3+veuoqbcWYD
J/lvjtV80v2Jws1JibTD0y1PWFyhfzkpBfVsI2sm70Bhnilw5VNJTL56xAl0+SAQKGJgVHnbrgOT
fMMOqUFSAHKZbOtQa/Ts/LaBtBYieYdT7SShOCiHpGVEOiSAzXOxnKDDyn0ZagQ3EikZ7meIMdRc
iHAO9qpUeObASu3c8U5/7kQKwjiIPq3Yq9dlZDLTdZClxoQR4CXUtqrvPWjh3jdm7nA8VPWShvmV
WRQuyYRWvHHhpoVWckY58tT2+W1WcOI5A8RHqNyRnnytrfwWtFy9s0702I+jtDdST29iX/vSyuaK
OlUKcM0QBCg3Hcmq/AIeK46imQtcWq53J3Q8rP5IgYn25hfPg8drpg9DnXy6KjlxoC6Zxxnz3xyn
f3KYXPh2ursI5qT48yVVm0bbjrT6D5EBY0XNMSYAjscdjaRVI++pdb78/Rvq/+widl2Bro6unuXN
kPhfb42ERdVZicT7YAxo2mz7dnIpCZjzxWDn7XMZ5TeGRlha5LYvycgZHOHFxo9F/lmbI1aNgs+a
FPMKh3f7+vef7Z+dswDsKalxM5Wewbjx60eTep3nmZZ6B7ywhKrjvg35aIxkSPAtBxdegdMop0nx
L78tyPyZqe8aBAyZfzkGnpLSTXvEGTSxPwfLfRAl9wO3iD/rCkVSMGDCqt2Hv39TXcz/7F+uUEvy
smPPw9T/M0bFgS69nguXZjIZ71HwJZiZGjhcrvySHDan1GkAdbR9zUe/dh6SmBIOnStSxRzxqeve
OetINqalz90/zK7tmESbmJuMD2wWgm96lerenoxOzHMxcmc+CKrhFKlLame3Zk0lNB2jZ9i6d7lp
n/KOXY39IN0kNjN+3pe0NtBCxLLt4rIngVPc2qzCCC5jWZWk2dGz5zmbcc4FYTvF12CkiObkeHUN
YCAEeoBJKGhh2656b8QjEGAwUW3/xfMh61v+AMSmQnDZg/W2+GR94lBqq+AT+B7cWGSnmKEJk/Jx
YsQR7ooyozQJYnhFUjuBOBTkOS3TYYKQw2AgTDwJI4etrHaUjbDoDIjgyBZ6MLoCy+78uwytIFHH
i9Mw5lRaJ1aEGT2YZIdufFpQIN2MF6bwANPm0WGEqNBXcB8kRnPkDwdFf69omQUPZgDzQmU/5qLv
w/8JPop/Mo/Qpcmc6c+nhCuErnMiSse1Pc+ar91fpi2EwFFLmhROU4/aTW+QJdh9acdZyO/PWS7e
nSvIewn18tpAxAlIw7kmwRLqAKuskSLJpoPt7WLhEjkSEpeivdtDBaFHiIuMgYi5ClqSHqZghrdA
tMFVIfVHAq906mZJtU53LTf0TUMJnNycjgZe1WqYEN4jB5nnSCD0WGfoI+iEbjLWwhiGWKDoiIEM
LD1JERCTkI2fc2aDIyOxMS3vWyGOKuwvAGiByXd6uSrAwMjEVNfFZH5PtJqKkz8+DCUqN+5Z24LT
iaoaUZL3hgivUiu/uBXOaHtQBkZagstLXb54LQlN0qQkl+Ww0lsvIftdwy2G7mtqmWIFOjidOYWN
AspOy3Mqf532bNuQlxUUBjczHuupICgcPIaqrWfMmSAb0+ge7xBoQbKmbPoLse9cuajP8LVpN9XU
HofMR7naOHe8b02dwwO0rI5N5gIbCvt7Iy6J0oq2sFhBXxLyqca43bjsISdlV5lPTZ/Wa+w5l7yy
PscK2Hamyl0OCgh9rEdcgcPnpo18FzKxXjsWdTg70Wm0Y/tLJ8nf0mEYfMnoNCHRKwhNHItkLTSL
vRdN7dY38MsFTL7K5DgMRCxa/O1a2uMbUzN4TbNnlqLRPDvVdyaJ3yMBeZi5QtALNK/bAHJEXZfR
rpsiEgpjtSGiaea3UGylJIETvSxgJCkz2vWxwRSQBAeCDOMSQYo8q9wSiAoZnA0UXG4aNlvXJPkO
odfLCGIhHqrwaQrS+9iqwGeXx9gOJXXOMcCVHh6ytjqklUF0NIx8xwKJwskw5qCAHGxNsYWLOUsP
lfCYPbkF5asRllcAjDfTuvugrqhS6eoxm9VKnU74Qu9ox65OznotpzdCJuzZHcVQYpMCZhJhYd3Y
An9QjQ+K25BB34zRBQESd0EZyDk/FwP0CLUresyT2e3c1fhBBEWytHwcZOWAl0nBDQ6FscpQHzsZ
oDszYSwNkwzutOYMxOdQipy5YDmUgX6Ez9NN8B+i8jyFxpexa3FSaW+s0e+YtK4YbRzaLjNxYKA5
q/vdayfzSyA4/pkS4myp4VQ74iixh4YWs5WCBs0ub7V7w+fOPOXcYk1AAXUE0DuO7ujTcz3RMK61
rqUXAAjF1CRJeOSy2tS91w3oxDGJEG2shleDy2Y1gBApfTTPxDBcJ/GcvJDtq6p4VQYZ6MhGYhoL
sE4KJKV0/I03rzn5Yfu94m5zVD3XsTfU9LH8m7Sq7qmTH+9Ah4XX5WgAhdVyOsBqZ8cNEO3wCc/a
R+XQ9emEf+DOdlMP59auXpuqffBq+TUxT3inTxVi7lXkwflJRgcciIKANDn9c2pheG1wtiO1A7h7
Mw0NUMLcQbHVAXikqIJXNHtUKZpGmSLRcjHhWslwn3rYEjMHAKEB/dspum6XcqvPNVd+AUBES5RI
pm2Q+BiqBn1PCiaVXrRmTppedbn/0Gu0P4ZiugHnBYdEpq9xzt4JzaeS2u1VpiJoeHaJmLnvnz3J
aEIuXHJXal5+oM9JF02v4PpBqkN4I0myOGgDktKW/inrRlBGKL9CiboSCTb/vugf3R6BBZHLlyrE
7WVyMZeF9Gal2KPj5XdaU35JDEpOOXQWioLeqnHdbVUb1axdfXRY3xynHPBFORDQN03UuTOS+Pa1
28LmDNOt7tHxIyTzzY8eVO01VM+5aYbGHdmwqHYCikCY3wYz3Oth/OBU3EljZZ8SjxiHqPSbA0qc
cdsApW26qthYjukgKDXgCICsXvX9YzlHCtSS5EUPLjmhhRGJh8zgtX00cKwSb/ymRV+5yuutH/fU
KD3vqa29u0FnrA685LEuFbk1lIIaIYIVyowMcXMNiXZusxsh3buwJGGk7NqdoGEnXFZ+zCMJ/m3R
aU/GS+mZr665kgSRM8Fj3Iy69mzZ+YnS4LshN10avGcmEfJZpaVrZlOPDR5mxMjoxUsLDadfPwvN
e8dER6ZYzzLC156whCI01yEWUOastsVAKI4wXzo1PmTcXgBYzvTCgcg8Jz14yOOTnmVkkp5az6Gj
iXTHcvFf113x3M+hGg4Y7j4Pbwrywv3gpZZn4oeQKSV04mMDiWc50A4PJUQi/rZHtrmJGN7qyduO
Q4pM32Nq0OvWSMjfeqoSvJlB/xza8CgVCaQ0rTRKBwh9UHZOjxpBoFHfhQjaU2ip/DwX3HOb5NMi
eJBme9If9FF/LqYQwqGwtrIydaQraLu4x1GLgN0Que55UN7nML/Z5BZcakH6FJbgXKsS828VPJIO
6gxAJvS4f220QjB0vtDAtl40dRdH4pL1k9pqTqOB/Z1A2pnc4nOVZa+oHLFuRGhd4nhPnZD+L/XY
lebpH2EsEB+Ob3S/b/t+lilTRThqJalOTnDVhP6py7udl0MIKSztcRx18ziIBsN9CVqDCQ+Fywl/
AilAm9Yxb5PyLJv8aM6CR42Va4010bbEXmhhPS8A1Y+NNVnEI86isca27piuTruCYjUalTEj8kGj
rjOgshHSq4583RZRb9idlkc/N8FcoMjipN2ItkPAO6vTOpc8cNJi9vbceTDmpoNdMf9uJlCkAxni
4axyi2nmrL10gqMy/+NuI509OrZ9ZQVkXXvnADsDsoTmJtSRiyVV/qTcDNTH3ASIfMnIgcdnFTqI
zZMYjIohr0tLXIvcIDZUImhv5HUsQ87Q7JFTnGHXxMCLWCdctQGzEQvsVKURQCEkUeVut6tqhNGB
lny0KrrtJ1r1jDkflp5eO+FdGbH2mEbyV/zhmmnSAOUlvO2L+jGvk/sKYROuwg/VD+dIwlpy5Zvb
2l/NE4qRl6Tz4KxkxYdMg1uJP1GXPUHbDnq5Wf7FLOO6a23G9fYRzv4Hc6hzV83TFKL1YjEx9FEM
c9Hoq9ENwQslc2ePd5kQGGxLL/vKuu93CW9vtPm2c7AVF7ae0aOAcNPI3Dx2Gj2qstwvqryFJG9L
YKlWWzwtlPQfYlAOdFJb5yDjEtWiItrUIzL5ZZP3qXYSUXLDvNvfLcK9qeU2lvbWfhEdKoGKch3N
mREV/b04ad6xu7Y/Tpjl0XKuRBONrWj0mWcbQRv+gMIvilV/lqdifcdlXdkZAEAcYMp7sJG+bKxs
+iaLTF8ndniMUIAEMdWfvsuffNff53NBQ8TJZ9z5DyyYsF0VJspx60o2waNnoCUnAeI0tcI6RAOj
Wy6yhrCY4ERrclgFTc/CtWvaNRfBMc6YxEUFcL+KqdvaNMgTFLmFemf6bmK7W2qYTey6YITWXlCT
Cl3oLNgiDAiqfWHVxvRIaAIl4LVNayPmBwb3zW1vszwBVoAmJP7sTApylqV9DOi5kDfxBRqIMlY5
APWdZl8bU8yTw/ISBzkXIiQEoqo/k3lYn0t/yyIR89e6tIHymFlzcAsTD/C85J5w9630yB5XWdcc
S5m5MAZ4KfKNRzLgtx7Braxe3M1S5sIJ/FCJ9Gs14aqOE9QJIo3faz/5NDHXO016ROLNT9RNKDRI
akE6rKQQC+fkgtKbGlvPLznjF62jv+4VjK42nH70R5HAtkaHMaK7NATTrs3LddeATdJtNCC2vPUb
NMv9yBQujso3t4FCr/JDPJrOWhnJwUnbt8weY+rL8phSIr+S0RUWJFJCfbnq3FyuQ1v2B4d6avNW
kymL9M57GKbQ3uC03Eh7ktss3HU61QOMLuUWG/vGVGO0DgREoOVQuj5HP0ZpBjuXa7ydy4p9EXp8
LWiojvru21QE8n48l3rAfL2jUGHH9bOPxt0Z2d2WKJ70FvSOSVwle7A/K1P6m7Rh1O4VPE2DSRM1
9xxIrCPJSedDYZe4BTBX1OdW5+JeDk/InSYK6UXZfvy14UBsuyl/koKhLKYy2FsFYUbAzxI62YTz
9JfJHLBMTiWXR2LcaIZ7JywKJ6S/8n6ee9EiHaKrR1WiYa84MVWM1I5eoxYrNJ3tH2ddMoTbTBeA
pAZmJ/0Ad1IXn9PE/AHJ5FIISRQnD4ldOacXcrG5vhjSzUtjXGPx/DNWbRUn1NG1wPXyVgYJrKti
rsQ4mXWnlPmeltSGPB9JqhAfkSZA196HHfyoMfR2yy6N4qrHGgm8L/kcA65RK49AavOvFckbc9uC
iU8HeC6b67gEkmPPRmzPCb7tm+Q+G4abuKA63xWs5TLs6KtWpHKTThOox0y/Ton4yyk2wNcw5BZL
GtcUmfQsSqnKEeyaUdkGfUQAmkio8BCBm28LXFyHbII6UfXxVg4UhovSjA40yUGOjwllowynCHia
UwEHLTCpwpBp1aHYXSk4lWlmXny4DTvK9wzHoXOuej3c5lqh1nHngouMsNKYeXPw/PuwrqM9pAYu
2ohijTrkhO1urJhMqbRnpYD38qhH41Fp1ktA64FVQbmtch/nZUJ4bwIxo4XYl7rTZyYeCZOBvBBS
WIO+8DVCxQuvmOVxzpsk1M10Je760tlnBtU5EVNWwo9HPxaQ4nziUb+w1nlyXnoyqRZ/Ul7hMPfu
Q5TKm3Sy7mqf05YJVJ1mDRltpIFoZKss59hkYkobSIjXwQdx6Sq5FW11V9dI98Mi+RQTd9pWXRvc
KlciwtDkj8BMWl2epTS1DQV7kVV7KeEODB1oZQFfrtfK44iEFBgLh84r6nff96/nKq6fXDXVeAm7
4FlkXNSDLYG9ok7yunquozELDjr3aPtQokauZ74hJK0yUesxCsG4lTmrEkPHhUeB1Iv7g8Y9ZY2p
T6f+QKstC7p6pTxoLH10SezhTSFoYIjd+Kg2WPBfeZAVQHog9BAOs8SBZU5tjv5eNtqXwDtkRXQs
qoMSEh8HVgOz3wclJFk6Bc+R2dyJuj8UVKSA0oAAnDFmDsuOvZ6HHI8nu8mYjAWB2PT2q9JTGh3p
+GhPzkHPnLfO1d5BESAG1TWTGLRpV6H40ZkWRnFEKQrwnGJ9U8r4uSTBbR2Nw1fH6jX0WRhYjPQq
gdCCVAQ5uUes+aqz6xvfk3g+5UOF4sSdohtRpTfGGN21hQDmCM928mISc1J18JQARlnY3/Q2fWkC
FouRmxJULCBewGtIwFttfDF1jEXWiw5FYdfX1Y3mmdWekm18zqbY22hzzhYKDGbCSXEeUGad7OYu
MqlnrqL2ME7ZuJWW8eFPsoKtjB8J3RMf1TeK6bRsAlHNLok/nitilqF19CetLtyzqnS1N7TgQk7z
hKAxhbNucg/pBm08o41YcS+pNoRRUxCdhDgVoTHSvreVOC3PvdD/gpAdRlRL3LjMjBxxpnWYevLr
9dbZEmILbDcCaU5Y/d7uUwPmlKGfmgRLBXdGHpZWAEVifrRskgSwFYnL8TZtRnlaNn6bQiesQR82
YWL8eG35wYRYiJo/AL2YOqEq3B1BbfdBa4B338AWqwApawksHpOyyCH36U9SMmVpXB9bhiPrjE4v
3haM2is/j8Xp58byZgmm2Q5owav8rJnqtLQG/v1PleD6H//B83cM7VxrYfOXp/94KDL+/4/5b/74
nT//xT+uo3dV1MVn87e/tf8obt6yj/qvv/Snf5l3//3Tbd6atz892S5ygrv2Q42Xj5ow1+VTUNGe
f/N/+sPf6RMPY/nxn//29n2+EUd1o6L35leBgW7rkor4v//6Dr//5fwV/vPfzm95/Vb/kz/5L5aF
+Rs0MMexmIOYdJB07w9NApOB3xAVSGG7pouW1YIk8V/ZyOI3Mf/n2LScPH7CZ6hxmoa0+u3fPE+4
OusEw3Zn4cK/Ikrg1J875L/0fOBZeETquYZuW7SabPsvrSY8o26KItKmr+EfjTgVV73Ziiun6VGJ
oZIKRPR/2Tuz5biNbIv+yv0BOIAEkEC+VhVQE2dSlKgXhChLmOcZX38XILtpO7ojbr/fB8M1kSpW
YTh5zt5ry2MxVxBC+3q4xqtVz2onJuKbIq131pRclA27lhHIeXuM0Tj17rpgHFZd28ddUBEUjY19
2p4sgq9xYFXncbXJGatNbrtlrreavmeyXp8+Hv54bnuMMHuMGB9Pd2WLKspMr9Rl5MhEKEx9ZroM
hDMP4PPbkJeGn6ndENTaeUHlfUl1BlmmZGjithG/q1+ztgo65RA8y8hbZF2dGqVnVFH6SxFO08ng
ijZGWnTNRDx5UsqfLDTqo8M5zLpp8pY8kYalXG7rl23TBqirsPN+RnsNWMyckA7pfN7nivbI9hkF
hU8qKN2ELTtsXV3z7+GC/PvdCcfnAsOMzODp3sno7dkRAYnZ0t9u2kmDwBWQZ+1xk/Ztm8ymcVas
y24Lhl0WrMkPBArvEwEwcdtoC7XPbrtp6311yvibyzzkWjhA4/p4G9t7WdY3tN3aNryPzm/1kdAK
FIf1GtL1sdke60qukHiNTwVJxSd6BJAEsZomWKtkCaHJ3Uub06Sl4WU3XZcZ8ybt2zY6xnWgfAN6
DpTdlPrwSrtM86kZnycVT5dysuPLovuxQeNZxnjjsD7Ma0cD9lYDBrYiwWaBSDItrI4sKJZHF1/p
JkuMc5M2vlmepvtQG9QFV36CjDwZvKIHImyWYB6YyNOI0MnIIgHJyGNnVywKOAbXXmRusNmL1dM6
GpASqtp4V6V7k6zey2DNQ9s2os/1k+4y+VwfitEM+G4f3SaY2+hLrJ7ObRPEf94qZ3uAyvyEKfKz
M2MWZtnlkVmOWKSGfHc21wDV3nejID4VDnumSnpPBdTWFHwwuFdt7FhxtUxLi3zhVSUbuaDtO6F+
qpqIFDIz8SUsqxrw16urPGSJtL3San9M7VtAJESrm6chsQI+3f7Rwn3jI7rRPWMQ37XWnJGeNkx4
DGeNOEYtWsPBuPT5Mh8q0hXRDycVy7mGi+j6ccjZXVv4q3J8+xjs1Kh8vaqe/vG3FyPG6hBV8rEL
Gg1IPQLpbnXE0vQqwHOy2Y7NNfTxj8MUtzKyzMI+9c4+X32KVqz93gzk52k5ZncGvaJDHzy2inZf
pBRhBSy/AzBc3hJA1cg04FPRAFtE9hGO7b56kVNClsvgMCZshk+ZJsno6RXDw6I+pmkMnnryJ4FY
qO1G/TKuzTHgZK0O6lCsntdldcpKbSCIS4RcxN2ZUpedXNCSh0TmFoSXBDOw3aDHPxMnEVOswWbB
i9+2WY3KliVIESBOF0YDdxkukz6eh99y8aeiWTQq87UpfA9ndtByUADFOolrP3ZP6RCj/wbXiaqy
hStH981Ym4bmumF488et7TF3NAYvlcn37eh3ayCodZ1yNsBuANBFGuGOsDycHUCX2CdQ1DKYwy5r
WKQDN6xMfr0l8gtP9dAdtnPQ9pCjYARaGiiIIftmrALoTQWN9RH0/i61EmrjomrLE536g0227x8H
w6+b1mqy7+VwUmv3yEgBsRex6aVm0NHRByAZCoxvCys9kBfWobOXakXCTahfh7uo4gwhVv97GtKU
Mt0HZVSC+nL9ZBm9zZa4jvGKfbTDT1I8Ljk87BKrZYcL6qBnpGZtuurt/Abw5TpZMvl1XnYj5P4B
Soyd08TFSTcq7ZiG46PGOHEk8HlnVdVtXEI1r+Le2jONTekoOvPebEpakgvNcGwsNQvA5gZ/KACm
NVD0I0rUTMgycbSOUaMC/b4yaQ1g70jBOVdvdwPBJEsvexppVbWf13+qi5mM2o75Y05NwyvjPLuO
4KGvYI4xYVzskAvvlKxC1u3mtnHWB3/dEm0C44TTZhOW6zqrU7tojivkHahvQwx2Z1MQbLLoWX6d
jT6/9qOsvFJjeZR39ujJAqpfMXOameo+OQc5VkfgB8SlBVFyIS1mwYN30XXOsCF7kW+l+VPREhHV
mUg54CfCByDdORPHvKQJbCZteXawcyqxXgu2x8B4iIPKmFbk4zpgdJ2Z1aR9dooV0cjY10A2VdN1
VBX+0NE5xzK7HSZ9Oo3jtBCxiVxhxho2BFYAXgsVRWDaIYIN4+ySn4r6NzwiJRiu2GGHqyLbpJ68
VBEQw9zflxj4dNo3fFPMOBnTrre2TUQhdDQdooHUHjnbeGzD/mlikJpI666Lh/DU11aEVQBawgVz
HuTs8bJtCrdKfLMqXvsVgByvZU+2FjvbhiY7LdMqT852geovWMHKv55Q0E0LyDHZj2Ya73OnGm+E
EXP+6sJ9KgS41sZ4SkpmKdhfvwkGzU3PsqTKhs9xWH6bW4o3c2wgO2s0ZPVZx4yON3p2nvNKrZFs
pk5z2KETX3nBNL5mNrEKgeyTfTp+nlOGyXa/AYoG5pZQeaBMXVKN80tkQu2368/5IF/SAOVbpLXL
cUVh2VnltZj0Rg5GWu3xbRfY2VEwMuqRWh0z6MnIMtVrbsQ33bjMJ2maPrPYnyAj7soZ72gf0Eob
YNTCg1peGxXS+7EG31xgxjhN/SoH8oPi7NXppvwOO29uMv0t4gweSgIROV+cuzZl3haXg89q56tT
Yr5lkeqZ1E9041JUA0V+ShySieUEnpGKcZ3z5+Sbdt2hnLIDK531OvCtKttwr1U1FGEkZ3j1PeM0
pZ14qCP5KccWy7/sRHl1H8Qjva5uvfooLi3LQJplQBfOtQAzUa72BMIMjGtHpnSTlb/EQqWHKh7J
slgm47XlmuQO+k9sZUQtZhoaJVP6Q1YfcCOzTF/oAi8B1d8kfzcG/g9H7cVgXk6e3xDSiWAEVwzg
1xaKDDUt0suXGO1Kd6TtwUFnhNepQsgB5TcLcX3GOskxrfllnkfjcQAuvYdB2k+EhtAlDTEZfa3t
MgLYipl6JgJaOS2dO8e5FzCLz9Y48/Gq4Jtb2hfmwcD0nSTFhxRnB/MBY3zylMZ5uxMmcdh97pxN
F4kHnJ3Om0hEZ57E0ja5nSRzKRbQla/ZdI4grH0SdY2EYF6yfVswhO9cMv8IZiPRUOzLQpp+NlmH
aHHiYxwVbwNG2zhOuOQl9OOcxqDLzvAMVDYBaNrw1e1JSlKR/jraK5RBPo2IE05W6b4xGyPbwrYI
6gQx3d5KgRoB6iiAsqkcb5n4AwXB7lrNBmpet/ONRb1l7nirKd7p8NKDl5fgRGQH9k8fUEtHjcDg
HX2ycD5mVaufFpayuzguHzoTN0rJOHlnjbx8mhKGfHH71eG/Mam6NaDHrqJpZRDREgqqQ7UkN52d
UZK2iFUqsHfmaJK8LYbHOYwYLM5YxxvBxNtWv7dhw4nQguNglU7KTDLQj5o+yUM5nqZA3g9JqTiK
Sf2hkQldGkhAh8DhWPUTjliVkgFu08hhLg0paj5EsA0AwmNND3djPjzjvfxd06pjZfCH662L8ZB8
a1V+DqfiPYx63vaINwTrp9r1fDE74UTvpUP33UGRaehW9m50EmXx4I0sl4EI9V8ahc9MOmiNuwKG
Q2g7BzxF0UwclAG2j3g4xLFVLVkzbUnEw5QkPu1IWtDg24jw2l7wsdle9HG32H7yI774H09vL/zv
H8vj5lYxBFlNtZ1JdbSh9M31imtMK19nu79t4nW983F33HD7230G8IR8KOe2CQqmoQsVynark3p1
DlERNHjvNeTE/vbwtsnXV3289OOx7ZaULdXbf3z649ckJRPj7e78nNLc/nV7++U0/hHsRTrNZd7V
xwv/8g98/J4hDdZy0ZIpq+N//QEllfMxyLozTmSk01X9OVmvcfFWwUNXP6SNBZJpW21vD26bj9d8
PFbO6+r+4/4/XuMMJFwVYFjg6RJmt/7+j83Ha2EfUWF+3N9eE61v6eOxoq8SfALbK//tO+sVk4zU
LQg0/Ph1mQu5PB2Tx8pqzIWenPNgYFL3C4NCe2hpf3xs5Fp1bXfrea53YwAFDNAhtdZQrW2Uj+d/
3f/3z1n/+i3b69MG/X9HD3rEAhdQk/PuJGPBQce0uC2FMwzJ4/12c7EcFhVTTeIXILuLvVJetlsf
m3jlwnzc1SH7ZZxMTx8PbbcKZGN72U4jwMa//cD28//uMY6YmBbpv1798RpdqUea54u/dVKjfDAu
UVP8YFxDHm+lucf/b2H+X3xVwjRWwf1/bmHe/Rj/5/KjaX/Mf21j/vFjf1qrzN+g3cLRtSysJOqv
WF7H/g1ruGW5OCqgVmGf+rOJafxmStoDrrDRkjnoyT+amO5v0AOxsPCMbhn4r/6rJqZw/tHEBMVr
6/QM8WpRuls0R/+uUhYMOHKzt5tTO0HNiGbtdulApoQKthKsFpRMsOkR75hr0Fj0ojUyOLB8yy9t
3h36NKhfQtU99WGtH5IuIZu3HSvYmB3hgw3BxZMLqjPJysRvp8rYbXIQXO3XINbv6AvYPh4b8xLY
EmoOgJFaSSruL8mYQ69vS0aNK5yszCEmAKIlIaJXOSH3DMOBNM7P9bfASN4bt0weicNI4RQ6dwVn
VTJ601eBL4fCXdVX8HDBoW2ZhmWJpqHh1CxENtWDW3TdnTtkL2613NJGao+YGdtzmCGW1HUwjWIN
81Lkx07zTyYKB7CqfU3SnGCQTwCjdekstH/4CtpjOOX3Q6yCl76wviO1/FqbqiT4wR0e6oRate7K
c4ece0dS09LP6QV5E0sKgfznFvferhQmjupGQ22iN+3BbVcx3QRKdi5D7dxYxUsCt9CvWQ56NsnF
AeTLgwqT/NiE46e5b/JTMR4Z4xdHMfKbK2xIK66hOMzxjM2g1C8wKL6EFZrYdZ7c4OpFN/QCDIlh
6xjf5BG9UDzXWhHFR1kRP90jQKhjAxluiSN5VZXYBkN8bawrWn6Yuw2mxlpDWQrsHz274mE+RMye
uEOzsBgONZJPKwZIBiAECnNywhHNDay0u7Zj/ukiny6TkYpqyn2n4pdnQXrNTPnWqb44moS9U/M9
MXPjc8vXyI+GUfcA+sjKCXeS60+M0tE8nEEQ0RL06CrhsRx5C12O9qHr5pMu+DgYXSKkmUApDmuO
bvOqaxNfSgSYmPdpmiXqEGWdln55LWiIMGbPPDdxIFvOTvPcATOBR3FrLI68IXzlZhyN0rdm8PKz
jabUNAaFbBpJYTp5GuCN4zzw8Q75J7CaT6ppsF3MFTNGosZcRWDaYHTeQo8NdWN7jA3zZsDC4WH1
TVcmXY/tKVpexcSu1ljZkX14Am9AzkCw00HnXLo8gWmy1GcTTXMyKfcYqnzxF1T9xWo0gcV1EKu2
BZzIXo6mdg9R4kux3JeW61yzmpgFJC1kRCywVVpAHRNiiVTRn6rHmH1+GN+l/FKhkH7utc+2sSTr
l7pcLBb9h5rsx6RJXPI2+JDSJfrSt4l2MccFbOMcQvEyEfbmojxGiShfawdma9jK4xSPxWkq+Qog
xNrn0miY4NXdjRvoQDQ6l0l50jyKgLqoMYajzLvHsunFESMFAj8LM4lD0+A2y1IMelJnaUddTdsT
FS3EkzglsCoozaOqJTEm7Dy5Zw0w7zRhLNg94HkHGHLgkGGRnqCxoun1up6skhL31JIdpCu+wkR5
bExOJHGTPc/jEqL8Re0fPsy5RsfaLdpnF9u5Mzdqb8CHoCM5l77LV0rnu/8hy0CR/wodcrR5WSdG
2081qY4ByNllIqQLYhhmlgGdSRa1awovp8UWAboxFMfKqh4nh7UDBEgQJHn2Hg8RGQczwSchcEUr
rF/SFhkUDYGO1JFVugTmCJZS1h+cFitFU0yaz7R70Iz+ZP0M3RJ82Mj37KrlNE8E8a6LPLoH2c3c
teYexTZR787wnGU0LjOzWryhoQmele6rJkd2UddYHsG/ocf8wdDnU7iA0zW04WwiOVljj3XWjcew
Ln+4pLdUAeHQQtc8N4rftQlkmIyyU0c+B7pe4oJEmb43kIfJ1PDHITbxAdBp2gxTNlCmfSPSe3oN
8d6iV89oOkd23LuAGKYrPKPck+uLJhSRfEJkm67aRLfO1DFFS4cuHmX/mFheckKpUHwVJvYKFlgm
IrHaYtmev7h9sfijCeDXZFcoSk87w3NH4bYKZQBK9beAuO7cHE056r7kYJV0s3qI9bsyZn2YlW17
GOPwR6JV8EvWk2r8exgNt2FVozDR9OGgGQQiuHOHuiWf0Srgc2wnImgHS/PSEGmIpRXBvijDu1QH
piYL2/Zl7P6MHUT8kgXqcSnkW1vp8gb5kvCznPk/BAD9borro2nlrdfkJss6mRk3AUOOfW8OmZ+L
rn6AnM+qP9NOYVM9po5V3TuDFt8UUKqjNjehTwNjUYvzOPU6UXk8eeOCWMmNJn0E9QxFjauKVoJ2
tUIteBy6+U6ZSX21nTj1i9j9fdJMuKMiuJ27CIFqL34uIrFvaO/aRM+h4oUE1t7WLWsgxARns+Pw
LATDNDumF127/bUtpzc9VIwHFnvdDU45EinSTLHqDCt2e71u9W7hq6S9s+ap8zSmFd5cc65zLpoW
cdyX8i6ivwYiHqlCEL1ztUe3tv66idX21Hwb0JHvhpR2tUtHE6wXyqO+meATlvGTWrr0Eva3/Rw2
R0oz/uA4+tTWDblcHUDCUNfG/XYwLj06kKoTBxwQ3lRGE2Yk0iZTazlZA/26ZCJ3ajLeMhGqI5j+
O0BvM2FWrwLD7X5UeruDZUzQFKcanV/LXkzsdTzd9bhSToYMvru4COkDuzHdCTdAWteSr2g5J8Xn
iZUh0U/mED91mks8df/sTM7RkoxEEGdhIlT2t0W4L1yGyG7tTIgP7hgf+n7CVmcVdLPSYcCAp9E2
Rgbsua3xkwuzhe7xLulnzW9kf5cT1TW3yOHiDkKEkTdvptmxY3C2TYPqBh3w7Ftug5JyNt7xFnwu
mdITarjfLmVmVICmiSeEjRRI9oh7ZuJq7mAbPzi6OBamDEgkwvk6dghgZvrzbky/KXlr4zUqLJkM
v+ujF2W1q7AmwlMy84fx4e7TYIaFUWrzIausz5U2rCGnWItj9Fjnyb1vlg67mWH7c4SiBAtOy0mO
2oQBGCcGL1Ki97LqbAgwUw1UuVkn6oDPGTits6uYu95os+QL7Uf4h7I2EXqp8cxFsdllZVzeN60I
GBHP6ml2u+/uYj3LKhgeDDvxmzZxn/LiuezoXEoRt9fUiMfriCJQ9fZNybU559r4VCymuTPTTqF4
ysxj2PmE6ClEbU78UFlgy8J04YwKitNqKhSawfjSII68SWvz9yQolue0vJmnVn/umdG04fCybcYq
+TRPc3I3Ou3wYk2FJIUwHE5ByKhe6mLxwyXQjxWyOwKOqgNeiAXXcYWdRONCX1qCKGYCAUaTwWxV
F+Y5qMhMn0udi7YdvKw2lzsrCNbAB+hIkT05L3oonHNqIZ90kcVi2O3oRwbCvu3q5U3SQfOMYoYm
34/GE7UyzafcftHt2X4JUjw2hdE+/noILwo7uV5c55lojKizXtKQg6Oty+FURgWN9BEa+KxBRTaz
HppS1E2fDI3D18iCBGcgf0I0Wd/tOUoPEWn0UuAvqOrvbaWwo0+iuC10LExhJeM7lYtLY+MacpYb
MCeQw1h8T6SRjTqIg5D+91CnCKDPrlOCjed7293ULsB+w8D+YUnGmBkNxNJsmEVVBuNL63F20nun
H4O9toDIHcFcFqERnlqwcFBwuxdTEXpat+2rnEiGatKzLMgDHPtAUfCvuP4ifs3CGUuZGAmH1Oro
xCUO490aW8QQ7POoNzsrGtGFQWxlskoEPUAFTzO5lESDOHXi2Cy0z0LU2gnqiVJdCySCE1ets6GK
T1jTJnSNIR9BdLJ7guEknxBJGdmpaER/x4ID9w/mUWL2CO0YSELgYkes+k633MFLKkJpo9i1fESA
jKMG5yWfiswf44aZD7KEo52HfhOrGcmC8Z5xoiB5lxiX3KS7nUk4hBw3XeEiNSwWbJB7jYapqg17
j+k1+QLVnAKxpOXJibX2wlgHWChduPgkuybjjMJjGn5PvrZyyR+pRRzmT/rRTZsb23yRtmqviIWS
Q7dWKINW3TTCeSlyVd/XS3G0I/ud4rzzLPQGfNU9c8/xvYUSBGW9Rv9GwFMqRgxibocvygibG1ZT
E8gT6h5hnkiyIJWL7rpy0p95xDxhkhwCxLk964k4Cns+u+scxFV4CULT/WFLjg2d1WTekg/Yoitw
NZcZ+vg4MR04TYJDF5dQjJBuZ30JbRB2YdweBykZzLTN2Qjn5dBQxR3sInlmbvTFrfhG8jSV3gD2
0XSxZwRDeFssE+XikD2jBLjRmuArUNYVi9g+Y1xrGD91v4dcd5fRcZl0rdpyR3xxaxaoaQWNe5mq
eddGWJ7jwfkKoZVV7CT6M1aHxbOt8AERds+wEJm226VyTy5Wvdfp0t0Qa1Px14XtrhZJfxMz7glH
zTnTxM7C0Hwi4W+9DJIDNrrUsvAgqrD0RbsMx5qB2K7OykMV/e44eCO6rCTb2hXTiVHfcILtRrSB
5NIdpDgq845E2D3eQ1Y7EctbTCHeqHCHqD74RL6Jsx/S5jwtZHzH6aiuDQHoCnoSFaU2v5BhcQx0
MzugJjNOwZAfkHNUVxVWN7g/uvuxxCYmzJ2MIwHtHz4p1ub7Ocu0c9t2twGWHWgsUHyREVTE1Dk5
yTbyvkYqw45SfqM8+J46AskU6wclT4w4lpOzVFfdaV/wgo57SrgGWiiRP1nad3syVzjkLe3VLmzt
OHJw7aaa0wWEbq74ec5lroF9kNSGl6RAZlD2ioMWtuSGVXF6NNIcgLJBlzJxVku4ELftEqc3dvMu
nb67WlF/a9buJU6wFRRCRneF6FGNW3l9VjHnh75e3HM/9tOB1tK4dwJKarfWGIBQ5ZEcKrX6NuJ6
dGaPDNhDjdtAgxLuGPLcG4j3CwPE1czYzgt79QndZU0SjfajSKr3RZtSWt3sJ4Ij9hANVGFjFwts
Diu9Wukvdv3dbSwGU0tfnPK6JoET1JZW8ebWnNeylc1x6Hvmw6xTFygt4aK/icJQl0mRLWePpvDT
iEt52FM1WoEFk8BqH0LRG/u6yd5KRi8zWGKtKUtGzQfhPs19K08WpmIva8iTXmdB0YpgJuDM3A1L
C5zYos5ewgYIulfVFgHT7RUrXLCnCjN0lI5htBPNIR5AI9TgTJysVcdFAdUtkoI40Na4TevMeLwj
SuLIwvWVK9fPYeZPAG/wSOIlcjCwWknLwR2EPS2qkT4VcaOntlQgCkewz5puPedNQF6gRUm+6EDd
xPQ5i3T92HeMhA06aE1XUDAsPyxBKFYs468BBXihFepIOfJt6Mp2b5tc2B+TMviKOItcm1VxbWYs
JmzG/Dtzsb4PrMP7pCcERFbtXo/eLSMH7u0Sbslwm0EpE1rPbGN/6SgNWfqt4rXcH/p72+mfu6a8
ymxKTuDDygPmhg5jhP2AbI2jPbXCfUTwctyylukpDTCKpMHFTtH6l87XxdGbt/S+sHQoACVMu4wc
Vn/Rvkcdbak2/Ap6KQRywR3k/wdjRJ+mzOXBKdYoGnyyy8DqVQrJ4oCQL9+t8bIktLM8Aie9YrIt
nxVlS+Q4RZNJJMk4aZoXZsn7ErFkFjqtmJn4yGKlA+Y9xkn6a7TRquBlthcLqXv+eVvFJTWoac28
C7iYHZcQZKeNGMfic96WEm4LKCSjYozqT12jo14qHeWN4XSJlsdR0LbRyl4jesrl3Bfv8hbhRZgA
TaWawAyGgxZgDr2dZGEvqgN8iLXtB8QaOjVV4dpD0xfwBzmtmtwp4FXqUMdDLv1eizcCO7YcyM2x
3pMVa7FqpqwI40ghCLJ387OTPWtYLZs5YnjqsCQu6oxemCACiEp8HhryIvQwPC25fFZdquFQHVYy
dm2cQqt+mV0nvPZJ/hDM6KqyCJ1LCUQGRENwn7FwIsZpLo5hEH4f4VdcgjZ7tvo5u5Ia+tjJ8abH
SX3ToNzYdyy8sV+yuxUTTRcFJvkpN+PPPfhVWuvzXdZW1xZO7LVEK4b4BmFpb/RIDatsH+XYcghH
eY6JIBrZR1qI3jcho9nGNezr/08w/i8TDETOa0P/P08wrj+Krv+e/m1+8ccP/TG/cI3flKOAuymH
BEDxESroqt9WtAl4ZtOWqwYbpfUf8wtT/WZYQiGZRmYhMcUg3f4QYcOwQTltG1DWVp7cfzO/2CBC
f5FgMzphAiJc5irA6wwh/jG9MKUZgTUOwss4eUmxarbSTcIqJ+1M9+Y2UCFSr6W5ZI71klcZ0hK3
iE46eAYtuyTaOJ2LrsH30YBz1p2g22WqnLypQ/Agx4Y91MzRy1WcvzMyuKI0eU61zvZGWBwHXXLS
CHRWuCoOzmM9/mgEytp++faXr+TfsGSEpa+wpL//nXxSKOGZJAGa0cU/OE9Ty4IqFa48Bw1W4dLu
/ClOcwLWUbwFa5BE7OKz6FToHNQawRGubuGwdC2CltoDRzVLAEN/LQLzstg6coSGi/KSJvE1adCv
ycBrMIheemV8kp3DGbYvnwtNf6ccsx62TZbDD5Jq0r1ABb7FlXcS4znWVtVPBXeCC6XHeSsv/XnB
/Kdl5XkmL+QEWLr2SFZu0EeIkaEO6YhTbH1LTRJdmpTzOu/3xV2poHLdKFSrl3zef3BAN9XonJbO
edEePx5WTrMmFoegdjvz0CqxnMw1JWPbYCAMUWYoEMmrWnzbbIp6Mwgo0BG0B3aH4tNAQ+NTJryV
p8oRP4YSe9BsMV8oV4N1ONdfmD0oL1lxq1HPZ1YoJziEEotMpYVEmEn4y2WK7GzqXRvNZm1T/mXL
d8NiFtuVj1k6pZdljFwfneGTzAb05mUeXCxp4sNMGWIX692l03Hm/muzPaZVDr642TlVeREdY7N9
mNYXtOx+K4H9JKYIpA3SE/glXDtTgRDGMXjxDnFmeE5ZtQW9si41SU6X7RbLMOPSfk61evA7RKaI
bMm9CgvkQll9qsIFzfQvMbiCVNtyOBxGjdUHTlmJvGfBDdrV30RKQNJGJt4YxbNpPOodDy268HOY
qjdK4i8T0VB526aSWBTNsIyvg0Y+ZF+2sIar/nV7aNuE4cST+aL5oCkfKY0oCzPgJpdtU7k/jdWf
nxXkp4XW1yrFVlVCYbfZqWp9ckhTXOxLRDrcwRptg8wbm2puucam6r2hNq9N2dxkzO8p1AXLpzed
rA9vAqtElfsnGRl7Lix0U3stNfQT1SiTc1dZK0MI11NVkG+0AEwerpuZInTAlpeDS+xRq16VTHJ/
sxSthUCXL/JMZll0LRiG+MQDvYRJg6rJxrY2PfQI9y5NDOqwz+NjrcIDgC33BARzxJMXnpwEEr+W
TSPFi+KfhjQMY2Lq5qPWQQHTtWaPcd2k/sWFjQ+kt3rDXwKIRfGq1kdP0/xSLlMD0FCsRbEvAeBu
gONKEVAdaRL1UAkiCeHnhsBdEHCT7rl6oGqEyd3Mei2Ce58oDtF8QNKol0TTixolfmL5lpqgAtL5
qrHGi6p7beLuG0Hq2mXqTxMjg3MAGKDonQHpa5SRe18/h9U8XMl+q4hC8rWx+FTni3uoKgKGKXSa
nUSLYeWuZ4ej2smsejPHyPQFYmb0zu0xCKNmH2lmuQ/5iNiL1VGYBmc8AyACwIjcn9JsOQ/h93KW
zqVeN5l6onTCnIjYGcICpfN2ouSCWZ+sfPCC2q6Py5Q/tk7vYK9Mab5YfejlxQuDa1LjIjCDXUmb
P3WrBsXIZO9tg0Qtk9zDTdJfsqo8K2gYFQDiicQvCWdDhenIFO7CaJyevxh+JKXuM0lKfFckNFVH
hPaZ+hI51r4wDMPXw+wVElt5jsaKYWNQH1yXseNsA7ygYUpmeSK/Mayh3q7MAWiEJlg5pi8jq2+3
Nj/Reb8wldGO+Gnuyr5e8zmCHyhUwQZ9JQy79rDMbLv5nKGXjZv2KN2cPFBdenUWLpdQWYTCkEpK
QkirX9pG4t5feJeClpBjdewPGAtR4QSHPkK5Au1ECNn6YSteg1hDOOAET4752howmIdMa8kXYIDK
DvE0MKkTwrGvi5jrPW/Gq8CR46wgDwqawFk1/Qn4vH5QxFEdlrq374wIsmduIMWERHeYYZjw5Yx2
CrIAoPW+t2ntaqbcF2oBTz+LU+003ZkCdbgW5hPyxulQSP02j8w3Cx8ruQ5tXP2Qc3RnuZpxCNsE
kvHEQtko7FtpIwmHUrVvu746pC7WgIqfMDHI3hmmFuHEJoU1SJdlL5oGHYJObq3AiuGSDQ5TWdRH
fVbvU1L6McLAR1aYPemsOkx4e7ivqLNNkoVrlPY+XhNvUw+lUc2qULDOm/2xq+ZTkjP9NxTFd5Cl
hzKuPwsjYjnHbB9FJFSEmPIlGpp3p4HGYIb0k7RJq7BmMQOOs2GBdC5PSVidInOcIWQgRSyi3jiV
wXI7NayL0jptDnZ9aM2BgJeqnTzUhpyPFuKUO+xnIR7IfaZqdKq9BSkMGkg5a58csjDxSmvao2zX
5xP0xbRVRbXsXS3DHI75GMIgZxYCPABx2JLXGx3mX2eIZ4wKldenazifzSTOUZy3yG/dj3XxFutU
ZuMT0edkBpYgjSI3eBilqGm0Z7eW03sdSSyEG1qN15iav57KfLMr7ych808Fob8i/Qxyj2pP0qqI
hU3PrGkelnKuD2XKKo11U5GGtwukn9Exco7z/lHXG0bpfVVe++Gr3dmv8bpsDi0QXXbMbmlYrJWY
RgJWVMuxDPFIx/RVyo6vv4oT04s72fs1ES+WrkgZnNuUnrEuWFLe29FT0HXj/Ri6b3VB8lG70MQh
aTAlmIBM7i9YsWn7ECfs9a1p/S9757VcN5Ju6VeZF0AHkEgggdvtDbnpKVI3CEok4ZHw7unnAyvO
iS72mdLM/UR0M7pLJQkbG+Y3a31rLyb8gcpTL4nwSe5heL6Kcte6xfkibhk/7qUOXuBlevuyHB4x
3icbu5efmaIymeLmCmD5LvGpyHAJdptJM93MYARtGlW4xwSD0qb5hMzPSJbxRdIG+9ZzrCOG2S1Q
TtTcsdRvumHhN7RsV2I38dnMowFwEPTsw4xRVG5QAncB0XZh2F4pv+IV8ihFLkAl5VfWWF175IWR
9AmmbQZ6MFgHC3PJujHD4edkXsvBm549nR+9sZMs2o1N7TKmSZx5QxKPOis0nqhW3xuvXNNAFy+Y
zVAzp1Dapb5uMwvRkdFgOoo9ffJSG2CHitw3taqrcqXmkGmWxHMIRIuEhhGa6HRVKgBYlH+gYBM6
a4cfRlnn14qI6rZ70XX+y/Nhx3jU7knzzpf+oO3+LnUitjcZGE1oalmWF7tGJCZ6FrmEdj81X3Ve
mByYlGzGqQB64E+/ZnTwKyuN9oVj7yqSeQgNvVOzuIFWZh3ywgTSkuJDSEf/JgyKg55t8FljQsPg
Betl4LHG6PUxllurCt27efTcTVeIawORtOcSRa5bso5auBAi6H6OmUctlb5MWQnuOHlz22ZYR9IG
aNPuWg4ZzqckPiVvbi0dFCsxhM4m8zqyokuz2wcsurugYo0tyJ6sowUERaAvRuof7fQ+FexTw8K9
TJXPbK6AJ8R24UmI8RnywUtRBg8a8QnBWP2vFpvhTs05tvfxuWT3r0bIUzY+/zgyCHKhzSfvZq2A
KHbcwbFdMKS1mIchc2AfVs2rQSJfp9CPuZ3anTOJZDtYI1z5pr2Q9XgI+ZZ3BagIlsQN3m4feIos
147TnFFpPFdVeWGquQ1C9NumxQxb9vGVLEKGHoUozjCg1pHvfejubWjEE++bve1Dr3ed7rMU/bGa
GczM8QBFb57rIzXnp+qAT4Y5id8DuTjINa59HZ6N9G6mzL4nnn5ZA7mbIp7vLRHfYwIIVq4ZtpvI
+T0Xr2UH6C0OKIN6QdY3hWnolPcRiBIjM5/Ym7Jh8IqjiTGAbyP5AXVrBfp2QL3qzccigeaAtw1Q
U17vOlISV2iwpijku7XmM+/98i5IL5ZzrNCAXLml/Wuw0vsacvk+R7GxL534mpz2aeekLlglOSDW
ADhhVTbyLuonMCkkC4XHMSmqw+zihASjSOME3GtfIWKHlAjvAhldssZdgfE+PgqYqXDOKjg9HrNf
24SGFof91u39CodessyXKCRDL3lixn9nOzBDaut2SKnHaz6zU9ssqwt18ZdBsKuds1GK9xmRRBAu
XZXTQ9GC1xMwkd+rBgdBSMtNutwGj4q1LaPmRTGhHxOufQ14lly7bR3xocdc7kzNs7AFrUyOtP9T
2iXT8XBN4qbA++TPmyy7YRr1LHIoNb3DzrAOHZ7kjAZ4Y350xmGyF+sIwo99hw6nKFtr7ZtypLMz
7qPArHdjNXlIrup8N6usXNc1m8pqOaU8C12Ggk3ARsUfSVQrGnJhmNavjcK90cbCbWGBvOma+uJ1
hByPMLRQRYg3tHDj1rbETTHz9MJHda4M5ylz7Wuz9n4HOOJUUqq1m/GUkBkp4Gn6O7EUKO/YeXWk
wZUTEYDo62kdWliGC+pdkgxj3H+HjnjU0IZwWpqAT6Srd/RmQCplf+HhOIdUjqEFDjRuLxlUsMkg
ecIYP7spfh3YpqxCYT2jUGPi35y6aPhdwscjiPng2zLe+4MTrNIiXMNjjcmNH5aixJJylQ7ZbxLF
r/zc/60DouQ6WkTA9+FGd+wekMv4RgXgkMefsOyzwulm6c8ha6ZHA6YWg1mshg0biJaKO2cnUGf6
txPgj0vd6dZwTZsJgLO1GrJHI8eucJC4e5cV0IolEiBIEW/KgFVt3aFOrQPS5GB94LxDThmZ/Qh3
GIwZQ6svkBv85ZxZp+2kMXq1dN+2UbvvR3I0SBy/I7n4qbBjb534qHfS9L4syg/b7T4EvYjMF3DL
TqrpZ88+ftUkipt++Jl13kOMmKo30otIyE6usyU3SPush92faHpX5oBBuxiVCfHHeMma+dBIGodM
Fax/qgf+YMqmhAdY46Uv4E8QlzBYxkQ5bkyPIq/VabRrW/ACun2Ns6E4Yjs+WZMBuMcFoyR5Vpnh
lZuyLCuCSVEUhZeOXo48qbJbFV/bN2QwSeKuJ9OGmle10VrydDd6mku8z3D3wqEgAlJtwGD0K/DV
Cfatjjn8XLL4x1xC0PY2shJo3REpoVkwX5b/5jiqY/wqY4pxrSjTXeu8MkHkch3BK07lAnVm3tvN
R/YwL9pA9OYb+pxB/l15vGPLDA3qqFMqBm4HyoKOJTQJcGWuuP2XE4lm7Id31ZdQcUE9VGw46MDh
NcIlgvblNCOPANuFloK+dMY3HKRM0AddnvwBcQl5RJ+AXh7g3pZR9mEwC2CbB0DKhkgVSefWMX29
KvoWhpUzuytBwBu1/XOiFenJwZNvk/Q2+t5jQRG5tmuWmZEO7oyKF9kYpGuHtmjNHc7m2XsnFAzP
5j0oSJZgpOKwgICZhjTDTCBXFyj2sFmQBCszCcTzYAqAaQ2DR16Ov2MrJhNO4J6XyM/o/wW9PO8J
kAkjmcect4D1IUUk8YhNEAAJkxNzt4qOvIR6xdQd3BoUlJ1MbFRHThSS3O5vCQsgAsEtf/mCD2xE
8X2w3JF42fItIJRzhJF6PwUR4xOYOOxzylA+Z72V7ke/uioH4/cwNLxj258xCa1xqQ6ExF3Xjlyn
0zXPkL4zHthxwkKK88cpvCldon1zRL1B7/OvDQfRBZd6DBjYDbuALOWfKQjhfjen0/BJaREZ1b2T
IG71HGRUmH/sNWa/VUUaxaYxbPqQc421b2IHvqLKfxqt4tRI0us8XpS89eQqcfnu6pClb8tDdA54
0oG9BHiDxMPTpL8PwSd1VX8p/Om+aoPwkKVBesrxs1cGmMm6OTS+vkKdxuWo+xHj9PxEnvADXpub
1pPmJnKjj1LKvQsdAzesc+9k1bOM5F3SrG2ne9aOvGmwMXXwBUdqCiB1Z6nSh9bmbump+qNc3Of1
Jg3YSxY5wtAgVGefsOJ6XudFwoshC14DuhujixlVjWdn2flF7YdVQ0tFKMOTNj92ujv4RntjLvea
rT+Q6//Qil5ixskHvPE3OikLMhrqBbry27ZroH9hbqwL8RRYD4bLNlNq47Npp2svJGQwNjBac/WM
myxHQImW5HdKZJqaVbjuWUhhc38bDRP+UmOAuMvtXxRs6yHGkto14UvlxsepixVNdMduqo9vsSa7
ifsp+vRC0BezMit8i2z/NqDjXELV3EJ+Gkb+oJfPbAztk6uTTd7xIF+EspayoKXxTa3VgsQXGTyM
wrsW/soao2FHDtu7JclX4SxeSvN6DGMBaqU8wgaN1kXtBbu68K2dMhe9g+Hu8McOu7FmcMZ8nw4k
GxfABdKFZooZISbefGL3a5MVuHKAAApg9Ez1W+MYGv5DTK9gVyZv6eTZCJANw2zIVzH5YHUVIBIg
2+841miFyqbchWZq3oRfeosci6lErNqSYufF03oUbHkzSmYPszv40Jpf79pmB+bzVU8mnvoyBY1Q
Fiet8ugQi5RputmcA3cGfeTyhWJI+50TA7rqCZrBJgqda6A3d3OEBiSxUb2a9HSXQVbP6KPwBNN4
W2JnxvLZc6hoWBy667HMLlXqF2vbmH9l5YiUkstoFfeFJNoEb6nXQ5eKCVv25/RHk0CYNJr7KsjI
Z8yj7GEkZ34c3W3W4Ilepk+HSuufus2fiK7TOwi975Jad23cZW50bZUYWaeijkn97ccrL6rf2ygE
/h9La6+nMQKFkKrrgCKfWmt+G3N/xFKbyYucuRAqb7rNZzmffWj0Ri6Sa5jnkKFDmHQT7xCeoHnr
3SBkocWA97NSsHn2JMCB47LDYR3M1nSoD1k+tpd4Zlk9W5DzO+USDAtQZJDXoktB8WSfdgRSzm8L
Cb2OQWVLacnnBhPStD0fE2dtMDFu9mcJgEI/CrMLNrPMiLM3YijLfXI7GX5ABzI+DhFwAg3Yiz3R
vA3Yf2x5xnmrquD3lcOwCQtilGe3L0HB+eMGMtuDL/LoHIc2AfXJqWyLCVBiwuNr6uS+UfWvOB/f
S8Yy5Is5J1Vmt1kBI5l0iHJXBqazV647QFRWv/CPE8zoBc+FZ18AFPwamf2cKz0jWXPtZjcOSOOb
mpcj7lwe93ay8tAvXhOOx4595Cmom7cknYJVj9NgTeM4XzVe/pFMDsL2hTUoPDoCCT8LD3d21xiW
vF5si5Lx9Q7aLLZ0rt52zMp71HAxYi77iK5uuIDYfQ4KI8aUP761SVVd1Rj4yUIhqVSOTr4htGFl
Y7G5iYaJqINlWCm7tWmt7FY0W1OgCcpqqjg7wRs8TfZNXCk0AwIJJRaU8dCpinI/8rdyEN06SeR0
P2nIm2zEE7Ps7uLC3Jq1OPKaAB5hHqNCOsei/qxDgyBSP3gfqqTcJ3pmmUF8XQyvUJl9fFbei81O
ZI9ubFopo5qvu8Z5GoStb/zyUsCUJtycOjzfmybrhBzg4HbQrJrI3S0Rl9TcoTeVl0FQR7NIwele
MZptdrYHuRzgybvqpvtwSu5J4r5uZ/fF5O1BLPRLaozOvhr4RhU9qN+O7d6NP6o2l3el6J5ol4MT
ibk9HEe0GRJCalxRAAN5J7QTVXanyQzF+27M3b3U4S2jo2HPo3DlGK33UPRGsHNm7zHwi4jcIj3c
NUP8EafFoaVHIsGSV/yQ6uchRoOguSUtv3krCAvaL9vCTTyMzjY2/ZfY1Y9WW7Q3wVji1UHo0NkT
pqKAjgOi9d08EDNHV9ezBCOgLojjHyVbgl04/Qjn9NyGDFHnUr12ln3fJNEG97hBbTdBFewc+5oK
ovOoDcMCBEhcVHcJyZn0QPnynugPwoM12A8AtphjZk5i4MgYJBTOBjNVGm1rgfhJWdH1OEwHxwm9
rVc21TrWc7pFrYhzIccFnjo75IeARbLhMoiZe7K6OCeD8MdVElRkYRNGusKVd1Vep6wl7hupEAUy
AneXbjJKx80clpIkAfR2eKY+pMFxRrjwdZ8EG9eU10SPyk3vAQ9FFwkwLzrYgT4TVPwiB9vDxsp8
JXd32sCyUdlNdJCde+sMk2a5RJi7sBKXRZ5lrJOUqjwqUripENtRQCtYK7kZfAbayreEeBysTk7M
69JLMOe/aa6iPbSiHRFFb2NJrr2AKc8okWzlkERMVX9kQ59g30OLbgpwzLYh1cUJbuvcllek/t6n
KQ1eOkEI5da78fzuZ4jWrm8mcz0Z3o8q7990NERXKdvujZ+w7cTUsbM5W30Oq30qSoY7LThYZks3
KW0zOL8ArgV2HRudaW+307F00Hn1PdXfIMdH5fxMo/kS5zLbsX6DlOyQKsmrRKRFtVP+JIhPddxD
mLOWtptmofiAKJ3LAnW4xp4UP5fdcPDlJAE3ltmmL3kI5Ixnkm6Z2y9EB9zJcpcGrOvdsUg3r5pR
9Y+ol/zuptvWJpbruMvDS26Ww7ltJb6agoSqATJnOVTbADF2bg0NqGnwrgTUW0tq1j2EDveYPhIa
O28TcsfxWeVnDAvjrjUBbaNHF3cT2Ax38p/STDaHMa7FpjIRARqT3gthsrkx49+UDfOm9WK9Fsq+
S6ug2UBlwCyGFvlQ9mSLJSq/T42B4t4hq5sI6pq1PlCdWqfvIWnC5M8b9+BYFedFhbcqzYYt2ecM
GxNMQRnEHunezHEpkG+reyfnbeDH80XSEPLQ7rDEKXWSSvwuBgr1cYQdEggR/kjbm7r7hPVt3s2i
8C+NMW+LhSk0I3qYUtAfnei43O4AFjzY/VQd2oCx3BDazU1nYhqYpmwbp8ZN08GHoOK/Mixez33W
RtewRw/4wDamHKrn2oX8ie1yPxQWRJp0Xwt1taA4487/SKO3QaVHAKgUlxK5fliaW6XlIQR9vu6s
Qe4nAe6RJy3Ff5Ir8CrONpKk0bc68ZB1kg7tmdau+5HM5WdRd5TILRFCtf3qO7p4t9385OTbbqr1
dRIp3AZ2t1ezVe1rg8dLWWfnObc2pTFGu9lRNEUBpfcwrThTHjcA9hUUNGtjNt1NrwFf1zFhBMNw
rwMeP+2IJt0ZG8J20EnEdvhLTQkslB5/AgqxazJzGMNPfrrDp3nluKTuJGN+1XUpqQY0Dqw3xnoz
YQLNyq4/W+m87zonverGl7pomqNJbbRujRg2SGSCMiVEOc+Z65XQjDal9Nrz0MPMrwbFNzUZPxkZ
Q2DL5zt3SKdNP8y/qDYMMMhvWeeClBiWrRCRP9ALMTZmUGwFFiYIVLz8Jgtl9lLfuIQBmA0OunJI
1MVlXA6giwYbmurNGCDdNvp2X8mtSN0Du7XfCXzWraqthCBbQgFi2o8Fhbr2PXFSjTwOkk0wf32z
K4vsPm7m25m8+JvOYEghFV9nUs2/WFdeAyhJPtAZHunxeJmFW8SoJG70XXM/TdGVWTZEOzjqF34J
h5cJInwTt5UjO95987i0jIvo1t6ZjIqueWus2LW1N65b8/VZ3NJpBU6Xv1PwrGhMb8OQADeO6PSt
iBidqNiwt1nlQQ4LygNbd5bGgql2MQaolblzDat4BU9942jca40guKRNrrLRSh8UaMN4zK6+fhhG
khNjF9BZ9IKcC66FBg0HRSwwFSeFv+IzISiQ+J5qTTMPHzhmc+Tp86yCtchUj13W/Rlrxe42mu1b
34SBmrBXRDXAJqKpzHM7wkhuizNoECJEovCmcJL8R57xXeMhZU0KrDBsHXQky6bTYl8lelc8pTCl
Jjw2BoQ/j4Jr8r2UJ3Mz8ifrgjQXF+919WiTdAeoyDc2TOrAb8GZZegF+3pfOS6A9F632MCNNeoT
ZKkqHW9TQRL22E4YUcYb18s0QWygCX172FaUgRRxH2Mxs7dkjjl0Xb8FFs50qESA7rmO3pbWHOA0
pkCpmRBJazijS5n3fpHvQ9Enl9Dw7lMTOn4w9wZlss/grpUMv9wWdc/YQ7VcNoc6XjVlCijBFUe/
CarL1w9TJduYvHgEqPFRlkiECeww9yWB13SiNQZCP6l/RFRU7oRX0yREfV1BSyJFL7h0ZmPfjphW
rqIF8GQzcrV7fEkFoc0rT81QM/H22DmtQFHUt2EPm2d0T9qldhpbNiBTePCKQuws9ARTOJ/bJHsO
KwdyfxSDJ2oAtwHlefMcSWY5EG92O+G0mKrIbxySH5rF5pQR1VL14moceTDpsjoazwm60VWJcXrH
3Hk4xEu2jSBYaFcChNxn1sjmrYRXM1J5hwPedMvv53s7az0ktvYVhkX1gK/4t4e5ScjnEqN+Vhpr
k5xMLIhdfpW03qlz+X7s1N/HLlQAGavbkB6hFl6Ftjev1kaFJ9EZy087jd9VZXq7iuSdbamAwjvx
pJig4EuKZl2iuDaYhjm/stxHaEPOGWp5eWsa6qqpkaIUoTp6qftaxDHTpda/hp8YPiQsHhNiSSmL
eTJmTxgnhwviL5FokMnhDZsQOjrCDun9ecvw4GcNu63nsFjzImFYqKedVmJcN3lyKJHo7xu6hVXW
s1CLa35LF3o7MS7BHeEtWQ/L+G5qjH2Da5DjY8FRFZd6gDAVdc05nMUuYFiIOhoMYB0xQylbuDuM
uzMgsntjUtlOdCNHKpm+5dhKbMwPSNwPBpvdXa3vEeXPOz+O5cEsOmtjTMWr6z3aFqshs0+vdOaw
rymYbjBX92Ge2QWxs5mg22YG5LfTPS1/cGwTtjEWyIOpDsS6DOr6XnkmvRJ8A7cPN8SNcM6Ecxq0
zyiedQQ9MiHVqTndzBG41yS7001BpzRGpwg5396XNhPuoenZgtL0uuj9sPrMroWjOjGnjZW1r27q
GQfToX7oYuOmcoYWtzLP3TlnbGZ67laTH/bYu4Naw1y4k2OD690OUGFqguI7p6F0m/0zvIfgsIy8
xzKBVdXKdx/fFJqA4tAP2toXYJoRq02npLCeUyuB7bgwNv3lx9f/kgvOsHUjvKCziR94DFiYWmOz
+YKofP34UmMgTejndWaOLKEjNEa1nRAMKFApneg4WPjEmoI1op9CHVa01ZISXrEX4pe+fv3rRzNW
4Q6j5hOHzsr3C2jqY+LeBVZz+8Xz/PpHIePoqveHQ7JI2yDsPkWZgiKQYcKveWYwiE9b4BTudtb+
hocyoTzLDzSFCEASx6QPs+n4po4ME5Cmf/14zlo+tFdAtS4MgpxqFPdJ785//SPfB9n5/7XU/1da
agCKcKb/z1rqK93FTfxWoO5FVR3TybwTT/3X7/ovMbX3Lw+9ss+t4km16Kn/m2nty39hBBL8B920
9ZfS+r/k1Pa/UPwKkwxOVygfvtV/y6kFf6CPZM1XQviorf3/R6b1N50xgjNbCltajkKfrejR/06D
iad66DTX+vEL5BFH2GC8enqsZgY+i1XZXbwZBT7PPZExa2fMB7gUKDiAHpkR45IoFbtJ8dbx3fQK
Hf+0L6rrse3AKgT5EzcqRdtgbcBQGOxvWyAdxJrtA/IJKKGiY26xy5FUjoy9T66oXzNZ5bumJic1
Lo2KmGyWrfUP76aJqnSv6qZfgaGh1H0h0mPeFYmNTYIosqRH4DRi8F0R8QGqf+jgBNKzlzlPgMX7
4XU4CwuNXbXmIKr8rcpkd8Au/FhX+IVqJuVrbeIi6SWDK2kJQIDOivEAQ4TC6D5a1ZMBjuYq4wW9
VZ3NUsuYdjQfYBGK7K3M+QPqcjqN1QTCpfI1NsdqPFseWkd9Kn1vuCGjEiIq4VkjU5Bt3PNgcEf0
MK+Rhb3FV0a4lom7BOsIe5dqtpVkRcG2sOxwgz935UsXSIvFLKRggkxmkzcfOpTcXojBJPHkz4kQ
xMO/XdH/gxTd+s8LREok6MDXba45Blh/v0CSCUO47svyWNr+o9liS/n6kXkNCzq3ITdy6hBYZN2N
2XFQMsOCj+n5r5P5z8eCieDfNfFcq1ICYLelhAOvrO9J7cKwGPqnKRR0AzNNXBavtsVs8qCNDrtY
/kQ230cssz+dgW/ApOWvVYj8FCB5B1+E/e0MzJ1rzQ3p6ccGugJ0ASYyT1+9TLRAo1tR42FOYgyt
7F7LBflrNPidSAc68THcI/PZ538+DwKjxfcToaSvTDj0PD9AQ337TkzRDOSXZoSrcCLQD8s1gX+L
L7Pdj5owS6NDKu8ywt66SXoeimxGg4pMLplRJNvkfKC6/ehHCDmuO1t7X2f7rz/KDZBJ20IgeUge
/vmg7eWg/s3R8HUaHSwgGOw86arvydUhdwAU0YSD9ut5FzfToU08JPO9gcQrcS32vk6Mj656dcnl
WVch92EcsHCDaKUZ9b1XLjYlG7vAqjP0nUujjND4KQtATYyC8h0IM8PddVYlv1pdIo0QTXqCYd/w
ap1++V1zYYTCiRAxZAug7IGjGZdG4p7Ktd2iXnr8wydeLoxvn9hXTAWR75q+tOR3D0cK/CVPzRjH
yXC0Deq/uorpXYanyJvFle17W79AMGMKmZzQMWEZNKwFREBwX7l07yUhLnUPBYsaBNxk7dDQ2DiB
xbASo//Ys5ujvb50AVNpd0Ej+SWy1iIL3vzSYiDVVSlWPcvcFU73VukRLI7BekCD9q4CRWi1REwV
/Ol+WWKO//6xHdP0lJKm8vmpvt0vmdUoNLY2cvolxcjvBk75fFMH2S+jC7p99VmQ9FgIC4IHdfWG
MSeiz61qSMpie8FizD23LAgJZII3+oev5H86NstyBA4iD97Gd/tQTTa03dZI/SswUXWqTnOmXzRb
kk3VuI8lrtjVbDjbr9eB6BFuuVgCipCOB0RBvx76rUFXsCo78bOB2ynnieBi5Hxcls2m64lq0S2Y
TvyKn440cdaKxxn7vFOcPc+5rUKrPhhiMLcaUdmGyfdtg5QEK3CM8LDMcfjGP2MZuNf//LGt/3yE
wXxzLcu3XNdXjKT//sBgxgvGxi2T40w024aJyq0kbxIWRrtEfcd3BaG9smj3Q0uHEfB/ZnJPkJRF
90ku4Yzh5F/94ZC+vVcAlnAYVKMmpYwD1vTbIcnYGMiC8ONjFPjcq+Z8Y0au3Nd5cSzwbh2j1ksP
YW+ehe85GwKMLrFiutDk1p+OZLkN/+16/ToSx2KXAArLlA6Avb/FdiesXY3a4DZtCVZ15HsT4SVb
fC2wSwjbFjyHUvR5p5nhIw0kqc1ReSBqYTxNQ+au7VY9YXRnUoEWZ+cIIrBd8YdjtBdb238cIyEm
vsubj6fJcjb/LVq8czNk+nrkUdI4F7+1/FNtpMyM9LMhvObnYtgmHeusYhIkyuiX6meQG4MwL06c
Xygo39OkIcO4fE8dP3mAgrA264EoUS+/FUYWbgKSfNaaBNmtN+dgvoXx1HVRtdaTaK4zAq83Xs0e
QUH0+8N18O21sJx9UIS80y1XCZAl3wx9/WSlcYU162hKCCsVPOmo6qczmaQh2IQCdFqLVE+wS2gt
bO0666Cxk1V0chrNYFENJyBjKk2MP9wzzrdqYzkwwVvWdW2PPt30vl2gPU2zngMVH4fE36uWuWST
6IR3/fTomIhrRpih6zid773AtpYTSConP3cSQaFgVDLjzVvV7HQ3zYge1/HjjS5tdZRisg5z1uxm
5viuGrIbk1XKTvU47PrYA5mIuj9GHfVoL2Oabk6MN52XtP2kV2fAH8ZUElU2W+Q2yo4EGoEOysnv
ukpHsAMZWCEkYwwnSBontb2+irz2HUjCfE67DnJAysC953ts00PllO2bN0OWFidONcp38F3kyII5
BnJkpFDgWo0m4St7I+BA7v75y1fLZfvtskZ5RXuk6JB883ugDuVqMMzKMA6S8uMAIoy3NyGQ88wH
zzrHvQU7RkSrG6y9oC+QXXvZDnthuXMtRLpWKPasu208+SOseyghTpSzrPdM0p91eax18aFtWe3Q
xPwIMr85cD9769CvwcdQZmLjHGLCk7GoB2ngM6Yqb8BlyFfs45j+kO2LK+1k2a6e/ZckjFzWRMRY
2wXpP1Nv69PcSMoOUnwzY4JvgFABsPh5YBrGhupzaFS7cQZnobHjdnJN9FMD2gvBvfwWNUxdsmHC
80C/YCtMGY0fwk6j4Y8NBjthULNGrNqD5QGGLF04fAP6Vwcg112hpxuOmCDXWuO218lJziO7d8f/
q/UnlooIqNu/von/VXT5rY6LtqF5/fa+5CbwwHXbhCg51Kr/kXhk+gUIgoyzZMTQG9uiuUmDwmS4
Sj71ZE37xGm3emAGUnnscs2xeHQzZuzK03eRYzE5V4J9h87WdkpqItuLdvvPl9DX0/nvl5Bn8h6n
3hAeP783BbFBSlpgNMxwl1q4GvqHPAjDrTZ5tyM4Wg3cZmhe8N4E8HOzmvoHfN3PKaZMVoQykG1I
8O6sWP/PNGB/ODrmBd8ucM9UYF1pHRxc0N9hq5PXOI0cEap6tZD7mJX6OuwQkyYwEgNRhmtUfRMh
ZO0E2Se2WZmRvJgIoPjLSy9ia/3PB2T/1dF/O2E2ShkTZ6Vpc2jfqtKsLjF6VSI4jDYUEsdu0vt8
pOyyvGPRF8YLv7RDFI41P0atnZcffibKN1u/MkAk3tK2698dc0XobPlhmL3oLPUH5Ux3DtRAcBgi
RphC9m2Qz+N2iCpvh7GN+7rnrkDgDquQSXcHVbmPAHumY3hbq5iWirv6yFd5nYzNuy51cg2uujw0
7XwbCHbaTYiRVnEmd1EYeuvZ74lbreNfdRJFV6ODOiTVdb/9goE6vktKhrrtqDBOkc9xwsCZGun9
NkkuIaIFBNdJwoQ8VAVkhIw/CiVws3PQZIL1CO99F54Ka+8BwceiUQvy+FQmwbAmbG/cR33zydfd
rCu2XzuMPe92XeJ6ymo+VM5CbZG5FViSDqZtromhdc46jK2NimTyKLxXTnZ0bRfDfWDKYKcGFJch
sXlrlwaal5xnIfrH8htk4fAcMDzuGvZlPjBaKK2h2HiirM+8UH8aapjv7BEpkmIk4cxEBuRD5Jyy
ZXKB5iTeWzp7VZZBODNgB3imOfVsHhSnuZevOTNvaj1A477alCjprrGkjOccleuq4u178DuXNxbR
1ITKB9Fe14H7Mgv2gkCpon46trn4xPkt7rsseVPzNDAHIgvew8HMrmN5h7jenhW53LzwELzkluFf
Iyw+NkMbkKXJlr4tGMUm48A3SQ618BOBbgIwRR0FLesCf8CWP1ZryVD0thQ5xgRZHAKBuozuRuxb
wV09Fx0ZZZIwJdsIEHFq9RxarGWnsrg00EJ2sUtseWWyjkVU8OrBzlwnYaFPU+yjYxy835FEGIcb
Mr1iBrQYTDMkp8zSH2mb853LSoTfCaUC2pxHZivXclTo9ujWwztMxW4fGq6FOKTEi4z/d9OggGR4
cS2dhuQyhfRwxLfvT8OTnDF6UFSFEHK6TV9Z7aqha972GCaRNrhn6X+xMhsMi43aC1lfm0kWIUqB
zC4SqIZuYWwsq00R27CUk2U+HtxY3gm7b3eqGKlTO3ZBM6iSTTKiUcuCPDyNeXU7d8tf4aorlWnz
zqysc9TTNrYszL6K7v/N1XktOa4rWfSLGEHQ81Xel3f9wuhqQ9AbkKD5+lnUuTFz5zy0oqtLrVJJ
IpDI3Hvttoxwl/XzphEFIkYPs2NWij1HHOtY5XUBNl1sYwMxUt261Ih+b21b3x73GLAwujv5RyRK
poPEJ68zHSaPBJi7q1mxfdnBe8X466kVBjOSLMeIX5n6GhJK/w7nkiGK9WYZ8fhuLUMvR6FpsiiY
EDFLQlp0bO0qT+2zKI4uSD84jwVoPm2yebIRHtbkXamB6rSIEM26M4YB5yFE3381i1/axPQzO5G7
GbOQQfLypBMVPogcIY+skL4qRDdrj1PyLrNBa2oZN5tQYj6qscrYMr5Z0y8PIcCEAuSa6dlYOWlV
rFuHcZ6RkrNt4tvnMCjiPbCsVwevnMStctEjhiXTYCsPTfRyinkJHlUScsdr5EFZtQhNejLGHrIq
vzg2tWEvdNBunbQf34O6y5D7zW+ZALvil8YBV0/7EFg8uYxR0Yfs5nekByF6tVBc56BhiAPgE4eE
uy+G2X6vfRw7RiX1WducctkNE5nlsL6jXa3c8uLZLXLVJHM+Siv2YCGnMPosBIqVocyvJnI6wD/e
o0IQuefozusU0J8QTKySjEGeIMed0UrwqxpsYJSxg309BetJ0+e5hUPxAiebVseUWmcIij9gcDDR
5HKllLxNfrKl0ODo38yfTsvS0xAbgtGO1kT0B+Bzyjkg/A3JW+0a1+6PtjL0A4ZYXsIifNKZ8vj0
IS3lmM0JpyRAKBzFppwcPKXlwfXlazGM7YNJlMvGwY3GeRzPVDZc/eiBtzI/igFjbYi1uzJFfcTV
gTjX0PaNNsmnoJAp3E6dBpnIa1HmZ2AA+zlvnlzJNVi1NsPv0B1Z65Vet6lSp3xASZkQctQOP8vK
ee/QcV+zlDgm3frNDvnKKclSNNLudLs/6qhwJ4K3jrbZOLRbnB9y54gfztiyVg0u4Tq5iVu0VSsN
3fA6K+TPdyQJ9i4Sscj5sMITzgI+4vhTVoEYSjwP5zlN2yd8TNUqUCA/RCTwh+uXFsId8Da7WRch
TOpJpKjZKg85YiseJO1wvw+gcltOfhpmkgcTuzVBC1bmIcY8gN9k2BpDTvnt4XPJvfxMGAOebJqu
EXDQdV8203Wo2jeQINTQtv4kurwraN5wYgHuFmS3UaKsSsluPyQwVYbC9TAk5u2O9QIzT57iHynT
h6p1L6XnpZdBFi3l2sBQ1WaUjyWGXY1NsCkq+0UyUnbE2QjxhppNe0yNajuURXBRGtqJ7R+cZpHy
zfkxl9bnDB3uIn2zWmfyZPpLFlFBCYg7kPj4sOo4RvZkUJP3XAevoeT0AJD0VBhKrECYtxvT9ABK
pgDGOIL6W12TqWMXfXs2vUXz2BrbSFoComttH7AtwRDOfIGyOnjDA4rwU5bX0JHEW9Lk6mEtYhXE
6AHr9AwIvN1DOd2aGboxnboe55h+XXnx+HCHUoXgCAuNht9MH7PZeM6dVm5VwQxlwk6+ybMJlLPO
Tq1ykcWOM1a+dD46oGz2PjMcQGi93AVFhdrFHOojSob3IBl+DMbHWHhjjP+XFvG0boLIfcmWgQfr
+JGrIFglIZWh20Zv9bBumUWXvn9QSD/WVuyIi1VsgyB5SXrajFxyik0XVjLc22WsM5OcVe+9rPtJ
ktRpZCcep+LBoP+94uRH2wmPq5E3uwl0M11oBiTKe4+HmZAzFbn0zKInvwlPWYGA3+sMA4sIYI5p
jHd9V99sSHirltpp1wpnnTruCyU1srwFUIVjM8Y6vZv0TO5bn39P26jsv+sYIgoKF4xu9lfs4yMa
o/wQONlrS2tkZRr9Zz/g0dFsA8cBhcVKdwjUmK/DR5k8tTYiyjaLnFSzTjbEZO2zBLSEOacNy1sZ
rsasj7ZMBdyDbZkJStStOWJa0YCh648BzT/7aYZvLWdrJtbjdZg/LcyjCxk62QBNJyI6c+z16BMm
PjTT73qwoRnkHg6I+j0d4HohI0N4bqQ7I6CcwFOwg4uzBdb4lYDLaDJcZHmr0IC6rO9oNQjZq9bS
GkmbGg0gpcan0y1IkeknZ3s0H00AG5rjdj4eA/JbVzJDeoQNmXgBW71JDnCUFf6W++20htgWy/pb
eNj5vAK+MZscDRh51SUtu9Tbpza2KNVAcGzT8FSGHuAVBndzTHjUaDzAEQ8R/64RMq58vyAaBjXI
iqE3KXoF/n84qZ3uUIh1+bDJZvBgKZ1/0tTlgx3vR4ALU5utILHue4k6cGkGhbX1M+nrazMZOTiy
6tIa+S8LSX0YXyZvyXEF2sqHvqRS6LMb+uOO7bo11zL6Jlrx2fOLl9prDwj03zr6DYSE0eRoQg7p
DqKODI5FSRxpGLPwhbRlwLZzuSAe/0WI2aYYSnoTqLPJHl/RSxQbGwO6wkly9JYoxR+qKsqnIggP
kqVg42UYbdOlG2hqSN9tLV9qIG64f932ygiQS6KB0TfN7Q+KI7Zs7WaEmYZvXmKydYpyD/gFI9Ry
Q1wAkXfY/tYJcCAEunx5/8b9Lvcv/7m5pwj5NE9X+v7XIdJbWAA/7/fziiXl537HkPHhf+5z/3pq
zGRZhc73r/65I46vcBeO5uWfL//rRy0PPWRBTGapjKKDAOuOETrd103BW/H/H9nqagvO/PKM//Ow
k1rSChGX3P/x/jzvf/vnf/5zp/96lDi0XnDoIBe+Jw7fn4aJmZ9CPsXDtDyX+3//1/P7r4f8133+
9cL9+6X553GWh4378i1UNKOm+IrxhflsZxZHVyn9wFT4oFPUAYM//gxzQDg67vcjNlxE6nI+Ga2P
6lbT2Uc7iwSOFW2XYgjFz6uHRzugwE+L4bOQ/U5myU+dlde8pQ2qapc8hG7XOpm9aTv5PnSjx0e9
D7ZmB/8xaeJuK0b9EcsyvPqQDRpziLCyyJKtzQEQUSAMLLNarYStH805IzwyMopjG8mTCuryUjF7
93xYqUFRPNrhESRvhsqXIxgHEAnLH5GiZ5l/lQzj59T8bgckcVZGcGrZQveOQmfcBce5pD43xvkn
mUVP2Si36MnWwiRYz0PY3NDt29jgHOFVjVek+8MxF9BC2sEEQGY/tdMyhyCTdx2Mlw4cQ53k5qHS
MwEkU85RKuj6PVSpvXQ8hJw5vumJCAsXiZdykLIFxiNK5IYWSbkpIeKvBqINyIU4xK5hPMfblhPb
Oq6caN0Y2GUbfOhbFRlMN3uU7Q4eG/MlodUNkNf/FegezLodojYnddEbjh4fnZVv/c6p2SybV6PD
mUaeWwMfJ48ZuXVXhBP22reMZD+WfXulMUHdQ+hMVRi3YmzCByM4NsVwpa/x0yTcojJ7cI3IpwrF
OUgOhDv73VtqR8FFhsUuaXn17HD6qkX4iHaw27epoJNbGDs9gOulVFzScFMyCrvsqcZesPLj0Cew
bnp0chZUEKNnYD077bW3oXRzSFEDcyz7w9J4uTxNIUIuR8WzpZ1OhOil5UT9EGBbjJubb0YgFSbb
xSWGIW2sgmYfFc54AlG7GeeJlFI/hBJA9zWpx2htT+ZbhpRtHcxGAnYSaxjpg0eOklCYQVMKeg9E
Bwf7siUGw5va45LobEsmmRNGZr/Ez1b07IGT0QMbM8ET3OtFz/A0UnlBECgia1Jv4+RQi+Q3UJly
V5j272hK5X6cFvRI5wU3iYZKaJ4xOhNsFD5w26mvH/nV1LVgmlAyV74ZKUbTxP+jcoD4BuB41Mig
ZVPX7Q+9TLdI58saXWVkoKG2m+YoiJ8oQz5YQROncPh/O6Yyj/wnSTAYqJxi8d5U3g+N84kI9e90
fkE1mB/wBtPAt9V1Cta1TtrtjBgXtfD803WoJMtkeMjLCAi685spktP6gCv8BVdlnCLZ8SSLPDpo
PzAAfZADVscIy8MIPiqJ2vWWze5z7OHCBYtzHb02VLquebBT/FB0jkA/ZNklIo5CtkwETNdnI25D
Vq6mPVtOhQh6/g5MWmel2NoFIoYWv8XOzP0PkCoIA/FNsm86r0plT8t4YAKWz67tJTs7UcSQxBfX
/cZVHtE1NR7bGV2LLIBw+AvxI59wGJomAQ5gIx6gaU3rHJYXb20tDk3j/gAOxqLhgGgQLpQyH5n/
2hpQINt19wlV5dz5AomkPf8200U8OL3gptsnf/soFiRAeifdh4oIRPGXD+CwHsacGiJ13oWP6I46
HwW7g6Df8IlksC3c5eSkRjahBDQXOVHla1wM4Y5jMqbESdCes/Jim39TY4xdnJxxQJ1mL8eO2yHE
W4bPsdU+hyWJeSwYpLySdZol76FJzJJFgDVmzHSfpOKKD2KvZxhJTkgX1dFHd0peDSBZa2aK8cZv
EL8HhkNmE/QZooCrgCLUpdFSkpSzNgrb3/YFsH/aFnaT/i2M4CnATEI0sDPCuHC2ybMqmmaXN6Th
VFP+VGQFwVWWuWVYYPvid2fb1lZ13aWIm49wwsOXLh61fihe6xnLaFpgiIC/hkAr6jxS3usFB5Lv
oOBTz5AF0To0E0S39QQ/JptU9YhiLb4a5g1g9HtdK6YT9vAzQjaBWZdkzqmfGF3P8Ttw4D9WM0U7
tbSe5tlDnElJAdDIf7Y7ufPttTnipnEb374orgDZGt8KfuFq8D+NtuTAgm33qjso66777gOKNRtI
QmazxravWfymY6yMR7MhCiUQqOmzxQ0++5DFfGZnMmr7vVEG73KhCTZm8eVR6DUdVEKrJ75A4Ujc
DKP3CivkICLoAYorlLwlVC9EhEI7diDHEF5GAP3NrdLxYKYE3OYIhpM++ikdfDuZ3WmAG9U16d0f
PQ3cHYBdRh/+nqboJ6FOyZkY5D8ebEGccXI9VxwSk4iUgzptqL/pCwcJn0wZupC6rLJZIcirD4W1
80rOG0EywYrrVbnT/gkzMXpxtMQbyvwmAKpAhMh0GRbqhRgqqFFN92x59DQaJ39V/c7wDOjCrJ4c
VVG657o95qklzq1cjnhKWaeu6l7rkHN9AJhr3dcuGntPm/vEoeJnqzqZCrBVmkycB9sEP1zpb4i1
yQ9uF/+N0LEjVPH3lCIsywOT7VlBwIi7xbpJN3G1dKgGJyrglLBxmnI6j2lxqGJ9rEu9crBSs3B6
uEw2ZYYQDxrHGyptqOfWiI0mGR8tZwK5oGkK27i4K5NuHsv3gDkcYmW29mMbda/ERjZWh9YLu61b
oNTOEFrr5SIlUjff8hNxokD8AkhPv61YOUF8yFJZ8MKmGJYEZodgwk0BPMjdAomCkg7khTEMLJh+
uDTxH7KQnc3c+sE2tWpsF0H2nKLz3/einjY4nebKLn/TF88bYHXILEiwZ0D7Ac3so1/gz2isKY5E
czYWI3hJcPDsUgMh0ncxoTzgfsJAY/hnLqLfboVNkSh0+zQRzo0d0LoZQyFxFxNMOWrrMxbJLjjF
WLgOnHZo1Kn6B5ED49aq6lsSuumt8b1jS5A7KW7hsFM+YD1CTXYBaWu1Tk9kJVSYoAsT+gCu6kkW
4WEyp+cx2qOeI7mjbfde2pLlQMjEOvmBtQ1D0zapJ14e0dcrfIrPRRfqTWv3JOjVznsTDvht1Xsj
GWcT5fyBa9raGfND70RLpl13NSUliVN0VyR8ZzO2HzE58QoMRI118gHiB1EZrndLXV1wsTcR0EP6
nUp9RL03srIB4ydpe81KYm4azmN8RnArdCORBQrRmi9KfRLxpRq7V+YE6TowwgKTdvo8i8eOsC8k
myieGoC4K2eKNjgzq1WPyXU22gv6QGerR03JFeKVdr3mRgKZvLrF8NwLTe+zoh/J5F0YD7gMXgrl
dae7FYfWLU3pMiFWIa3ppvzzj71mvN4iDrL8isES6M5VYRg1W2xtv8UWM6o+NoyVUqnFRAbbWDdX
5aYniYADLIf5gyf9bUVsxel+48ekeMD4P2Vph5lkufGiudpIf4G892Z/8pcbjCwnfzbtA4AqiK89
fLMK2yZMLus05AbFYleLTTeo5Dx4b2TeMycw8vkLde42s3v/ILJwPNVjiwLNri7RQg2+3xgLTvj+
N7YrYrhpCMGu599gBbljk54yK21PHc73U7L8DY8LQ1QxxN2eTJ6jo6aGdBvZnIb7b/h/X9t94eNj
gzGLl9Puz25P8JOuO5vOD9mqRDcDNrpnntoDBphVF8QfVpZHyOG3U1pjaVh+ZmlLxff+98cndN8U
eA04it5womWdFquwnGFpzcaL0+PHUV8MmlHQL9+/32kktHw7WtDeZjtige6UAfwnW6A4pbv2as4f
sW/W21y0jNFLCZLcoRvR6gn0onQx9yQl0HVyqGGC9evS1IRQl5QVfAIwBpjLTaYK3J032NTViQhL
fp0Z5AyM9eQYkhO9px10+Oeby/mdN5JB4fg9B+SeUIuScd90dnyHybYktBHatZw/7zcpWwXRAg5D
oBZU8pSQkVvAxELte0u9Ag1q3aUbqjjgRDEw2HG5wWSIZIZxeXdoUzzP3WSdIA7o1WAE1heI1O4Y
JNkBLTfMgSz+2XiNsbVLPr9dV+yIq+xO9xv62RvR+5TKBD6tJ2B2dDRget2/ef9bvnzZBjWTlC7E
AtUz9JQG+E976a35enxXec0op4FKtXRwLEl0ef9WefZEKw3SUTZ9sQJiRV0hgEJEo3N8z76FXABQ
I1yLv3HFP896eMqDcxaZ74B1mGZGmi6v+T5zrl0hWX20RvtDWOLd1Ylad9A7oMA9R4neTfMIAokE
FGriP1VM3fwjdvtPKGMuqj4e2i3LB98YnlBgvis4bch13kaPCsTXP7EK87NF022M5tt3nJ+IL5/G
1uOwWZvjGs3SsQjKs0GTfx0MtMwtC1MwVAPNiZLr14GWoglpObEqVdA/pgvmZw51yz/9342iH8XQ
oZfHcupIkeSbud80eyPlzL587193TfLlw3d/yPu3zb7zt+3ofPzrfjokDf6fx7vfb1ZuAC3MuVZZ
wVSoLCCJTXa+ZtTwF+/O1SEEadeEySdcn2TT0m0q6gUMSgVAFmPYnXRrbgLjXKRRcG7Jhtx6OYwW
OBhr5oJPhgoeItgniCxgvDR2hzOYN4SwURgk0bNjL5Mw19iRW8AZFgOoa/MtFTDa0AnANSIn/Bcu
OWH+7bETPtQwk8pxIB+mvQoWj4uHa3lICH7J5GYKdfoMtIIIy4nipqyy9ATX+DyqYry5wKHX7dK7
i/OSOUbdfTfIPPcVkk9MWAcaCRb+q+aVY79PTUfUkQtfy+3MnYVGeUOM6rz1evEi0mbErh9TdC9J
HgE1xsR2vbe9m93C0JSNehzhqjbKBBgeWcfWldC1AsCKaTAeJEcWSkUU1xKR+Z5OJGf9Tvz14aOf
MthOKmOSlNrpJ/nWtGiceeuz50/DhykCfYKv81MkebezPO8X6RNX31NPmJIevS7+7bileQadvYlj
EE5Svw2ZtTcz5WJ8w49pUvxOat+5gT5ynH0r2sBiNsygThTTb/LR3hvLjndExk1rVfk3ro63JJTo
DUTcrQo72AWdxFY7fLLa8ytWR8e2OEtI+QoQ+tF3ETkx759ziE5FxnXWDfVOE/nAzGXu90i+/hi/
OWcNlzTwXoUXAypMwNXjnXjFcdKdXGea1zCuJShN/29dDWA4Zox7RAsxaTsxxyxCA11wC8oim18c
DiuFa4m9KD5sz/nll5BOF0j3mrnatF200B3T2NHn+dhRsmipoNz2DJF6rLv7pC0eafVS5XI4t+V2
MKxDr/pLOc7VziUDd2U4eu2YyaNhix++LR+HWD+miAHcnAPl4EiAThGM2CFsaF1nG9cwt7jFOWlu
m8w7TzWOe5vhVYaSxHJJ6sFi+BoLhsBlK38b9mzRXTDOZYPLK+ivYzF+ObhXV9IeHmHdP7UevYrO
fTYH/SFz/VlKifmZ/CR69m5a48+bih+Bj/4MMszKNrgsnKG6VGX5k3c/wx0SPwEQ+0WtNQMvl0dr
yi4s9CZzpd+eqi69N/wZhfOnZyTPAv1zzBG0KRcgYNI/zmXR4pVUAIc96+IX03ehgr/YPimIXUwz
rcnVKR5t9RsNzLcW3g/rFfZUSnuHhXJuql+T6fHqyz9jkNE8A+y3hiRxk4X9lc1LK8BiZqH0+xRa
I2eiFLFAEHOJdnQowKEhcP/ic5lsU9OnyV7Ztyk237vAk5sUnTB9eHPXLI+DXgSwsMDYOo3Z2Q7a
FxHgelBME2mdFGs3AtqHVmeRAfrUetD4zNJidotfILfmi+3bDOl54pkCdAKM4DVtOnIr55JRf3OW
fffV5WbJ6P8jCbIMDzZ5Z6Kg2acjKGXgvLK2XnWG+yBHu9mLkthfo6FHgYZckOO6GcR4szXuUAQG
6dRne902F29ksMHh+kHGFrs6qGhsQ07z1tLk9WL30k30rvxlzbJcmPeRPJrSAdkXxLTWnF+DiQzH
SpvNFAi5sWICh2azfw1U+jyoYQVoU4wkEqZ9xQTEoPWLk4fVig8goDDaf0VzMNrgwFW66ISP6aCe
etv4GYXBM68w2Qsje7t+nGKWnqLekpYI+js6GX33ANb8VMXuobLofBEfVBXDOw0m2zf/In4u+5AJ
gZ89V9X0orv5ox7ghoUiPwFxuYB47FcGb4920T8KGlgi+YUwJMvtJzvDouJ34bdwTUU6HyBZOdg7
lZgoaly9rkvC00q7QuWqkJL8jNHSrUId/ZgHU2+XCKOcq1Iajy5QnMwEMtwwr+ztb1oT5xlu+9qJ
6l/gFD8c+jpprTxOGX/qHhkaiebMrnwXwL56l4n3xtSCJlpPBxns4h+C79gzRfAED2HfN1+RGeEV
9s2bWRjXVOCOTsL3MWYUyqQQQRzYPHemaCjfjZbdtgrrX7FMaQWSTWhgCNrpIBI7RWN/PYUcTx31
yTDJWQ9pUB+wKmDz0hpdm2VSPYzT0bL076jj/JL182PrQWaLZGFukM3QLC//mrRF2Vz1E2wdLkrU
BFPaYIeVr7P6ZRDEDom+5dPSdWehIz5ECPrJlSWKSmAcaxC1VZJgAtzf6xS6yxT7yTUJ24+Y5MYV
CATwxXRTV8ySvwVDgQPuJ9C9BWBnyVriGAwiECYUGwOn22Y2eD1TyGmoQWmBzpZNJCZ9VtMHzK2l
eQsXGT0pjac4cG/B6DkvzQQ5JEOpVyGvIAZ5RSRFypzC2/JbovtZ2ktQvH5FFDXnZiaavhrwivTR
sJ/7uDnYHMS2fpbA8bNjAUEa+Xrlcb4knEYwflZ/MzEc8hDZE4kprK+WVW98tIyruUVahRq2OyUQ
/3ZjAJ4DquFrFOT1C1H2tFAcpfeUm8k27IGAuV2WnEt3emqY511Cp/MvXtJYO7wlEqGYW11EEdab
WFjX0Mq/4yV8MsJHcRyZiQ2h31z65YZU5m47Ct5evHveyVp8J9OYn6uRFrlZzyU0QA6IWbZ0lpYY
gDbvw91iw5zyQhzonz14Keq5+03QA32yik3RuEsQsj+dEmWjCaKtH3sD8KyeTVQ44IuGTNEfYyu5
3W/EhHLPCFGaO/NjwOAerMOwuBIRfQKTCy8LwWqXeyPOwhTMl0b1azWVcxnZDPGT95AvqhHWXU9K
KbWqfvExSpvzS+BmpHeYrnX2+soiMYTply6G9rUThLzjiqBKTFNrH6R85OLONZ7s6i3uK7gByxde
LKadWGb4FSFw2nEhPFlcXhvHQtGdKTXf5CzZVz2qmdoEtRB2vDyeVToXqcs/yumSvW213iWfcVaJ
Njl4TOjIHFczYWiIf/zIvoX+iGyuJ6LBy7BF5HSC144/OISyW93egsC/6lLIoIPGuz+FBsP1ouPR
SL125oop/2TSc+nC2xjsB7ueXniUjZV20IUbJt0piCBHExEP6JuUlcHjMffQsAQBV2xx4OsRM1oG
mQPZaODM6zkySDARU28SYGgfjRCLkaScyFORnvtRs2HBTg+b5262JY1AAX2PnjkmOoYYswHn3+03
gaR293qUd8hjug2XmcOSGh2MkSw1N2gmBKPbrmFnShT/2TZj4tSW4HGPRrxR01dUqgs2g0Z9gXgA
E6VzihIElcpW1Ir+Kc6dRyhXR0HjjwrKgFlgvQcmZ4+7obevnWRtxgpCESc/IDr489hAt06QboUT
T4S2tNd4bPyrTMd8P3ftQz07l1mBXB99kuO08ZtwOActKbDJeJG3VGBdVcELgV6Ho2uUnfMS8zFF
IFFoIyvM3H8703SbNZm8pQZFFYLbqVRMVhM1nF2xbZaYWgjY3rptnGyDYiLpHJR+Fg3toaObh8Rp
vPlpdF7+zC67b+qDE2zC5kMiEmOsKdsBgFBkvdZTMj0Eg8Hpk/XfhnU1TvILNsJzpYzVKOIIIUuG
wmsimSChTHGYnQFzYql2lvBdBFBrcA6wYLt+IYTF33kKVyW0J1oDUzVf0+RXXrohyUklDVRPwW9u
pxqWNjLMJMJSbHjuNSubhQSGJTsOaYK12YnGKwBBO4W4AveYFdRkRuZ94JJJH7t4+Gwiyg/Z94cy
5sA2D+klTEHB6sI5E766WKZhE4aUTJ4AlRJndkw108mDPXKyTgsTOyTJr1YzRCeiDrkqzbx7Bmd9
SJ3fURZKanAU1yOj1XOUysfe1cYxYibdxYJsjaTEpyTFWaVjsKmCGAFWrottQY9w+Yyb296mNTyH
WXOeOrFrSjaMaQyOsq/bo4n5KnUdhj16fspF/iibwjuQBASbyBfEm7u1AWTff2A/fDPH+otLCN6f
gdYzmNvw6BNsj7jTeLCs6t1iCrX3+u67TNPh1LvJM6rixW0yXqYUtmGfBJyCqS9UOby3BMLM3oDq
hJnH6NGc9YhckZBw117KhGSefzS67WkruhdlYh9wak5URJugSwLSg5UyPfH5Sujl1Y8u0NeRfBMC
Gmrc56Vz7GekNPFTWWsH/7h7DgCruIiWmUq4HzmKCNslFJG+LIbu0vkWszB2ZRbQQ2cisU3GekN0
/ffdGn9/xYqy09sseSBlWUUKW+j8VrsHEzzgqg78MzGx6CLbSm0qhxIxF1A4MyorFOa4PxOfeXhL
kyJwyKgJ3Se9xNvfLRR3s585dO6ZuHOcMe7Yr3zXnQ8uiv5b7Tzf79V2LQrNEE8rmALE3iU1iJYK
BZRsQt70KOEwjRDBCvb+4IV7bBhUBWlAzIqqNmEDC8Up06tPnGjfeAhHMrKVQsRx1ypUNv8XvEDX
7O7WTDM2vuOpeOWsz8xslgdmL8RwZxSbuGmq7FsOsXkQHs1gNYtt5ibfpYOIFUkL5PrFay+0Q+oy
A9x7enzEFQBBlXPn3JV7uV3IL+tiQQlgAMekiUzPcFw8Cz/seiD/Etnotpog6EUMOIMS81zsfxHZ
bKw5Yb5CodFrwPwgEJvomNu84uiiTgVGq5XCAdt7aGaT/NVpxiX9FqsxPZODU+vH3qbighOuGWWh
lozaeqvCqF/d7+lnHGjvS2rmNsU6dqKvVEevcTex0jFDQr7GaZecxs0QGn9tDY26aKDi6JkJTYaB
usUags4KbrBB7wpaTINDR6XZo6jpxZGxaa9EwM/ImnQjJVKIwYL6n+pL4to/fcF6BHH+VkkqahPI
Vmyxzkvmx8gZuRbcB2NweJMs97nhQzLxrAJlvIIGXWIwp6+u5yxGcAi7VcKb7UBwk1NKYWSgMlNq
s7wyDCNhDwYUd2qE5Dai8KDBufcRF9pFHmx6Ib/v+8ncLMFV5XFKH7Xl/gLQhqI25L/c23etDbKH
u47UkmOpP+XMeycqA7RQVWKHRoQC1GWhtj84wi73Xj0W5zQEI9RiIFB9N+4KySE3sCjng3ww3jzZ
jadBOIfGNG+z8tS1bfruWjFzB6GcH/2sHI9LDezlQ/MInpqDw+R89fHgPGrKSHO0Wgx/S5K3pR+z
bpnwzBtmbeVmGEhaLXvvS8VQ5u43hu5/SGnEJxJ43S15Ahcj7s1oTWdObwSHkDMQvw85GMhnic+4
TqOZHEjbtTntjM8M2/V+tszn2u28HWuJe7b76IwYhXoI/k3NEf/QBM2PMBfWulHiSYKB3XREuA8e
m+TyoTIXrIPsnU+DpIhN2i2vH+21kzvhTHMIq3NogvJbXsaQWIsu3C9n/mns/BUCJ/PYBQe/ycM9
TX4SA9H3ASs0N/lgtkeYgSDuF9mt6LW9FhZ0hJ53j8KADEbKhGE5qVmtFW8VA5iuYvTHhRhDZ08+
U40SNPNxM1A/PrkZQSBjjKWMGG3cParwUZu2CZ+lwbhVVDJIHCiaci97cTq3RIbzB4ddsPFsBNiC
0/oK8BzY6aae1lULqHLw3rs6aDkGUS7FqHtK1by3VMbrZmQNui9EtFfAP4V2CAKa7TjKDZeL/Xsu
l9No73P2T+CHN1z9PnMJZvcUt82qGUHKoYw4Fj5TfzprGszrQ2GCLBlIYT2YUCKWSJiNthwUHXAA
+Wmsxr3SH8LAcB1RlhG4Sf+b4yERS+sub0+4XlDbajbV++vkeZ/GgDbNEUs0I46h+xOGoE/GEdWW
OcRvM4XghtKVvR4GioB0lDBE30k+AghTxB8IeuOGa3JjVA5urB6xRDBEFK0jjUxcdXQUuFYT+E4g
WlN6BixYlmCpyZD7dJ3uqXoYOkiCnwL/SAoh0Xy1PLW+/F7M/53Kv4uSTxNCWsTewoDsvNjOA/0S
i+594mOFRwmSyn8+gmbL0DvF8w0c+FWQYsmKlcHyXpdAv5tbFk7sj8ExEfITF73alANGNKgQlCXc
qer8/VS4HH2jFgp1Zv4xMbDTLQs2ZsuSH92KeWJN9oYrretp7YOD+R/Szmy5cSTbsv9S77iNyTGY
3aoHgjNFSZREKUIvMCmkwDw5Bgfw9b3AzC6ryr59u83aLCMtFSmJJODw4Zy91yZRo1uJCJEJ+oB2
wdlzBbC6GMUT5/h7LcIg6AIUu83kQ7sdEEWg2WcmbycOfEv+ri3Z8mEQoVRppp9+O51vJXVsJAT+
copHJlFRgkuntWY7d+5Sp2Rqn7dhvVAusuKxdvtzwiSz0opPQhobbMR8mlovNjPI6sae90XYxmtB
+ZwsIO7jH3Nir46akamtr9JP8mYAPlqYZYgsSszBOuUpAgqhfFJMedq96YEzSXzf0IVaFdRt34Yh
bnCLVNE2d4H1FngOdeUt5Yz+O6Ggs29GoT96lf49js+RX5nvFCpQPJfzfJfYTroX1iwDktqttUaB
qtJhm1ZNdUiE2Z+tcTgUA4c/n9TYMyxiGP4zOuuK2CCfKAvcvBBSSuSbaPsZzjXIg1XjEqASqXxN
Yh1Uda38FKUBwCPneVxGiDT6X50/XU2zPMMUuFdLanEolzQr1l1d2gdq3xxyeoO2HnVmtYweoTdM
UuwS9WUmGP2MZZZJxSJSjkeKJ86OvPcZdJib43N27OxtmQ95TlAduATTJJ+xG75UWXMpZ/tHN8Vf
ee7sY1Uyq6Vg2ahqEJFACR9y8HPD9tpSVAitZKns52x37eUhakZeqK0o7M1isUIW9UNUAzVH8UPu
BdsOfLfk1E4U33RmZD8HqZ67+9uCHXK21c0TpjkimwgaXac0PPr0NJxM6X3WunfIbB93oHkAGY09
q6t/ha3HmGVw6b14GT365ORa4Wcu/WJalQ1TNOxRct5YfAnAYxtLI4XFL/10MFOTzu7vl2fXTNt5
W/B2Rs17GTumO6mn2UrTOuiH7BX7ZTsxWiTDNriVveohrHkY9BK3dEupW0T2fYUOb3V753LApZ06
E6hs7bkfbI12PPY3dhH17N+bizd4mlkI4Aq3q85nkovxWo0uNHuG/w1EdXtcIvCUGCTOGtppaovc
3wgTQt+TZSRqpiXAvRsMG6/O8tc8D+NqkBbgS1aVCn/tugD8URl+ME32PZhCroLtSiYwCMuJPZe7
5e/1CakVW1dvnQ9IhZAMybDhTtp0TCdSzkKyw5fXWr63ZYIDj7SqIlC7t+NO7epmYFo8SX1yxhG1
VOlZdOKSUAnP6tBQUQ4pNbolDpNt3TMoPDxNuSO5eQVrWF/kn2ZhHWXmYR9bOFlpUu5zl4oiAHoE
dg4fe/bTaTMVJ+HBp4qXs32hAZatxC9Rc1IJC9bnmBK0G9ckyWskP7LzeR2A2GuSwx2jn9wzLAM3
a64Hm50BtFQKCe8LiehrWo7iRc4WwSWgwwV+RHMHQ4amrOfGFMkKeZvDKi6XcgUhHQDPm2XZZHBU
eNLnHRYNbTM3uM8g9zPm3ivuHBhW/9pirDES7QLxNULK7tM1tYF0orsLQmnrOwNY/Zp0j2db9a/d
csrKpXvqBvJx/kiI12mXx+oxxdu9zufkU5k89NJ2dv2Ce3UytrUNLg4MSHIfIfFHYzkjKZl9SsbL
eFQ3PlI12Lzb37e5Gy8dhQYDBftY7Qf4/OwbuWWjZT17TZ3eu5P9nRefYMzGH7RB9Qk6pSgR4udo
enEyH+BcTsfGkBnuZ9tfC6KdAmQN2UNK7QFUIqH33O0llsynB155z7RzglLF5ppfscUojDwI953B
E3Sw03yj/PGa9VO89mWGCGdqafHrXRJQPITBDT1UV0Z41mZmLNOdXjwLTRQPP24NQqe8xp/3Q9s+
GrzHU+oiZJuEPNiJarZyemipeM3olrw0fPVLQwLnllt0OM5uiHANzjU8DZgRBsRwrKa+3HZWzxob
sQHC3FDBvS/n7dh0j2CPMLVMWf5kWChvKqZvjDSEU9pmn55bTvBEVxZrMqXLx5HT4tOMgLNHT/IH
0ud//BujoP3Hf/L1rwpbWhLF3V++/MdLVfDPfy4/88/v+fef+Mc5+cVZt/rd/bfftfuu7j+K7/av
3/Rvv5lX//PdrT+6j3/7YnPDAF76bzk9fbec/G/vAtbC8p3/r//zT5jgy1R///1vH1+0minPdZLO
yL9zBgml+Rfz//IKf/7k8hH+/rfzR1J+/xc/8SeZ0HH+g1QjYTuWCdrBEj58E/Xddn//m+Ya/0Hw
uIfT3HVMB04A/LE/yYS2+x+28EAtuL4OHRFKxj/JhDbQQuG6gIZ0g/y0BVr4vz79n6SJP27b/4E8
8Rd4FiweF9Ybvwg4jO8Yzl/wK52b6lo3ahDuppVYLftCg57GGqWz+cs4yvf+hQiX9cwScMBe9C8X
6r/CXvwFsMaLQ20UwjMgk8BmNP7y4lUpqgZeBwHjIxRkLBzdifAAdO7UdTH3Y0r3nG/0+f+fL7uw
cv6V8oNXeZAJLyt/kFEbF+Cwd4DJgomqensSYE+K/8tL/pV99NcP+hf2EdZyotQGXhFRVj9fDBfd
6CZCRp+su/T1v/94CBr+t5fzDOBviHdM3UWQ91faZJtrNbrF5jYzh0fEETuoLYvmji1Z6TVsg0l1
sBaiuuMD9J84uZ39QhE65opiRQsSwwvCjFQLIfSSBxuUE51Z1ZAAMMtCwLCwcGu2eg+xVX8L3cFY
VXjKtlOBJ5LaJQv6auTGryzllhRHF4uNVXQ7woVIFGtgOKXqIaRawk4BNYxDDksyt+kaG165dm6m
uIFkIeqNXaUf7Mp8In7bxuEzgoafsJ3MHD+gy98TsxsfQ9SBgGvfMp/FX0vGq+VxTgQI/Dy6efh8
7hOTw0qd7JWa9U3o6mAeqT0ZlNH2jvxop5GRZzF/Y8GuyukqdGCQZU+sbC4WWZAbUEw7u4ocASGO
RAAf6GX8IpLu3gwJK/VL6xv0/zmpm3fqEFc11eu2bc+aUG+TCZDX7biyBDCSJEdlIzPoqysq705L
tNKMVDh3PgGg1pyw4NDNg90gI1bXsWX1qmv5rkcNNwYZe5lo22kCOV9UADQcMBJrq9o32S+a498k
TjTw9bkTJlZIx+RXmVFWB55XBEY5Xyqj2tUqnzayV+GGy7bXmulHqR0dNErgFWda0TUlhBynbWIs
lPtkY9vVu0tZOU3oBPbTdzaP19jBwBshGJLjdSLWhOy6mmxTxKWZO39job5G9VdZtB992+T00Zfd
VdpqQa8FU5YWG1fV7yH2R811tmZJe9Byhquoi29dVUtyab5efk9hjVd9Eg9T9eg07Kyz1uZESSpu
LSiAsfuhnf6EU6wGlIDTutT4lqra2GYLBp5kIPxaat1rNT3fpdGWW5R4ipar5uEYVw6mK2SvqwOB
DDjRK/tbA+CyQ2Ue2OSVrzINGArJwW6a/G6X/WHR0vGJte4uswxcYxaABjOXP6g/ouqu2i+/Qnyp
xe5IMDNhaBnfrc3Wt56Ta5RHjDlzdgLS7FGlVzBdPd5IY0Nbmsu5CPQB1auemuccoxH6wCyIG96z
25YX35BPIIfY3BjGXZX6uPA0yl2WjsI11+IDCooNAl6Krg3jp8mgoscEiBKFxRYJpGOcNZIhww8M
DYFr3GjfY9Jpwg8YOo/8LmBkHXN8yMVQADZruga8erc2YnVmr32BI/DH8C2XVJMQ+QkZKnCqvfwC
+YT0pKidV50NHx5X7BLSiT1dM5A2zxkoPzFjQXGywzJuCPh9yQp1P5mC5L+8ezcaJwqgDmyqio69
7frgDXxiWAYTW++IdByY4neu4WqfYn0/9OjM1XxyTTc9kOZK8d0imzqTjyjXIGj07Rmgw1UrJV5y
8hMJreC+6aRuMO+WS4eBgzWPYZ40xS5Nw00iw2gjlieuQtgduDuKGFt/wBOC7wl3nG2m+4F6TG/W
+IgRgYM04enMIoI/NP27MLpnCPH3BAsGCxYlMJZ/WRhYgrZnjrel3PqOug4u17gV8t1drO6u32PJ
cwge8ScwuRGBtBqykOE1HEjD7AUy7gLiHRXu0Q6YP5fsjhk7cnFYhpNXAaeaTCazqEsQ1yfX3HqV
jUl2q0eklyici6hwPzo8kDEROFM1UXhDWxTq3HmqHVBcmPJv0xFygqldXCZIyXvRZ6s+xyJfhHwo
smh1hxdJI/sbBS/pLxN3BBhxFYwKoGT4BGGc/81NtWfzm7gf5mLf38+W8xRb9EJ5Y93IX5Z+dUls
kCSD2vWyvGom8cvUgrEPkKu2/Pw4k1TsVm++qa7NMF2lvxSywwc6dPi/E9QyUTpelx4Z6onnfm42
TKrIwxWOmIr3iViWOUYW7zIR16bcDFFNppC0ACVRwBCMRuYyWl3WRdn5xdCLS+E3v/3ZXQ8Y+iNz
eY5JWlvNI5er1bKtPaCk0ellBjQDqLcjKLa14hjO7bnXuRTFyN3paeXEXFYkqm5AYvyqhsPFZY3R
yYGkgPhPsGbC+hPIaTzLXGPV9FG0UX79pl/K3JkmL3n3ANSmmSnPZXhamT81n48WeUSWjdp0aH1J
G2y6TiCieZOUDrAqrApsf5Bf5tsHNDQUvE0fH28DHsbcO+4l7OHUa33ST3nNYDJYR5OKcLO2+8mK
TISJSZ5Tyg33CRbZ6G1xce32zNL+HlvRD5nhXk9cG0/onN2BV171LiQSP6GgNMaEQprWppf552w4
dZAusxo90WqljAxtg5wboKoEmCQq2RCMGVRKZRdPyWlf1SgFujpEROi2l3QqKRT4sG486SyhMrgk
yfszYjkFhiousuShMEf1aFcx+Jz23JRCWy1q+HxZ+eIuP9OTvdha1aNZjZ9Zo0/cwnCdDhUHeoSd
nrrW2P23tjDnVZZWBLmM/u8uKncFrsU1Cph6bRAP0Hp8BChcuAAEeqyZMpPGE3v00Oyis56uZKMH
KT7xDbOstqvrAjBUEkMcwo81tSepXmYUSrqbPXQmRrTcaea1N3o/ZAPitDeJYI7xLzTugOUD+6zL
wSvoojbf6IJfxaL61Yp5U5PGgHTDYAEc7zL+VB0S7insyE0YzDfkV2tPFLt8YFsTpv1JpV1/Sh1k
NY3YDjSx72YNFJTdA1Yh34AoI/HTcRnKTaV4qdF8VwZ6/QpLUFy3VOXn/jA4DUi5yH+Y5XhB+YHN
ukd2HZLVl9EECgbVgiLJS3o1Fh8qLj0uZ+4UAIyyl2Gm+m7iLKDlDG+2yojUcWbWCpTxxDVoOpP2
kslkA4OoSMMc58henBVQOFR3SJvSCnxayTT4LpC1P21CNgLCIt+1DrY1okmuxjTsEzeoqDDRXVPe
ionvSRu8g/Sp2acmfSSUXqjwxq0LhImxFtXrQuIC0fvZ22u2vDPn5sFSTnlq5+w10ph8BrQhG7Kw
N+SMjWLQ955vwJ4yanKrE8SFIEHZloXYhYwlGo0G137w1K/ZJVEytSR1PAFHitjOqRtesE7b1PMW
XTDRFV2seyv+HCeLNV3aisJM+8Vsp04OqY2RRce0GzE3eapHLdhXlMTDDzzi4+qPN5E04AYmsben
B1Ob7/wxeUf1lCy2c/zwVg4LiIxGgEqYuS3wIRjrom2q6W9aFKJP6Oq9A8hyPxMzjRSzXnp0MVrG
DjE2h9BVFtsvk5U8WbG7xAQO0VES0orzHTKW5Yfl2qjY/iDZlTvSl+5tCollQnmMtTdtKL4kKd0H
4R7gjXyGng3miizJHTQuYx6/BpeHKoyN+pwAnmYCZlPQhR3KZsxucVTr+86snsifYpfUtL9aHk2q
RF+o3TDUDvEvG48slUnggGmuL5SUee2z412nUxdu6MhnYvya9cHYjGWORQ6tAPW9jKeFKbfRCJiD
Npz8MaKYKBLXS3hewnNCO2Dtj9vQlRiwmD2i6c5QNbnEfUlx3DYhmlLyWk4SxiomuRPSAQ7tUQsf
c/EV5dzsllDVDcaFM9LofIPthZhyzFJjJZLN5IXNxkqSz6wbcnJ6E04gKcJDH+6SL2Z6TcQIB7aX
hcSKdBCPG7jyLqEzm95ASKCZ+jWxoGxHJjF6nL4CP29gnyjxURCTyWbrgPt3eCySiWlAILmNwl3I
Er5Nly6GpbrfZKaycRuzT05FaFNNinJ1Y7MXLuDeWJQr6zpiRUf/zTAGMmoR7gYHelvq5uuiiAw6
g/7vjcJsVPegqrTAiqkPE5RCZyQmsVvHWr2U6kFsxDvfaPqVRBwIOqzBA58yH3Vm4BNOgA+OALxK
WHd2glCgpO/QzAcad0XQL/X/0bbvCaz/6jmw0hqki0nffOnys+jb7lcRmb9LAqePUrC1BUtIbqnJ
fXVsghJGpzkgNcuCVqcATanzLXeGJ7emhm1U7iJFjg+RB0g5N8PuImPCt1xDbWI3pbHU/xZyDDei
bjnYTunV0vMYULZSB/ao94I6upmDoEk8q9oa5tCcWrYWqGU0vek4bGbphj0lMbN1i5e97TlsECcV
Oz3eBT3bOhPq2cgNt5YcUSe03o8uM8Ra2tpzUrtPZj04nCaKdpdbi+gN1jiiFXbN9PeQi7GJnep2
F6Z7fxDJ2RLhc3hGpySeWiiLqBWwX+DHI4YTwXwlKLsP/GwK9aWCM4e3qDzw1ac7d/HaIKNX+Whe
IlwWazQAzDbDzrLfkLJ1aND9Z4xA3YGdFY3A0QkRMy2gVZ/UK0bcHRvhYjeMPNe+8h9A7HMip2QQ
9wriaitLuiiet8Xz+4LcAejC+GnLHNMmve4+j+5THJKHkspsmDsKmOX4uYA6mRR5zgxEPBsVlpzd
PfprXF2Ge0faFAHqa9eO/EOn8FN7tqQn4Yyc4trubgQguLFTqfYOtlZYyd7q1tPktMnw9HEBjZHE
Yi203aCWkZYTLY3EeWc1JoJhsVUxJ0Zp+FSimS0puCJcJWPsiOaP9Gz2+iAzpy23Kq6iNRWIfenp
eNRcgDwt9YYy22jkMUBcc4EA6POesK5Tpepzl2Os9p1pZ9JzdBPYQ7E9A7GKt0Q/62untH6WRr2R
BtiogR6Dq8XvKkVA9Evq89FmV7OqRfNR2UBQ29FAYmYfGx3oHsyn2RvBVTUAebLios/NdzZN0Ka4
hr7E/R8TBsT8z/ilXrh32vKnPkEGqErjMFX1pUq0jxoHIL1sDl8F9u5hsoNyMFjT2ObQkPWfOqCa
6weDgCxGrPzSVQbDBG7SyizB4IC1JkrcJXm3J3i7qp56wUk27Kol2zT7TK2oXemlrYLJRkLPyzyX
NpXDbIEAhJsBEvzaoXd9F7q4lkodOfqrNrrlbnZETGZPcW96lMASJMuQJ/NNUZILhqaf+Jd5a9f9
N6FZT0MRP7sl2btL19LJG47scelgL2JSdbWTpQttXcS2pANavcHvNNcw/6pt6G1M6lErol6xjLlZ
QF9nPtVwUPOId8DVvRuldWkT+2w5EoiTDmM6rckuzK3xYNu8m9zx9raw7/wZERaNlLMWUklJuW3s
aq3HGpPnFrHl0jAr4FJp9s7mhLJ2s2Jb5M2VTKk6GFGJhYsqFLuRvY7q4tFZtBAG1aTNVHO862A6
rXs29vBPmATDGqFsMzx21iipDi39Pt15ddgkAW7TgkIuiZR272DA0A9YZmjp7ydUM5Az+99O7DTr
dHfrr5c1l8tsI/ZIS+sa7ueSMQhGWxY0KBsjPOaoqlaIrfOCdFqnqtyA6vMV5aW/Xc53qJ/kZmre
CHMGkUqLgnjULXoQQmT0iTb/ojdt6vve5XGMpzy+y1O2P5OtHSvdfMpV+8MtO3AbE0ahoZjuM1f6
TCgQX6zE2U1uNm9j3Am9YZSBattpPSVMYQuyNiOji157RlNpHMi0GTGZJTFmA0qC+6lYgKdGNe41
SwYIOrGv57X11qfuXY/IfovxuNzZaIdPVTYigKb/bem1dhhE+oTjtzhUprhYjWWdSjZB4TLVZzCL
9bDaIt9teeaAT9B8NlAaUPm1oqgIGg0jhqWj6plm6zNuYZS29YPp4jizFs2DP01I6pXcmq5r8zj7
Z3RH8tCr/DCY5kPeVOI0wn2wo0btbok1BTQcOcQUnLC+YPP4Y612ej8PFMe0NObU5Pss2KKN2eqG
rk85TY/Xam7eqrnYFT2oRw+lHpgYjvDGorMwHY+dnBs++laFZaS1gpvwpTZzDCFUMgHKPIxKvYXE
Ma8cU8cTOMXHm56rci15aNRtXkyvMMvlgTyr8OiQQdbKKtrh+uyCwSzyjbQptTbiDaqztTGB0khH
ftWF9jMHlYStbsSNm7Eq5MJHZMQFNOmCGXjo2FB625rGY5RNNuK5xN+VbiqDgbnXiEMBzsJ/9QT6
XjCHVJhRoG8EiYhLEjucjmM+yZMDbz0m0RG9HiumGit2LNk6pdLGlSm3N2EVo2ZlTBmdyEXQaOua
QwD4tJ2Gvl3by/jqeivZERGFVLdo6PoxcnKNVurU/nJCm3KdMF+xT5yTvNy0URKvMxlxNPrpSEPd
RWtO3ONulPJQFbAxOkXxETMczwqJ57eOdxan/VYItuVw45B7Gox5Bvd4ouL7RTYIRcGcdyY1+5xb
2sOQEmY9jndlaSyiQTN7tGvtk/TcJMrctanXH77ExKTQrdFfrIxj9O5ov82ZDjNQJExLKE5Ry8Y+
bjUQL9ZAU8HFrgVBM0dndDYkaIhFQ8VHYZfVqwt4zjvN5gDhz4YIGj/7Kkfm98lv0l15BbW8QeIV
BoPQ5apxG4gKi5Aiw4I80kgMrEWI1LrEavox5TnB+AOdj49x6ZmbpfZyU1gllhIBSJV4M4fQq1wC
JlbSoRLkg6rTm0hRpUWMuvxmvfNeWm/CqwGjNzOzX0qN4JGn4pJMH3PrpzuqKGdHw6oQIyJYVtEE
DEFAwtVKQ3kK00j4tGSXIuBMbbxSzYMyaZNy2OsgAVRX1QFLjSTtAEg9b+i5lr216YA0dB6URgG6
0w8Yb4JiKF60LxGiT587N0A94wZTLAB8JtuuttBSafZWDPG2IZipt5uPRhwmmaFVbTiStyL8dMJk
GyK3ZXO19W1YRD5qFTcx6EA73ps1WiciJWjYTkSZdsYdDONVC3O1IJrWV3wKr5IfmSTTACwwGl8R
9at2U8nhi/gzVGRGfu+AuxdZxMY9badN9TQ6d5YzodUzR23TiYItosua12HfrJ32LqpDuse98aLV
QLE9aIawkriQGsE/Ir5EGBaFrAwqAxAM9cx6C1Ht2U3z4ZkTTZteu7BD/agREAKgeUsj744+waU1
mOyUdqwT2s+zKT/GbKoDVVd7J+GjybH6oDD4lozWy6zZLyqDYNWps0bPcZVZPnKXGnQ0I/4D1+Sz
rZU/bclfZJo8+W1PjoCAbKeBX3K0+imvgZG2LJbZLLAqoGChjvXjJtOpE/+uYCygn6p+EXSPlFEi
iLiJCafXwjDeYbNyWWyTABnWu5vkxa2YyYm0DBpiBgWooj/0GLTAcQAReM75SsdOtLObFAlXAa4g
GuPzouIwONYCWRrXBeqtQNhPlWP7zwQ14+XkEIjcjihSWItj6xGtXLPnFrRZnFQ6wdCZOLsPE48k
+bXhQLC99FbKK1x0u6m6AGve405+N8k256D90FJf2qS2B9bOIdIVwDr1cwSKBbUm0zlnLS6GqXXf
ZkG4vTMka7Ng6xTHldpAVIwXBcZNMD6knNz1qGfTCWTxptOIFynL7ZCXR1QR7IEtnZ5uYw2sezaN
961g2k+w1q+KKOU9cPabJ4Q9nevWYOiqZ2OwPHShVPQmvKbofCYY8mZN4EPY+RdV7PTiWw3+Z+nB
I8EvtCJN++c4MFt0eDgH70WTI6+XImXJfQI+RIT0h40RiRd67gXYlekmphM15eVg21l7EZIvafBY
5ZaBnLS4eEukXZ8yQY5xdSSrlNN+z7bENdyXwYie0A1TQB0UdvX6eNuwNAhogGcM+QnvU1umEnG2
+zimZXWHNKW+OPphsPTXQoGBaaXuHMWYvKV9E6H2IzSEqPatVunxqaJXRySUcxWNsvf4dCgLJDsg
7eGpYO9i02JqmtrcyyJ7QpfR3Dtef6iQke5mUmF3QNSJR9XQDFkv8TR+tRoqbZj+04nNnjwJLF/a
WPjoN2jBhJzm+3FmNWkrFt2IG2GGDjMV18xzKyRGAzl64lpoSXRAjRLttbcGMgrmksMsvSPqdvBm
yz71thYCEkflaz6hAGA1GJ37SLBkgyi6Jw6em01RdZOLc2N52AEF8Autdl9u8kc5xuAasJwmYUtv
dKSNqHPzbhM9ioVy1arw0gmUbQ3SvdvQhfTEEV/PBTCnJQiQSC4LCMbvHGni2ialVy+8Rx25+7rI
hnvYpRi/kGG56LyAjQ/viwrNG1DT3Z5zziu/Lcl9Ry4nE4O6clP/7qN444X8WvCJ0EzryiKpF1nv
MhoGYsX85T1WS0Bgk83rzqN00VQcLZi0giatqnVVVvTEJgqhyKCcmnYvwg3S41E/3RRgMfZVTAUz
1nzPCRLyrY5m6n/4ijYpkqNNnXvTPs3YAaQu8Sm6gfuvguq9Dm3qHfkQXnr72aKwCFBgpkCXb1Dc
ISXL8RJSHY5R5G78mVV5bnta3wCYtlyhdFDT0QA3si7LeQ0TnmfQKmb2J7xJk/OGCV923wGj8RfN
EWcvuJK6tvFG/XdigMPxY989Du7R6JwvEvT8o9VG+gpVgLWO3W68v/0XkmdjzUA1aOiPyZZEAoC0
JDUiXEWdq7NEdBFJiTZhLCvF7jioEdeRkVtfcWdmByPbu+PF1Hhm064g9yBua5IlJwD/HrN1ZLyZ
SXiiX5kfjUHjSSYDb7GsGA9YCZGZq4FMcsSRcUriTcj6uJfa+EgqChBcv0geOj3/zm1WmdGREJzZ
Pjqhmf9oUmsndX9n5fZPGNXjZRYTR8nkMaYys43m9KvUXdqkpkfXxiBcqw/fMUm5tPst6IDF+6Si
nlJ2zq7RPZfxGl+bv9KcLr33Fz9NMw94PpLmrSTmZeNxmILVBdIL60f6Y+Kd80yiAhWSs10d+Wuc
riBvPXAAgsqC2VgICZs62bmV80vRgBdmzjNbQ+YUWMpLlRIMUTWPalnQUGFatdRZ8FKsU1ZKikZC
3raRTL/7jiyoDgMiuojHgXPESiTQdcpmR+n/K6yTs9aVS9CxTuktRhhY+PQ1kghpsBuFbxEU5/cl
udwiXD2dX6oGxfjott8+ffm1BvzTpt5bd2gwadAjSU8HNsi0Vtd2mqA5dAVwKnM+6lk186Y47hNr
/WAkzV1NEjw9wqE9NHV2X9QNqD8TEL7IWqLLaWAZ4fAB9q58GXtKsX4GoUO2V1jd1UElKDTZsS7W
PRB1/pKsYenHsIXqT2Hs3s2mRd4cTTt2N0sVfBzu7NqOgepBirTDq8nxDBeXIGs0fjFsGa5Z+Dy2
gZN9CPlTyfKe7vgxdHTYwS5o5Kj0zhiku1NdGB95hyZyhHm/U4xGUJfs5VBdzhuy3eWu0Gh+2mV2
Z2XTb5OGyLqHXns0qS3t7Kz8UZI4jghwpDhEl38bj9uBTIET4uxDG1XhzhEduyPT3I2pxuCbZxKW
HQJ4jGigvavhN1UqAYAeLdoJA3WqS6F0KtVzrRPL5wiWUDY2SCrp9Xnu3Dy5NkjtBn1l5T8qk0Kn
Q3wxXRdMeZqVbbt0eMhsZRzruSBWITM3JUzlfcJ5iEBzb0vaArSDyODY4cft8favilX8aBkQZJG4
z//8T1NngBn4eXXqw7azbcr2/o8fpX/I/7p9b9PJ2fpx+w2J/pKG5ipHrMDJArxwZ0N0ltxH6vH8
WpLdkq2Vhlc9qgXA2vNLmXjyIVfkqRplZO042RQBQCgfBcrsX3yegMCqjQmMRe3vDX+baWUEZzJ6
8GEXfjw5cyWxzPohOQYMltL8LDv3O7tMkWYcko64kHoKH+pWnbLYnx/5DMlRrzF0pQIlbdKvkPz7
D7pZ1xh5o80UmUTvJXSPiWfJEMB8C8E8Vui2i7Ato7/P6z0bLOgzsukQPlKW+3f4rg6l6KptWtc/
szjrqCSon2lhBMUYDmcdh+9OeTAHCYvAI+9b50jacMNz7qGFSXCsVb+lr18ilU+yU1GMOz/hihTg
VlZmIYZzU8HNg7O5r8mZ35tsmYq03Ca+dZJJmLGzBg9XVHKrZdV1NBFmpGEB08RmB2mN3MGif+sq
YD1Z/TzBodoYZvfoSNjFyiH6MGzliZoUZL4ZW0yXD+KoLWiu2MjsA2F6SLnxgPJlxYTQwQyvflNa
ZJMu8je/wvieuFslwprbe4TiR6W0IQosPenF8qQDcMFeOyZPoCPuB+W6q5jK4cYgXetIF//Q6HSX
cbpt0bhz9FHROi3w2ka6g6QPDGKMEpqkHOVtXddq7/uZHVTUdveWboIYnH1A6SN5cC1tNaoPor+i
0kk5eE+EHpn1gQIgjkzd3yvw5JxI4ZNN3xNYzDcEFSu8g0dCRgg/b9F+JDHd5qbE9TYJannlgJ/T
8c1+m5UMdtRaqyaHSNK3Ma2vOos2YCvMVa/x/Gd1/TXHlrutY++prhWViZoubjPRmk4XGdIQi/Rk
jwLwg3SOE7kRaEzVbzNVpBBgb/Dp3blz9Tu1xKtQ0y9iaZAVJfadcMWJ3tuawhDFSOg1S2XpDVke
gOe+fGEQi3t7IqW0kzl26ni2n51HT0v6S5/AXTEjCpa6ka6hO5Vk4YQO3A/lHkoIUZpbwFyluwUt
zBI8KoN7BiatdsLNKZpxIN/LrvBO+I9hCbeafxxArhwaqMxHJfgYDP/iEPng6Cu9ajmD+Oad04fz
bsxM65yGtUeOyyDuq5AOexqf28YO79FDkVVjpvqja4TlhqTLcj/T7UHhgna+wzn+ZFCHXAtDDE9U
YPu10oT2ZGEXGTQ2cF5UjM+dTWtdal3y0tiE7Wqy0V96v5mwZbrFFckOrEO3YgNMTDAu1m48GCEH
KpsnLHDKUL4qjjFYTDP5CkqHES6S+jUCBRiMel++dg1NpJrQpFfDwzFOiEv2qss6Dyhfpq/I7/OA
RJD49eYENYwseg0n+ksdm9TrWCIiyFPfuzIxUZBva/eKvKoK8LzKR8zaG4zmJhVu5FGeRJF4+zKN
Z/Me/ra+GZMffU6aUK3orYe+Rmux0R5JnxeHxGnVfRjZw33XJQqsdG3d9TF9zOXvu0YR0uQXA30q
V/xPzs5juXGsy9av0vHPERfeDHpCB9CKFEm5CUIW3ns8/f2Q9w6qmAopuicKRWVmEQQOjtl7rW/t
K6ne4spzpEY3H+rIvNYdush0fIOOGCygj1ITwa60TEzvORxrTHR+SfvYq4yF3gN+1NOwX2Ud1OSq
AbtvtjwIoc9IzcIiT79yWAVliXm51dVlkdEbLUVp2MvsSyiMRMoyqpNXYRh3MECyY6iHwELyQ9cp
mR0XkXEcuWIh1HepF26ssIjvE43pmA5wQu3VYj5rU3RRXL8bYTeIOtllIaIjqOYoJVQ855PIsYac
UlIAF5Zl4OvoAox2r6kt3ZPONTeIdrCalM197YXbusxGu6g6ujVadAQ65TRlF276SfPljkzybUs/
mQS2nZuZ3bweN25h6JgvAnZ2bKdYBOqXVMxGhyZbtUyG8sN0Qwpu2FinWdsjfRysT1MS3gCKJS81
eqPTuZYuyRxSq8bkziSCs35XlCwNul/Q9dPt0UOIhRAsRyAgU+XxFWwZpPoATsC7bcWtyKgyoSRp
ur4P2WxyaAJFogzNVgLUMEspAd8ZWbij87UFJArgzjWzVW4GGAbjsncYflPI2J3Q9gUiVvyObUDx
3ADCkA5wHFXYYHMt9jWn0XXO9H26wFAhLXFBcHIIaSyq4bXSpeLoDT2YIYpiTNtEi2QFHgsF7Wjw
MI7teO9RRsBNh7YlVUR3X/mdP1fwdDdkFmyQxAGEI3rM9WOmEq+cR00Bi7KnJsCXHCEHEixnjJJM
pW5vilJ0qMiVGrpG3cUEsy+JPTE3aksQcxP4CXSTAX+EMJ3L5Du6gghVFeVRCPPPIS6vPkJmRhYe
u5xmea9JymTOSDDmtMTVM2s5sadRtMyo1WJ+3YluRVEgHIBPW90dQoveYDq24GdtWPvd5aD76RyP
1WPW0x8ZRAuvSZOCX+nVbgtaUrFl4w4Ib7aofBo2TS4nG8FvRWb9ZtcjL8OoBMYwNLNix87s4I1u
u2oYb7TWIyggfnbhWCehNiKwo7f6Td2rJbX7Fr6KCpJ7qJsVJ5N4oxlCuewGlHiZ9yyIFrJ3Ssb2
0BTHoZ/y2PD5OKyhT7LMMchXzKn445RGebBk3MpqFYertDBjm2igYmm5k0dT9zaNmbB45uWpUjgB
t2wIYKp31FBTQnjGvqcX64o7djaAqYx2Zxj1CuB3CdlPv/tzcOROzspEF2y/GB0jBmUYaygIWs1G
k6qfBL3E6dxo8bLh+6zgUe81AzlunLb6MhI5RxeijDJc8A5jIue7auR4ISgDiApdpaxD3gC7HUqu
XYJuvA3DB8Vz4000wtkVZX1r6TX4CK121DA8atlAlST2CAIu1GaN35ezUO3F0tbLGmk7tvQHYShS
CJ3+258f7fSbO1rI0rRyoFidVNoi0QGTlXpFgoFB+gc5Z8Icj9VKdYtkrfSDuA2mP/jzm5zS5k+t
iTHc16B09yYenlNb25o8H6EhMU43wThDJWqe2qcOufvFWxTrYCEd0yfzpX23duSnqj5e45VA4ReY
1kJ94LigngoGgrrsTljd3FcFI1x3qgrbQksozKayCqxAdeVbM+nZa1e5HTqiE9vpUn/nP9xlZ51/
ioxe4ryRzZIHGZ/XYXw2QmBEc0R22pHUHIKHy6uxC1bjXhBXgvNQYqDDCcoG/45oJutCi1B8M9by
IVTmyjl6042Vmi1GkAd2vyiiRfqRXyIKbcXeyO9gQesn74GU6qp4a/M9E8KECmEdoZWZbqVqCZtF
kRcNTleck3uU0QlUyJSC3cIy7SDnxBCvQuhHNlIY+b54y0BSOEm8N42LILzz1RHnrZRrVM+R9lBj
6j6KNcKSmlbkK4zV/qAi0yrn+Sa3i+iSnNl1q7AKQGEgV2TuOOEhadbpQ/ggvCAloJSE7WGZ2Y22
VB7Ut1jeyuJMAffuf9Z75WptIFTHTpOgPXY8momzdgtALoEBPwtf2teknSknf2Ee+XLDXH3v7e6R
LGq4B5fmQVoRS4HUdk+kQg6U68yqhoTI5sQpLZGLtAfVmEG/jlFhzNIrqUyoSYRLCMwGN2e7bOuF
Wx/Gu6pbwIxJ6efQ8KFcOYO334Vz0IXnzsH+kq1o9gjhku7WFmwaz2bYpLvkQbrTLmk3V/VTIzsx
Ct+9ugFA1zZA71bWWTwZF3lYyAwcYU2SCtvLp2aDN2CkNhzOhV2yNfcUjjlIXsJ13E8jwOPEMTje
Iw27dpV+lvviWTj1RKCtFDtZj0t1e0U4uSSvjS/zCPsVQQ3V5PeKLe8rSSIH8SB99JT7Z6CrsTnc
AYmvX7BDPDIBJ8o6y5dSYHeqjRKjZlE9WGsf8XU1N9ZDMhOVdXg1xXnDSbbfGBSZeVUXzaVYpQfO
4WgJBmDJG/+BSDNLX/BEKlos5aLaybNw4537q2CHB80O1sa1TI9asCbm2fUWj9JJPrpr9qYRgMjH
GtrGZ7lN5kyDFcUSaqsrDxoUStBnCC5P5dZFsfnYrAiLv5847ejYZrXjT9lxM//Qv8abcm8cc/u1
9+fVTrHzJarcYoHn+TF6wRByNk5oXLKnKbAYJvNSjVaEhvokSXyFXxBsEE9UxQwR4kFUjrUjbSn6
dC9MZcobfb5JUI8C3Kb6HSPLOyjcGJSaTnq23rRojr/zKsxpmUAuutRbs0Pu4Ehv1Ys4cd7m1lLY
F2uxmaMCteb93Hwq1uZZghj1DpRvUdrNXXKeHD1IcckKc6Jz3DnChVpRWPNIKQeJF0Av79VT+Aou
p1gatnYajVn5mIOCPXNOHL+ALdaxk+zEs3KyTn64pgzmrkcKyAfuEId1MNbmrHoT1EVts91Il7SJ
9I2/ye70p25lvLi7cuvZqZN/VSvfnYdvmLOHZmYRqk73hP/5LFdnjThzM4c+3bYx7uMTmLxg1Qqz
+Erd/klU5lg+1YU2uboXlYPbGjEy0rruyxP3IGbChiVxZnyg4xzITjEPHdIafOjMQBc8CwVrDYMG
VuUA3QRpHklkINVJ5lpz52f5g/8qGHiN5tU7J9Z+WQ+EdM5oxsYzwuEc6UjECtoRIqS2zS4oedgM
JnISpqVp0j7MzLv8hNHczCAJ0dvZCp0NxRUBNPI6fVlt3CvRlypU5vIeQWQ/HoWzTN/xPryi5xYo
Bc/ixMZAKu0HB+Od6tAzrefMuu/ewdznIA8X4rLeCef+aO3GO4EmKjuGvbXztL372cEb3JFxSAWY
juiFFRFuRfqkXYyj8eydWRKejbXyIewqh/cv5FBPwSDBjzb3nfKh3CAGClCKzsU7a4mZYe4/61/e
Fpm4R/N1JhNPPIfgS0cCliIDGPLgLLBp5FqbykOnQBoQL/PCspbmuST350v0lsImfAFA5N5La+mu
aF7DXfIIZ4yqHcFzU5D6nFMbMhm4OB2XcxczlQ2uUzAfip2trqti4a2TYRV+WTUpGjNzoXUsmSpx
QHMavYK18LQFbxYZwtBsnpN1lTu0lNBUGIzztbCnBYvKelgoiGVogDjjyU9tUZ6lSw+S+9xfGkiz
T8owk1f1g7WXRDvfYoLUjFlh9zvdtnhNpDvhKVrWDlt3+Rh8evswW5gfYrvWmVOPAC/QLjQLI7HR
CbMJUt9Tp97S40z4isUVvt3QzeV03m+nANRldkifrSf26NKuEMBwA3dcCK/U+ZHjuh/aIYIIe4yI
93RH9Cyz+s0S0ekhMN6XLtPCAp7f2WtPer8Zt/Gisqu5hwHILvaE672lj/JleEpoGr1R+vE35hZK
i7qsnv2HfFhW77xy0LvqrfIm3HN3VxLBOAtumNHdcSPGYg7sJbhEvmNZp7CbNdJapo1GWqnAU+Kd
nimPYrDRzWW/1qIdOHRHskdEGk+1U6PcNWcwUvUPF1ZbvwAQKG5JDDb27VcNhI/al0wtyE4fKgSD
8/YqPI/c6XZJ6DVBSSAa6Tct0+EeamW6JW6Ws/+s2PmO+qZapwZoJsqWYQ5Q6N1dK8LcIgXgPtQc
gYSGK+GQ+BdrmD54trh5WwyKw5JEFS93ujut2em+jRsD8O4X+bKET2kA3/b05LUTyHZFOA/sN4K5
9lCeOmTyb1DrsfLj9DgC00ZSg7LWQJkMoHHJiwngzzadBHwe2RMQGI5JvpbShS/OaVghf2i2cQ1C
ezakG/mev2+QlITboF2SEdFuSSaftJUR6PIZfSTdXynpCko8Z/ZAP7FTCLOrru7relGZFw6SQrNn
w5Z/lve1BUXTcdmGvoTJWjoxQSF/koMrRcH0vroL7lI8lZuuWHrn5jEqbMiMvDG0a2ZE5axJHVjl
70B7fRb9B+2uV/CprDgVowzQHS8DBrGhOMd2DhVScPBezRd5zyQRf4an9sWgducQb/KS7Yq1v2m2
9bN6n8f2QEcYTekZMiARdYS0zP2RRN1FviwMx3qpE9tEUZRsM1IJ0jvyT7AA+gBK7rzxnH3kLxPO
BvcmmgeTrfknESLYPdIvvF2J+om3bHjCu4gNK9aBIaGdx8I4Z89IIPNdCVNlQ5n0ktpBs63OdDvd
RwGY4H78ynb6OXsKzbnrmBeP7dcmfcCDOlfqeY83b59ri5yHhXVEnxe8rDwlBtupkOYlCpR5fGUf
V6evHkm4lEb3PXW9R64TcyjmAZavDaQTDDrmPR03N3/U2pNwTM44ZXrQirxmnDqQir4h9hw/WdgK
jBFbaKrUKN2t+Ihu5Vxx6tgAitDotR9Mh4wobh+B3dpJ26OjDx+Glcse9Y2BL0Bp2bBvxfBDHvA8
fQmKRfnZ7CAi88qwPKGqQ5D/ALCbrCuHfcsiOQFvLhfaKtvEK5A+e3OX4wUz2QXPwUXesXPwXnhn
4m2bbXIsMKpNRFZ+1keS2FeT3zZCwb4EVEJ0KGo6SdtoBwMA9Za6OnUKFawmUv4VQBA6nvmZ9q/3
IjFhsaMKFxhL0m1k2vGDK5GH+/EsvOT9i5idWuL0nqg6e/AMV+ygAhuJAkJqtmckgvcqQUT3TU5Y
C9v6Gt8+ex9xZn3wMFhVI7bxHGjWQKH2yaW/msGsfSHiuNwACKPK/jFoM+2CoYXupETgzLGk5bcq
HgnbBXB9T2oQp/ag2vps/GQyjFYmedJXXtAM5fgKpNzJsxHZmsyfGyJud9lra868bXzxDjlHKIu9
UoNg55NCwL36Rn+GgygbVnOJTcbaoViGAIhYfBMc03suWzqKL+CqLhQz+FjcUZwRnvH6QANlLy5u
swUPV9jGL9TuOCjEn5W7RUAyddkv3gezMflBKKrqg/mIYfct/CqdkJbeOl+q7+7OxKzpcuZjjzzL
9tY9Xkbqevmu2yTVHCzi0v9IQnpYnIccUg15j8pNuGSNYrw05A9M63XzROmjLuakP3NoWHh36r3w
nKzEd3FYgTMEDSwcI+ZDhJ/c8vqV0A31vQSujyV8UY9zyEfd2m8XIJrf3W316JXbEDHvWt4JC2OT
YHPzFwXcD3MNXPzZIvuk5w3lZn8hoRfAnm/wgRhoJRZuv9Js61Se6itizkcTRgj+R4SfvKsoQlfD
zoekvAy/mP2keKED8HkbKPB5s882n7NFYNuEPptVvn5sTr6yiz+0J0bnffDq2sTDu4s+WFhb4yDh
L/ygt4DowhofIGJnS0NBCj9TX4Sd6BQY5ZcWLJQFs7++pXWy8IkmQOizDNfVxscCf5TO02QzicQ4
wxlr6ZhPh1iTDoNNPc87DFfp6amQaMsvKPvQtMVzzsJYvMRo2ef9Sj0wcHhI/kne+p/YX817EKDB
V3hp31kEhLO0Sp/Ty5DY5FrqJ9fu18aZOYqXwvig67ZTdsMGVJDxTMockJmRQJ15/1x7iwY6CJmj
Cru0ub9mR+x+ohznuI72NvxUOWKwM1Ih9M78PfYq8Z5Z3pv12C32IR6YS3bIXpGjW0TRzREGEGrn
3ntnn/dp5j7Gn4zh9okt9ACJai6egjumI5kpB8vZjHZX9Vg9as/VI9Ojf08M5Sw4FqvukbOruk93
0srYrqOTuDSeSt62AkFptmLyZLLUntlbX9uXzqEb85hfEaiR2oqOdNOylV4NTxzY4V1WuxydZLGo
ViItP5p9D9aG0fRWngqieL05PEimjO5iPg391lq0B/e96x/DaiUktibaGekyrPrz2jEOpLVz9Jsc
PhziOmyMM/F5eoF6CF7b/ItABNkZ1VXCDqAhz8PxbP5iZmvb4ZDfMQuiObQ2Axdb2uW9tult7oC4
U5YVDcErHmN/RjQxJQky/zLqQiyUNLcO0/YZL+FbyrbMX/ZL8YPogahaMoE/Ckzkk3BhljvGPn+t
nrBTyBw8pZNwDbS5p9Utr1Kj2gYi6M6KgcfTmtn8+Q00bYsDNbcWFbE3C6PklUa8j6HpZYrDzuhr
kgJN102Ctr2EGh5tgz//PUKElUR1wVCxom0ltQR0lazjeJ5cUJUYppQxfhJipVoZtcb31itB3oha
yq+eCZdXpXZWhLhLAvZeqJRRiHbNMRLDwo4JfVz4eYvVeeBl6KYfIbKbeUNnA4/3qCCDq3aq1LNd
6rP//6M3y32j5rod6X686ckDVmuVDWVcxsXG+rQ+s8pqdxaQdOD0WUYRFn3CMskFTip/fugjWemC
Z9NcoIiJwJhkxzJg++Cbj4gsS8fP2Zije8SCSOFZxXuKkoMS7UA0ohZehOjoUbHocs9ENCBhfS4P
nSp/yBF48TScuNfmyeX7bgIIbmiZmkVWcOYi36mZW7i7C2/4VHJ3D2FeZgvrNZjHnkJdrnhVRPzH
PIhGlR30ygmZbyPLY38yKmIMRqwWVGZonLn5g1o9Dirq1en3wOxhFAbVhxCGFwuUetlX97UwRsyR
6jzr49dOzymhDo9DLih2rUI/bfWVNBjHaPCcXJAPCgdP2P73qaSeDXLnZoZMSgDBoUTJKIQUuSeX
5s6yq82HvBm1VeShBnL78dqN8h2Pgw0MWa/UifIPUwCnZLTNAsrzuykTrmm5Po4+nzzIclelfbVu
cFkxz8Txmsg3Jq3e6cTBP5QCphPMGIPtFo3dil4wn6BgMDOMvRlb/bZN2WSSCr1SoIPRBhpV27Lk
d3KnFbL9DHcWIM6ABu/iH30cG+1L7UoFkQhvXdTEKy1muzAleWFgP4SFz2lYMuf/+a//c4PR+S8Q
9ccsSOvqv/8jgQDKs3jwsnT98d//0VTTRLxkaLql4s7kQ2+ALnofy2krmKXTqXAGMgtMQct6IRND
VSXEuiSFXarhJlfgShJGff354//mu0yfbkmKaOp0iNQbbo7Ra32tZUYJ96v7cnt1IVYepYOQKoYw
CZQIB6LaJeKV/vlzJbBDf31tSVYMy9RobqnydGH/IOeIFVBXuZdKOi3kfJQ4xUrdDozuOOh44UcR
NX1S7rHh7XULPSftZE62mbJWrW7zy6VM3/H2CUgyARsk3Vlc0c0TkCJNHJCHlo4rgkUICwEshPDp
w8F2hDsf8h/9yQkIw/Dt6Z61VwIsRsLxVlnrDb8MB+Oba5HhbymKqWqydXstWuBKspAF9MpBAzM9
sMBPWIF4yF99vGiuYKq/PAnluwEoY/EwsJiIuqrfPImIjt2Y5wIR6ynlPqNLroaioZNkp9WMsDan
229I9Uuek3iepHaFE7Xo2dojB8BlEm8UYgiQGIfECnKAAbPPXdL4R260wnaL46osH0w0IPmAMrVO
eLw5sSdIKynrpqQlFcvArE8/P9TvnqmsKAYWWXOiXt2M68FTSTqIvMoxExZC8tig5BTdLy/Pn0F6
O3IUmXdHE+FvGYb870Hc43QeaksunbbULrBpTm1ibDuD4nfNG5NTgjW69DTmLTgGi186c92H2h7/
B5zDLj7pPiMqrvJjRwqFSRgwPmhT/bTqiVmSv8RFuR8HABq5Xthi5R7Fxv/KyqRc/Xyz5L/oWcxB
iqxrsmiZEojPaYj842W0NBVwuKxwHLDYmnpGBq0AxGFDq2VIeKZjGSQOsOB1D+1JnMrK5iot4wdP
gunqRxBG9P6T0PdPMyoBBsJcUDxoBWPnHd0EXu/Pl/vt3KGoNO4m5pis//nzf1yuUll6ZgRcLiNr
3khQbTBczccJOyUl7TWipT55+l96bRsq1C49BHDUZGaxKda/Xct3b4/CxC2qKOoRht4MAQ9hiSSY
Q+lEGt0To4iGxUQbGXxqQoVc2J7G+1S3tNg92hidn3z8fDO+fX0VS5NVEc6bzkC8eXb4Tf7fGOwR
FC1KSabI3AaIRIerCWZzJivZrJrePHxZEUCQ6eG08jk0qStNOJkemxw29v6TACieNGL/eR1Kn7UR
UXD19nmcw+6JOWUT5kre+aX13Tc4EVtslBRMw3YzUZbqCUP18xf7dmFULFM3WI1l1fxrXkKDygAS
S6fKtlpDiV1XcAWiWlv1oGZIf4nWo2StYwrnIeSXnz/9u3WRETYRz0SAe8rNmqD2rtqoCWvCMHF6
BEoT3cQ+b7vQljzjGmopBZKu/uU7fzdrqSLEJBW+DyS7G5xcRFx4O8Rd6Yw9zxLBzYtuZi8/f7Pf
PuPmm4FPlvGJMmAR+e1HvbRVM/ll8v12TPIySDw+RiWRADdj0gphtcg1L0UhrZSOFsDALGL1DDAt
S0/kaVP4UoOlVjR7/DInTE0049EPx/EudottULb7VsQfasoSmXgxXSqDioE/+C9B7q3qiUlKJNwA
C2y4wiGhMjoBozzjPg/ctwk4ZrqoNH6+cdL0Kv97tldEUTMV8JyihWT/Zk1RtbxRBGBBjoc4fVaz
jM9UQsllRFAQyXnNjCq+4u6m5QDuxhMKuiY5W98civzPl2J9dyWQXNmsarJk3E46hW6I5pArhVOk
X4JHs92XqV8btUQfdyDssna3CsAKX9n+/Ll/705QTZoI6wwdtr755w79Y+K1PKkeyyguCHXxF4bM
O1lxs+dZ3uJHY9Kd8id//sRpxN/cc76fqRkY5zVFvd0dW1UQjEQV4A5TIfSGKLPZyj7lZfjwv/gc
VRYlHjCzuTp98398M3IPMJeVRuaY1G5Gl9wlSNxgqn/Za5rKd9/nH59zs9kSlFgne5PPAUlRC5a6
QPPNKV+fCT2yAClT6Svex0G2JvCuZ97On9VwbRThha9PraFt2pVgTZorJVkq6LEkxRdXITuh2Uhq
NOGbxDqolKAI3QycQgVw03jUjMh/xH6fi2QpyMhbIIWj6IXu01gmogrXO3uwlmXZ5ZgfKmutqLzV
2K6yxE+IC6dDRwxWNrc8FQF8Vi/9bHzHZy6sOw6UeCY75JH08vPmvTVF5AWRT6ZzkeLa6aPXzlhw
PKXVNrGQrdh8lgyUEmAfc8xNXb3I1siQpAs+xo3p+c9doosIV6HraL16grr9JcLEW0QuHWxDM6lh
jpKxKjXtieDPcDxyaC5slwprZtEAb3XsNmGEeMDs/YdgHC9ecPfzSJG+WZjYUBoak4GIMky73S3F
8SgoHNMy8owBAsh+d27j9KR08tksrTeqEe1MHKITdp5HKwmPleWrQJo6rP67LNA2Q6qeMa8/aVKx
lPz8Ogrxi6STlSkrNRnvsWyPg09hp9Dh+HsPZasTr+i7zRxTot0THFRW+KuN6IStjS6V6j9kLa1T
ASCoYr3FXXfWSL0a6+YsQ4auWoDfYUpDJLEOZeEvVWyEtco/CGPiOPpm4Xd4OcNTIqs7vCQnuW7P
WOa88iMc0rWiSB+DJ9muANpbpdChlPJrk0p23tN6DLjtLmm+ahDElJqWkKQRV+BZmE/XKatdtKiM
5uzr0seff9fquyqrTqhvF1ULoUJGzlfH1gYquaPRFmxK8bUKW8ftmdMk9UmR0zU+i00cpPvRl4+e
pt55EWwIv7wKY7bH7QJzx/evfhc9lyTI7mofJo/rCfd1Wu3Vxvggw5xqvlk+ZtgRj1FL1E0K33hs
snvOoIypCWz/ywj5ZqGQLWipFJ80VJnGzWTiJlBL5XJAHQ2GLPPKYVNDLp3rFnXIpNRWULQ/AgTs
SDJK5Cwijz2qepqgrtI5v1zLtJzfTKCKbKjgJixYHtbtEYUqS9t2eZI54ECQpxMzLQSTUY0wRPRy
jS615HWTfiXk3Wtv1O9SJp6rEmWN75vqMmtzuomm4K27uv9lEZP+PnUonNBEXZclEyrm7dxeekMr
+I1OojGWAepduYlUlsYL4nJv6/bls5uM0AkNOXYqA86WL3TrhpyVXxa1CY58e4vg27KemSY5gOxY
/j3310NEhMbQgJc1rxABEhv/XyIs/3BDMHXM+rAftmmMOFEh8XeiadST51xtLWTFMTx0UX/Xkm2M
nYCyfH+E9zfuM1dA/oSxRFajuWyhnHXLejHqwlFpY75LUMsQ52BrqUStuI0+w7IR/7J4fjdTcT4i
/1XUqG3I8s0+rIrqPI7wVEFobQ61bNF6L19hUM3auLwUXXqJmwHpjzICi8lefx55f++g1Wk1lQyQ
0IalaTf7zKjNcTdJIXYUk3YTfqVFPwwXqnWrQC92nZzcjwLioZ8/9Jsxxa4d3LVhsDFSRP3mG+dV
ljVe28ROFiH5REuYR9XrqDdAP8I7zUUnneKR61+T0Dihov74+eP/bAH//baposLXliVV0nXtdmPm
BXGeqnFB6p1Wq/QWW0aHLiO9I9N3VO/CWD+1mANob2v0pAXQFh3ViaJVZ71oPpaNcmmmPybo/W6o
8PLnvUnFJHsdhnul2YPx24QZFn2j/O1p/T1NcOEcOti0axqXP01p/9j/FBp1a71JuHBM976CG3g0
P0JM+CAofzkdfDcwFIp+OreJnZB281E+UmHXrK3IiSK4BgYOD8+wE63ZG+i8sYxxoqytx58fzN8b
Zr4exHQFyPk02dxuu9QcsKZgEpLCfBdZ+Ws2SBeQDAsxl65/bnnkJktVNn4Zj39vX1WRI7kiTpt1
PvjmJdAqihi1a0SO0DSbIW4JsovuAl3c/fz1pO/uqSZS7lLIb+G23kxhbLv6IOD/7XipdtJbzvAE
ck8FN5bK7LkQlF2kyqtQ1FYmbAG1YpYtFZxWzbAOEAUCqSLWQiG0SnB/G1nfTELcA0lk/27Kos6J
8N9DqxfknjA/bL8lPqAx8M+K1jMHuLs6qLdN+ywRSDjTQxhR0m9DTZtW2tv3cZr6DA1IGCvNzWez
gBBA49eRY2nAJVSMflRAYC2IRsa8nnXrGqbbDIMmuAZIJCkZzHwDVMUJ+YpTxFvXuiMhUcH+D/DW
lDACmrzUioT3uE8iiDWsBETM89pTMJPkcoEzDlFI3qQrt0rvYxUTeT8RZP5Ax+opf9PDTYJPLJ4c
bZc/LAOhMJdaB7zoz18HiGfBTgL6hImcUis4uK57qStt8yeVZczEyRRPzrSpFHPYxyA5gjfqeijf
euB+QtY6gLisuSwVrwCeV/l0DPhlwE0v6V831rSm0oxkWurtgBtDGK6+ykQ3dMKLG6KX87WlPmyS
EjVaARDF1ZpNlkIiwTT1gTtnqeTV8eeL+PblInKA9oUlw/+/mUgStWDz4GWxg6cTSRVfW4yki2nU
vxzavqk3MoItnXMvk7pOre/fIxi3m5LmRRo7nULTCW2i2YDsYJ6uinbDFuoC8wA9OLiMWtFIa5N3
pdvuOnP87UL+3qlMFXqJNpFJ8ZO7/+8LGUMRGzFoVkeq4F40/Fj0pV15r1EyPGmTlfNPvk2hHSYj
fGK+/c9vOHdBZUFXTVG8rcjxGuht5DObDZH7Md3vEn1ZUrq/TNby34dkimDMjPQZKN/Lt29tX0Wp
NGbMGHpEi8GC8z+L8xh1lnGKBqJLdOasUKmdoNWtWVczygGSE3k6rGSijNhLozSHyDlabHmn9l2g
Wo8JzBzZJWygRx5YSQicfp+Gv5ttiKFQJdoO35RlTL00Qfi1EcrOZiOQ6y3k+Su3ck7k/G4Qf531
v71PsgLrDuyF+VfnJuYmGTrVL2fo7wSpAYkc5a8NZVOQkCbKmjh4a+I3FfBLJ4Cr6tiR6sUmSBHA
/DwwjOkNuJ0OeFA0eVVJIZzkZp2zGhnAk1dEDiZjXDqA/k3ADxAoCa+KArRfmKSyujr67CbYEpws
s7JF89kw1UuCtib77D2sK0HSOhXbpZAFEtQ0GY0jP1qLxKKu1/aa5e6HWr6YPcWMnMEgKvmrWkcP
llKfkzx7tXpxlwOqJwsML1P5XJrasvBInsJG+UqpmhKkdRml4l6B1kT41QQe/gwymu2+mSjLTNZ3
eIzvWwUETG6UW79RwFsQ+ENwpGsYAE/1xzTgmMuwF1Gc9iJYS3nnMxxmZJjC2nn587uhJ4TUcpfz
goqKn72F4m+rqvrtszeosDL/4e273dqXbjWVFBJWtqLcpMCWzKjddDQ5F9MLUXYd+iB/cDSJFPCe
pDDudGhJl7BMX0OvfG/8aj2K6kUI2GXWHRN2URZnWBzHUS07tqXWPCr99/BNskCOND6iBH044vBy
Mlhk0cSZMmIdZbSgf7QMLjPXqnmroHuc5mLF4I9ECPjgpXLcOi1Ogsy7ryv6WYbwyzLw3QZDElWO
kRi8rekY9+9ZMTaaPgwAiDhCLc2kPr33endD6p/kFdesHF7FHK2OG5+sbPjljCN/swRJTIbTpplm
rXK735cl3moV+7YzutIHuLYnYP8PhuQvCys9h/lLIymO4gyf+mQs0xDu+E9iZuwyV3k12/qcFgD1
zJyuXz5VquyqR0Ahu+mKeg+WKqs++2W8/vld/W52paYl6ez32Y/9dexuoa32pZdlTheiaDPSddFQ
30m6cxml6zGPNmJnrBQfhxYqzSHl4tCRzDqxOcc16gjDxzrj3xHq+R726lNiih8jLLjQvErJ8BpV
4i9nqm8fryTRlqQXw5nudvVVBSsMSrPKHOx0h0LvSkRDD16db0UxOHlsttK4Xw6hZw+m9muu0Dcb
az57qjzLkmYxV/97bDHldXWlFowtwlPm5MEzwNQdb42tZQtNCM846zf+KH7ksfhBnXoFsc1OO/eg
yc0Za/4sqk1kzMCnFTHd//wkvzvscnEcZxT2YJzc/i9p57XbOtZm21c5qHv+hzkA/feFRAVLtpxk
e1s3hLcDM7nIxfz0Z1BV3bXL5VNuoIHCRjlJYlrrC/Mb89Oqm+O/BnCeKzk15Q9wY+txsn4kFstl
GDkL8tNLtaC2FFrWwQ69nTmEj998gi/yKq6M6hmuTYLlfg4DhWPGTV5QXarG7n6+Pr3tbUMJxLz5
YXrdPebWj2VuXw6pe8C610PnUSbGD5wK3xonvMWI8kcBZF/BspaZ4m+ezi+2Y81AVeMZJnvS37rz
HXxLPCCrAiV0S15dvltWdcwkN1AcVrduW3zXDP7qZjGw2dItTddJ9z7dLNwZQanLqdhSHVjXGMTV
8EwWkFd9YUf3STTyzeGbx3m+xp92Xvr1qmUYdKBN3ZtXqF8SdzH1Q60GFK+YWH6a0DEOzIY7zRX6
o+8K385XV/vX9/p0v3lKkiamORfKPPhYMg4YMNUgdZHhaPFLNZQA2FxkjaaxidTqMInSYQjH3buj
x0Nr+4ysH2eib24665B+Xi3GC7U0nwDV53TycScBt5RNGzHb5vaOeiEVcWQkNgKhbzQUa6FI7J29
aOvjmXyMRDOn/QibT7ybhbbFfnmbWB3YlWS6kJF2URXOqii76zF+C3Vn5ckCJZ2zc5nBpuSi4x7Y
lONGrby9qLuDlwN9UcZNPUn8n6tjCsCnVRg1ZQA0667ybrwwWqbUqvYjSZpjJ/mUYXEYCggmeTDd
WxmdEt3D0qhkSHsZOyBsMrx9xU/3IpqNZ0vTg/kSqD+wsnlOpY2JYbtQRmNcAtL2Br9TMckxINKs
K+bRzoRLj0NZm6gkmcYzdzaaICcJq3U+oJRW8xeBNIvKosQHq9lP4ZjBQi3YR+wKJ5+SOxC8wMY0
sPd0vTDe8QQzCUqrZZOEPcLNpodNByiqHxMMItr0rs0JEg3PBAySqRkvMVP3kSXCSrAO0eBEG8hC
SMapYC8wYfiBz+aAjYOxKbAFchVxC0aPGR3u+sktbkGd+4YgHnPU4UIWbIUW1LiUeeEO7yAvffcY
D3JieXQDd3bGfO/i8jasi1tFNmgpAjRPJiPt5at0tSc9Y26xSMvHZLiAZbhwbHC3NA6eHOBIgWDI
G0ixF20ji9dKgysVU6sWcIARWetGuZhvicGubr3R2bv2yBApH3JeB4Ckb9C3bowU7mEQXfZx+6N0
wsEv2nHzz8vll8+P5jgai4OBbOVTwmpXsmpGmwVJl4Ff26zI+GKOAscLVELmaK/aydtziN+sg18F
KdQ/yF4RU6BV+vS2VjTCUAkxXW5o/2iqdyjSnHp+8c1K9OV2ZBFhGnRsaSN6n97HRBwEvN4rtv3o
bdu+ZSYKEnzOtC7VlBI53ULE0a1X61cxtjiV9n2k8NWKz6bq2JxjqrCfE0dP5FUueouOAjMcWYXi
tEX/3iv2Jd8+IBQg6XMXQTjdsfivIqy1fZCIl2oNINml+Igv7WXT1DepjqWWa++DXKeDZQFLDjCi
6SFnLnKt4BGUwTbMircybO7aKNzBFd97YwdMAbepzqqZUCio5ocYhYQMEOd964+lfTRaMHApy2U7
zj3CTFnqNbTSaJwnndTxxSimLXbNiL6dpYZhch6pCPnfdJkizOkYwMfXC5Py+K4St7VbomE3GRpQ
m+llvpolZDDmv4bUdxP7kVQqzfFoFiP4rOS2hrcEuZdI5BRgCvt7xy5i3TDg6PlaGFOo6ZIrlyAV
r4IEnAJVKJk7ja8nHW7lNRhHDYRwhr0xlh+4ECBQbzLxziAVYFIVNvfQgeVHGNGHJpYGjXkUAw6m
I5p/RzQheAePCW0NDgW9R6ezd1JliDKrw0U7MGPbJY9TKqBv5LNInJnPOOANZqzgPz+DX+2XtkGK
7qF341adn9Ff9stYlVZepF0B/ZAek/6Q29l+7NVNqmFX8796q88pWifgDZcgH7eRA0mxgC9cUGMH
k7jsG+Wbw/oySrbJq9ClIEcjnfvrcamVLsrKrDmudCsj3PTCYhUN5XqO2xNtfNZwTJ+YZAc3/M1h
fhX1UKWhJEWoRR72Keqxa2QFRcbyMtD2hYCe54y8NM3Biby9Jri+fP3PJ/brd7So5M/Gpn+rNgCn
Rt0Cx3BbJzUDYPURqsyLFoxPZVa/N+whUJ1W//yW56Xjc5w162OpdaJWdj6LfyYpoPrjoLBNhixa
mpgcdmgcGbb0MBpV68XU2PcSNhNecH1277pHjLARxIzECHU/t/pKZsybW4WNSjLsypxp3hCRxtPG
G5E2WEoJdQLnESe39imiNwpdAUNx04UtHHs5YdEcBqJZOi7PW89UGl4D1Lb3HRxdn2dlH8fwpWje
SlyJ7+uMwbgGJlzuGdsy1x8Gr7oplGJcBFRiETT7URNBE/aU1NfxT6A22zN1PE+fVxJoEgJATMLK
JdlnsYTj/5y4UCcs4Hj/fFa/vGu5Zw1aQbSm0aD+9a7thwCvtMjLt30l3rMRg2MqKcF0Ab7uoJur
pvUT5h2n7wqZX91A8IAoZFLQNf+WGchOGSOh2/kWQvV7MnH5vEm+jFnzks8ajKEWt3B/jv98sF/t
/nSeULyr8z/n6PqXlUf16hRBMuTDlC2kBFez9NBpzVt/XVq7xNWus7I6zvHJP7/vVyveL+/7OX9O
JjPrSkvNGWweNi5W9XCG5KHXtae67H73dv6LtfOv0wzeFxVqXIhtRGKkpawKn0rlTe9i6IEp09Yo
krth6Ho/RrYeUo3V66zBxkV8WJi50X2aNqMaMcvuwsygbqhxoYNAOgtLbo3wLSuhH9n2cJ2Exi2s
yiEPAJwaGSI/RXsLbWaxpAksL7CeEzSSK11HljdguydhDEYJ4BxremhakCZTes/aCLsX8tQ6Ki6I
aRmLZtpEMq2Nc9vTebjEdhMV2yfG7rxDWjKNVCnkGxr46wWZFwXjklhfKY7YbEhGQqg7B9om7Cw8
7hqJmx7GkEipVoXVP3eT2WMCR9qjNdYGudchsENIzj3wSzxN2IIbGBPpMtRhCKfGcGtm0W6Om6va
eHKJiAfJvYGlwiqMhicznLDBao5J2R6wexArJ1X2Q2qtevCzsRJ9KFM9rqyo2eEx2xysOsItiuFX
HHq/2WK+emi82YCaxgNP62dRZ5YJie5SUFcXZFel8dSBo2hU88kS1p6G71ODRdk3K73+1c3roclg
GsKhVfz5fiK/DPEtZIGwM+egA7xHdhvoviaXFSTceHaH0uYWnIy9rR0kWBrmwWGIk2QbJvl93dLW
FDpt3xzXDj35KALxA7095lbdNKMl0j0sXngJLUB1sFmrrGMEWLOgQfzzM/jFpIDJjAU6D53lhlrl
p+ciVMYMTWUG8yjI1+inmHBXqXgPtXYwc44K/y3M2RnqU0b466kSYbbneQizx5IKecggouI1m65l
FW6Ke1z10G8x6rTBtYBJXPjtWHpkj52xDmwDeLyAeNkoGFBk6mwNreL7GnfR9p8P6lxf+rQnEu1b
2hxMuZR/5jvmlxXNs0c3b3Qj2w5Y3FcU1UGpucemtLtlrQ9rzQuEX+agw3NdO0bwFcjhC8Z7Q7xB
miLdxClpANRKN3K/WYe+EmIg2qZ1NEcJzt8Ks+FgTSLoWGyFG122cfaiZNVtVDIYbZkMIjd4nNRw
vKU1HIE/XkdDc2XR+lp0AZlnI53Hfp1HxXuTcqGg1CNzy99H3AqcnpdoC3ePaQ1qH1P5+Oacql+s
oGgjkAogcKOx87mrqSZBaFM2ytFn1xgppcz7tSPLRqDucH5GI8LZHaYyvuijndeDHiiTdLryVNgN
ffSmjpV+TQON7nYGMcgIZn/OtkL1po0v4cTjMmY/8YcsVn3RXENHhXuCs6InqHEUNk+LFXeKn8BV
xbeTh22EOm658R2LFYDKonS2WeqZuO0W5FKusSt1HHKMiLrw3PmCmxLtAKgB6csoUHTdzDUN3plT
vHuSlRGhNfSUlVoJlKeKceda8VOBDGlhtKa26AWxkqu4l6n36vQswXbSvoWW6gcW0UzRbRGy+ZV9
glj6HgbhbghhP4WJ5YdGeTvvJ53zgA3maQ4Km8x4knV91Nr2TafX1/F1F+sa3X9e2FCbY0TM3/fd
hScaGuTRHmp954dx/3EVqMbBYzcIzSTdUC1kJL2usEzxnFvskEkfIQKyxHYwv0SznbKZOzqqp6Ic
X7+5F766FRCkGSqiFZLaz121kWZCJhsj3w5JmYGFNBbgfe/yUA4b8jnOT+zddqaCiee8fjFnk+ba
N8qSL4IWBgRddObWvKN/LvBid11V+RygeSWXr8/Eo+2AGO68inODnHTrjdVqYo50EcNa/u4p/mL1
p1RCT4cyLhHi5+p7QY+97fO42KYtJpKiSLZmCcPMAXTvGxXjVSXDSJeudW/xDKzzIAIeKreBKPF9
jhp3oxfJIWgr/cIYZwvAzgNCiC+Xal107RBcQcv0MUw6xi7GocQWG6IaYsK6/n0X+79/CYvkeejz
tRQYr4ZR8+nL/zyWOf/9x/w3//07f/2L/7zCua2U5Ufzj7+1eS8PL/m7/PxLf3ll3v2PT+e/NC9/
+WJVoKsZb9v3erx7l23W/New6vyb/9Mf/p/386scR/H+799e3rgE0IgZe35tfvvjR/NwK2N3LiWa
/x6Hnd/hjx/Ph/Dv365e6jF7KegI/f56v/zR+4ts/v2b4lj/Ap49i0RVKs8U17lF+vfff+T9iwCe
ORkEa7P6g7JXUdZN9O/fDO9flKHYlkhJDZt5Nh4sWbbnHzn/IgSnQmUzUuCojmr89l/Hf/P71vb7
hQvfyz++/jXc1T4XnLxZBTHP/tEDoaDw+fEo1Dap8yidtmJqsYnvJjYHU9LLgLE0Kjmz1BSQUqLU
ZVV5Fh1jrLGy1HEXbgU3abTfPBT25mzpaWDW8Mup/OrDfV4++HCO4WA2qHOYf5cHIKyOGOoGxafI
djdrhLF4gttgNf01bXT0AXn9OJrUh/Nuo+UOakPbkN8FcJ+Lj3wIl9SO2VqLHe1vAVyDBK6rrGjY
jk2FeRYrJTWpnhEZwUlxAgr52SIPjQODxu8/sVfGGrYjMFKe1JSPmMFQp2h+XzoAw5LGxPcizpdC
zU74vpsKXlOe5DMrkfuddnZe4Ahffg1v5uyQVYdxH1fnTvtcz2zb0Y270WmwFnAAsLVPnZOJFYvV
NgvwdksGPFndPN47UaL6DKpZPvS9zp6eY5WjbJTshmChW57P9ZRCe1WTGsUBrrq8H/OCjDUYTNt2
mnoc9KjexZ6NvWrwzEkymC1o9k7B2+Apfdt4GGoInD0XA+tuqLbgPlodZ+vKjbcxRbLFtNWcenYV
b/UVgeWIZXtClJuxLLriTkfGtQxMDR++aUbsJv1qdKAje2E2c78rjOeXbpFeDdCcAzXvGQlRAILi
7SBdPQHqFLA3WsWF2Yr7MFRulCEEV1jyO1luc2UKkBMpZsZOrG/TmoPPAtclAhEnB85NM1iV73T5
Bk44c1OTlfoWU9w2CHPfsOYzOf92Tb5lJzcAqqn7TW0McDIkjxGAkqXJXBEQ7b1wjJUG1hZQL8ww
I/sRFk4MU7ECqB2YwET08MMLy+Six49r0bpWhLlmewp780fp0gSp5hs8mP2wmChQwb0Z3dKjTd/H
Jecu3aOmec1UM/WNxE39UQk9ZG3X/DmzZ6YF+12vesBsIwFYXCxtg7QyTh5NfGx97NhBkoG6Mkvj
0kn0dCEncVNRHwJ2l0FpSuxN4WEUE3jEW/KkzU6F7rVpKouqkuOm6QVcIpB7loCMmDZhvpBCf7cd
IK+NArCCeTvgDYiXzk+p0qkftOMW0uVNeBxC15pJ5zTLnP5J2snJKqKDmJ14vPRUE9wZleEsg9w7
koLSwoqsJc1buajhAY2huh15kcVYh/se0EM8zx4NRvI0WOnp/JNc4zJ1mCQOlnnPZIokqAQvNZGP
y3QCiQk9o4s6es22AhColw+mCpF0TMxHJUxXlR1kuItTkjYL1DhY7DUV584RPNbVFH04Iryk6PzA
GOjCViw4rW0JEtfF7qus43XqejChdKrEEP16hcahw+JRk/1iRl0dAo0bsegJgTRsLBuTtldWqHR8
wJT1pcayLFz/fARhDHuwLMZ7s0dVGXrcqUkNaErtEO/M133qzI/eRqZb95dG0h/7Kc+WilZR1ObS
lSmVOEnGKViWakWmdz3ynmDwmaqFmN9T5g+gRxYG1EnXEDeSFt6KOpTvYSHdxbzC6OKUbabVqsV2
D5spJ8TGB8CtE2KumdZl5lv99Jx0M+FPnRl/UXc9xXDw5MDvh2QCUwVLGnfEoKK/5SnjdTdlj/T8
adH1xk+E3Ywdj2O6DvPyoQb+xMrxDqVEYDmkQEbt+8diRKojFEuDqwZoWAVOkgSzgNLg7o09hPpo
nB6Y0ye/zvjDvBix2GmYAJYel9StMs4XZ65USRckHZK1ClBl2fTlJWo+uYg7biUusxOFTDHNG01F
bwS7ef06VB5R/r22Fp0IpK6XddVRY9SWTgNsw2sfW42VzU2YhTpfG9Fyf5RedhonlSTd3WCRBKN9
HrNoeUhwRfFw4uYNIpucThPalaqZP+ucLQKvRdx7eXbaEdJvMvA4J9cdYo5lAi59YaY82ucrwgiR
Su6P2eCgvFtDdFcPrBEjvD7X5FMPWZIv4y3CXwr3IUdXoAcudCCMQ8arM3e0yWG+RQXXqKTAUIrz
bUqXCd03M1El8ECn9ofyYSI7M8d5wjo9aUaFse/8RkQpPNHDzmoNHUx+HW8yNX6UbnVtwLYB4MZl
Z2/QV2Ef3k06HlrFxKPRSSzJvJeEHLCswh/nW2TqWc0yNfyQJRCeLFKRz4VrV+sg0cV3ZF7uAvf5
k5fV8AK19ENX2YCEZPNoE0bANR1rlU7Lri2LpksHF0+GAJCG+QIaNl282k9L7xrnaNI8WucA733m
ZHpfyUe/0fTXkIG5BfruebhP3BgBaChmIUqOgeNEoM4PmxY0kvkksxkEMQQX5xszGNm8MXb5wJxH
9RVAr6NBJa+c5M8mDijIIaoGVHR/vosMj2WFmtiLEcEFrt2VE7BLqDqXs5pvcMkYPtX5/HLUcR9v
q9kMljFVt524YWvu7Rqry6Vilyc9wzJ1CNN13dnPc23I01lU8nmJLuvJz3PKgyrAxaKCBH/+mcjF
Lg2r14J+DoIn4NQwdCAmVSs3ZymeaOydZxWVZn6hjvHfIn6053fGVJmB5/Q6N4qTYFulzIBBPWbo
HUAGQJPIikph4KbnsSQzoeqyyHPh0a8yEj1NizBk30mqxAdhc62ZhVhS4XqjW81NLKoHybkNXFxt
nRYPmsriy0YPUZm1JxsfltqcXZMGqS5j2HbnHVtjVsBvveg9ieSajljvZwzzLa3cAF9uPXQcvd+5
+ekcByi4bTOfwjbJNVkAYGe9Lw4Qbtpl4JD9GsNTU7GpJCndyFGmH6lon4Xp3OSWsrRK5nAw7qQH
BRA0ST+K4UgtoVoOVXBSBm6u0RFz6HzZlTh2s9WyDdqbHA3fohUsZPqUXxRAxyKiFn8+Z4YavnQx
4Jg59FDw3KmUcZkp7EKTSiCN9PUVyFLstcs/HgvOaYy9ksNqsxCSk/t7CKJhU9hV+Yxlp0gouS0a
DGNHYXskmNfCwJlJN9ZRxGMe9tV910yPnk0h2lwAMzoYabGKUc8tTEZFl84A4IykeGvakS8lenuc
Fui2BsqKnhRi+PSqNg5jpbyRlFAPy3hU2qBJN5mr74XpzQin4SnMMDgR87LKMI4k9uHs1KU4MXfN
Iso00VI/2BIxnoFFzvlcyFZNfZFjsFoyRoFhS78Ic+Irw+IjJMMOyUY3m73zl32woFgy297yLCsh
L2Y641voIhmyTRZSCsZYKzEihw2O8u6ZKKrTdsCSu6K+Ecyh7lKdQqZUNeR2oak8ln324bhsrZbH
/YNnOCxZ74N8Y20JL/JrtuCx0H9AAWC8H0Yvei8ZYZtCpDxupjmOH0z8S5vseDbENrDBZdsIt/NQ
itRZlRVqIiAacf4ZzS2WEoRFEQtoN8YUP1MkBTZkQx3fm0Uh81fZtnd6RQ2qoirsGw7nNbGeZvFv
Z0wMFj7Leb1lEGUfu1hWmwPyjrZ/pLJAl7z7CDIeHdRikOjhh/EIZstIb64bAj38PaIPd37/vEvp
TyGtU/t+ldn5TVtnpyQpboSCbUqMQDCYBW7nfbS8acJI3TqMrZt2espmJ7qiZB9S6maXJ5ECzkjV
V3lr7kdMFVRzUNehxr0qDcwWGJM9aWl5Ot9+XgdNX+JWXuI3NFUv+QQJeXCvkNVwG83xXDnkN+cw
KNafsx6M43kxTjTscecY5LyIJ5LNVUvU28CAqdmmGnFPWlNOQ5rNpWxb+eDV2CcUtF0XRuEeRR7f
DIU8JYKsRqe8NhyG6MEQmh9OhBleyO6cqzMkSqav59jXsZlqDBT2cEPZ5x0xuJi1k6wH4Azj7AMl
Lk83AXcm02eP9GahdYSQthrs4jbGgzA9RUHNemnnmBKYAOxhRZo7baxv3ClYl+3I/ueSaSeJpMKZ
MmM3h6jTvPxPKdNPlV3AFp2jDZc2nqM9Bx0LbF1320hapzRnI0Vnc5956W2BTQshQHZypAmZsV4y
Q0/uri3V3j22sXccCoM1srH3zWidzrvjpJC46nZ7yPt4VxGCk1DEjZ9YN9i+n2JJVFM60xsBiu/M
UXyWB0dqnwSDHPvQR5de2N10c9zg5UCqQ0hKbpl8cIVIQ9j3LDONFiMHxCgVv5OWl1Q+CAKqy1ra
TAcT/Iex9aIX723MIjGVNmOpwJ03Qknfz/e+Y/fxJg5iDxcUfiOLAUY6GDK3RDFFK+9ziEJOMe8v
+FpGRfxjjhcYHT5mLkl3FxMPG3YKvJZz4/bTVczw1sIaup9lc0orNszzZZ6i27SlROwl4cQofnQT
au4WdcllH7H2VG1x0iWfFQ+nTYzebkNzhikk+UovYrYxYbFOPuYUiQbMvKDd9xOr3fk+nvfhyjS3
6sjHylvC9jS/6Xr3stduR2bcCA4JkUa9fSfUPNFnadeSpkduZR+Ngais68bVWM95bh9RoA4hy5Hy
7WJluOvhFKF6uhRqHl8Jke4VwYUwsRav7EnZKkr1bMTWQ6O6L5HnHZysvMlsnq9Sozee2dlbYTnd
hoJsur5OVZaYqjvGky1YlPoOtLgyJ39oQ9lsSizWgn459b5u4U09UXvUHcxsvYDpMi/1z0HlXAPQ
JOl6aSGcMEGrn5POMlzbFFwJ8wgINRFjIRX8cMrxsjUEflAKoQXipAebDXLhOcpA/sUmOdEdLfMS
fLppLMtKHzci1i5b4UHiDxj2qzTF20ahcV1k3kcXODCC+sxPUitdez/1smo2QcdT04bBeuhU9Jxt
cclmfRm6RGJyyi70WS/o1RMPu2XDFsWwkzODtr7mIs33ueN0F1WXQK20QeHTF7rnYSx3lheLXeMI
bOSHrAz8kvrtQi1ymLHD5JR+4gJZ9Zj8BH+c1Lv+psiiUl11uautPSby7FiUuz//EQSeO7Vg+GzR
6/h3i7CMfZYGvokhj5k71hYOHx4LVfdgzG99/hCBTrCypSVV7s7fbAPGF0pHi1c6rf5d1sXXFJPt
tTq23a4jENs5Fm4NoeG0fjqNoOVbpSp2539UTceG1Y22f37r919Bf+2lyFfdP35RkRF/qOoxGXAA
cbYafn2Z81//+ct/vhjWkQXWG/xz/t75y/P//fk97/zKf37zz9/5/37v06vGOcDYjkrNH4eXnw+y
sxIAcH++z/njSQfkd9Ng7X3+wfkfvJZ3UTKWVA2VWqJB4dPScDbzX0+K91Z68XBxtoHSVHRBBl5Y
IGJzk8mMGqnbsu5CLkjXBxKys1Ew3cjXoWPftsKt1oGWF5Agpb7ps2FTNUW7U6NT2+AtxLnsd0EL
p36QwYAxWWbvWvCcNOHdxt7xua3d+Zvnf/DqjnwjhINuhQYAZApJZHEpMjs5OLswS9zd+f9YTp1d
PHudD43G4Iy8aURgrktMH3dKLfQdRrX6Lhi7W/zNwbDYZJi0QF5T9l8RkHBchLO9/dCSfTn5ytZy
+B4ZJqm9mmx4bjlAlVQkV3ocIqAelB6gi4i+lV2kKeBKgbDQMx8yxfbe2nGVjMYOfgSGBcg1liF8
ZU0HsWHZub3CbPWqK0nlLzwLewlXDdJNpaMMCpg30iEprGcTtCY6WBJmX4TtJ3s0Ln6ta/DQxwQQ
kqyzg1mXdreiQ6atyeKguJlcFrV3CFQYxvFDqIa7PkOqRhcRiW3v5r7UpmALD2KNP9JVaveXsYzR
UDr2qwzSG2GY9gJ5SAuafiKlySh34si6bK3JXUxBeD0wsWG04c2kIMVUSuwTWv2+ddN032dxyEbn
FmvIiO/6aL66BW5uSoWBRtfnb3i7ow2smtcKSenQDauhyrC/tsSmjJsbK2kPUmhEwflwibKcdMVm
4a2sHiiN6V7QJrgqmt7vJAjXwugHv2/fMm3s7qSUxsowgTWI3FmhKUCozg3hZs62DLTsYrB6RNS4
t9SZUV4POWZt3EAONTNnm+MnvWgEc4r53G63oVvTQ0up7UCN1uvobshtm6AlNfeqVbswqtCxh2aL
jZ1Em9W799bcX/aY3dQjmucF81P0CXDBAF63nJB+L9FSUvPNx0OXK9rWSUaakSC1KsBuS7NBLIM5
X1UBojBlt/e8plzitDdeoInzpUAaSvUWN5LupOF5SwWm83vvXo8pQzMpttf7TqNu21+KxnDRDLgQ
xotqKww0/LlNkimC5o1PQL6iBd4mNQTCahxAOiZfqxg7CUoaLvr1jalGDNUzlRzitsfHSFZ5DJwt
jJGteHp5SCfnEp8ixBdE+MibqcepywQYfKc21oWHz5vRgfttpXglNdyGQj+ZbI2blEiM/rC6aoNU
kMZQQ0xq3gq7WMqp0RpdxD5SXffQUbvmBkKiWquMRFfxWgdSbtmT7/SlubZkwyCopZ1cKwvxrzev
1T5YF1KBny41bB6M/tFuohvKCA924G5ag8UCA76b0vaucs05BgElkdplJkuLr6XSj0dFqj9JXCmp
2Mm+VconLWoR1DntjZCQx2HtLTNTYEQSd+5F4VVweZItU3U4L40MoVJCPTgNTjtpz2xcU/d0sYcL
MpWflIZ+RlNy1WnGXskY7o6Lg30wo6RleIQ+idbHbMa0KmVwqWRgXGzGK4sBZ/o8fdFa5tOlDLlt
A4o22qEY0Oc2NuWq0O7hiavI/IjLt3XlPI2Dk13rGP7O1bnCnnBmLqv33MsBOhMZTfp4mRZUEXJc
NIJ5WDKZhtqfAvumNkS9rRiOHPXo2Ij8ykswoxrbufboadd9112NSd/umH7AwDatlxS+eVCzYGEl
7oUrw9UUCIxR+yletQL7ow7nSWoLF5ElcZ5jULbIcAPV+/EiGZT4osnTm75JBWun1q5K6D/7W6Mz
rXslJjtL7G4dRMAx8SMlgoHT0oz2o2VaOG1iC0H2UspupbRwDfX+cRy9GyI53+uw0ESbNi4KdzPF
8iWYrqw8OQLM2bDUHeO+X6IfWcYlEwY095YAR56ajnpvZW0b29h52Bzk+gBMUfEWFgFJWobM7BvV
vYDyLWgFBeMWMeqa5ikdDnLEmaYVzVbWogPnZfuT7tyoASlOyibmWsNtJqNXA1+UOCgPI6pZtx0X
KlF8NeTI5TM/1TCkx5yvB5Wnmu1rEg3UJqpSXza5h++Y9dOcaxkKFUZK63RKFL/Bz1IEh0nqV6IU
x8bWTsAbr+lt2dhWXQRd/hMZzxZH2aOihcn6snOV6LIpjZXCjEIfAlXv8stGlOyWkBqy1cD8Zizq
axCGV1GVHkeFZcMry6uk881O/xnphMF6VW8LVXvsQ/3Wsat12HDpGUGgrGVVC1MjLEejfBhktU+T
kD5AC2AaADbnPK8Z9Jv0H9ogbrQsvNTj/lq3qR9YDoX2qdR3pdn4cYaNkJpd1iGxGu65OJ2FCWPi
k1bg5RRRpjKTyZeZc2eQcy06nstswo4oGuCR14+Kauxz6hGFaT7Ol2Z+KdjD22pmr1AZ0+urxP1h
AqglY0eXVXfPgWu/DpVzhMjgoVMZBuch43K0g3geeYZ6ZPuuBhk4+mkx2INZtB9kFh2vCD1Z5lyE
k70TSr7ztNbX0kyn5tJfUYNfmIyKuZTA26G5UIbTMEKoNyidZm61gqPmM7T3Qj3lbrwbQxzhQxW/
KiqeZgB8P0OIH03enZLToWBZajZZVpGq7ielmPyeEw9M8tGOnVvp5i/FFO6a8salqJPJGglydVIS
hnuNSHmRrGRNQmUJGCQ+FxrqEjr3V4bCbMxVM+iXvYJzVZ0gytSq9G6wxndqYk+EKn4lxGsd792E
27Bgu1pSP7hA9Q96PN8POeIVBO+qJ/fTVAVrW0s7Mlv3dqTA4fRWRIbdY7UKkLtIk2qZac6NORbY
t5FKUhTNLwPod1RHrL1NeU3z6p3Cw9yb+yZxGe7KDsTVoT/acvKBJ5+gwb2LAaZ6I3FE10LbV7VV
lSvWHkPGbSIKVoOimbtMwm/c4adMq5+2ZNcvTG5CNaXFalFUFpcgelcaVW4X9VDEyO6AGXPUIdBD
u7eUFnazQSFIo6zwuVe412bwehARHuAQuuoVZiZy15p8tW1A1DqRxEq7ulCc5MEYyY+qXN/kg0l6
ERUC21xSqhyertkbzh4rVYFB0h0V7ltbMYxlkrHR25hIZzqW3ObY77REuxsJkubKS+qjf6CgTDrI
2Eg5tv02UTBLGFJzw+r3qmnBoxUq8aYR3XML4WRNfWlY1EN7KmmgRijItPimLKdndSjQvhXs6aCd
8SHF5EBhxzZNnI7Kp07nHumT/Kn1KJymCEXXRdyjqqHcxuZ6pY9Ykgd9+zzicdeqmH85ZRUtJ4QP
sxXvQ5iZnJOselC68cqOo4dcbWBIOlirTShumr7d/z/yzmNHcuUK009Egd5s07sy3eW6akO0K/og
g558+vki+gojXQESZj2LRpfJymQmyYhzzu9y2ztOvk36hv1QxMxNAnLggfCyPTBItoFg9onLTrnZ
eWBdmzpMn6UXPU5VqLJ1fKf44a7U19R6fsBUaqnohYsq+5LjEDjF7sm1m/dxeLD6rRdaP+QK8sq/
BV4E9fp2mGwQuOnge8hWQd/RZU8HGLwbMF6mYkTbb+AOMYZ1NyYpwerPQvZu+6/fZbO9dSnvWwzB
2OUAn4mF4gIxeQmfp1fPlqHzkY11HNPvLSy7f/6pnTasRpBF1EMisKsZ+jEvV3vRST3FIMA543i7
BMN+4emo5NW3tiN2Tvay4oHI8yYSz3ilI+LBMa8xpBj/x1bBSshRzY5AXjNss+KZ2Ju2ZjDH7CwS
xcFiQ2pSf9fwtQO3Sn+tfse/BtlmxJWDmw3GZjyGItWSw75VuXjmj+nU1sbGcUh74/8GeJeuAjrO
sTW4GEnQivh7/SscG9XX6naMeJ5cRHdk156cGr42BmkPrENbi4nd2Juf6sAEnmxAlIx5s+lLk9vM
5sZDz1+gYor4dqwiRjiCG+fYuB4qVBvutspEaS5pLXbqWL1OliQqxh8OzGD14k077PUbALh2ChJQ
+odZip16OnVc6mUN9XaQWOr3znNI75jQbam/TkPzoQXJtiomJjy0neKt+njU21Mf4T/fasRR2TPV
HHMzudJMoPjKANbq2d2zfh9kztXGzzoQMBLBd+pr9ZgavN/0f5i0LW7NNIOHdsWfh+MUeDQzknl4
uiKKyYHutxZzLCYUMg0O6kcJv6678KQegq5xtw50KKgaXKv8qZ7KJA0LM2Pu1Wq7tO2PqRaP6inV
Y6L6vlwf1CPUMYn6d3r/z4NS+cnqgJPaO6uX4iXuppEMUZrnvLP0y6mn86cBfuC9Q5wVLcrXaD3h
c031ku99Ud+qFs8DQKxQ+S7aDBZbHB17B1QPW6iNGFq5G22QjsTJPqHBPzvcVflEyu1q+M0xTUyD
7X551AB+0+efbLfPxszlWnkSo4TqOclxtjMr8zSAmNuTDRyck6jUM4s2BZci1Giy5uP5CB3hs4m6
0zyDZmOjlB1EEW/8yZMnr4WSLfObTL4TaT2x2dhf6BZ+VONcAbgHD5oG4Uou1LG6Z5NkWKZAEVc+
uzXh0Cj/OiQFS00j34kzQr7UrtKzk4inekQ2sIawdbCnkNQ4jBvKS1ePX9S/KpL2vlE0MUUF6yAN
2ajjD+PBCjoQLDYRTMMxQY3H+pAFP2GBk67kLW993JLl6DGiNjMm3ysVG5oge++0wYuz5u+OCMKt
L1u8oxRVmB2i+Vi8/qlIqIdWjyG7b4M2OQt7hjvSxpnnYBbeeVEbVpsrDwHJ0JiUBtauxHzW424U
NTyyzoKdsWur6oaBLViVQmAY2JXb1gWPyfC7MNzsFLV1umXGyuXNUHiplsd+wBo5L+u7BNvBja8g
M7OHQdGJ4qfbZoQaJ3SP9sTxi991WAPWOuU7/Im9afRUTID756m1TmYFgGRnZrE1473smzfRWAKf
2iLfxSoc2HEPqwXQ0odDvXUH8wnpFiiZXX7E9aBSCQUkXkCKOonxyHXodTQ4Se18EgGzA5Ey6Lbh
9W362DmucQ8SW7INYzSA9mo5On4tDjbBe2ZTuuemNa9txDBimUgcnBSY6dn1TY/wy3NVc5iaeVVD
FduYzQT/bzxkM0oXM2aWbSkYerLgvZX1UxJTpOoLPQwIJhmEv2+tyNtjRz4cKjqZJRizo+gA/UTV
dFRY4M6DuuQbg6STdfLygydv/uI558XgrA5jiCkQdaMRhifhLdMdhPIdsIr3YAaXqDZe13j+mYWr
tc+i/KBfWhJyv/ELI9vPtiBi0k3EmXgx+F9KO+5CIpmd+v4XraDqKwN4jNys0NwUHUyIu3zNpl2X
oPLPuC4m038tkYVum4nB6VB6hzGiblmzh7hGep8t/GWQe1s8CbkTh/TZUcyMiTU6Ry4wG+jlYTIc
Bc4NlWDUnE6BgSgivjiuXe7gb5cD5zZ78+I6JHgpevJRUhyERSrnNP+k4qyxBllw6xD1tccbCsnn
N9MCnEin8kYf6G2XeSVucxKPTlr/BO9ONzBvon3qNpchlo9Dl94sP/8My7soojSSZesiuGDqrO6F
eODaNqr5Ba7LsG181gAL/wV7pImwzP4WkVOaMCecU9hbFQ7OGJbBstBwqgIUNUuqqjkeijw8+7MP
f3LuLOr9oIQi0k+UR31ONdhxKTG2SaPUREFMaeT6E1DXSKFXZpchhMIPXKRBg7YEl6P8+CgUIx/B
HwgS35lu/eit3tcKBiFgD8ANNzBJ9Pf94Lx6OQ2cMI4mkGMx1rfRl3u2g4OZ+2A+01Ac4gBEoB6I
Ma4PRfw4mwMDXCjz6wovTjhUZepFJpBoEVtvZVN/dKX3VKTwgBTLi62D6hGwbO0F0yFu4EpZHpdh
SSah+VvhZ5qYs46sw7zo1XPgTTArvkuWGJyWHs1NUTYTQeXRYGrMfk6YvzljeJV58WFb1aPTcC2I
KH03JqJFO0Bte8iDQzkF3M8zFgmDufNiNvx+jcg67OlAzfktTYgzVWMgb4TJk6Veu0ElRzU0F8/W
yoxI8A7buZnpSZxim6cknPkJxEocFX5BEHMAVVH0JYzIjARxBhV4uPPb6TQNJXlQsoxulREeGs++
ucX4FTVjxuiQC8QfadYJLFK+A4Iyomr3tay7fVg7T00XyQsg2y6rMaPyLZgede6VZzzhHpyauE7f
/tkM3Q8TS7i9s1IDCLItspFTELn0F8kWH4I/MCP8/Usa2y2kOmjzcHoISyyQ5WIayQepYKahpXtw
CcxG9nqqAOfapHvFRPuYY323bQMw7aD/JIzm+Q95auq+i+bTmL7gUy7c4VqgDdtryK/M/LvVtkj0
4jLvFNMTvziCUC3mJs0IoaZrIY0k4kMhdiS3wMABvNkvS/apQEE/bF47e3oqrIhhDf3GuHD1MghG
stf4X7huvorW2JgG0haNncHi3zR19K2d1m/TzAJU52CfMkpZhK0mQfeR/w8PBy26+Dsr2MLpDGo1
xjvwzv9d9NTa3GhwYHtkBnAolkGDoiC/YZgTUS+8pxVy6KnqGCO6RszQLNpq7kI+8CEJA9Rd0aPM
noVvZmNXXCWZcTXUbf1oKCZjkFAWxVFw1t958awu9/KDz0Re0sTHcLz37xaHDsdsLnk50L+NwJGR
AvDkIC80oF/XhM/tv9PJvf+kk/95206A63nwHzFJ0Ljqqsllf6JNO5UsHPNq3UUB5FGDrZmMmLui
+ayXOdxhpeRtZGgRRWopzkWdc0PQycEKoFyp4d8tiuaTwgTYgyx9UoR8l50qwNboRyhHCCfhYfD4
9PQuyoBtS0rRdSzZ1uy0ehrbmBsBCnJsZJ+qbErVdYrdAXN/h/Pxh2uvCA5CMAqK5fJIlfU+tazY
aoWrfEJSoFaeQ1NmpyK9Nr9ltj60BsbM//1Dc/6un1Ecct6o7fghXob/keeEpKYIRsPpTkbmQIBr
4ucVjBJHN9YyheXO7VNvq0RMxfrR9AhQl3PtMo5TWwsNyy2oI3IuPeNlFMZ9Iu2DJses2IVu1pXF
I/CXmjauvBZ9xyfncwmlZvqFMen7Hzab67yMNjjuSoukyA3JlJ3Wov2ChIlNNT2r2MSUobS6A//7
2w/+85pxcARxUWGEMBn/wxsgGWRhRxkxTKbZ2Yes3BlxmGyDlG2iMhLwLZJqNJnetDGB7cLsqkl6
hsOpzCpFAlds8niJHzzM3R0Z7Fn8TqvPUleN566BYqkLhlkSewHToFabSuJWH0vIJyOw+xNlxQsS
rFTBgWD9MTD1mMCIovUPdcjLUyhztBVlY2JVMHX7KajRloUwqfIZhkc5nwIT2f+6aB5SPrny4nXN
2Q8xdECcT4Od4gbrZe65VkSsMCE/1CqBgRzGR+R5Fceohf1ZfJgx3KNkeSmgJqxBh/272l2BqxoK
coLXdaFs59EOHjcDMPcsYWLt/vsZIajg76Iq3DsdG9EKsVXIeTGE+fcFzEN515QLITN5jTPkSLF6
7EMCMW2UZJWY7v3Vx8iU/J+dkMPF96W9a8f0kz25wX19Y/fJy6IuvkbxrIgpuyIPu8N6zcfjjz8y
MvHWEuIZCfCrP4tSZ51dDAG7UeZ7w7K/m9P6K8iSD7hnh6nLnu2o/AwLFo7KeGLwwYba2mAosMqK
1je3XR3c5e7wsVbECi8y5nz471LxOPHbyvbEB2b7dCn3VWC8xH2KR0szTA9RMO/7tb8asjcPxWhj
Aim8q7Am7+pBdy0KdHUtMEnKU9/Gar7E0djyE2Gd48neZZV86JjVnXBVLSi8OuwY6s6ETQ53dtdM
jBtLs9qztCHeqD8UBz+QPsNOFjzFDNN0NqeHge45v9SK35bUSKpI89vys4xIsQlZmzyXKlAzqfTv
bQo5pzW+mGPyKaqSfCV0b3b3SxeUSdU8+gYIZisGfGTUnaGIW23gPa9xe1N9cdJk34K8PUd1/MJK
+aFaU7pokrLVbCgt+29T5H2LzWZXeKQit2OMdCRqj4whb3Kl4ooMaoS1HpX9w7siBlHxb13kyAc4
jJ/uOH+RVXW1zdSnSYRDnzlU4StBySJ5TdrypJmqffq9ToYfhq2eK6WHQDEaCCQRXlVhjuUa+7Hg
SllTEDtzqPdGQSeaSXFr/eC5MGDwKlaXqji7srMVGaTcQiq/hWV6DhMPKewfftug+g4xctOZ1UAf
2cpTBoc0ZIgQpIw6FIHOTYGdChy6XMHh2l2F235jw713m+fBgs8vu3EbqlaYSnbfQYw8dIPzBfvS
b7FahYKVFzd7+ZpJ+5u+wdO2SXeeIJE6H2EANAkCGGk/Njmuk+jTLHAVRdf20Me2b2EyPXqOwWJD
37PxiI/y6MlDA1tH7MZoniPaIjz0v86y/tpk9eOidBMEHG162uOoY/M34xIXBTd+Nhie72KLQHGH
fCHddvcGg5PRYhSwUt5biv5YG/whHllpNt2G5DuTfsPQl22aXi2rZfcAMyqd8Nr4MPzz3smuLR+y
uzaQJIT4NlXrXoYI2YoJ4Bpk/GUoaus6QE/DpGQ7TUX2mNvTmVSe6VTbEYOeAKOhaSVoBEEaIwt8
xGoxsp+YkXd01/TRo7c8G4Vf7prYBAAMp9u0rD+8YrGfCvx6sd664Zr93KyIWPrgJcRyDAymMhEG
MHHK4HuaBMC3+Agx3hIMZPvMPYi0s7eT7Yx7OnQSYhBWDEN59HtyoGe87Hd1NKspaU+n6gLc9YrY
A0lTnILO22tiUI+sZ8EPgzNBJk4aX2CVXZyikYfCEJd1zfxdO5sOquH1zmZqfkxHAyKLEOeqX+zL
Gq13qXCLPRKYR2OwGp6uWUmoIXvVXU0IXd+aRZKf6cnkMHnd52zzU89gxlDjdHmBkuZcgqD76ytg
Qwsb+othm19WCx9c6GunxnTsXeo7z35Ur5eof51wn2W+BBWFBFyPjEj1ZQ8YNPTZsU6LGb6iNK42
/rVQHuaTjFfjmgV5cGnXT/1Np36iv0JRBwjautBsxYIvfOh4EADDuxXy+sl1g+gaD2t+DIXzlsmo
uM3JjLfPWu0iq/KAphbzitnj3UD/c6qn9T4JgvxU5qWFcmSAbl5KYjEMAjPqMcO5o/a8azraj5Do
vKM+Sn0UToCDhnC6zzqGwxLXooX8kAGphIu1jWlDt/XkeLhuj0c7WdKzX5bgO7IgKiyPtl7Gy5k1
QcSmiYldyeDcAjzcOyoHuIMheA2rVzlAr7O95FwErX9tVBESW6iEwxktNWKzL27S96fJC4+BxUil
oO4EaJlf0YEf1mzZzbb9y5nyYp8Pdnt1Zd9e59T6KSGnHyqVNZw2M/nBYZUc8MndF/NonQNXAOYw
JbxOtkt4aQJsyFr8FCfha5GNpIfHJnSWGNFR5W/xhEAH7+TXafni9cu96Lhd0sh6tInzJr1yhT9o
dPlpfkrEal3C7LJyAMOaCAZDeJFAchqPnVVekmHpj2bl0yVLuXYXzwg6JhnOZlwBUbb5Yj0KGE4X
CPb5Oa9juMcoF5gRWkV/oS0sEJlcQlZqNp482OnnSKDy4urmzFs7wDavzNL7DIY43mCMQGnGMnyD
AOM666IZwEWHEqWue5hZhti2HUJ9J0hPWsJV9z0T4GL8TDBaV7y6m161hNJmQK/+Vab+i1utL7q6
wHKx3oGTHScbOC/pu28krhaHELgPJnf5EWI4UqxzvzOVnsHDBRxaCfbX8V5To8t5zo4pgqrFwwir
LX4sSXLV9Gxhl/42oJAGriNzyUa0NvnGPfyogz5KTZhWI6I1rh7ndAep8WKl1r3lkucOqLJdhwj4
q3vWdVK7sH1MSXVMc+hWZRy1WwP/Y0V2xtO223pi/aK2T80hR/wCq79l7edd4KKZfyVuDMptV3xM
ihpsQjunTG+fV1l9KD6sYp/7Dgx0hE1AifOuQxKQIYKMa6Kf1dR8SpYduz6ltM8zNRPUHPwCupjq
skeE6BTgcI3cFsT/5MwVN8PA6/RQnwsJ6cwYJK0VP9EimTVpzM2H5vaPKZ17kB2wv4enXkxHa5ie
1z4bz6LCkS5z0ru2nOqD2R20ZksThHGKq7atSS86wrPfBxJlGUTKT4f86w3iOfRkDv2tnNcQy4Dq
YvUoX/NaaVAj+zQb8r41o+fEW8Eq7Ue6W7Qh/vTswdytyuxzlSX3KhDUYDwXysrd90tGWcsHxi1y
05tyby/yUQbuSSw+QhPvpBvoQLGNhy54gC3xMFWdcxg7WFx90J5LPU1TesDIOJNM9WgqR4cqWZBE
kGs/1JcuanZr6TyVaqDZKHWNkTOPMbENndKBosW5eTa8KTr9sUP5wv/ZxKxyCUSMy9+8zU1ZkE/P
FM2eL07sFAAySDKS+PeYYpOor4g1dZhFUkZucru5p4ieNnrYMsf0J8FYvgX4v2CE/A1p2jkBX0FX
XEw7M59QEnHQ3bkaoKu4M9WTSKiL8AzdOcO6ItGtPjrDOHSl8aZfIPFiCD2sD46Y+03udc9KtOOy
PrDayjdVe+r5QYyPUS+9ZKfq8062TwXQNSIZat+KoU2e09anRn3LWoNUjCn4Wi7OvTT6uyyABR23
MJ07Ei6I5YZUq/wX8GffRGaDcCbHH9nH+YlDMwfvefLwVEvmNxML7b0dcIP0E6cH70QbHgIPtJg+
EyJJnJeauraTEoFVtTpD/u9wjOr96GfRrVdS1ExJkfDw4NBccDrdIho8RRSkd+GY/DKSuxrNOdPq
F9OJPxtjJT0S/iQhanI3BzU1+bQ+ToJjjXGVBj0K+q071g+EQOxYfZC6zOU+M5IfluAzVFUqGzbZ
F8HHOsmPU71E72ZVfVo2YgF13/ZW+sXHV2Lsm99FXJwtNQCpmPyi6zXPxdL+GpmcOuoYZ+rfJhhw
pYjWnkOMYA4Juo9qrePL2jbnyrGhi+HFTKNxmgxunSh2vZ1h4Dg1OogbB+kevRS2rjPnn3oigivr
LiHSfBswCNy5gO76x+TAbuLRegqL8Hs4R/fMoPaqXkrHYW+OYay4VnwCSjpUJx+CmLn9OmCR2q3X
Qqnf/6xlCSd6qvOPiKA/0vt+Y3AomUY3KKkHgWc+VuazdVhSOnlI4iyHHboJMtFmZ6Kodo5NPdDg
KM1dh4fIdpTBQYlWVD+uWhJvob2mJuNFinQr4c8sNQGHWl+fO9/xD0IwqBQeuj9qUnbtJG0Qz/Ql
jpLRsxZOaQWGpS4quRgvgrRmgZxaD+D03NpWVXNAXHDZT6hvMFSAV5og+aXwqxSfyp1EsXW4UQsG
kadhtpDZE8GoAQCtzyFKkQsB9pcVjFBpVddB4Pk263BfPLe+R91LZT9a5A2FcDqi+2Htj1Vt42gG
9+ScdRZkLD8ExcnKS7akgq3lZXB9ToZ3zd3kbLm2t3W6AC9i/Oy25N0YiHSN+3H1v/aNiLeYZ4Hx
9CNTb+fnolbZgh506tt4Y7QQz+nX0JP5DTeROLnzoUmhtJqZH+xdZ2f3nEWtiDWzhZ1IRHvktHOJ
yZYlaPSriW5PH4Kbs+JOsXx3UxN9Oje3MbsP3SzYXVmR8opmUbqo9gMGtGZHcVBM7l7Gy6O1WBAw
UF1gcUuqYGMGGyKYuJ9a66IFolNycr2B1qjfIfU0xIMGOHWTa4/o9pzgRvAJODvT97aq353eOCT1
et9N3KhadRsH4JWenIeD82OI5ufI6OZd7yJQy2bhnnMTG0YSv2pkEIe+Cm4NsTEAagzym8Ukhg8P
mDpl9mDaKH3jk7bpWAZjubPdV8y1zW01jQhL1MTHS1w0f10obsymL0GE9gDPpc92mT7rwoD/GeDf
jA/Btiwf8wyWENEpTA+4bbRmWStP0lWeWdGeI1e+a8htWdjrwn55XyPrlpsrYeJrvoEKz2AsKhRL
QexklL9rxRtKUfbVdPgRxOvDDG97qoPnXs6vWFRiEec/T/F419beMVT968CoAtYYmi3l60A8Yr2v
lMpLwc2+RCzLwet+0jDxa5iMJN+kdcHIJ6shnMsNioPoz86XN+1jR0wjNNLsoNSY+u4qnOXgyu4a
ChvqUvHiJryVOpfnaIBDF/ebUpV3smd51rdcpRAZDWoooGgYf+ARWTMBN+URE8jSpXfvubic/DHz
zF9i4L40jPQw+qycUYXbgZochwFcVxMzWb0lh0Xyw8jJV1ROBX8gaaudNlCifKWJGlbjFhueskJl
VVbnEKoFWH3O0LkFzG+b9jwEYBNd8AzQxM6iaqTaZGUaQuRy8K/P81zleGxhuWcav0d3/NbHE3GZ
4JWySEjbPWU+t0fDAENfDUabNXt9X+gZggHAAuTDEzKfxPsw+KpqZkibxU4jFxrA6r3vZKM9aS1R
hLR5Y0Bq9NYcg7gwWRgkrq/pbEBpiNODoB5m9six4hOFEL70tkCNPH3BCEqWOFqYaYx6gPuDQSI2
BmqcMa+3RF2QzUDvrGrpwcFPgR70bLTiMcLmFdahuFkli29HzZQlBowH2N4UQvPJUTteCOUTKXf5
qOoxBxfiCusapRfEG0LNvlSlZVF66k85T923iboznBn4aImX9RKsfs5RmuCSncEuVuCiTusbD9fF
TT4V1pel8FNWed+M+VE/l6dQ3bUBSc1b+Uzj/ykMJNG4eV1CzvxWC4uV05xa9RnbYQOVHfUMaIZ1
oufNc2JBOAWTUKgL/DN/a1LtgeA2hxztoZz69aAgTKhmYF4hp6VqH5E3f+toblcZvSB9ALhglgGj
3r4ryvSbvoekZU2HYG4RrAT1PqmXfdijMFEeNUoS58+4MZZh8qiFtKES4Cs1b2D8KhlSoGKKjmhL
KDPUnRmO5QeDI3OlD9YrxQCgbS3zvqBQmnNbfRivGuJYK0wJGv9pSV+G3x7m0pvZZe+Jg3t0OR+C
lnoTMbrAnwF4SZSf5Ox9ZNX0mEULcsvE0vg3NvzSgXus9ZOE2DPcbdg5q07cFmUmUAWFODTz0UUP
ULv0DepiXTJq+15Np1TZAkaW7TCJO2hVoarnMmWF4FTIX5UCUdNGPKc6lG7OyFgCakOfQq1pnBwi
hX1UQXuRxYyNc65adWMB+1w8on+xeWsgfizTwUXsPDUutqD1pyYMQLEHMxX9bnKSfvfRtoYFo7x6
zNaBAiXxP9DC4H5dfbDSfTOj5aDamUxpa92uekwDqmMFfqtVL2+GPWx/QXOUOJtpLn+pGeQ0UENq
BTf7x2uClw5ODlzXYYE02ETro+r0htHvgE50jb3z5BPzpt9COmIeGQkimGqiaD1iH9ScVqhrcw7j
Z+1rUSCzZo+E/dsnpxpPgKIxh23h2R+4vwKKc19lNfP0EKPy2QA4k7gX8Xv8GmhDGhu9atIZPmRg
NC0uanNaCLlJLPl1KX1Jx0vzN3BaogZ97OBtRgMhMZeFLlZQQj0KQSZVmH6qT1S9Wuq0dGRK0dHZ
5p+ZdOXaO9CzZuN5xU0wQV49UR70mN+kMbV2oq1+DWV2pyqntaBEo7Y9lHmGqlhw7QCrvJoWYxjc
1uGVYPlqr29yQIAbMOjwVSHh2a6Ff8d61WtGp3TpeQ6hqUA/uUHHco3b+cBYfM/h0ugBpv+RxVPZ
zENA6xwyy7VwWGp9xqT1vC5bqo0CSQXdblLtlPMFYyLgHaVwqNr+twngYWBjsrVHFpLqE+oow904
OA9WxDyFDsxVgluvH3dwyXDYw9oLNsb408/zo7rc9ZpY5BkvN+QHjYf4Jqr/MgBSogTTZaaZhlD5
vZ9hjQRiqG65i9dyGIr4Aqa5naTh79QMXFsWhJl3oI+611YFlhLFpwtT3tpDLFVRQ+r7J3UCBByM
eTdVSU5VuyY3VXu5AXhok6z381TE2y5rYfEFL4vsGmjcL3qYoOcYRrdgsj7aT9ocoy0X2LZFB9sT
PdBYsIyGUUoP7QSXFN9oJ+XKIUriiMlvcuieV5etm6hO5kzE3g3N5+JigESM8LyVnveUgoBvhLGe
5p5rQAg2djMarUNdnAZl81IF9Z0xuHiQ+Mv3cPqtVeqxLKCXRHzmA7OakCbVazLSpztW85GtYEXX
FU223CpiQE9HxBi+2RIPSjMSM4ZMWYecWLJdZxiiVpfUGsDRxE6h72bA9HFUW93UvPYsyWqyUtXM
Y6zmJOmMggjSH+ThT91A92v35DjD6zjN7tbm/BQY9B+1x1IMXGKA2k6Ds5unOaU9h3w70WCQ3/G7
aOrzUpqUgD7JkoGi+qpBPeyy9yWrvtspSwTo3LidVpO1DsqWHUDOMBDpZHLvNhC5ptK/ZrG5QKlz
v1SK8VFO471s7RW8Jrt3QzhY7QoPrlLkqSahePe4KxnO7ke2lmTx3Q3+xtlGMiXdmRjZaspFj9Hs
xveSm0+RspUR63G8/g4obOHmoHoRAQnAf1DXtfpWSdQYXosLUBvwfDOGmtyhELsKf6/JQ6kPl25J
aE87rEmx+Cy/zZ6jWQydNX7PewyRMw45aD8cG0DWg5K7VTu5wsS0807mA4BIjyc1MEw1XHOvByic
aklV8qbNVbJC3pFc+aT2TQkHncH9cMWhChm5auFz0KHA4jbvkvJnPbzpJVSvZyL/yHyaAqeBS+m+
lVF2jDPmA/44E2XQtncB2OuBNv/DIKLSqpovqfw9hsP3RoKrhznnrLQp2TJYdds5QIDpFLcOO0gN
42mrEIrxhvz0LfPXD9XdiSQ6hdm0GSHqOMJnyJMc5Xqzx1TZA3TMa+AvH9wmuhpGfKys4oc25agM
VrhKjabREGxaRfpI4vA56qnAYocKLGQ5V9OvAFMAzemY1vQyhdk3GIcM9+aNHnM2QD1b9ITHaAyy
kzaG0kyvSW6chH1AEwcU+Ff4kGjDpPgN5YnKKB7ijSuL39pYCLNb4KXaIR/WeRty93felS/KwEht
m2adI9Ko219h3d1Bovyl4TrYfsela95W0lrodvsGbxfl28CUU3GGxh62ZQeym6qbr+3rZySaZw0A
WwGIHQOajRtFj3gBPsTQ/faIMlhqEzjvffyk2qd5przHxhF+qpKbjYFysKI6rBTFb3CrO7+I7O0q
jN96OGz7Sk48k7qB1QsICURWj/NudTDhRUvaCM0BDCLCWU3wOURFw2GE/LbVFynA6Lj1Rn9bYe2t
gHhyPGDPqk+fixteDwBk1Tc3xoQ3xVVCvXDStZ/u3WrjPqvi/RqCaZZ+hh0/ZPuiJjivg5jtYNAE
RTc7zm5x7HP/zbJZkmGb/kgVpTa12n3U2UCk1CFOG34lmie5ZGPz1luh3AHvbCO/v4drBhFeWYmp
Lm1Wlkjo/VySO97VzJdsCawDDIafarxOsBKZvtUfImuvnMY0jDoM9i/PFWI3eL9Kb0ZRqOwkVGej
pqMZO6Do8GNw5gBZIi1bya8DJZ9VVBAXakg+hg/LYN6l9QpVwKE/cz15wa2TZVQE39UNkVdQ02x0
NaqK1gQ48jcVbpq9y4e8paGo1BtNVQXQDw/GyW8rsY/nEJcQq/ui/buKle06Cw/w5kM6QBvvPuDW
vQ81HKPxlHs5Ng5iQThtA1ltG2ywLdt/VtNxIjB/CaP9rhytVM8I8PGCpuUkS/moPEXqzLutDD0Y
IlMzzi7oafSEbek3VIToMFnJWe5YVx6r1XzW3oelOvzIuM2mYe5lgYa4U250OIlUx9iBpttdGWJ+
11MWa2blSLuVRrR9qZnzIzzNoAFmzk59hMtaNBzy+DVUZJ6a2D8AFEgwtFpOKV5LU6PqmkKpGk99
567KXU/1YHr2xIzi4lC9lG7101HzU/Uph816VzXhJWiA61b/ZzVJZDJQdM3qc1FucYH7y87mL+r0
kB1ZHFLgTdpiwACf65CzQf6BALORAfUh59SVX5HwsaED46lf4w/NRkAWg1SVlfqYdUWsxum6v55x
hwdEBvVQj15wh4MtTsmsO8AeewWUx8V1UQuF2sHRHBXEvW3IaYQk0ZBcuxhKt8lk2zH2XkU/TNfw
gS753etYeI3Wp+DGp4ZPYlWldqjG93hdPvjEaWmW5zrAuG5l+FXvJCMsH+yOTEp58P28oRLhEn33
MSys1urixgmebSxRw10hhne11ui9nzz4ewfi0R6eqLsclBXboHLJ7CT7jPHBwKM9I8IEb8NMNN/6
+mlxvGftIKWKXt9ZP0oRXVHgKftBh8yrJHnr780ufW8M51fzxT0Ubu3t2oYTqqoKvdkYIWrQZTlA
iQxjVaoqQMG+7zBL2LjjeM7FdEYm9QBF/7WbsIBHXf8spq9pBZKMJOJZ2rYDkJizdBUfur4lRs8g
V2yTdR6Bl3L6M42zLIYBnoey0U6cPyzIvzyD/zKX/ZuF8d++/f/S0djx/dD9F8bV7u+Oxm9Z97Nm
0RT/amn811/9ZWkc+v8Iyd3EkhFxNbnw/2JpHNn/CFV6RkSgb+jiUQx36y9PYzf4hxk6UOksfmMH
gcNh/OVp7NoYIVNBRjjs2pC6OML/F09jB/7X/yW4qrxEaO8qRN7h6Sz/767jtmWmxeClJFolNd5d
Mfb4bv/Vs0R7Yrq6HMJ6xFiC7qixVucsEojR+LPts8AxobxO/yvk8t+jhf8cTmD7Jlb4nhn6Fu/7
X0MGcAaxG4wvdMQEmFqTMq+xf+LL2zyY4nvUxNQh2M1gptk8TNFU/o+Imn8ncP718i40uQh5Rxja
fwtuiHJ/7Ugfd6/tHL/XKP6evDk+IS8V14mCfz/5fbUbm//D3pksua1kW/Zf3hxpABxwAGX2JiRB
sI1WbUxgkkJy9J2j//paZL6se3XTLK9VjWsSiggpRAYJuPs5Z++1+4t2OdH/6dL5n5vsN7z071K9
+4NzqXCtuK40PU53v//uXTIlasgt55yXk/utjpc8kgtTiYVWIvNe+4ORqTPeaBJL1hMDlHdZFqe8
zspzpp0+EtSENInNhNa1Xv8u/eF3PPI/n5wlXa433ySN7J4O8af0h6nNoYAanXMuYt3hB2u/ungW
9m0bW/tSp8YG64Si2UnJDVwfXWAZFdjzd2jxXovaWI4oNdpp9vf/+UW7Q+H/cv1yN0CNd1EQoCH/
y4s214UuvTl1kJrETqRIKORU1pjgJ4JfJhE8oGmzSNgFMQe3pBZdjNBi2tK9ibfSiPSszLEPQo97
WbTLeVl6b2+QsIm1R2WPpnUKApzu89C9graxOUGwa0icCOdJzu8cKsDX1F9lq71DkDucOiG4JKmq
32QffDQy23kx8uaJmyy/Bla1M4laepZmtucchOEkANyu4l+6crrnuAbnm2pfHJPM+2pI+zNE2OBv
+P7W7wrd27soTW4raaKKkx5jqd8vscxK4oFxh3MmSBYAHak6O+laDAl5GWkrxexqMwbstAZF4Vfd
jzpO2u3/6xMB2e4KizudG+ovN5rKhFkkC6lsLmXQaTCTa2nG4mUd8Hja/StHqchtFo0izTn2fXns
fWP+8J8vndvv+vuVc/OQ+Y57y5q5cdN/fy3Svukggw7OeYxp8tsHx4NSBCfweKtbnDQjx6j5u+Xt
31dbHlPaNDv4ky3hL1erOWaO19uFcxame5iZ2OwMbb/Wyn8icsQgW9Ncz6WbPWAe5FC/eleTpkrX
WuITGpK/uXX+krbzz4tBMF+3pXB4I/4a6OLHwhpXA/JInfeXOp/ERQT91S/WrZkVwYvpLz9cD+9T
CXabRJlp3K9jdcUmTyDQWqUQrRvrCoefVsHiupSuqHIDWbwIGhfHeskGhi15fPT7mytUL/u8ZvG2
cBVzuw1/R57/95Vbmg77mHlbPEnf+cuVHduWHccSDSNM0fpMKzMGGEuTF8hvGc0ZU5E48C+NoQ0a
WRj5aNkNYbzIN1E37YvGsQqSG5LHQBPcXz3BCLjjEN/gGxgmcUY4bTwUsExiMwl2srTK0BzyJTRA
A+0LD08v8hEknw2TiCzQ3d8sv78nD/zzrXIcoliD2+XKefv3azUvAjmXecN1k2NfnY2m3JomT3eq
hvrcjl8GhRL2P98ed2vLX+8PKYXvWuQtIJf7y/0xN35Xd14rzqkbzOSQqOWpSbsnq0EJH7hdsA9K
n4TYm7j0/sHHEi/f87Yq/2ZTtn7fe1zbdxwTHXvAHJ3n8m93apP0dcEswTj1cW7sU8t8dfBRRh6+
rG0yp3NkTyj3Gt+XhAsY4mprzU6oO3HwbcBCQaF2SnXqtbLG7m827b/6ZHhu+II8k0Mft7RDffX7
OwNZ0bElkUmnNsA/axSAWNwe0s9YYv+j/7+70xh5blcTnczZIuTuRnB9vO0raqKqt1uP6mrE8TKB
tNjIOT24I0NrDEBoL1wGRiT70mp1vcM8+WHAqYwkWx3g1+QHswVKAQ7J82wN7oUejALP01oPfirb
w9L7wY6Y6mcTNRaKrADRnnvqu4ZOb+ab0ZxQ2Pm3c19O6HJU5vO+hRaAnA4xz7KmNuTNOrTQXByY
8ZpP0yG16vpvAut4C29X0h9XmsvR12MP58YNTHGPcfr9Naz8OXPmUjgnxbAM3Ib8aK70qGs6iXtZ
lY8CGCabNn6+zOgpEnnu25qSb8sJjTZI3OXTiYzm6dQCtQhTggA2Zt0up1Is+TEz5Ka46XfTfsr2
HLveqECPjBAnrh14+Gg5xWnJbowfYHSIzBCv5HRZsWWMO2vuaRHb3qnydQatYnpoFdF1pRpt3myk
lomjFnoM0HjX1cHwbN0QgxkQ9RXdBkTC+9fA7sVOQ0DdmN0NhdcQ4LfHvb8Va5McjWIcw4k+0jlN
KCv9tAtOKHnjYUIXOjH0KAY0+BNktd6W/Z7jAZfQlJ+Z/zOnWfwD60b6LHthRK1gNIwjo2jy8YgW
/6X23RfWteRwOxZ1xfi2pHO4FIl+TWy6CGNCZy5oae43UsaPOQhexPXOU88a+jgZfb0bAfaHEiPz
kfN/1AKQvmB2AyjhKi/MBThHPNRosVRHzyuY0hssZT451RBv2xWDlTeDSDBL9NUC2GqGqh76zu0C
HvDyjDMoms54LegcV9kXgdFsBdNoDRj2sT7PNGanertO5ud6VIqxjftt6IcibDSD/NVY6hsHuY5Q
yuDF80xj05ejOO1rApA3ToNFxx0fUoi/Vx1k0TrX47nq9LboA+8Vwj+NLEn2tt/3UQDn6rSsy8cM
yAnZBOJgu2ZyRFf7s5p94AxJ0IYYbeuNICN771iItrykV0/jSB/EHNKDgOb0hqz60fGrQxmn4wsp
KTuNkvlb3Q8vMh/zS1xUEpVbXIXgxG8dxOQD4QDec2LFKGEUB4+y7DAyy/6Y+m2xS5nkaqnVizHG
v2Is0+Hk5jdeVxFEc0/3WLvFesWKkcOmONWsNSk8kIc+LmlqrL7/ZbrlsWbVtc0mcrpRq0ccVBk9
wvGGVTgKBDlL92FAAxZ0TTQY8Vb4ennxyyRy62R+MFy5FSVs+LXBQyK5rI9WkHfb3mME6zcPaKmq
0Czc9cC1JlB0DJxnLN4bEfj5JrFhbRU5HfdW4T65X+FgosO+jLlSAz6z2vhXkMKURNr6Hij24CBY
66fJrx9YyWzIHmsQKZHlW1ebyykYpLXT+rvBrfExFl/pnbwEeWpf1omThaCSjprEQVNdjQyhyDNv
l/ZVCxUpZ4qfegm7d9EGy0dp7QL5M6180s7KDpOEkVg4qsf6WDKfhCNFDE2WJcSnZOp5ydpvjpj1
oUMZemAg8S1GyMuCETyMtNKe+AVvTP3OOzI/+eYE8XLuy5q5xzhd1WARaFYLYNq8qxunG1LErlxh
VXrSVrp8ckhvtVOuimHw3vuLu47JS20zBiHIDvagJ7pHeAl478vyxPRJwHj4FUyWcS1c/U0Xffvo
eCMt8/W7AlJ7IsRch24u6ihHO5qayF1Bv4FBfEstxkW1mzzKGqMRgWoO2Q5Bfo3VhMnDEydX84Az
WZiEdbAEMthiVxiKh8HBvW0avFsm8AoEnQmYLM/ILnVrfOoohyN3goPUIUpiIah/AEEUm1zTx7es
5qkhA/U4+nTV6zS+2gkSW3utXs05AQ4ViOPIoCZxFxFm7YKWzvAKsLJk1rTjW5fQ/Sx1FFTaw2sG
RwT16rTlJZWX1LcOi46vWTDrZ4E2O/btvexBiThul3Hb4avumJRDnSSLsPIOioYkBiCg+25Rfuyc
bL4YuC8+tY7zU5kzkQHrklNG80zGCkNQ0WBHLuUUfBowcT2ImBUp84pxVyUmE3ZhVIfUY3zWFStS
lvbzzAltYzkKS9kwzJcSXUqykICE3SgSswXzhozi2Sn9XYsHASmuu3xQ9JzxBdy1ofhqH9Ka8JZR
tfAhoKRZDjV1ObtHrVvjOPbWUxvDZm+xr8UaMgselW70p/29OKuojPd23/OSdR0TS0bLddQNlYdj
ZiWw0Xhl1F+DMXMQabE6PTMT7esK5hXEkfOSr09V3/GS2dW4L/Fdh2amP9Ac886qRNbd5sFbXMr6
pUTOh4mIQCGarcQH2zNBe4417rFDhbPB4iTWnB3C1j/XRQOPRFdyrOI42RhUQ5jjwAlVdTRRM+wS
zDjQ/fKZi8R+Voytt9KllmA+mHDrknmKu8AJm6r4APi4uAh9WcbOAD3TDrsNRqwFdWFDtdjMTxoF
a0fSI8352L00tgHb3IKXZYwAFZRyo3kAp+zkHXt+5zGMH1hTZOdvZwOV6YyF8tGe8pvkU+9tuBJf
Wr18GQtiB+bSGSI7aL8agDe/qMVZsZJACTJVTpZAa8Yg82OaY7fiwncm/b5ktmKBTM1zjsydJjhd
o9apfqFCR0RquOICW+e5R4f36GvLgD7UzHvY15dx7LtnzuErDxcQFBOTd9t0yZkBBVRYq6tPhrtv
oLac8Oc5R0EMrLmKvawTuD2VINnBF2aIyUgep2WmuhQ98DpjjNLVMvczSE3UmxlTmXm+jF1GbGiW
dbyPAyONGR00EyUF7s3vLq1voMmZm3M62oij1nHC+xSBfs/2gbd41OM4/WTd7workI9d3bbbESc+
EaVJf1ykZZ7tsXgIhu69tcXylqrbAcyOumQxrrN2QtAtAFxjmWJvywNsicFD1goafWtTR3MlgHH1
tLxseqls/na27+eKOJKFZVGNOdwjuK/YBOsp9DVcIbA0QCREGe9LkWbXpaDhgBnGcMP7I2ZtMjDh
T1PobV8LZU2XLA7MLZ080Hd25l6SdUw37LwAG4qTIMp+2xOac0ySyg9jhpFXNF1DxHQi4H5HmtIV
xp6d0QpxQv7EsvYrqcfpqH3nbazke9NklLsMvas463dWYH7PjTilJEGODSjuaSx7d49Yi+vfDvZN
J8jg6taLKcaHSuJbUk7/1TaCYz+fjYXru7Sanw4wUxHY3F22xA85Z5E1p+wdzg8gYknojOWXoc6T
w5inLNP1jTclX+Zynvex7wK2qpI3Kc+3ZticiCTy6nmhSvk1Ey5DiFb53feGz67Ojzht9zKdgx1B
NopDnLtfJ9x4HaKJmVs21IDWtlPzpv0mB2hnreFS4h1tgRlicY33EIF2ZKATLJFYV6cFQjtm+mrY
/nwwUTkPVr/3P4wTtKFuFp98/lws3rapX97cOSeJKpmPPu65DdnGC+91/c0sl2+DlR2GxfrhhqPV
VhuUFq8kJqld42eIo1GKEWxnoEnYlnmAF4OZEsikd7vAQ6DzrggzLEeboYB1zZtRO5ojdmC3G1TE
1aaZ3YdlTDA6QhbiYJwjvG4Y31aZwdvSEsy81M42UdXzaLbb1FuG0BJ9GAvD2vnNNjfxE3bodpMu
zUN4gJd29uddnjEx1ZOCeVW0nH5RADFU3JE1BtA3rR/qzOnDfgTAgSmqm/vXocGWUKBjOwLJT2MM
ToG11ZZWqNGLJ9WPsHDX+WABod6sY0PtodwwcW/eil4fFpACxxEmvDG6edgYQChLRQDI2mgHWgmE
J9ReOyu1jJCir+5T0iw8LBhZgJ5Gro9t/mCI/Cvi3Tegpf7ekbPcoojdCrd6NLwuGmJoI2PAgk6l
tuOM6O8DnQ5o4sm3btOfVLwH5sd92IE22Y2d84mN4Ymz6LuzSlJeEnZu5TU4BCYUbIb3jNQljWzt
7EUH1ata25cCQxxKiQoMpp/sOaFv5j6HpyQYDs+scp55aIz25+JSYogakz0gqC6eINfRSkJxyLFS
oX+olf1qJqwWZYlQCeT82clKvS1F/kpVcVonjUkJKfiNwRJVSiysY/A7hybdZVpU5Nmg7y0Gj9lv
/u4n7s9pdtkzhOnt9ZJFQHQ/pAAmSKFJ2AiyOCzLBFWFUhfTEu1e9GjZRh/7KTX+c9nkD6k/vZDL
V7B+wJFzjODHaLBUjh1tesY+as/IT/oGsFEJFtl9FZOz4geLP06deBdNWZ/FQOO8ZI7ctem4Awgx
B3kYW9ICoosQVNVsP7onTs8avovqaS2wfCE8cne5Fypkg9OKdDJ3Bda60Z02df29IJ4a8qPSh9x+
z0cgCEE9umiLoJEYUMyXSl9qFBVTb30dbbfbEmJ4URwEydkagWaRX+O4jcdKOyef16hv9YMfu8CH
poDkaUc/2zb/pxE3ye2JHN2Y30KbstqMZDYY/HfryKi06R5KibXG956rEUYCPASIDVZxcuVX+Gw3
YWI9Py5Q0zOSfEXm4jgAVXxjWdP2CFKf1z9/sEdVQs2iHHdoVoHIck4+1QRLxff0rZ4DRKDz/A0L
I1t9wEkZnB7ONxFsAM30RD04UICRBjsDGZ0eFZd6gV0AVi+HkBEvCY5vJS9gqImusdwoL7zPwupI
M4pG1VkHG3ygJ8dvnfulsPt30vc4nvSn2xZmz8uwU9o5a5EWW6ocEdWrhXsKklJi9j0p5PnJmZKD
V6pPldn8shTLM4BZDrkB5TD5ir1fPCh2uRi23DYP5JPRL81eFDn27zQ7eHJVW9sMXqa02RW6Gi+0
QKdXFdRWSG2xhnZAl0isbRe6hEay++Sw+M3iQJYq/AlCcsn3cN7oeJqnDmz4nnEB2WbjUBws5Xu0
sMioGfDz7gocU1vkAwzNp9SOZsDRbuBbVylhR7EMn6yUg/Yu8Pbm2MHDMmsZ+s6cPfD/ZA/3z4qZ
cN5E3UgJyQol61/f1z3yVmNdLFadOqWiMrF/2dwX9y/vHyhKGuCgkh23EToDlZERJ6HRJ41Fmzw0
QuQkYNXjcmrj6djfvtfdv7f0yXtSlcmhnjv1MNnGQZnaPHltoh7uH9z/85kUaJZm/CkbWCAfxSS/
OIUYkZHMNJ0KBvPHRBkXZj586U3tJW9cLiGolYHFnKBN0eul5F8W+7oZcCQZRL9XKdpGaGSobzy4
bNhZsKeX5htV8YwIZZ320CO3ueQttFSYls27rmCW+HnWb3U8PuO3DyrqH6/GXdMYqH4CizNMYlrn
RbN/m9I78SuNld4jN1kAaOpr5077ZOyzXcHwkIUTuq8njXfX7S6rk6BLUPTHXLYZeBCvWaYehxtu
DSPMnv/2kaaM2qYr1VxgBcVmw5Q2J/ESfEI3LkQLiW9LquWO8uTXsKI2kE7LDXTrMSaC03+b7EqX
LvWWliiN9A63pYYH8OJb40XbInkagDVbaXKdnCqaUzqiQsvxclspp2UR7NyKY22VoVuCp0BDRJtH
N6cahBWOjqoI/POMFuji6xa2zlA9AlBbHxpV1BGb1Ez4DDdPnKXGiztY4F/BelBE20dtzu65KNf3
RdTJK9OLq2f3ycX3W+PQkaWzmRdynFDnV67uns3cCw4dR4vNCgv+1XLZTGJ0L0TV5eWZ8LRH7cIq
LlQBebdcykOe4x01p36OPGBkJN1yiyatOpmplR1ntOSGgaFb92uyGcFgR5091k8mrTISi+qtVwb6
Emdr6NnT5zIx1I7xhnvRVfUqW2QhKbEsNaRN3XryOjVpsvdtnnKlbD9i35wi2T5VpvZCIDvWs5u8
5DeU9BSn6vOoQVc2VvK9bqCPAEFJYUPvmtYVO8PuR4xa01ckZcWhLDBRF3NrbL2l6A619zHzepb3
aV6vPFaRW/W+m9kH8LR3r0V2LGynPrsA9Lq204+k/kEYGn2Esgu7q+3Ob2gVP+GsBoraWeWZXz2J
mhIV9jyrE+7+EwfVPOoIMaZCceQZ18beo7jNnUBdp+XJXpH3zWQghowkwTE2EpYtSJYtE8Fpo91u
eSHRkh0fL3Ot6s92DTwinQtQS15uXPy2eg2QZAZG3e59yf7f90UJ2p7+iQJo2s+B+ozO9Jvh2+lJ
1v4LhJvuguDio1W41tkC3LCR9OhOzWp8NJekfrGEOFJu+7u6tZztvfi061Yd+1Fe6RQpwIHQTcoK
Q3guVBuV9A+vEMPMK04I66rNot4wjw32WptQi+/fvP+bCdzc1X+tVk5vjtTPCekKr1A39D5lBkzD
iiMASFBOJlXZP4+B05N0ejO0kq/T7obacQn+m0UIX49kndKpwJ9jAriIYaI7UqnI8z9YjdGdnIw2
xlrjxiS6Pmwpfw7TJD8EsQgObUeoowdqRtIWjZoJ3ohPku6Wp85cy8bW2GSUz0Vsb9Fie7fr+CVZ
rS/m/CWb4mEnilRvnZuQ1iSIwfMSUmab2dgShUMWS8XRkwXLpA4NQT8Tu4QFQCwscjY2tSzmZAcj
b8pkvi3r5D0FPMaVtLOd6so4HwZz6qJGd4Ld0D0GFGT4NhbcAW0OPl8meEEMYzll6CiHRKLU1YZ9
cuxBHk31qRmH5XT/wH30sjrZD8fwWUn9meAUk1YLdD7m8BM9+/tncHvp4QMY1mFF3wBPtqrPJkX/
LsA5ww0rYVRol1el8GlpJqi1T5jpt5zGTqul0/M43oZy1P0TSvWhNkCbWTiMYeFJhfALOCzEn4b+
iS8usuLeMFmaTYWJMEgs/L4JLvWgKI66owixyS5bJsJWFELNTN7XV+vD1M5uNFrN89ShFCRWqQVm
Mj+mmaInNW4SxOFhJzBD1AM57sph/dJiovofslMiNGc80eswGX6WrQMXGSSzAUmUxXyVO1m6xzyn
G91iFXG73ADSHRzowjUbgWbukPtR2lDyLVJMESxfnF5N8LFZvfQ59WAVu+rn4LTyVC8849kFMD32
rI6UZDjjO3W1ZAVbugyabWbAt2yqDBI6OkkIwvCSPaTtrJz4YuPlBBTGoawqrjSa8tDsIVSYtCIg
ugWfxGjYZMgYr3Nn3jog+KsU4GaP5r6vMNnMU/Bo5jSoSD99G6klj1jpo8kqWKJGLu6MhGvS38Jh
Jp+AcBx8cUV5k26a22XKW0QttMEWezlRdgIGydYnYR2NadYYzZJISeelYaS1ddehJWkCYclQb9w+
DcIhMx3aIDKJSsT8Ftr4XcaZxFxwe1neLYzbEF9TyzYjo+iuvdOVx2LGFzvXcZQ0RcRIwd8mZSND
e/5Ba86gWqOlJzmG0l/0iKamUdm+mzSJysKjhdveWj5z2YdJ883L7eQhmZ/XhADFNTefLNX0EcoZ
/NSVj4QZmGttYxIcwFUY9TQA7egYY1tgwO2OlA6kq2SYlrtkNevzKAd+Nz/hVFex3zTyZ+uUwx47
xbOgzqbwwe9KEgpg326vUMf7WH5jN/5aBuYUtlYwbWkOwFjLiR2uWZe2azOnBErs5oW6mv+MYUpu
tzu3qZ9HCOd7q/muaYYfZABpKIFxWcoX5YzFrrdjfFp4xZQoQvhPMJAIPkjR82yMgMO1UzBKaz3q
oDTxTmbbOCQhlB8Tq3w1cbWESsZfp5J4mGzE1zJ3dAkmja4hZ9mPuoo5DQbhQ2GKEIrZp1ipr0GH
Y72BB7atJNkOqFot+EIwiyuq1SSt2RNjhqmCrCyDmFG/ghGwUrdrLewHb8k+9Ylg4pF3L1k3/ABZ
wqX4a0o5LcA8BJo8NWfyBDxWClgaNEXSIVzNL2uX0sJPEX4WuWIZ8pf9GoxpaNRy56kyP1PAEwzw
I2huLQ4m0jsoyNusa0uQ/YpjeroFhR0xEWbHK2bEWdZysWhR7JGRfXTnCniXLj65smt2KSerTely
aA6aNt2kJVnaeSGfV8N5W8xRsh74hG+kxPNKpw4Dm7xZ+s7TbokdFgtxu7yNX26GJb/rYK/LxXGJ
oxtoeVjn1oGkzPCVNX5p35GIcXv4+t0klWo39/ME5JagWnuw9rlFE2iiHsf+am7XkUaGSUTftH40
yvo5WLE9GHB+dD+Zp7YZ27CB0/M0wsG9HSRpfuFkS1NmpHS1GcTNHRIwK3udKeHP0y1agyIMV3d+
EkHGmVQG+RZlTbZjWQVlI1vn5KYdV1C7fvVgAn3MAMI+SmK4hzFQz7aOD4E75R/wajJYxUAqL1PB
mhAbTRbZBvPkCcDFtiQ7GjgILQ1P1fuhPCK0bC66jQDXfqx8/5ss6ubgLx6OpN57BIOAXbNLYA11
2d4sKCxI2YWypIvHdB3PJSzB15KR4aao+g8rOIdz4lT+xRkSzlcOPsggBmPkBFHjcVBqSp3RchLU
wTbVUdkQjYvnqNaScf5yC+xswRsGg/WxiKc51BhRqrwhWMNRr+6a/oQQSCunXqtrWc8P7uBP0WKL
NjSb8ke1jpQYmYbeb/jfkGzZG9UI85Ot1njbp2JjV7k+NCmomtxvGbjPTxUHrlMCgNlxgs8YLzYi
ttUbdMTPJThv9M14/zmVkv3Eb1OPeDj9Eqpuvq4a+4RXhTCDiHuQ1hNxELCgvZLk84bjStoYe2sM
iySH5B4AH/eVA2UZSElAqwlzWG0yCmZKNPJAH1xVvdfe8MNpTWwZsXV1a+lfRIpVFDXJsfPJTqpF
AbSoFhEpt1MoXHZoZkj+TieNx2miUYeKHyfECt8gED5436aPk64brAhdzHfm0f2W8eAz+WFOJHyy
IBbZNltTd+gPqxvJWS4PZXEDmqYxbw/dy9RtmHDNzrOyygheiHrApIJ4oSPPhNVtcDj8LHHJacvB
EqGCtufQS75DGrwMnWueYiVgtc++DBGmbnVbXit3UhEZ8Ce0OiocDa8k82RgLMk83EpKEscUm26c
LN5epDYRqbxzCeKIwp4bdAb50WTl3OJFtHY0dHO3L47ryNUOK9GZO7qQnKHpCO50pg9xayQnQcgx
2znzzGxuk0/NcCPxcBSpmdxsTXSp4Ug6KwvyuLDVSHF0IdTsbRMW8LgijwqI0TwHSXbOvf5Yjd2X
zisrUjKYDToAS7cwm/E1LO2mmcT32c0h/fvrySkWKvRWqV2vl6hVLXFAOak4/ux4JJ4nCvBdbrzG
beTniPBTj4mhg3ZEeh6JVD89TL9qbpxL3c8ScoeN24asi1y69qGp99AXjUcD64wlOjZv1DNbJ+kO
xoDnajYmmq1TEC5M1nqtgRvDWNzUSc+xUKcEXN7wwDNec6Q5VaglmXm1PxyznILKoCxSNiNxA50S
/OBbJwen+j4tKT6V54R2lwcn8s2yJ0RUH0xUaZs6tR+KyTH2cCSqXWa3cWS1Vii/2HNphfRnyovD
fN2Ys69U2ZionABrSef+IlDPCjMfyaAFkzgtFROQ9LZtaJTUwXRiA30Yiz5yKEsfXQ1517D0xe46
cgOkQkI7YIGS3XVs434v6uUMCIfIndWi/lwtj84BkN4eLTmYHpxYd8+dpzSsGBO6Rzy2H71bursP
bKcxcdonsMRpVBAGpBMbQ0zFbj+668PAK4eepj85Hg/d6LHbrIG/7uIFY1CVDkd0MQdl9wcRtDYV
Llx4GhIdowdq16wjFgc0C8EdCtnVTTUP1ZMJytKpbWaVNwS8tzxNrsmhM9Z+6A/tBdVCH1bO+mTI
SoeCKmxr2w3CBq+v4C465UPXWEs0LiS8drYHSSTrKUGFH5/y8VO2ldq0Hz3STHdzDADLm1GQJKMH
W6sVe9uh7b7MTHKakZmJX44vCqngaxnY57zjdWutLD7FZrBt5iHUxvg55eXbmmCvNs3a7TIFWmoO
PkJ++G4NyYFz4cDWm/35w/174+9/cf+eUZgtO4KAEmHmRug0DKN1X59SZdfwv25RZfdP79+8f2g9
sKNay2k7dFUX1Ug041aD5bKJZDVWCybA/es/vukZZndq2btuJAM+vf9LHXOdJT1D9tLzqL8nVgsI
QqSM3n+wrNZzXLNNEunNc7g/cnJ/OvdPzbIqj3gP2ECq5vTHh3ZcCI/942tv4RyayuwHzp/21PLr
nVbXfOmgIe4dF+KJYevo/nd//AOzjSVla+NvNSOZfz5bS636BtviV7x/SG6fecN4gXaRcayXpHTb
cPLK28s+cfsXZb4cvFvWLGPV1zYHauDeviLN6jGQxJ7f/+7+rckn2kYr55WAhpIVVIG4yPP6mNJh
7WnCr2VUiyU9gF+9tfLVN7m67/cfz29vUuP4XWRVWPoE3ZOZw7ERIHm4qzn/v4Xnw9L8/O//+vZO
rt4u1X2X/uj/bMaxLWbQ95fqx/y/1M/63yw81/QHgvxvvzl4/ueH/uXgwXBj2VgenAD/g20KRPXT
T93/938ZgfkPGtJkcpAWQlvOkaiS/+Xg8f9h+QHZEchYpCncm2HiXw4e6x8yYPnxmI8BVvc99//K
wXN7kD/LJ21f0H5yBH5tH9MIUtTf5ZMtiJi+LbR1NmLrte/a+hqvuBxq4YLCCL7PaBBPgHeTnVf0
ZljbN/h5uyTnYLUe7l8NVu2fyiJ4pv2HNT0pv7T1Op3vX7mQoVBvJCX1mfrhkN4Aofi5NgznwpwN
AaLVYPKo4vRkTzIclqQ8K3ZVGpY15mSOskBUSusg2qp9mefxK8MwCS9sfKHFoR7trhIfaX9icZtN
fbI9fz7WU/nIa/2ke3K8K09SvsjbnROYSIK6oYwJg5sPbmLTerR7SX4t7Talni13GCnVOOwwA4bC
Ql7pN9m3h3IeJ1qyo7lbZqviVoY9viAYCu+gqD6JY2hxwnle0fHhm5ZPY2wbr2XmfhPIzp5nVl0k
0AZPuv0hazW9eqUzRSss/l1GEXvL335TptlwDCUqzcvcceOUsmOcApzVZmJVsLywKZnja6nY11o/
uPgDaFVOsiWZjNAUePuYyAnhPfgL0alWrF2CZzOa1M74eDPYd2RkHa3eGB8IiNg3hLT8XKwBSNak
g1d/pfdlA/YecW5vdJ6Zj7UdUx3eKF3pmOehSvV4kb18lUCCIpt1CsGnVT1W/5uw89qNG2m77hUR
YDEVedo5Sq1kWzohHJlzMV79v6rn4H/H/jDGAILH47Fa3WTxCXuvXQHSl4V3mdR8qLqE5PVuOpUa
jdG7UPkr/vgDWNDBiNpbAoZnEUayDlIgdJZhd2t+Ovq1yLt5ZG+dYzdia4HVpZAEX4SmfHYJKZw9
Sz04TTRtDTun4hhd9ynIiUVz0/QaK+Mjnxdmsgq5czhT1uTNp6hQ1Rlvgt6U1c+MI0eQZ0xCZtQf
5wmUCvke0kJXxgrTt5AiYhhdkzEgbl0woWcbUp9hPHncs/3Yi3r8mx793y4OrUfnPvM5EkjUdV3r
9xvO7/oxR7TRYgJCTMSx7oFIHC62AgEP74Fxbx8fXTt5UWTWHgGHvjsEf25ihx5URFjJ/+fA+j+M
YxaOjd+PAO57ISTmAMf30Cn/5isxktyujb6KcPHF4zHPCpKB3NpY5/X43GeFczSHDIRb02Vrv/c+
CmEaT2Htnlsmk01gt5/Bd3nrkCqTSbl/I8VkgbkfRh+jMzKoZBbjFOO75HNbdXYavQbf68Cd2eUH
8/kucAehy3qbNJw9wSEh/jB31avBWCNcA9BXxVcvR4iCRnWnev7HyEOPFekYtYgkEQhxlL0OqlI4
2P3yyATlOvTFoZ5RGzUDdWpZP4qcTUE82AkTKwUioo2mB8c8KjssvhnDAkcpNOTeM8CUOkv6GrEp
mkUszzIkGss3BwUrRthHR3jXzBDRFZ1StrY0bYJQWnUt2vLFmg2YHREK2JZ8LRy5mZXSMQAq8SzD
uS0tU7pQxCT+jSggEPCrtLZezTX0tJJh+WSy2Byfp9pKD7FiFxSlCLUcRC0IGyFCjr+K0FaIqPs3
0Xrc3AnMPRKpBrTh8QMxmNzGktFbFKUXEDTsbov3olAsB9kSbLE8KAZV4mvgdxCly8XbZ33/WXrE
9OJvRug+NlgLgvwIGTBayVohh1MxeUUdOp2lOJNUZjAfRe3fZvbwVJIv2FnlkZdUHeAFtVsfP0ua
oo9xMepdJtK6t/AuEzwxTX9IpVhZYvgB/o7Us7Qy1rD310JEtDCFnGn8JMEcKYNDuPC+7LpznNFJ
o0g5ChcOQq/ad3wmTD49LN555Hl7J+4bwuYXY+0agDZr5uXrVN8jrWscFhO/eRfOn+H9M12cUYEN
jpGsmCfjeHGCYjN19JszWtw8qIOt6iDXObHjnK1lfuVnelxk+OJ4pGWnTjJckUSRfMeSKQfp+HCH
zmmfvwx886BiBSo5cAiSvod0WZ+GZnbXirsDDGkod7KFaNFi67CqQBFCbR4q3w4uboh420uzXTra
GTFChfzHZQTJ9LEVAXp0/+0fs1EwpyBUwq9uACgiQiZBuxHvSXf2ACm9GFp6nVOrXh1tly+C7Bnx
Uuyhvy+DKtgH01BvSrslN7YHi42Kc1vVMCCUmJ590EjS4AkQdsAL54i8PmcqjyyT+tVUIyjR6lNg
GHf7LuPJ70Zj1awNCCNjKPFqO/ITJINiZdjlviXJbdukVXWZ200NiVt0zXTLHRLp56x8qNPW2IQo
DrZhmXyCGmCvB49AZx7FGU4RwGUyRsfUzYPN+rfeVUqQrNUVTJuHpNw7GNlnkGjoGmBHFSWMT0SA
CGJb94UwgfbQaHNWlT9RkzBpFaazAQwSERc0BSj9qrdomL85dd9ieIhuaRswrdFS5YR14JSUCePH
/CNAd821xslDHuMHceFIQWLDWrtu+2kog7cOKNNK1JTkUwmgc9TvQ9W6ZzM10G1VJH/kC/lh4avs
v7TBQLqnuCmTzGdDTCBqe8ZLCCt99ONqSyrToccvcqliNnJxTnwu4LLvKAGcB/t7sVgVNUOx6bHo
o+Bj/ltwLXbgOzu2XF3CxkLfjMhjb7HXHsgyTlb2oOmFqFXuZ1ydsUhv9aS8k/alngZ1nlVyuK9q
kaM06Efaj2oc0wO4Gk9bz1pTfbAxbDYsV8l60Nl3xBbsszk11oHOicPQY6wtZz7NxCxv6xHkbTiW
O7d4dkNbkuRKUt2CKE6Npdzd70hEleuYHegDg5RT3VFQtZ1sD0PbPyC0qZ+I51lHztJe6hkqUgPo
fcuDw2Mwq37CtOoeir7fCdkbhxDUcdgK/xaYUXDz/ZnePxpR6IxAWQa7vzCsbXht8IsK++Q13gfw
OTJ5QSg/e7NxdrQhNI8oYaskPqqgnlmfk9vXGMh/hBe8hrntHcq6QCOzyEtTbciGt2Bl07aXUWld
IfyyiV9iYzPGRnzO/PRY+It5LrPR3c29/DWO3H8xYOGN46PgHUr7J9qu9JBNLNUdATPKY+iwYyS8
bKhKQtgObnnKI2Ib7T76kQVZ+dRkCQPiqno3Qyc9tXb/RE6KwnkyiIc2d61zAp1yZdRKXOgejjkM
56NCVC46xUohUvXOGL2HqnwgxiJFvAAnHpt3l2v7h7Y2Ksdxdp6dfzWWHg6nZyMyXmR0k1FwnROT
giz3ugv7vxEJiOJh9FjGE6nGnYWfngSkfdMzwV+0D6ksWNhXon4Yzbi5+pir4emNeGygwTWKm/Ce
qoksYz4nvrp4nGk7fxjTlcs7tjZRYe66UHVkH8c8IBzGp40t+dkMbkbHaNwj4x1IlCl2nBLCxsVI
x6d7nuT938bMYGssa8g5qDnY8hjOS27FB5dkkkOj/fVlyaqniCbkcjADzYGzXETTESp/+BQBWjdN
pq5++JkEGDJPhqZAKWw+3o2RS0qq3+L6X3NZszSaNUR8pi0ZEGLo4Oq3uf1AtK22lT5gE33U9hGY
UVpzc82CJTmKfv5iF0t8QRWFNqoWu7GzGH+nHVluTc8jHnnxOo6fGYH8ZNpanTPLEK/dAOI2oGrK
KWmpW9ofIoWX7UuBUkm88nLSQ5klP6fIVLfBc492FmuZuFfsSVN562rh7RNHaXpNqPZjQ9L1oD/2
ZIQRtozTp2zs6w1HkYmME9BU8KDwB1QzThA7+5WYdn2IYxwbXKsOs5on+JcPYI14GCzie6Sj9hjU
722UbQY3GTfhhheKJ0y/uXOKM12WxjOPLodV90PZmkzhh/ngMD0BzQ/Yq43JNyet553IwvYMvoh9
Y1M+1y2MeH9iqVoVhLPgn6ALwzaamOzSBVuwBztHkZkhamBu3+6sILLfOon7DIxSgmjuVkDvWg0e
QZBxpWOG9Je+NH9UDMd3lhHTgLVo/mNFqN0A8qAP4I7xN6ytBYuuImcFfXvIOcxPcpj0khxqA+xK
zyWE595AMhRensEaJolL+DNImWOdLAgJlqXfYCrlCitZIs0kim7DuJgO8YIfPvWtiMmNesxbSM31
iHJP1przU0N+LGb2EkuR/8R6HJDPOIz8UfY2XhQ7x0Qiq5nQGwZJX7/fr8q7iXYY4ws41EcWb/WN
fTfReZNb79DNfIvpkPBXENEFHdfajQGVNxuvGt1/89miu9NEYcIQOrc+YfEQaxTnzldeGS9PQXSK
qOkB6GfFPh1maz3lM0smezxJffQrvyu3UV+TUGJlR8x6Hm1ovYmnMeS5hf2wKu1lI0uWxmFc6St9
OQRG8Y3BZYdAf9WD7X1o/eNsZs3WzijNu8F7ZhOYbpn4niO0rVNvmSfCXX86SfWNFtc5T10jD6Bp
SKT1/W2qvcNTm7KIzEYPzYOdfYwLi2TSjNYR/DwectzK/L63bxVpEF7YC8wNOBwatw+2kXW0sdxd
ht76hkz1aEROgJAR6hQKahPn47iwwQ7sjUSluxliRyfdUlu5PphDHKPIX7E0bBuQjaEDosgZoTx1
3RBe3A/NInwYS/FsM4gwBMCqPCyjnVn5x9ytqk9uxQA/LMlQXlr8ItP0Yal8az9VyvMPMxasfTVZ
D4RBuC6zfejfrVa3N7ukpfzgWWGfvksxmQ/5EAFmD9D7lkhiIbwvxwSK4Sr0ovem8OHuK+tF+fOe
2bKm/o3yYvNmbWnwLSI49HAxLVvEAKnYd47zi08lYTeaiQ1q6XgTtUdngVFLeCfbua6rjm5cPPVN
+okFGWLDQWktib4LAg+PquAACIrmW0iKx8XtEUB2jjyLLJ0fFNrC0r/mI2Ib9vH2wWyNjqRb61r1
IbynUX4NkZ88ueh4IC4rmkStejKpuXdZQ20dOTdVASxOujbeuo3W/hSJ84kq9wXf6CCt9jiVCgXf
mF18d7T5g4+zsBEjome8mQxyhGwQYSWMmeIyFaRK1fT/+RXTXo1bGpNyEUxnt3Hcq8hctPW6miut
UK7jNLrmoTR3rkfnYLQMDxS1+7YwbUjB2rHKsHw9pj4gD/1lSbYtoSKPGBfMbZtay7ZX1dqXlXnw
Spra1Bp/ZBZ30jjwLZC/rQgQMp7v9vuxxeRFGlV1TWo9+AIQRa3A8CZo5ZqGAulIxX64rRwky35W
cU558TmZ0uR8/1UjCnYnsOARd5FMXhGiHPtVc6FC87VW9zFJzPSZ+WT56PYFHRoHwTpKyXm3+L2N
nPqvNlLoG/dKdpvMuCUIguaxtrKdjKwaef8YXkKIEtZqEBO1KP6hM6V+di59HnZoHSG/m0t4Ar6K
MsJSnZYep9/hNjuAEMvimQGoOIi5F1tLGdG6GtcJivSdU4bvYa+Ki4r1nVV6wcbpUx/uKW3EIJtp
7bSW8Tpm5Wcq3X4PwD+ELdwc8SEW65zUsm1TJ/OjKJYW+U+YsB8kQihj9hABwHs2yAxew2e0YYy2
hJUH4uyTs/046qGXMbHLmlDPE5sc7ZM+wllJHuepVLwWIzHjV07p5TJX0Y/L6CTyxWykfImbliNB
lN4xnhE0tsA4tC8pfaqIoE8sezibVU6nwqLfn7E6uKL5qBZWromLwL32BrSmSWHdej98GejYd7Yb
kIEUY5aYp8pAPOUf7z80ZNtdFeGWm1vravutuN6vFSXEkW74aaQWvtU17sH7ELKGbnheGGVsnND6
EXoYkqiTc9Kchscl3M54O290X8S0Zd1JpCxaEmgb1Msy3TAMpAzuoPY1b4vEStQyDbiCNnkOJVVa
4yJhqgwTAlngXJqrUj/TJSbGY+RYgsuiGO5ZPHjbIt23lF7soRN5rlxEYHNw7F0UmZAAccYV2UVa
6bTOfITMWqgOvU9ZVPD8SCJBXhpUfFKd372WFBQHcgjQbbTLgyc7hXo3HK/FgivcsZrkwegWfNil
PV5tM603ZgcJsVzGwlklKAnJFnsmDdK/ZI7THnIOdJ62JnFci/hZIh47d2NOWlJCm5QTs7APIbaW
aUD41KRCxq4zkpJcIQDRX5zKUvtlHF/cwZLnYWQrOBRTf7gXICSznZaoLRDuTOJkC+CmyyJQSbkR
OeVmvmkQpe+pUuwiFUTGjT/roHyeZIPH2LC15OBrZHcV1UMdbS2eULtA+Riso0PH0APAm+0fDZfZ
j5lOkqt7wDtuA/AI04e+y7pPQd68tbV57cUYvJXF1UJ6snKxfz4UpUCyYCQ7czLkgUcGG+SZE7TJ
Ov+2KC01GPynXgbsoOWSXQLkxa6f2OemrR/b2K3OU9N9sWsAiH4wXlH+kgQwIbAmgvDE4uw1LOA3
T2h+qw70A2P1L8pnoNN12jVbVAffYTMaZfz4Hep/9BjV16Rbflax32L++WyA5ls8Tx5tO8FEbDa7
2afcKfJpWadQtPZLhfdkzllnLnoZiROBDxlL0TQca8O0L5UxPCm0VFeEGl/ixBipPIOvd+ZPgSpD
l9JTObi8xyQQMtVovXADvX05lYiwR2YKKb06GgnmTSEXbQGrlpaXYR6rmh0HTQedGhkvpXR0dhKA
+NK1mj19nLXza2hQyAe3PZXyW9qi0xBevPIq28SdTRhGV5cdE5oKIKT+/CndWGoaBP14Tv3ZGFS5
962FVigf0p3wWupm+9NcUITNRY6FQfBxEGMP5xNres56Af0YRta8s69z6e/IVXL2hL04NBUMMtsM
OTler/oCKned8ax8jGe0Y8BGeR+R7LXmdMMasEHFW++RIKkN1Mtfo+U1Vzylq673CYRl0oklBfl4
bI7uqUCH4PgFvrkiIKpg5CBse7bVpU0IF0vfzZ3RRaC3Rzo5g8o6sV+9kXZmqiWKAwOCddTjA4iQ
Aa+seE+bMKLlLpjUZWl7SHCcraAv9LCfT11Y8i5ETDGpdJLT1hZE2o6D/cXPzOWhdbxn8qNa5nnR
JzeGAZsDcF3ZBtM9VaHVdLrwR4a6mH6YZ5ZZYLlNmnB9x5yEJWOuFcN2OM2p5LnrMV7ymQz/kqVo
LkYeGS+kXKMAnYN/hilkuH9h7fFcT9mwXQbsSgVUgRRzJ9KcMj0Vn7yYaTiUtHFlt5RWOEx+2G1y
mmdr2PU23UVpEDPgNnDeRFwfgsWkG5CleYijMKXEEreZwGmUsizRqWb2+UTOvPQY23gO8x3m7/22
aPAzkWVVbg3vIxtJ/Osqzp3RkvgIx2YX1e6JysvZEWk3kL9TjOv7KCgVTrkl8Q9g9dcYk+1HoNzX
ipNjKVlEpeEVNmj5ZAJnJbqMQKesCWgzRf3uWyhDZVCO2zIXyWaAH7OCF6dqERwjRyXnqe8aBj0L
lIsi/jIxzkqYgt4n9zbXtXSa5sFWyTPilWwTLMWtUrS5AXLRdZyEwSdSdx7abKF3CJG+DO1onPsK
EOp9ItHbnOFEDpqIGRe4r/nYHkb2X/AxUwwjBwlOaoULiIn3UuNukwG7cMcmfxEohs/xxYzLi19Q
CREl0Nh4YEMo+J7dxy/dDP14HIl8ckVNzpD+4ibympsR0lZdtMTW9CSrztgFuYzOaGUQ+JEGzNRI
FbtIdCmv22/OaZ1s9UwA61rgZUeXfzVw1F4C/aX0jE9eVaG9bmOi1IPRfKiaYNfHHNVKiadMEADU
2b98Q9n434YPO2p9phkO3VMjl+2oSJhG8SGx0pc3XInlCb91g+sFnMpcR6cl9T5MA19AhSKC6cEU
PnVj8pnn/7eqUcEL4FCSRxQONMgpFZZyFJxMbfJXj6Q0Q6WIZ9NSj48Ca1+zNyUghxfaysH+HC/q
O7iFbEVVJE5W6kUbZMXTfsr6cRtMJZa3HpSBEh3Pca/YgnNoNulUFa+LWZway4etZugwtaln/xuy
YgV17r5RAh0GCdx6xLS3XXIT2AIQvNzCMcHfbK97BDuv2ndfpAFrg0AOBCpK/6bS4qOtsSH5pvXa
OD86kIeoV6V5W1J0OGOS7xorKYCB2dXawWJ4sRf15rlliLCuZtghoG0Jq3ozfS7nwF7YaPaQZaNp
+ZIDy0Wm9wUDqMcjFVG7DAso3+OE+XemQAmGYl+wDDyZHRJz5pq2ZW5wqrOOZEt7WQLnFnm81aTA
TZ9H6CNhttAOMnW7+MO0MzlKv5S19RylzG6yskbZNPJg4SMyEL4n3W1wBkoU98LdIa5YjfpNGCqI
uyVV7ZKAjs1JWokAmj9PUQDZeTCjHXEJeNunmeS2NP6Chw9TxtBEG5Hj5EPKa2Ah0Bo1fUoGigrT
K4EjT2FTv9d97p+DcCF5Wf9XnpnsRRGpp0558YwKPhnLx3W90E/gYESHMj/2BU1a2lf7xp1vYQ++
LDJi6zrksCG8ebxxHyZ7bvU1azFz7fhu/xbGXxtjVnCAge2FPkMTeqJ2wwqrvjruzJw6oJZHYwnn
GfbJZ7f6McdRyq6tYghObhxnRBOfox6CSJoW03kC3VwZjf9E+8YQlhXggi186xWLcy1BGOVjmM4w
U6B6ONJEEd4Sz0EQAisbeJfJklKQaGfRiDAUY+0vEun+WWtn+CJR4PSvocKJ5I+fIa/evB4tGHSl
hbAS/zv6NqbfCXmDcWurl8kjt49hzg0z/Y+xL9VzZG8Z4AcbV7vXlPaxDRjaJg6qTYvFrbTMVy/y
MC1o9xv0rAhBZmAQThDNgB0m+xEH+U5p3xyWi8cUI52DoS7VzrqhJ2Im4DL3MN2FmD83MZQRVsK0
Eg3WvAqLntJevR7TnjAOpvbwTXhjUu3qo78hNgqjn6cdf/7d+zceWqyAUnsCW+0OnIfihzDxC6aU
O6xSPO0jFNpRKLAWKu0xZPkO10L7DgvtQCTmHi+idiXSkGiPolHjViRHI91p8bj2MXoYGs0iC68x
Bprr/VcRbsdM2x6VN2F5tLUZEn3HlxF35Khtkq42TGJJiVjt8+X+q/sXAz/FacCYWGrTZaTtlxM+
zObuyCS4BMMmjohO2zWr++/1+vdGbedU2tjJthW5nTZ7knGF71PD8B/uX0xtC+3R4/zze6E2jbba
Piq11RTEGdhEbS6NcJlm2m76/3///iuhbamLNqj6GFXvjtVem1ddXKzkDNKh4WvlQc4Rq62u1JCI
xbX9NdVGWP5+iXsMc6ytbbKNNsxW2joL3ffDQumFqAhXrYm/dtBGWzhQ1cbS5luhbbhkrS1bw8ea
C8dpfMm0XZeU3I3Av+tpI++sLb0WJ0KomPcxi78VvLNrg0OwwwecaEOwHXofI53Xqq6StwrPcDkm
n2w8xHT+J+bJiqUE4LGoYZSjZnvfauuxZrYKbUYuNFgDd7KsCtbT44+yfPfwLguWf702M48NOuh2
DZrqc47XOdGm5zbyLoG2QdPbUbVpa3SMR7rTZj2XoA4EypDPmJytSKToZEBuFLrgWVutYzdeV5n5
tdQm7PijF9+kNmbbOLSrcSI/tiF6TWj7doCP28YWu3YGD7V1nxtYcbB7B9r4PQ0HRxvBHW0Jd7z3
BYf4LCGQLaJAUoF7PMdFzqO4fXDxldO29rjMW203d7TxfMCBHmoreq8n0bHbP4WMxAmeC6HU5/2D
QbYiNnZbG9oLbW1PKRoNpJVrlNAXsqRarWF4L/HDm9oY7+GQ56GxZnTsrvyOv9PMdVeImV7b6kvs
9dpmn2rD/aCt90borVO55XW4G1tkE9622xR8yyaytCMSnCmksfEHAkP/iLO/trAfYfSvteXfwvtv
sc+jybF/LFABqPN0uLj7EtS41Zfkx4SzTGMEeg0UwL0At66W39H/O4TCgh2I4Q9Ag3sgy/yJ3TG2
N40oMLOp2XlteLZsabH4oDlz/HmN/AZrYOO++qyJAjygOycWIxkB7s8g+5FpLMKkAQmJRiUwO04I
4fUOhcYo2PAUCBxED68RCyasBf70yzg0Hcaz5myl2MC6smvpu5yX2CLpU6Cp3eIrZASKaQoXETbO
bD9pwAPPjp8uxAfK9p2VkT04woLghGcYH+/QhvIJaFxEATfCagFIFAuq25BFkm3Ip0BDJhKNmxjg
TkRDVG/pM38ITaSATIE3pcSTCKzChFqhoFdIKBa+xlmwrPSR9qabXqMulIZehNAvLCgYnaZhaCxG
rgEZClIGS8l3zXeooRMaXOAeF1WlfMp5xYK+NxAE62dMxRhFYzhyDeSoNJoj1JCOHlrHpLEdMfwO
ek5c2RA95gG0B50LkI8SD5RRwTCb01vn6Z40cwVBR0GwYYLGA8eqxmxld+2LpyEi8IvLFKjIAF0k
M8GMlBo4skAeAS6/aTWKhK4cTpHGk0SyuUQaWNJALskshk1mvi4a4Gpo6gAydD0i8notjOyp8mGs
hGDm1osRbGXCWgc7jcNBSOikVzLfCoT9wDqUKEqhbY9enQB9ML8peCuJBq+0GsFCGGi5NmrgSJW9
LmqG9osH4aQI3zANHPKCWUor2mjDwv2l15CXdkcE2fciytmuzF9RNn3FmABrUMNhYgQ1edd6uzE0
P5qZkQ8TDAKt7E/9iJtIvhY9oJml3IUaPCOlulYFq9rQYxDnzMW6JHzQ1fWmM7qQ9rwBJBlFvOmP
2X6oP9o75EaBu2ng3swagAOua1dpJI6r4TgelBwHWg6N3ec0zb6JGACcy2FctvM2SMZ4D7X9dZ7O
jR2+W5xEG8U6aodR4dlkXB/7DJcdn843yb6AiML5WFvf6yr6BEoFdqxFykM2UahXy0cRFD/l0EG5
qs7h4B+jun0vNCVoARdEPCDWcFTnDIcYRoAU6gvYQoMx3ISmDaWaOwRX9VuhSUQ5SCKaj+rCvPQH
6oCPSFOLPPBFAxij0OWB2wA2GjXh6L/laVrp+m99qgPJhH/AhkNVByD+mz61Kmw/zWsCsTIiBmf/
c+3VYDXJZSUnhLAC2AAlYwltyejDbZZjEMuMa0ajv+kJFoEXRTIESeFYL6mO/vLi/k3W1Vo+CXkU
Xa+HyFc6wW+UWydcYhmzSzilnY/HW4+/PLg4Oxk7W0b0zPPz4BrYRNoy0crXAwHB+LbWhcdiFtah
gq8S0qIU4kIShrm35ue/vMB/I7v/eYGe5OUFKA0t0/xN2gecyOs76EonhzYvWlVgCLdlvMuWBIoi
Lxzm2Yg1Gbwjm3+yrIk6ty27evjvl/GHxpi3SZqm4HMUth/cMez/g38XTt8ZEdLDE2oalhRLtobO
uqkK9wOEG+Il/WHWAMTCKs//Im/8N6dbvwE+0T18MgjtBWLp3+XNUSBr1MHeydYr6Y51YZok/tYd
CeJY9E8cAaNDIUNe3n//zJb+7P+HS6u/s3A5P7lyTc+BEf7vC1f4VVqRNeKygkqaR2RfJzUamwCH
9UFFyX4eyT4X3fRaLv4vmPwtQKTbfK/2ALoxMUx+FVMOSTcYmL+VE2GUS3/O03a4um71tfAo4tE6
/E2eav+JS+ad8k1fWrbDJfO7PHUuGPkEVMYnu2+ZrxjLadQKgoqlwyazneFmww5CmoGde+MsdrMO
gQReEOBi8cR/sUOVmI5WdYkydu6GUoiuO7zfVvtUq1qde7Pe9i36PQlxlr0xIvLlRzH6/X7sUhYO
rCZWBYILOHwxWjnpYdvqcEoCbd2zmib3yxKv//1J/Xl1wjGjIfNNKS2WjL99UFWJTY932jv1zI0J
VyZ+3MTB2Az9l86mEkxaBsBCpp9bLzN3//29/zzd+N5SuJg+2H0iCf73RQIUYUT93nknYRJuuUzd
DpFmv61luJF6bPrf3+3P48p3ZSB8DUsOOLZ++25Qfq0GtaR3SizjJ9jTNzTeq/t0PxPFr6kOf/73
97P08fLbPeCST2LCAXcAXf9+D2RN0TD5qNwTFm1JEHq6piTeiw7/ZdXrYYdeESTEMa4j47mu2xKZ
l83TtvIZAt7p5K0E6xLVz3fRaFEH6bq06arGEDqnS2gOB9aiIvcx6poTNXTwl+PD+vMA9T2X44s3
jJATfop/f0BweMKZ7D3nFKeGJokyvk+79iZ6PzpNMpgOQhhfbBZhXgBMHUEV7txiYsam5Yijj0Kk
Lvdd2CdgO+aAdYZ3JWX9k5XU0etSvoVus/wFKv5/XM6BFbDa5W3nef/7ex5YY2IutQvHoksY8Lts
O1ygJgcUgEeAx6RxaqMDo/CoMP9C4/6N+n4/bbmSpWczgJaO9/vzUDK85XsX1mnS7oGmhFYifJQ7
Q4uREOc/tO1hvgqFr9FJFbsurakle3ZaofEb/nK1C33j/nb1YZDhGHZM1/NcW5/Q//PYGcwEsmUA
XYOkU84rrR5atObnxvUX75f6ja6cG4760JBG9Zc7W/55awMkly6COsnC5s9jhV2Xb0J8PdWm+c5M
kGzR2J6/uP6+sPPnJWEFbbskMRWhXuGYKUHaecSSJPY+ZGIdwtwQ31ohD/Ah3EfI1Ezu14nAfQ8y
UKwjLx12CYvLx8kRtyWmxKhDGOg4tc/Z0AwnF39gbw3mXrmAo1XMyq1GU/sQJdHWZs6ywjDi7oqG
4Otu9oJtUuXBJnWK58FWhx7C8pmlhF78ubMFGYkTjEx2VLNijmKyeC2kXx1lOqhUnmWi/EjN6Blu
dEcMBYvCUYRgc9c+F8omkdF0iVLL248T2PCoNi6wdOePabQPRooqySiy59agcKOovXQDXAP0mCw7
OzqqtDeJzPQHn/j0/EVF2a3vYkF3Voq/XC7/xwM7MDFCWeAILBqI+2H2P5dLmdA9zkboniBl+Ocl
c/coDb4BLfefBmWe/QgZRjajGUgFjUznqlWZlq8wWt2jubQslxmyRji+ldXn+0CMzAnQMrIsqdtj
37g4NEtjhUPB+ssLd/+84wNTcspSHge+7d+vxP954VE+IFuhBjzdZaIuGhPw5r960LXfIJN++BBu
SPyWV1zyIdYnsg8sPN4qAOhK9yBekdAU1F+cWYkJZzxZM322UQ+2kN1zwz5mUcVcMf0Usa3aDmz5
9k7YYjmq2TVADyhE8MVOR+T1wigImcjZ5BNeEJ3EVN/ulZWi77+QxFtiua6DydrmFqb/kN3y2Sns
p8lgF5K339sQ0fNmyhM2hRyZh4YJHl7NYGd8+HBv0BmTlYcOi5+P6t7mHX4swqlYtbjBDpVC5+Va
4/t/P8LEn3adwOQZzSkibG7i30OdzKYD8erzCMv9Q8Cw56GTqtkiZ8NfFOT2KlLgj4SO08gqpyJo
gEzZKUYUkQV1tG+zv5zu9wyrfx1qns277wgsRJxtzu+vp0k6FpftvBB34I5H2SGpkHI7VWb7kMC8
8dRTpkrQYDW6x8nERg2UY1NKFm9JXHWXPhHxXyrdP099XhKuJtskxoKn5e8FlL8A240YHp6sOLGR
mULsZV4RjuwbslgwnrGQ10nPnK/M++ejl6t1YQ7W2RYkpfzl4/qj3tevBa2xIAyC4vX33JECd07d
kZOLXR1PPTVCeexUs09YA67Gng8thC+5jdh7bpRniI3seW3GWD9GWQ4nqylu7PVD/p/e2TR0uzST
SXpepuXjLy/0z6eTR0GhmxLMTTQIv7dmuR0nk1fL8WS0QPLwTpoA5M0L6liyBVg7HhjAQslG8/8Y
hsHBCPZNxa0dJEV8MZJne0mK9SjdtzhqW/BiSb9qW7+45PN4jSE2j/1z3UzFmuPuQQWqfuGEKM5s
LDEcjfXW6jmGq6yrNzNk6+1SBe9hSer1gvyzmu2QHCuoSUhxSwB9JYJwN3UYLmphddyExW7wwYTR
Wu9tlPpOJ92j22Ajb+dCbpXVkN+OWQjMG6NtlGk7p/flvu9yrSKT5YFhgY08yAt2S0UWUJ8u8yP3
NCbdZTwxGw2RNxJ+WDlueZ5s1sL3L7Wa1W6Aqbu/NyAVCz3Ur7YCTwgtbvZL73GZkSAM26KX1puY
KedTuMWFVb/DXmJzn+Rbw1HiiIPzV2uiBxnshXjzsr1GMTgOr++Dx/shmjI0PJv+8DI3/btZLXgj
jO2I0uoCCPe5s0j/iia0FNKJrlH9mYV/iueAlGqvnQ/3TjoJWxjJKNjTYODd4Emw/n/sndly40y2
nV/F4XscA4k54tgXJMEBpChqKKlUNwjVX1WYp8SMp/cHqE+rurrtDt87FIEASZEiKQCZufda3yrm
ULtqWcwYlwfHxjDHfzPn+OeD39RY6eM3dknl+6fFblzgkEHN1fhxqrNag3mwzKErgGF4gPdKTQNh
mP7fz35T47Q3bPJ1OGH/nG+2oQoPcIyk76Rpuyee+i7revecKEVGJiyc7tnRDy0wCoJaHeD2MWW/
xbpidiBV/u8nlfhjgUMWDFMtwUiIGcxU/+mcKrB+aLU0DVrTyjOoguLCScQQbFKwRfZ7wL5hnKwo
uFOMbtotfo3Z5kg0S9t9gbixj2C8y8IZ7uK4+M5EhMKxUIjdBB6i5MydXFr5c/Sg0/5bkE4dFF25
N9PGK8dR/LsrPalq/ziBNfgsZCpaOp9FEA5kLmPTbwM7zLw2NhBt+9FYx/DfI0BxORwXmD3Utdfb
WBY1f91LC9Jvqik+DXYw+0mLExrcLbvgddnNnDzbT7ryMo7p7K+bmFk8EveRiac0d+tdpkKCj0Hp
AjB3O/uCJOG6bmFpIISjCVLrxLtjoLgn6AzANc2UhOib2EyUfBMtUTh/21VRpighhWec47qfRA68
eav5lbuT4sflPDK+N91W5gD3t/lYRmB+emRLmZ4fwWEcE4W4JtLOAj9Drh04APby0Sk27bI7YRai
IeEXy2bdg6PCglItVLa4k5ms6upDYbaYZWTy1AYGbumgDo+sRYkzsIyDcFRkNmP0VHcMWlzFUMzV
z3mbIzQmbZaW1Xywoy9RDvzfrrGz0UtAL65Y8UbI6Hl1Zn7Yr9ALYrkLu6054gfqJtoyVUauhxK/
a630Az2vr7MRMQGX8bjXsWlt1KYMCXlJs+2IlkTQ3HhMtJ6giajbNWhZvDGA65plNFi1yZBnF0/Q
IeMqDRLNcS52ru+oPQf7ytD26/RsGqqbkSzMrzB19pnRRscWo9j6LumB3xX03k/AN+OtapN636Yi
3rkpRwPLFzrzSIR2Vqa0F0Uvu0uC+InFRYXkXhBXIFtqTW3R34KgVp+TUCVSBe2wJKnkCc//Nq05
h1Sl1hmXmkrZRfaq9jPuwiLM7usEwWyZosCyBss6rXYdhi1lE5I0AMy5R0zRFtjbJ+zyuLWOHIPh
ZiwixKukZBwi8pCI4mI57ZqwsZrmL7yzx1YfABkaKdinGnAZGptyN5VmfkHlsqidzIuZojwL8VEc
WkSuB5xb2iZuWT+5dUPvMbCeEYwJDz5meChz/JApDL7WiRX6P+ELNaJ7rFaUoYDSORloRZEbx5DF
Phr1WXhtIP0pHra0PtKi1r4WufkCLOirQ7zLLuoifKW44k+ik3ult82jHmpY+cLyZKlY/KsIV5/s
xSvCWebORWZ4gzQIZ4+8gT+adHK88TY3rYU9/qNCqabIDh35WNao1DGSPa7G1GmR5Y61+yzQd9GE
oZZpMvW7FGN3X2pzty2UpPCcAXkVYRSvKGHhTjscRqu7OEBhe4PQg/EFsutfMnpXw9k6uI2WHSCG
Lm6vTGyLJCqxtbJcx2XA8TqLhxllzPOARnyTxlmEOImbpGvdYeTRuNqqFroRqgt2NyBqiUB6xZJZ
P0hJINixkxybWgWWSgSK3uN7TjLMiyOGP88gZxoXdqA/ohfgz8/yaRKZvVNN1UsU4tsNC3Zfwsi7
dVJanuXJgLfzBJkh3FayJoUoNkiFmumwFtmiP8J6uyPTJFOxnCIgyI5GWLqIhsJl6J1gp7cqEkgZ
XSiWRCcj4SrUqJwQ5Kgre6mnza4FhrDraWDdWaKhmGMzfxocBnybDrVb6ij0cBacIZ6lP6sUqSja
vuqixvGiTMFwkiGsvLjFAyuV9kKpN/MoQLrb2k50knENe0Eghienb5hlWmH9zLyWULLCeGDGhGXF
be6KttOurq4keCIeMe6Q2i47rjFNM2e7vnUpqBjjcObzR75ViG2sOuMtMYvphoIq4giYN/1g13vT
iJybEjbafcXJVLOc3YaIMf0YH/xSwAVEWiuXxMFPHNIk69SvJVG9IfqB51S4ASPlNO3aKrxHQOw8
pelfDAx0WBvd8ducVQ8ryToU2DYR8xqHFpNFH8AxSm7uqDXPlOW1vVpDaSarPPPHLDznoz+lsY21
pH3PJkBCca6H27BKu51ElnQu4equ6OXafY+68OTik/FTFxHchPh9H9PW3lgZKFVT9vmXPP3SNfp2
xG11jlGTH/u+8ukyJmfFZIiTrgm1rKjQNdogXFGdNyPRqiFgbPQfWunely2MfnigEnJ/8mAUlPra
ihO/rApjp6h40joU5qc4L9RTOOVfGPK5UKFR5dtWKfS5TYchCX3bljkxSLkIwFVGM/gQQpwdwbCv
3dSkQkVkOM25Qjodbzr3oNQVZ7NqXt1E/5WG1m7Sl0BMQZcmMEfTi1FNFSH9boSz5XnKmS7Xwc4q
jG/kCIgNNASxbx2TeXOW3qO659+QEF8LZNqgAzzg/FIOYYZRALfYDIurodCmzi5M3dyF2k1OBa4Y
4grmGq+Eq6Vnqd6JTtWvLFvQqsGnuR+kjpMfWSvaJKF7DjV78sPkrrSFc0FA13klcV97pFvqge/1
2LfZtC/rdDyZeo3nfHlpmsLxVltoLUh3HE6OEQAWhlVi2lDklvKpFiFo27AbEU/cDFM3n2oulbnd
EEkwlcVh6NthO0sLw0mfYvEJOmdbBypM97FOPDKq8VJOzWIZiS8kVKDKm8fkXXVfrPRqxJ39ZsHb
aMw6w69VAlkdh/4Jldp21f6W8KR3U2S+57aFqjDJopOrtBCuFeMuL4zJk728saT8IeL66PQuBHp1
ZzCVYmE0/kDOgfswbx5se0lzKzXzaHT2FQjnVVDjvhfN9DYZVbAD+n0RjeoehQR4NetIbUPsidsu
HLQDUzSvi2frSMxWAGdWJVLCYNURGWA5J8oMbdMTzaxapzytwYnWxtPalulaPT1ZioQ4lxTfdBUF
R9tbl7aoz8Yith5DdDsZFPDEkCeRdrSTgxCjdU84kusSFKjzV7S8Gs4W0UpxGGkXs7fOs5P9qNvE
vQbIgnQKPId2lrd61FM+RgAGOpg7f0kFi+ZzMbnVFX0ZkmKjUk50noG8qNL1Ur6OGEgDpSAIAlPy
WLpOdGdin9AmzbnU0to5sw5uLxjeV2d5S6KIU+eRJ+eGHKHW2ZguBBm3bbdrM6StdJKi+3RX15q2
G5G2emNMjaikEA21nIPDVodTmlRkJeXaQ0V1JOn+Us19jRjBkIF7Ioa2BnJcpQj0MNwTUgOIvsL6
PiwWRhyi+ISlTqMu+o60eDxWrX5D0VrspkRWiAC6wGeRh04ea/RWW+KOAuyZh1iY73Gg63fm3CxG
peQk1OxrMA7Gnn6otonyBY+O1ydWi/YsbevJzch/MRLFD3KIrVbJCjSthqdCb9RzRww2TdRp206w
7nO9OWrYfgVT80dqe8+whdVzNqNXGYL0lMUZ4RvYVr3J1qMrcpL9MGNvBlBiX7SuxXgy9LFP/VHz
MGVkPmXBnAWzebOUmKSVVIJxLNX7mcFYR9560p2IC0ibXrvZdO8pnVgxAsqYjiACS9p+ddN/o/pX
PVgPK+AkTG1CuJb1PKLpfebq0YX5vs5lHEm3UrfSUzjzd4qcVdSFsH5JFqvPs7EzjLY7IfJodqHu
9A+KC+p4DNW7tlPIFAlNKEOmlR6KyL5PVEMelDzDNDPjY4RZgFClib/bfTqfxqHDsermj1JLGdBy
5UkNjeqQ6EQu2UaC+MQEN13Ewckd6+qxmAElaMR6MnKGx6Dib419+trrzVOdjy+WNgSPVIvQQ1Wp
uO8xWVMeAjAzJQ1ivtTJjw3BqhCOXKx5/XyOG3W+F/CtNzIflG+Tnt3jROosxf4VRAmfVqrvrIeV
nRQtAR50R+uZKmibaieZFsxvDI6NbDFV4QBrKkxHvdUMFx1/6NGqne/QAQTOsXPd0iWbgykntL2u
PMN0SXnVoDt9iIAb4ASIR2mnYi7aWPU0+HB8vtSm8CKiIh5QY8OUixwizaLuwdFz+33gBHNnbEEd
+R8+ES3qY2WhueFqcopDB/vx2CUY1INlzGCpNeaRnxhfrXrBUhYNkuSqqbRdu4SiN3CAT1E+3cJ6
LveGMQdfrQi1zQhwvUz6W9gbnHOk5FztmVFZIv2e4kjcAt24d80RD8igZ5cJLzVMZvfZ0fE4Iu+7
62qD+sUkH8ymah76HkVkX83Gdlk/rMftgCZ8O0gYLk2H8rez9fFxBBV7TTrdfWH0cT1zQg+P0Wc/
Va3wevSxO2nDGnaH6TQrrPNYYb8Y7mCclVzFYEko3oH/zOsoC5MeHVfbIFG3lYs6tJB5+LAgZSqJ
OH5KRwNA08LbbYEWDGl/tDKM3ZQNnafMeQtmEwCK5j4N4Fc+uCKc1lBR55hhfWkXdALbE0cb5sUy
oI1YAG5pjMpLilRuKJyhuSrGU662jJPSAFHT9yM4gN4rO+YDWa0DuMjS+eBmEEa1rDQuDDUTfAiB
AKkqflHKcD26KmLbyLzbKmKcTqqGKyIYTX2/BjXopb5HzJOec5pNp9ZuL2IEljjSZHFMeePlEP8m
ExLmNK0OrYtUY1Rb5SBJuz+UgUr6QJOcJwrSa3kLWOdfRU8P18X5SrZkkFywWHNpFtYzLfjnoZiu
UsHVZTCDm4omwfFoYhRtAKaWEq+nBt1cBUG9sIyaxHwB0Dxv6iZrvGBxNWHVb+6rum8IYHLxWWkO
qOC2P+CvJsSQ4hcxps27aDsdJFk/001AubPpw+UaVkwEMiBfDk1WBhbw6cwRV5pl41tmYkGZ9nmW
WUxtR88KBuTtIemz2DGa69C2qa+1gZ+3WXl26vR72NbKIQtHHB0GXbBSpx+2IpJa9LMesq1o06bk
iVGCusLE2a/pIHrCRDJI5Pcpciem2uiynLjfNIS3n1KxALiJodgBSGnPfdjq4CRNCmalCcqzdOKL
mZ+rYA7v4OYOe0wAMKVplSABB3Ni0WQ1I75DApZcEoZR9gD7PnW2tI5xMF5DBJfHUYhftpzMu1x1
LpODL6Ix8KTUUzIcI2SZO1XRvxkojj2LFQWLpn7e9nx/R1u+DA6XBqEzrHfD8LiCoJgbqZz4RFdC
ZlsxE0jNtWtAqllfR/JOMbvnGtXiFvBi7lWOFbBgB1beh1p2Rwk5GMrxMpij77CG8CsQYB3KOg/F
bwpVy5JnOxH32uA0j6zPOTwXg2xOyo+T+07qGvf4cs9lRx4woKzwRv1+B3m49uwwVHetjaxyUqL6
Iuuq22ayvteqbnrtgPXS6FJDed8gRDdwrdlwha92Z57DPuI/Dx5iH5jlt0Hyi6v10CQEazcSGZNi
FdppIerLGlfFJnXal7rTn3tsyNiMJuGZRBYnAZgwGERbrvzfcyXCg5aJ+m7gb57cwXxRSvcbc5VN
bTgZZF6XaS5FjUMmCww0WXJXN7Bpl1WmLKaPQmlWWfqpsLV9o9F6nU3GLnWpWrrkJNYiYsLbZU+B
/lMDxoU9vJ6YVplHtS7Fq0NMSd59D0c8M4Y9BF4kMvyRGsv+UeiOh80S9G7ThnucbccQd0w66w2Z
gLBjIje6wzn4w+iYyNkUBjaWVhMg2OIIQjCNW008pzolMU3rrB/z1iq+KbMe3pVRwWrH0Z7dzNo0
ofWm92Z/L2Kw2aqdnZM6fwwlCy9DN+C+BCP5PYaCAktJvTa1wK7GlXOKW3FuunDymoEQ5F4jRlgh
VtFKC/2eteiFQ760mvGEHkDslBiP8TqDK7m6ajHdixjVMR/JRdAGhNHuCzQlbXiYVftXpFGPwpWJ
0btDFjBMnKtkEm4jm/VrOXDZcRv9a8OxvonCqQUn3I84q5TCc9XJ4zIBf7kdzmKiBdpr9fUDBLkI
yIA/jUQ2qLCcdaoSY2KQRG1SeQ8mjs2+Q2dclNhZUoqVefLkWou9skE4iNr34NSGskP/RhaxErTM
nMHQwta+wzU2ELk7F6B3sAjN8/jTtoDzzWriUhEco8UruFzQmx8VQRVHWCJYz/v5u3KAy4Pjx70O
oht8axADTOKo3634LqgCS7oZsv1QtKC8BcXaVTRJozj1LYqXJF4CdDHD8WDYkiosyzqnqJqDMTDt
djOWUwxBVo+et8BYvmn71BNhWfh9m753rRXfMZWvN9JaUsmZN52isn0YWmJ79cZmSJnUtWhKJW+5
T5WEDeRauCM1sCcRon8jVKfdD21GylVKuMtk29JznYGF3rhYVNoBoU3UgPdeRvyuhSRRlv1estqq
dXxhHJPYUIHajVk+fLUacYoNXM+2esVEq5pjdSpGWmYTwCGgK1vgpuMNiSc0cEmnVJXe2AkdtDGm
BMeCQa2qD7OTatdBAgjppIJjexg4d1iIOstiJ2uD73KAmuDIjqOZAGQCTYj8Jqsp8Q3QX9vZsQ7Z
0kxU8eaxjBqQ05f1gf6JfiKPNiSbsUD/NGOsIhT4G49hfhGd18axdmmG+ioI9z4pEwZwauk31y/v
txBbLKpFFdUpnC5Aw9Vm12gV8adW81RlonnMZGKccoJ/5kzJb/JqDabxYKbhRTrlX6qTOV7VG2DP
ESdQqHC6PRVf7Zko+O5U0PUoZXnLTFhuQ4ybD/w7SLOEnC1zeowz8Bbp5Cz6jfguecxqxzxbXabt
uHzcbGsCFzDUhMwlXKKJFbEuzET76Z4a8k6XMDwSaKcPaFZp0tXWtDGtoeFsTKd7HZcbxuEq2+CD
1B8Uh4utIZoluxVqXNXhaGStTEZhuhy5oKUxTlTdAfgpgC548TTCG2NbEsiFD5twmHwUNmERHeOa
IihXu7H1Nkw/HBLlmCoFLDHFmF1Vmb8HbvGtMymaTNlzQ6zCF9HPuE3RP4L1qM7C7MmE45TDNJXT
s5ije0arnWGJ4tIAKtnruLbJO8MvjozyUZowwrlwPpVcjKbI8U0mTftoNL5X9RS/oDf46miVB+ZX
/jSpd4bpF6dw9EvXqdGdwQVZQ1N2ESQTYb2xxdEs5p8kgEZYGzI6V3pvvATBGyui55yK0WMZpvou
jtJ7Uu5VOhkxCSBRhMF0iNMjE/rLUFBOV5JgepKVyunTTiYe7xq+f0BkWj1Tk4qssHnA4/UimALd
6dVFEbF60ArAuP4UpR3doPqF/LdmV6eyfnMWK0IwVON9XZfqw6AVX/HTVbepbH4VHTQyMSTZIR0U
+3WexEKom5VrOeH9SIfZ2AuWXsemc4kb0pXmGo63DgpSebCzYKfbCaJgSmxbCCRcq6wFVGC2dXqR
qKf9ICZlK5uEP2ORwc+DTPaEkpNCl5upm0gUT0MyvgYl4UgRCN1LoA1nfSmNWFPfM9tmMZeXcrqi
o5uugkvZThlHqrrd9CXtQuPWT7zwxuCt1fXAbDdraUJ3df8UYdk8Wr3KybHcnKqge1Ldk2Fl6n1W
RofSLrUvYTR4tlDzN0l35ZCBqdjLUmu/2HV+YuK/6y3c7hsvwKvM8QihBlSk8q5V09sA9OQlcrGB
O67j9fnOzFoC0GdkZC75SnYLfYpVvGO15zLqgA/zt3GAkIxOSzrB7wC+rrO8wyM/P3/eCPTa4H/n
h/HaQ2t5gFt1Nq/i5jxnr9YPqsGCyEFip3QM/pBcaBvtWmYQ8S7eGlh0PJerMHSA6QjeWF4G5z4e
ntCxE4ZE7ASq2YOx87yrd3274izbvBPAuA02ozd6Ym/69Sm+xbf+xfmq/wJ7w6y3sgALUs7Z4hHl
ZvJYt15n0vrw0nzvfB9pVx1Jnj/D4L+J5+ZNIlrHZ4InilBXuaVwHTQ7nGBKu++GA7V83KsoQXCQ
qNdoyqetWUXPUVftG4BouKVoVHaVUx0BIfaHIOkMrPjS3Sb6pJycobhiuyuvThe9DeRCc6JaHn1r
/XvKRGDDdFYBDZqSAF+Ul4yw0/eyAgbQjUp5NyG5u3WD+jKHxb4Z+uyVnQRlUhkyx4yzVyrJW1Mi
QUjNqMZbbhivem9RMUuYbibFWcfwUfAmnl6lRxIrHNb9rR12ODL9Wwq4Kni62USt39XVYO1MsnD8
dbNS7Gtwnx837Sihjljh+lnJ9Cth/5O9v+6lDYdGl+cXjXaaT+frokSXnMrtvhZjSYSPVdIvZ++P
m5LuyHE2+13i6IVf5jYkj4hQNTyp9Mv2Y+Y8ro/MAXE4sSmpEGt54QeJfrFpEO7XBwNSy/y6D0t/
eQfDIJTf7q8KmyIcHpxi0HJ/3RDplnNys/m8b90Da7Nc9hmzM1zL2vI3m4LxOpiDJRFqef9mXLGu
pKe7DbWKrOmu8oMmLA9Tm8nmrFaiO5Tg3WbT/NurN01cfPydP+5LagBOmiQ1gj7pl7moo720BUam
JorbHQMaRCilLnxWPoXfYOvMimQ+oGMUXHpEhEOIRrXI1N83632hLTNKeuVZWb71dUM/ltpp7KZs
R2sEd6MgkdBVrvq9GUPZkgQyEMxY+APt/Q/t4P8n+/87sj/iaJwP/+N//ef/gex//dm//3j/hzCA
j6f8jetPae0/kJihddZQvhBmivT9b1x/Etg+Qf7iP1TV0S3XWBwgKrKUv4P8dZOHTIt7HUMIZ2H8
/9e7uX0I/po/bv+3ooOdERMt/D//u4Yo/R/VIqql4bKxBNpvFILin9Q/UWuMPSO8fheFPeBWaXrM
ZRFyuCUx61GXbeHk0HHNVXrQ712HFaZNI5MF8gC1VcgvAdBEDrlw3FtKcChaQVOWAhT8s32LVRyi
Ma3BUshmA872XYv6JaKl8bquwXyKs3RG2XBagPRZpxV7Br4vMg8mDLpU5l0NtAW9jYPm+DINwUlM
RP2WFGJmCYmVoiz1S3X2G/pfR5m0T3o3snY3DUqBocbSh9qyJllUqUNve0DMTtSgVF+rTPA13di8
tCGpTXr3ImFpvuouzP5ivLpO0JzcbgBq1g8jQ2xS+o6BGcdGHwDCK8M4qf1lK27oBUERbOPB1s6B
MPxM5T+hMMez8eftXNE5586qCRFMsgfYZ9R2crLKhPra2fY+0eaza2bHEvDIW1k2txil41xF0Y5u
A9zrYvAhj5EvJ8PGG9X5IR3eTPoGsJogUtQzENth1h7dECP0+gyLGMINdql5KxzUcbbZ4RuMsnxL
P2OhslpwfxJmMUF6I4KLolyZQ7aghBrTyskE3TeDL7v61XWaL0vWWfhE0VHExR5wa7B3jR8WPv4t
/A0cqbp1HlLaLHFJz+A8o2u+H5D+eUV6b9Rtt6mLieWvO/yym+FtNPP6qASk4iWkwYKModqGfCTB
O7yTNM6osWXNaQ4MRFFqDelVFgSVp/PGLDFMD8Ig4btzt6Xa2jSq9kXDmhHbqw+VJzmgE683eqti
PpwJFesV7VbJIb3TJwkkUrpQ4Ce0mnaqe1kIv7Pv/eAWJkp8x9BMTiXfTTknynMb7KoM8edc5hW0
iJ7zwJk6dCsEl+24ime3qlbP1Hjai/3kCHhbYVOCQO5+0UxmvNXK70VspIdGZSkqEhc5qxMNflCp
r6FBUyF0BoOvJ2BRiAqB6nS5ASW56fseRX/DUiwPJXMSFGLzoL+mlbPHUHzERZSeRw0wpO3q50SH
al4EZINC7ZkQvodfXGvoEajoHLatStx9rl5FRGok7N2cyPaxv1tiPYeYtnEUC4zlSjpCg0HYoOrZ
iXWdugka6YA+7I+OJTjnh2xxBcN8zIDoEQnUXBxilLaN/qwDnXtD3vqUhcUXVQW/VPYE4LrxyOQK
BEc/hGepKdVpiqS9H+LA2U7aML9YcQy9gfLNuwK5SxuI9MsAfHqVxjUE0i3kSqp0SNWvMmZ6FlBe
J58wf6UwW97Bcy4hFPb9xmbld8iCSL86uXOJDAHfnstVUW/zxZEazsqbmml3rep0P+uuKi+2Glxm
h/U9g6S5ibQgIhOe72ASUUnVsi3vYsVR4euXb8KsgjOh2iPRlk2I0Cyt/cAhFM6aLGM3K2N2H7jE
zllQPk9xZWR3CNYHJr9UFUJgjDuToAwPfZogzbzsgHiRPhXIwvaUngWCqpnaQfZoIpJ8gJ0XBC8t
6InnjqTdsnZAYgkKDWmOXKFUlUMTNvONzwlQgW9C0DOJe8BiZZJfosy0PjZZkhDEhujYJq+24F9O
Va7ZIBpp7119/MkkxXxKw9jY5UmL3xccZFeMzDFY/daq9W1SKuOAm+fMtb/coppD0wM/nkUqWXrr
Rl/2OqyeZHstu+vtda/QLURYgdP91+PT5CJbW26vj3/e/PjN9U5burzS+tBvu+tDo0m4ETi82/oS
66+s9//xip2elj4Bnl+cd+EsIbraMhGd5xgC7zIx+tglurL019vr3vpL6+bzOSlz9AyZN7+IC5+n
fz70+ZzP+9Znrw/YCOw2QYcwZLKzjtSk5SX+9TtQ1ve1/sLHn1tf5bfdj6etf+VjV3eTM6c7AIV1
lvfHS3++sX/5WT9e4o/PuT5nlMx8R5qw28/X/fy9RrIahYe3/+1TrE/7+ICfH/3zKeven7++3vnb
p1tf47d3+vn0j2f+9vLrV0CmG5Tsz3dYsThh/UKGNUtbvun1+evGsGooDuvr//Ym1ofWO9e9ymXF
mpkoc7TxLYTD+PGEj98ajSUCgSxSZBA7C/Ub7UsRmHc4b7VtGRLxCLuXdc5YPeSKVvr2RAhXAkxv
3o6Fw+Gy3vv5UCtFdrACxf/j/vWmuTx5fYXPRz9epQGIwOT98xUDqNxJRfTHWKfgHlGwqSSGxT3w
wM26q9Ss5z5uTzHGlQhq0+63O8mf6U9p+frxK+sD6/NIYtT2ozrcB2nsch1QrNoPcxdhdzHNXPoj
BBqOe65Tlh4TwBx/3ZMGyxG9I3PHAP64E0sPeb7GbjCS/cj5vp6i1XopqMRVtEJwRlLzcoEyZCn/
M+bAxclp3C24459285MrOX77YvqWUT9jPWizQJyXzbQs99YNoIHyX978/L31afw3qAZToK9su0MA
WkF9buyTUWG8VcfvReTKvZRNntGrjvStoQ9vQW49lQHDfGw15EAvSz9rWfqRXEIg2rqSZRllWG1x
nIaDzhTHdyiK+KqrWL5rQ6wNxq5DeBMOixxi8KkVMEcrU+qBObHDR6NcQjG7nl/Oel9d9tabVTsT
PeSUpxW9u24GGMXbcGI0L3sNJBUjMIzJjFhppm44pJd127qxiakSQwCOc5ohvP1908XKr0pD/gO7
t6REEsAYhhVykwOJ4JM+wx6kpwNbEbRAFijHbEQ5S7X2ZBhQq5D4mVRuLGhe/cxks9WpytRC033b
hhyoYBXa5AMyxgjrr59IkTOD1shq7+s3rbLuJDMShjO+t2R8zDXcOVEVZSBL0yWot24DOu1WcFJJ
tJlmzXcXtblmnG1joACEB3SXmFzJk1CwWfZIxt1JXScTZrk1ih4BJugkr2Dd4qOTFoxYRKyve64V
Mckqzbu+0iFBLv8Djuy6PYZdnW2ZAND/Wr5/e9kgVtBOdfboLDF6qo2+z1Z64tZJbaDV1QyH9T1M
S3ghEU9kBg7L7no7mwumBkzzumXJLpb/iFkHCDk0IBjbOEZ42C6FAHy7+W+bkIrttIU4dB2UQtvj
9KRXpyzHtzk5rMtVMfXHBIOLsRx7nwfguvfHfRMlWVjp4bxxlquha1PTUsI9aUgc19RxqRMsH+m3
2xY5n/TDQL4UKLdRKS2f++PjLF92tn7jy8YlhmOTg/chGpsDa/146wGXzwt69eP/sDziBKQJ2epJ
Xcof6wde9z43631tqqClcvSvwVLLiZZqDOvHwlda4eAZ/vudlJKoLbYNGTzL0bMeQuve52b9Dtab
jCZMVxPjaLoM9vqyCYGjfmw+b06Z+jaEIXG5k3pDxmfOW8xTlf+xqxuQJ7Ed0cZBVeYLqXBAr0f1
svnjZtkYexSlwaGtTcnFbPh9Q1+Y6c5yXyic+sBh4TuDPtJuGMRP0milRzh366+bKAJjOAb8vxqi
qI8Giqyw6X5VcWp4zXI8rd9fvxw/69563+dN+ld+I6B4B+T/HTrT2qN65jCa8edMgy1pmOBKHitE
2skgarDnptYcJsa89QMZnNJmqSH7VjERFQ2LQDLABGwnBflnpsnRF4qxR9y361Vx7wQEPIvexuA/
GZidJ9Ht0kjN8FAllzBOnoehjb2wIdRCkwa09uUDkL0cYotbLujYUY7rp/g4FRTUz0VfEYbXtDta
OeG5s7F4hRNpLMuB0OpggMcoe06XAuHHf3rZ+zwYbBpJvvFUjAhbJNrg3bisjYzsfdTwhbgIbMhl
YIMpa9GKpVuzJEu0XUc1aI8+3VBkHriqmFojnov2fdS9dJWr7Mn8CXd1pgdoGSOZky5lXuiDj4c5
GpJzCwnzgOSJPBVFbg1MPpznkMHQxeIVqDtUxrDWtorDFaS3S3J3Z5EeIzVGatec9ER0LAgG7A3L
xaI1uJQZgaqkm/U2JnpzgxMIxOkiCCwKlbwNkP9b12HarC4T7HEZVSFssFLtlBedEm0h+muWG71n
N+7NSSTnkpTPg3XQWfZuP14d3tOyVguwKCx/d5jhHaGWz1GJUTesNzR7txpSFDyw5S5v1BA+EuN8
g/zJj7RSoS+tXSq8qNQpl/vWR+ckGreyaSmKc62Z5/BLEGTBPmmx5zXG9xndvS8aLAoYZ+yYlxuJ
Z/Hjuv9iKg05DjkpEl3W0qbA7AtfhzdWAH0/dKm4EH9yL6kLeOpsMwv/FVFtPUd1/1VraN07Q0uH
YxB4BWmxj25NCYIr5bqBk4thpVGxDnIuOhJGaaM+OUEdH8lYLdvWz5bNuoedoPUDV2t9y+isk93f
E/SYgD2M8DhwLfFw2bWbj1/g7D2l1rvdy27fJgORLWqAUD52jqT5Mr4sny2qenurjoBGamu56C6b
nihwv6fIsiR8uf+bvfPabV3btuyv1A9wg3MyA4V6kERFyzm/ELaXF3MmJ8PXV6N89l33HBRuAO5j
vQiWLVOJYY4xem99Nc0vSAmeQ62bKbbnhXgi+Hjs9BlafeZPaUCH1okxtHZYJQwCv92Oq8Pl08mn
5bxrxhCJZsQe63zpbVNs5sfLT64b45H580tv+YvWTqdc0wmPXh4sl4Pr8tOfm8vD7D//e7l/2Woa
AzOoBF/g8r//7nGXH3Vppz50hN8//3v5HYKTQ1wQYFdYXwDSUHBncL4GBBLImlEhtFbywJRqPnuz
SO8nENn7ZLgnM0vzmbQw4HSWFprGqCkwWrJkxpU1eZ/hkD/PFSqYi2mlH5VNPrHS2OUIB8Tp+hL2
qFldSFEGnpcm6tNVUzAuRWYUEDwxnoYcDzg6hhkth/eOuwvv0ERPKVC1szbbfljRSEVOCn/uODBI
vJ9l9CUSsNyG+Y4VAec9nLQbhwHPORDEPpOUM304SMLnsbSfJL2vPS0m8qSUpd7B01z+ju5w8FF9
ZkcVNMFDLfone5zHDzNqoyXF0Lmuw6q9BolWXFouH5Es7/Hb61dhViLkbGMSmGbmV0s/5gMnjhj7
9KP10mzbk1UO29Mp4KyAsl+2yqfGrh5b5tmLy+EGogbLrOUPnau9ReAXHgYmTEfLDFI/n6oeAx3r
+lKHhzZ681stRmdbFBbe+Nabn4cqOlzexARaaE0EJzlfbS1uqX44IFiv37o2+s52AkMQ6E1wBxBL
nIhWmeiu8WpnegozROPXHHnuzhk7sRNA11+tgIbj8qpIZB03UWLL0+BkLroBN/55uWYIHi/uYuNW
hZO4Kowp/Nnk5Jh7NVryeSqSbl9Opbdl/jS85UwML5uMoMIxVDPAWqM0gcA9vl9+r2fgsvIwGG/k
hGlttlH8m8trEKSHueRUP9EZLA8tuNct8t3wwxp+vmCzZndCWGsf1KD3j3E63182OFRQIJXldtfR
VJGJVbrRzxdoucWT1OFT1mOaIRsFfwlvf/z5Askb9yI5vM+2221TYDR7idH2aZbZ1WWrAL+IEll2
sT6wg5vLbnf5LIEIfdGNltg5pvgUoVDbXF5+IVheSqd8XgJU4KyO26muzEPklN5dEtJg9Saj+Cp6
ExNNJF9Gd663FMrhMUya8S4knvfnEX1YHCxbS1612IS+OjX1seKEdNdiceEYzMuveDTxEcQTI/iC
6DyjnhdoDW06MIsehJ6f7eRTvx3NLHpjtYUFDu31UQClup3A2v5sx4pLH5yDQhVJJ0xz0B2OMA9v
myYEDbE8U5iXm1BXwRtYxcpPq3w4URiIG9rEgDeX99OMWLPLqXsPJ8nXHUgu9G5e3+hB1Pxsg3k+
Zbvlvs+1423GSiRXRUkfOotm9fOIniBKYlzbD7ddktsxNl7lZJRdWwEB7JdnGTkHeAkxXSVgwmLU
jKvWjqprp22sn014KHJbhMWXB+gVsgUHIyYxFo535hKBSXJ5Ow563mRyPlWPNc+znRZ8XDezC4qE
Fn6bfWX/eEEl7ITRHAxQgEN5znguTNaD+KSv+fN6at1d95oWXQdaE1zFcUcmnWFm6ABPl2cSc2Uw
vi/JrVGNftUHaO2DOZMfyny5PKCdxmnd6LV53YmpujJbIIxd2IEU7/l6lKJNrZEKxpKcVuTQ6fdO
CGdeD+YWVn0BqdpFWaeEXf+CPLfK7N78qA2gMlnMNmr2zxPkVHQFSaw9a114/7M1L3qoQFw8Bxq5
Bkyz0pMjNPOanQm6e4SI0OXLujw0RZuDqjeu763SVHvi30HalqV1X9oMNC4PKUo8dDRnPxAckjuQ
1s21FOZwImPH8KUiYl7PatwHvA2Onsdeb7pnWivptuOQONazG90MpWey8inaTwMJvbk81KCoXdkg
G+4EtP09iydtN9tG8uCEtKQLVvm/cvZKMgW090Qzi024ybQ2vI6c0Tx1oTv6cBPkizmb15ePx5bu
s9Kb+NkED7EdwxH8eVw0N2Or6WtpVsvK6OXySHJHUKYqIe7GgOnxQECK36kGKn7dP2CuI31w+byn
MPNL05vetaRqN6rvrPOgh9EVBGRmZIETvc59er68F6/yXrGjG09OpClYk253TBEk3ghHIxyHts2X
UOfLB0QoJfDyeW7uVDuk6PfVtOvS0HqI1UxNuHwwJD9tXcZV7wG6so0rveHsSK28Ckwgp1bcdq/o
6k6Xh9Kp+4ijgutkPpAuGWT5TmgjvtTCc+8IYZ5ovhrmV583vvQa7S3tyZQZOqghhSWiaytJQTXk
WfeZu3dTn1tfo4Y8T3mOdmPkujxWtRltGfj3L1BbzpdtRZ3+WwNt9Mh8wdm1JL/s+5lLtxPiuOVV
W18qJnBtCsSrB4HXB0Y+npK5CG9yUg/oIvJ6LjeXu7BmtWtizIeTWE5Nl39b/v/yCCP8SWr+/7Px
/2w2LpDE/0ez8XNcFN9t2f3zePznv/6Ovff+AvhmAMc0QZFBN4GO9XfsvfMX0mKYiK7NDH5BJP6Z
lnt/GS4ZNkRRy4Vd5gC4+Dv23vjLhP+Jq8YAx+Ox5f/OtJyn+ZdhuSeg0ZEIj+GWTBF5obP8O7SC
EaVeTpVIfKeulVHd037E+XXipGYa/tRCeD7BGTW+4T3PnMVclj/GqgGJ7zzWiczD344wBusXKo1S
ezIDnDqsxpqu/R1OZlZ+0ORU2i9FmnWzSmZq2tmYWdiOlcLXWLsuUuoVE3KyRcvKztqHxnImide5
bZ9jWSClTdoqoh1aI3hbFEui3HokxgRfVtSP4TqzZShPVaSym1RzDaaFgwZaVJVal69MnRXeVQ93
H9dQgXp0pbssgW5oqwXGzs5cS+4knGtsgIkM443eZ8W77rrgUTsnTCHZM5kq154N2o95VGiiAIQP
IL7lNOLDbokKHkEchXm1iuqxW1JgAHxiXuhb+2rK+lRFN30BkgViSpd5bcuzJZMOrji0wIXnjPBi
8eFE6AAOdIESSss200k/HtI0OQxRPtDsj8x7cwC+mBgzZ1jiNUS3ZPVVWLPLIP0k97sH72N6WXTu
QpUD8c+cANu3bpqc1kjeJFMKpIYXvFGPw9yn/JsRullGTthnLKYj5kcj2ShEdQsZ3Jm825613fBk
DG5tPPBAr/rFySh6Chl2fekQgNods0SCTZKmqYD4W6bFpiyje6ePCXoW0UFwnXsIh6QMjMdCgDCP
BXJUv05Yd+MKIg1wzdPKY2pK866wMwM8Hjr9el0JhtPrtg6cp94Bcb+l7dKNd14vM7GOtCShaS+J
qD82DW8Vg7YBhmMjWi5Uvjl3dnU7j60V+7E9IYVr6rZarMSyJ3GlJettC5Vgbpk9aqq4JTZKc39b
zkDtpnnzQBzliFeFrI+Stg89gMahD67iMNZOBCOB586ljfLCrKrZJUnaVk63BnLNxJdQLNPdJe6A
L6DKiDD2A73NAfdjtZB74ltyubWRIuvXDIHEA5x1mWCTsob6nMEEC88aF17nubBIU9mTjOO6x4Az
imHSm7f7OfXpR/CtMJ0lTgDpco+qcMLwy3SbIJE51F4rM58elGMY94JkEx9oMbKw1BxudWcKrzgC
cBF2loX5Q8fOMXZZ/CszZfqoNbSMh4J0IpBh8WetiIEbNVapWGMqnENmgNg8L3ayGjvfgU/mI98u
KzQuReNHWWecQMrX5zissfIWmBK0dAbuGmvjY9bYcjfEbnnKndq5GiM93XnBkG9CQWMuqM380Fjh
8GDXYbBBbT2tiQdLaHob8qAHofWsT3UQrSIvtuDVGt9mPkwfoJOaa1NT5l3ZD8Ed5S8yUCGKu6pQ
IZ8HteoQqfbOLcP+U2WiOvR6bDxECMKhVPROdHazkQcSgsJVeBCvedHGe6NOcA9PHCpUfemWTizx
MW6St6vcpVhu4zCFO4VOkUC48Cosg5ieSSnQenOGvIFDWLwXo5n4de+Ft7bdgHhqksB3LKeDTQhm
d57Ghhw32eKJxoTo4Y4HB9g1Z4NdcadIctuagPZulRloHzImBLzuy+pZxVV36/YJavSCNkPmJCTZ
QTg52ImecW6wO3IyY/MWCLskuSwy8+sU1h6VaqL/zvWkeGj6vL0WoxsRUAEe0gZpkMuD2c7aC9gn
gjSUk6HUmCYA3nqUEqVqZNDfFbYkEsPDjcQgiS/VAyWl8BYmJTAUnAJ4YwxddSQMcJgDCh/vZ5uG
gh0AxbWRKbO0Isd6H9BXXks8ebs0d/HMtxax4Tm90BVedICHjG++eiET9hAA341OVhEuePu6Ga2W
8KCo9AO+n72MK+tA1Np4kFWnbTF0a9sqonKuYzHu02yw8DnL8awlMuNqNZEs1hFVHOSesykCy/lq
BlMjb6COr3Rjsbc1FYZ/aVS7wS3tjRF79RqaYHPtNh2u2qmKnoI2Y+XWw+uRUk+22OjHXZdoie/B
4T5abt6tE2xpaxvN+4YRutz1kUmiUj65zy4OTJoxiXXq4BWduxT4JGiJ8Q4pS3PNZ0Dz2CiSBD14
We48ffG4V8JmRQ1UxQtcuaOohX0m52qLP4aeacN6UgtFcahlCWTPDrprZ2mKWNnUH6MUeCYiimHb
cd70x9DBwMYQbj/bqHh6ESpwR9A+uSC4u5EjmkypOdjVVYVbxtTTc0e64i98GA0rWyrKyrHArbll
vgOdEa+rNAH9kBM16LrDeNBSUtiSucfdmQAHNpyeb3ya1CHCHbwv8p64IMNAWqszYsnBo7w4Tm4/
pY0rb7TA6TdcMJ3d4CXZNkcwcgw0cOYc3pxEuynAPsLVAg7JtK1Nw/0dmXp4ErGebrVZa+5dF7Wc
bhGhmQzkwghsR5swn4ExzW645AjjtCSr7cjSGlS/6ocbMnUrX+tzdS04c+xmIj79zLGD9TyqcJeY
RuYXsUMKgj73W0sj8RQJfjxiEzDUOi7C5Kgw3J4rL4vhO6LGIjAx24xMJzcGIivf60G6ruj0zaew
tJG0zhF5dyByNjlmZR9l23zoEwxn9izGtbNMnfG/46oRHBk5kqctsWrtZiw89uG4aWjWJgTSFAOh
Rone76IhXy4glCkT1ztMd7rFCFSwl+YJld0YwBJJZkjNUPhpBSuda2ijZ1fx1Pf3mkZgvUU9vJ/p
fRy6CSK7Zo187fVMyd9wmmkNT9tjarN8EAPUhoXd7+bUVt7KnNL2o2wqcq50Ze6oZg0CGMZ+gP5b
V9GdsrPqkLluBOHQbZuXqi/nrTHM1bWZJUO2JXZSMhYNkTpv27Rtg/MYg5zb6HGY9dtI2K61H0lS
na9cPiTMtDWtrsfRRDC4ZX3ZdBsT08qZi3pWrg2xWLhsc8IuQ3BDHzPq8UQtV0DqJiuoGMb02kQj
wXHNz3BWpsSqeFna/09XQbvv8voj/27/97Lhr7KaGmAR3f/557sIWv/xvJuP7uOf7vgFdIfprv9u
pvtvFNP86x9l7n/1j//r+7KV/7S+gZD3H9c3UED6Jv4n9S+6Lv7pT3mjeyx/HWlTv1Bb/F3bWH85
jgcWBaTNn6pG/8sWQthLuQGD31i284+qxrDRAMPwREUskAlD0fzvVDWSc/C/ljUQhBbcMWxvw4FX
+i+46kbYSd3XYXTEAU2kZXhXiaLbpZeRcSQ7oDsZWNs02GXLvcuNHQkMy3qy16e0Oijx6yKjv9y4
mARxfC1TG73BIql383UaEzhsRtjWu8zeJ2753tHUw6laNFcCU1Zk5N92W66RmzZnJvMI3lDjTmQt
09fCVBjnyRVZoptwlNhgenEDASNmPhASI1VE7NgEsxVen/iTYIzi9vODItxrV83zqe+Rndmp7R0C
Tbcoo/JhA/sLQmu9auGrbxqP+WgD1OImTX17cI41EpYXfTwW9TSwZs0gXvLPRfDJAtkGv4KqkGQZ
A4mQ3aYsFeY635TAExHeTsXGFdJeIUQejtIKRlxSFT0Hjat4FxJoHR1UI4IViYukadXDVmpEzRpM
VeL2AsJgXa0wTwpoeWMYfYg4JfOy4Sw3Vvq3IR8xhnEWnArJHHlKfTqXWP4tCCezy2ikNOvQz5J8
P1fqaVm8rrvAanwkhNsF6WhUKYqH5LedOPdpLeWBrtAmBrLgd4Zzm0XhrVtNh460341uM23H5bI2
65ZsvF7tyBBpXbxrYUbF4OsOSI0cixu1YrWxpyE4DwFkzUiGgZ/Uzq2jETBedFSW6CZvWAqSwwGR
ZAWJhyTxmc8jDVJACUlPaMugyGslKrO8T0Q/f7RyO9bD98jc6UCOS7kSJJDCc8g2lHyWn5XZgzV4
1Neso8uCaxuS42hFDqYOP7cc/dnBC+uyqOSq2UAk0rgUR1p2nMc7eJ/RPqsY/aWO+ejlDbrFDv6M
cs/LQoe1onOiOydOoWV8qzmnigg4Dw+Cr1eztNtY8TItAcZB7CAasONkhDc5DBK2Xu8gn01Vsifo
nVZiBZAAd890GMop9tNG3BH066zLREaPrkYaFSCDtVz4p3Wmd7S1O+1Gl3yYKSWupau3sbdIOaIl
ss4gcBTCJqlz2sgBuSn9kGIValm5UxAJj0Vb/IqzuymifRumOljUwUTArVlPqvR49dI6kl2I2giH
8UaN3UGTYt0ZRnNvhwlJ57JG7c1x5jYDn7iFT7Nitdy75q+Mmf07JMC2tkDM5Edzwk4sCNE0BUhq
x30M5+JNFD2m1jjGJhUH87Yt79GbxtvSbBkh0DmsNQxV0jZBAUy7JMJWbkWpsWOxjDeXby9iXNHp
Ktp4URkQOiy3IupPKqbZQHwcQVIcPDUxkd3Uajtsy6rZ9XN4a4z2ViKOYMA7r3MFsLErECDhbtd3
HUm0lSPHdb0UspUO3w0b+Hpo4HehiVc9mEK6SQcri9KzFPGNHKvSNxdhz3CdT09dq807q2pyxv17
mWvhg8HDzwmJb1gz3hzlHmgm1BuhOVdlbt6OOTsyyyl1qqT1iWYMKG1Z7WwCqNZXcaWSNbIzEqws
nHdh/BQPLWKBtIm2IRCoQPSgJYgzWByAxlx2a+TYxRoVAHVLnrJvWLcTQ40b1bavmopeEjMNwDCU
kz+3dXloAndbsg069Z9NYtMesLPtjEtXhvPkhyxTqNn1j1DgXoclkcc0L4Ih9Nsu/x0hk+rpWgSE
z11LhFK4CUh+tvCfrZqRJI1qmqON1DV3FUwmwZTN4pelfQ2Qh1Uyvaiucpt15gznTov31pwQ4ZXh
CZjtGyMOql1pV0x7+vbTzMHll573Hdfmaw/l8SALsgZiWd2IyYixaM81cVB6BaOoAYZnJugfmOFM
MdHpCXi9aZo+JhBaYKrnfaCcds8chvSrODoboXEaiKDlSjRelTEhEXUxdFs3ZS7e4BbNYnnbSL9h
MkdobLmrupC+Djw/HOzTNbLLbn6m50/6VgsfzJ3dXwMj11JyiRBBfxUN9W3NFHiflCCuVPyVoGYg
HinqV6WG3j+aXpwudf1mcpONxdiAQHR8oNb80cQNx0uDCqoVtrcjh1qhPUytFfKsYZ/qw29C3Etf
pOZ5aL0JMQaAkQTpnipmzSfQkOj6OL3TzYeagckvZ0BNn712Tpo+DLHHdA67+IInpLunD9+dl6u7
IlH3mL1dcFDjtCoM74RORUNsor/HixczPSdFcNTLcTN2yGvHfN70AQI9m5HjIqvMgtDb0KjUV7DI
Kyz66iu3XsI8DB/0qKDN0XJWya8niPg7nUTE9ejpz0Z71+PP9m2ECdjSeuRP4TSvvE+ScVfCmwgy
dAe1m2gv6GWeYlKIODHTpuwqhtOOyMAKAKAi9Eb4YVm/a7BhfCOTBJrSIdvqqkrXWPgMP7LHJzua
X2M6S3QP440YLJgLSf9ewvj1MYm8Qf1zSfsK4acKZ1hTRgDBKLdY/gsOfoKdLAHVU0QwMyZGHdiM
4ldqvuRkkaHJ6Df1U4vxS0MXcWO6jlpbXg2xYdKSFRzI+EwKkG8N6kBda9yWYsgPIWqelVNj8izs
FuyXg9qmkmBBWsVUnsrHUUmBL92ydzmLjaxOuVK0OkIzkdxYYBhdusBAJ8voqMvsoPXGsCHNtbqq
FgVPbLX7uglhGvSZvXVK/bnX1asR61xC2sLHyKGvxhTnH4mJX9GkNnZjkXdfmSt8KruiEhkwKM7n
GCcPTq/d2666HdiNsDmc9KblMI5b7YuQFAaU2qOnJzfUc+EZ/dY1ESVZN3cIROLJj2IATO00v6YV
B68pmWuFYYI7t2hfuepY2wLVx2Z0uZg5FqSMRp9pDpOf3RuIRzlthjdlGK9aavEASB8I89Fa2HfH
osuGra6RUKrQPjAFfofYFa+byYmPjSW+4451BjALEL91srOccAvDSKxpJ+kHi5LWt3LyDGs4GWuS
9cQt5CmERVb2NAKp285OyvBd6sF1MxSz33lUv87iC6czkgLjDjBPvmrCeOVVTmsUEpyrhRY+txY9
LMfbmfQIdj2GB7vBB1M5eoTr2EqOHF44MPUhR2w3H3TyqNYWV+tNm+ecwXDkm3kAxSKNuQpWoYYN
NWVFCu3hrqwQa8DzYNyB0CEXpAkCsWg828ZA5+OMs/atMsSe6uI68WJ50scg28BgIEXNKxlOdxsc
tu65tx7ZP0nKHPRkNdl6ujFLZEEqp1oeenHg4s2eYXRoe8POxxpesDTbG0qPTqQc01Tvcac1mvyG
AdD6ubDfzQ5G9XipsdPhUIck9xWKdDiwgdsqBaZrlgyzNYIDEaES3MfniWufMM/l1IlHaaXp7Y1R
me8jiaWrGBDx7OUAa1PrvXCzDtxcqx6RZOgbSctud7lbK1I5IL3mXOTR0lmed5v0LE4nC40MBweg
d1Q0SVY+6I1ZbHMnnq8YknL+zjywnGaldrSjaDUP5X1tWKtOoqJJlaqf8xBRnV1RrtcMoFmOgNHQ
C+RXLNgtK2rX5FLX9Z2mDyRJFE6E/wy9dUyZ0tp1AtzQuRXUGGvm8rFv8JXnCWfuvIoDdsLyWdW5
fZ6DmDnm/FJpZstFWCP5dNiEclO7bbl3waf4jm3B8UtQLQc9q2G4YFfoBj/HhLZCFuE/g7mUb8jZ
PpmiswFpVTceXVlfeIzxbQ81cZ9tXdSrZzuW801LkuJok0fZGjvTM6k/HLWl5mhfZjBiK6zHp4mW
LNyc8oE2ROCLCJpjNxQnkMf2FcGJNDLSBj4LGydERrryHmLIWxt7Bxk5b2SDRms9RTVPhIxBYy1c
JwOn0VEgWYc4ulWQEmcjjnilZ6Bc6bUueCOEFq2tcGY3a1t/Dt+japqODY2/gAqGwuG1cc1k1yJ/
XkvIW5wav8DumXeZwIJEG4oM5vJgdGQPNFVhH02r2ofHqHWCHcbUL4Z+LpIU2OkLHi+ZzOBBS9Qv
5kSM4S3c1bF2r8Kme44sO9/F0a+W+LYtpJ7xagYdl2kS9M5xNseavvabZ+W0hqMboKbx2akHVPgI
IFi7MgVpcHTV86viW/uYEmOF3Kf4Hfqwyc9859Pa1kW/8+r5Bugex3Tk1oSjSrnNxhlovQdfwGdX
grmgE9GYNTI8NHa8r9yeAGU87ytCfb8kVtnVoKH1C2zOjHDJnlCLJXurot3PQRoVjbeRE/vR7N07
UX9VhIAfQAByHXDcQ2mKaQcR9l7TEyZuo2d+5InlkxznxwD0f8kEKJgSHNpVXbPCLdZ8ORzJ1MB+
OKTX40SyThjf0L/NHmHucIK2eP+V0JqjMcIh0WRwgM1o+U2hs1bmc1lLju7NrBO1OQOC2qXO2tIn
mGr28NAjMFjK/XCn6+oqSMGbtTmX1ansbuhYvRkVIS667K+UqeQ2lqS75ZBWsrJYFlYtkCWEFxbX
ZD/U43EVtdOdVAY6LT17zmECbG2K+9GU9raxps4vHHUYVWVvY6IQdmDUEeLZ8qUzSBfFWjwctEwO
QAW+WhdWluXkv5O0htGfoGlSIKUotlllpjBBE9keIA4/eqmwT43ZzZso5Ro/GjTxWRdcFXJgMZZj
KzDQLB5gNJyrqv2ubM32S9Jcrcx5iOEHwoXQMj91AbzSxy9wuFb1uU6iNUjBZ+Zise9xHkA/ZWO3
1ZU4u82q6WCBQGMr112hrcfMgaxq6sTcxi+NDXSd/BXE/rp8iDqbtaNyjpPmAAR2HNY6cPPjBVUW
8tr42hRmP/EE8Nw8OECzm/CkBxBgu4oSRvfJcdWiTaY4mVReb+16md4j2DxJc6oxaba5Tw+CFItg
ilAhFuVJT1sMS/0S2QvvJS5FvdbSiStfJ1e2hQqujL9nyeZyg6w51B7rbMw+Wfl+SAl/swu6K/S7
CMNLjjY998SK3qR57YVsnvW3PTn2qmDxVjtgjnXy2oEVB+WqqvUX4mJVVAHYVFO1turmRnMfY0Z/
RL67PWbS/vZiCbm4QThPOfnqcp+wK+N4+elyU+V49EDPuHarYDXd1U2ZbC4mlMtNbdXiWC43l7uc
vOGoyAEDATboY7XcRNlgcjlqomvbtpOdNCMg2pl3awdpcLg8W7sYUi43lVG3R7TBf16E3iGytuAo
+eOSpKCWm8tP/6+7aK5XZaG1B2dxyehLUEPrfJR6IQ6XO5dfjwteELvyt96IYsMShNJ7cdZcXvHl
J0PFN5DEtC3JUgYO9OWvGn4TdvvwwOBf/rhnLp+PkRTmWkiRrs0+cY921yvWIqBzcHveMmagP9NJ
cwMqnkyvpvBrTjzHcrm5/OTRn/v5iXZydXlExwJA+rIJ4o094CFgNdsd6Zl0R6MNe+TUsKw1lHlI
opOhPxrL/41jSwHK12QGnr5H/b8pi1odZyaSPzcj82XC2f/tl4orCnuJYLDPjqA1iLIDPD0sI/nJ
W27+/K5gtQ5kkVj3MRiOHUrdn5tMU80WPerjyFiIEaG4DxdLCd2/8qiiQayqXsUbiU/l+OdGLEgO
FtkYZz1YK64e4r1HunYQqNO9Tkur/cVckpErf3RYo7NDVzh8GiwiRY6JgYVX/3NXS3Wx8XrovebS
IUxyG+IqR+JB2G8XU5kuQphtUXw1GiV89eXm8vsfn1kaK21VurO1JlJwWQH/m92szrye/TntmNzl
byI5Q0Lrj+loZe2+ipP+qDluAm9wQOUfVh3Gqb9vMjmiJGOeC3yhuLv8nudPCJlfJ/oM0TIUWBJn
rW+PVYHNnm6dgY1XVHjjnaNhpRXQW0T1eWt3ZIz8fVMsT9pCisQuufzy1li2IOqwAwHNBtFHE9iN
nJQ19HK/0SaE+ZlDIGhTPpYW+x1TC1BbI6Qah9OkM0CCQvaHg5DJrBuO5Tbqnj3iWNZgUDinC/Nd
IX0hvGegLzLD5KzpzjqJcRhS7Ryo9uA2TrTSAtLYZlyfK0It5/VQkheurODNdcq7MGp2SlfWlrS2
h9rwXqa8GBiNbiGwAWmqk9t4gqVqiro7Q86ATWzbvxLtgSTZ2od0Cz/Tcp/x014ZYPy2qC/x5kWD
t82nXzmYzp3LcZwrunQMX68zzbS2zNB0UivhUxcUDXuM2HKDDVyTeeKXRvaMCJF8ko4uapaTOugR
95FD6jCb7KGsICaHefebJV1PMBKrUi19xmMEGzrhfKnvVDZZG+KQGJIt7XImA/ANAoUqyOlvkpLN
uppb0qUszzCgi3WOmmabNARYQUBY6R0Y+t741cESzDrIxZmNXSGR2pups1+Uk+1wVOFpCEbsEkON
W96zP7Tsuc2deWM1trbyMgouCfm3twnKKQfn0HqJdcTKAuEIzcPZKZpDmqhnr1Boa8vpWJeUZybv
bJW1dX/b9pBANeOpBtJU9iyWwSW/EKLwSED3zOR6qTILhSIxsODcwvWBBVq+IdDpVgaUjeyYF81L
bGX9kd49vQ1NHhwh3nrkqjgzpOOXxSgP4fCcdEPzSCdrZcthl3okYXgZg8Q6yO7GEOIIUMstyPhk
XXti9B3Rv6ISZ7lXL/Hr9gcDm+zTVv1b4Yyo+Z3os5udGC+Dhi9k4MvQwn6ECV188oG/yAw2ReaQ
JgFHy4GNHyr5S+XqIR5CBAPlKgyDW0KeJwii9D09Ye1wiqwz2hIL7SfeNQ5Y1Nx0OYPjcOiT0oOz
Z98Q4R7oI+AnRS60UTpoSAAvrpuwiXYoOb5RUlgrXPRA+6Klu6bu5hr0ipDpeq57Kju9claihKls
JvXGaL0nKgRCskZKTHjqdty+0yt4H4BUbsJlNjrQYWQUwqUkisvbiUEbXQ74iobLNGSKnlSD86N1
GhpV9FdhL0WnXNw297PkjadEJrEEf5sNVPMoEQQFqaIRWmMjKOHIGSmUfqmI/DlzaLF3WeZ1MpFM
GlrWm4mkaV/092UOYnY0xmdd5OY2VN17oGGb1Cw9o7ZnN2uTiM4F6Iger1MUFW8hXwx1uLUpwwgX
XKfTtqFibIniaYoa6+TEgFXUyxAqDx6xwy1Bli7EGAfRGfqsMwfXahllZE7fEXs0EdGdOwfCQgCH
xMhgHCb59+ZtBc8LIB0kDVpbEb0Y46jX7kfoluQl4o6kPLduKlmR5J4EUKpo9U22Rh5I8j6ZLpD3
CsSxgBAexmjCokzciUB/tZP0ncY2AL2wJKqpOlSuCE+cW/2i7Ait4c02ne1rI6VdRCLPhoSl1f/l
7kya20bSMP1XJvqODiyJ7dAX7otIUbRM074gZLmEfd/x6+dJqLrtcrmrZiJmDjMVUTBIigQJJDK/
5V1a1t6t2YTlYtSr54DGCqnJN0XhX/Q0xkU3KCZ8rXJVq4a1cRLl1RTptMBR4K3qQbxMg3bLQyw2
A92NUTdOny3EzumqdXTjvbhd28K1NtgqqqhlUn92mYaJpxGao9C9QFK1eByURZKNB4xsPvZxo19U
PF3Wdc7I84rS3KOA4y9jxXrJ6vxjhtRlbGMiEAND3/hOuStNkUHcQFYsHDPAwEzseuJH68x31obP
chr2zOAt6kJOMz5gi3VmwkLdLCS50bFmWWARbpFcnoPkZnYSilKVN32KvINidJvS9RvqsyHcGHja
K4gHkhhv7pGfRnfQoESrbwqU13aJFj6I0L3FRYiqHMSirQajhXpICvM7PHWxr5F0AaYER2EH41cf
rNIWtVoIep31TOD5SQ0MhTLWsAX10B/yAGXypukWSerjHlbVa9X91OI8tDSbROOe6W/4DlBNtg9q
b5CMFChd26P9AUMfYFLqVuijscAIKibhMwtS5fwlT7pPJZ2DhRagdm53L1CGYF9V2rUekOtsdAVQ
AGofae73D53aPsKS/41ioOgs7DCg/HaCuhh9SwxjwG7tI/nc/MK8CSX7M5WEPqBVN+qaEWaRRCnz
piwJTlsmXScNKIuNmb8LLajQKDGqbnVNU/Bzvrmsyv6QdFW7tXIig3njqYQr894IRx8MtxZ6m9rT
VsWwdsD3hIVOa6VVuuPoCX8LAGnpaKBFQtVfh9QkadMJb0X7E/AiLT8fQ4mDLXAWSbz4lCYsPK5b
PAYDy7gbaQ40rx4aLK5be0D0IxF+OBwGty+ZXgswSpJGyCIJ4VfSCC14inqETtX8PA5mOpS7iqTe
eSop36+nlvZkGF97r7E2qpG6+Ma7BNYdirNmeEBCjkohbGuKP2m0tyXh06qRxQK/06Pml2cLXcXh
fFST9Ii1YHKctDY9Cr+nIkJ65Y9YkC16q3Hxy8lNibHl3tPraC1A5x4suZn35g3amaRU824m1RRy
6K9qfMxCCkNDbGj0h7Xfihb2+Ohwb+MYVpBZobBNteybLxUnZibtzKmdH5LqwcJSml01IqQ7XyMb
Iar3q4UOdr8VUfVQDnYpiQRoDFdRvMJeFHMYL0RCkuRvGcpDiSGjdu5ni4nTAdblSU1DZWsIK0XR
2YS5Rhj4fWNkhIq1HlLKnXfnV0ar3HgYh+7iOEiPQQMHucvCcxYUn2ca5aiCjFnGITriWY98qxyn
7881FvJh2hRxo5L5Wdh/bxAaoKHK6J4F+eY9+tHNvs1uvXSom73pUHbgToB8LfEMQpLQ582sijhN
Aiow2p4r10ipzcgs4idhRChiOqI8ebGqpTSD3inbKKNOHUYoBhvU82BxbjMEBw+hW1HLMwZ7qRel
Q7VZChggc4jWpl0xxmSoP29sxJw2um+fU5nWwVL9LR+pkrKs721a860REIYTwmVIWi8RcGoPiKvY
pC0DZQOJ6aBhJ4VHpNRBi37GUkPkCMExuKzfN/jeJztNSo/hq4ZsD29eT4hOgHQvDkoUlO8b9z97
Rom4lmEzRs0mcDZD2J5jyYd/R4u05RrVz2KHY85kq+gOq/quscSykzliKrNF1wQNOfrUcecLgdEU
egWzGEFd2Xi+0L6m8tH0NPEJyYt8YEWVJPDS0I4NLSAKlOkAu8dEp8CPJuqpbrEL7IbOm1/k3bYd
xa6VhPu08K6e62ab+Th9mkIp7vEipMpSI0HmGf1T40xSbgrgcOrlFH5Fw5ftsHXTW3SLZSKkmPa6
i/N7LWUMjBnqEprErVJc4ycFy/mhyKpma7jNvpGCFR1895VnqOiPY/OHJrDMBd2gBI8uWjKQGsRh
E9B4cjqKwkb71dLHa4QE6GZWh7SlvAFWQTmzksxKB6DsW/QeOBdoTx3tBFeNgrLCDMEZUB7G4lh+
xVyOz6r+XZ9z/upBeR+tpNrPWpt5QnF4aejNya65hN0sMTmrTZag+KbShT8fHnN1NPaBtZs/ckRb
8/dPnx+rcfh+bFpV5WHe6PXAF/3+GMEznDXE9KS08ZfAh1vQB8627kaGmS5HFyME3UAciHfeICcX
+VwlLHRZ6UKs5l8s7DZLaDJxHiKlvk8Q6VcRgGRVno7gIQOMc0CgyUKxol7mfWy835vzV+xg8iPr
hSseWBBpJ+l89cb8Y+IjM1KXo79FM/RxfoQnwbduSGHfSxkNj/bhUgRevdSk6sb8Vef7ZX44byb5
Qt9iydi51Nznbz6MSgnIU38ANnj2RQK6hKsbzWoj5gh809jEIUlg17f7Lk1RUTe45SHLQWMa76xg
yiKy0mRbxNWTkmySskDl0DF2btyetUwjffC9BTr/WBtRa1k0bnXqQvVCBEExkplLTxrcITo8dMMS
DyfDonxdagH3oHLQc86qXnSvBXXNBUD+q1Po96ixPsP3gPinuSsySrHFCkZwts2HJJqmbRFFLOdq
czCxokCV/bMJCH1VmupVMQUgcBtUzhiAMajTL76ro93UoUWXoB2YAX+kUqIuOsOJt2UoPrbj0Si9
U56QTuomwoB6ewYP+SWvE+ZZcWr7NENRF7alZdbXjlplhy54BRf5mnjqriEec/Achf+W7e1SaVbw
d8DHJ9aJMj2KCR7mbU+aDVizEPHI4h4+DgmRMVBxXA5HsTZ0EmOCVAKVpt8XVf7KHTktPIWgTEfB
jpUZ+7M6QjbOqYE/0C3IjmNp4lBjZPsxK9uvuXoxbQ/GmVchTTzKFk9OjNqBQHVQ+vWFgiAb2vCR
FoOb75s3zSWuL4PuaSjxn6tzxd3MNyNFZ7wNYG0MWaVue8vZyjSB0paOH9G8Gw++vi/HPTAE5rWx
0R61ZFI2bpC5hwFY+P7/CorzhNNjXudvzR9xmzMW8zuo8/8lrKdtWSiz/ned12uQf/vtf+zr5CX7
9ge85/sbf8d72to/NV3VNdx4kVZ16Ob+B/LJS5hxCRVC2U+wT/2fvAOfdgsgLxQDCRP9HfYp+Dhh
qppcCXn631DX/wXZV8v+CfEpMIV0DFUYfAe+F+AGEKE/ENlAE7Q03eglKzTiF7offBkPgaU+j06j
b1Uvv1S1SrfWQGKjyxryTBesVZ6RIbuatmkT+wyk3U8vTtk9Ozl+Vjqq9D6CHQY3JJqaCP4v6jh+
wbH2BGBh0yuAEaJTkMLFz8+GGT6VmX3uI5cyfz9sO7pgrgtFguqPs6VefsXlHIp58dTghgZMPEa9
u0cyzEN2M6VyBp1i1Tg5nAoDNFcZE1snLbiI6WTTZ1yF8GeXpSIOsZGMSyWqaURQFe80840e8zFT
vuRxAH8lUG9KZJ3dDEOlcqK02NCKjsgZ8y5mutKjt2gcUJCo7XORdKSSaBTGSbJrhP2tG21a9iko
lrrXl1YtwLqlJxrtSwq6K0Ppt2XVPjeCY0c14k3pbxBHrgpeVFPg/0ZdzjaoQXomgqeUcOxQ+WBb
gIY8vTvFXn70gXYu7EFZZVn31KvJCeTsCa36XZvlvKUg11H3Sj9eYF6dlVA9hup0zF314nrqDeTf
zsDP02OpA1FepdqtUmra29W6rsdtaCWnqgnfNGoPrhJ+8mqMGZz2WQ/Mexv76/RQe/Uac5IzmJlt
OsQnK45eNHM6jj0/MyaM17proHp72psu/t0CLKzQ45OUnRDReIysfktF/tC7ADgiBUJ+dAqxqDC1
8FRoS8yPNnaH1oqgcZvbO0gvVCcQVEhdbEdYCmzrXo71Bt2LizpZcC5gf4MjcUXwZqSMA9/KjwP+
q7RPj3CjqJ/6a9TUqJ0JwCeY5+1ajpzX3gQIX1uFTbHSGuMed8mLbya0p+BpaZciMPHqw54sQzdT
90ErAwXkCmtef2tRsYmn+CsB/pvpB28lrB15Gump3UogVLaYnqUIWqy+jjBxcDMCgIUwHnF35Wig
CeJ9GbdL3+ivLnq2iyrvjwh7YDAM9wgewWHQ+suAdWM7hocUU2LNPOeTCS6KM1gMRy3APNgfj9R9
3hyflqk6tMtwMDaqiE+GOcGbsc9TiWMPfURBkonz5yur98lx1kM8PFuskH0h7oER003RlkB/T1UZ
vczHGIEKD6NxqSkI+b2SLAF/v3m1Q9k3G7CoT15sdYBAgKcPVyUAzBp3hGyMv2a80JoF9RLezTZ6
qzAxH40GTEaE4F1yQuX4YHCfo7iA7Ua8wivhRuAIONNZgXe4hFN8isHllRFjVak+xDmiAsO2Krur
SNrnSklPnZwOkPQPphtF2Cu9htwfrjqXpLKSl7r77I7NoUFVljjqJq9gq45HJYEkH6Qv8sTI8aj5
/dUO6Tnl060eCccoo3VUQeRP8uClDEDGDDRHTJ1Lo5TTpa/VS0PhFxl+fQDPZVR8Hl4D/J7YRTra
AfrVm/eanpWLTVIonK8uzayAOQEa64eWDqsc23E8kIxMt4Q6JDjK5hnK1TKa9C08lRPMxnIBpfJo
me1qosqxaNN2k9bJ2yDQIgnvvQR9hMOzrtGaYjC5JWojuGp4SOzo6a3hTBmdfR+wN1nE6nRTxb5W
3A9AB+iMRyRk1SY3Wqbp6WLjBx2Yw3OqmisinSIdLmBwb3bUbwl6mWXy8MXxlU+d6z891IN5FpX6
GuBWGXoAhOH3IiVvnXH6fsUF92MGx8k1o7cmG486FKaSwazQ1m7GQ+5bZxB7hXLBmOvByAGf9dpm
1JtdOcWHxLHOwuyep1K9AEcrB7lr7kxjOhpfqWQ+qXl0aCoZnienFE5cPnB7IB+zBQQG7xAHODR6
qkd0x49u0TzjYAyu1V5QUsMMMj7J/5UQpDHpqMHwGix7gzj3sTTb19obLmCfNpXAUEznFoNICgtw
Wlc2ZqtMVrT4mwWVFmpifnIggH+WE7YYKumw+uiysjXRdNOi9KUpy4+6d2vT4dnwNCCrYnjVA7ru
YHkH6yxvSTknqK59JkXdyJuo1rnHNC3Eo8937m1blIjostK44l625o41MaAt2lwtwT3PRIWY5SVo
opeGYyQ04Qe3PQXAbwkzLW619CVye+6P4IGetDxWqtvn+Y7ThrOmkzXjO/ulURRyAi9dq0rw2IVV
RB8I8kMwGkjRmCGJsB4dBgVZY8qGaEL63hIy5CcnKl9Gt+l2ZqS9Rr4FwRpkqd14xQPyn8NS760D
ht3+QxyMyTocR3VtQcqLIaay3H1MwmncRVSC04BWGkzuezoMFzePx+OYp6CO6i8GmQHONw7dyVhh
0cv6EZJ22CiISQ2wp3RKeYn6PMjeryY7xFQN2/e9+blxCsdtn1Kasa2nMIj0zSQLNODrBF7i7M0b
RVS/PxSG/NqLWVXNleW2WVoNm/ZPnUCYvDOaBxvLdbQ9PUrDSuItycdCg1oVbfN508sqURqhMEdL
6RM6bejiIdvmOdmGdPYTWtr12m+8HhRg4e9TCrBt0pWbUcWhx9aC/Zj2ayeAWOe26q6kLKg5yhqt
FQQ343UGwbJvaeUAyM6Vu1O/WZW1ibH6HjNzGY3NCk4A5TSkN9Zjoz8oBbhwajpYyLVKfSxA1rxv
Wnq3R77ctJvs+gw5fsAiHNW1Bvm1AAR+ogSXLBf5mvjrhm9nYr5MJsoXrALrMnBeqkzD8rHtnEOY
tV8wQ0QZlHaJhkV4G9G+ai0q+nkibtZgN6uiwAkgVayY6YYeV2M2Cx+oy2KK9NdEiQ9dZp4dUTQL
7NWXcBh3EL7ubWEENB0jZESZPLgFsrG9pu6EndtIRbBajx6BjjCdz4maNo8qLEGJ3slryr41JbqS
lDG277Zinc20f9ar8TkW+TnBFxA5Tuo94Qu8A6WvjsKK37U83iliv8fNf7BH+HOY7Oq261gCDUPb
tDFb+EOYHEYMw6iPc/zC4rcy3vda8pzZ/bPnDOcKVz1lxGE1fKP0uf4hnfjVkXF4KN79G/bf/vUP
kwAdQhjZA8UlleqFJb/ZDwE6bTugxKONtZevXUYDXdsxsfbJykqZXwh00GUHNQRZwrXOMlT6m8OT
7fx8eMMwHZtvoOqurf50+N620TnAanKn48sm55oskFqLBQTca6z1V8sIX6iHozYQIvRUCWY1Atsg
Grd/80Uk9eyn82AYjm5bBG2u/PeP58E3Mjdwai/byYtvDt3VJDJJlKNjq48jNuiUN662DbGixF1X
Q4Mzaa/ZCNsDW18szIFCil2YiXVhf/rrbyapeX/+ZpTaVSy6TQ3Jgj9+syL2+ymihLRzW1IoFWue
wHhS6jAF9tUThGIKJOL26zy8aYkew2R8JRJ79utLbkqb8eHVCJgA5vAQJ7WLvwUX+KlIplvD0gX1
GqowYQixnZWOW7sctjIEsVza05G5Q2AXD1AaRg13SoIMbwAiOVUvk2HuKq5F72MtiEgEOPtr1FZr
TdwTR92ULH5gqbZZO24rIIRQ3Ha0IZaxwLA3wcqrw1fHqjZgXNYlsvpIb94Uf3yNJ9BZAyguSb8w
qoujtVevSN9Kt+Xjo5dK2oAQJerCpnTKqFkkKqavc/clp//V9t1zAH568ddX4VfDA+KCbmqWppr6
zGz84TbB/tRNYdlnu0CvN4JKDHQ9ulNf58h6uGlN9V4S+e9TgjR8+dN1F5ohyZqwrKBM/vG6u73m
kJtyZ/rWiGZz9CFKN1Zk3KK8p8M2XDaOiF/GgUlNeoGpbfdMuntAwOFgENdje7zXpg9Bne2z/DSl
3dV1W5AZ2aNhy8GgEpAm3XjBpptEQn+s9WNIOXphZSMnkaWjzx4m5sOWUEx+bu8UG9h/ZmftBAGo
zArAFFNMTg+aPhxdcBqjPd06sqoUJiD1euwfv1iYrygtKtdVR/MmOWVhtwnrrxhWEKagEeJadrEa
tHil28UuHHVrjfCluY8QUFqJQllQoPT1Yt1WScso8k6e48F+8uJXDWk6MFnPOmbTaes/ZvFw623v
OQS525GCEYEbdz0hOqalkZjG54p0NE/CFxm0NgWCzGYC/ar+VLXja6cTjmUhKXtwLat9GJIp+/uO
c4zP9wkNylPgiLuemzv4g6kYHwYlelP0Yqf78MOxjx+L5EVLvIOtr2BqDAX0S8zrRmbtrnHuVqdd
ZLpHxHIc12A6hWm/50lI3+ntxLQbHMrsaaALLH+H0hO/Wf65N3B5gptva92xd9RXzxFnG2723wxt
91fjzMYwXlPB8OMD9MdxhvosjiyKAR2d9E2mdAOXXbvZXvFJ/uSMbkr2N7Ptr2Z9UyXkdGjPuaYu
X//hbqr0MbQTQYPdjEnIahLT/O+X1F/cshCXdSHk1tUhL//hIGFQxk0CDH8nHGCHvVlTxEmm52qg
IuyjHEcp6AkbmCuqBOvRoQGlqcc6iN9klA0x90h5eh0aGNOZmqy07FxFp9PUbjpd3G0mQhujuyjg
PdjV1lH01bE4TNnFOItqiKoDN2MijjFtb3391kVM1RWaQgt9WhdjeqotdzHY7dXg+rde/KK747Fp
mmOe8TXJy2xjwmhPnONC7AaDkLzOwIVfEazYmSQ68kuaxCGlZZ1Hw3rOKVpY/hoJ/48FFQbU+KZw
uMRGdHL79lmzzbufDkfHwsqjwoJJR4ymHo8ybWqCEHCMvYrN6oHhcZx8hJopfdTUC/SKLInq3mLo
8k9aa9PzDrJ1OxB6qXr4ZrJcQA4+lWF86ob4gPnTIuFKOqiey7qCPJxaMdF0kXmHHPic1tU6Lu27
inmnTEogtoABl/ZG/bOcwQX52l/P25r6iwCHIeYKh6wIeSXzpwpkhjjJkAOv22n4yONrDtsOSiD8
cPKmCu+sBVDJY46CFEQtrhEwwG1fF/tgUD7o7jJZiak7V6R5HalhK6xzK5xD3dyg4gDfN3cydeu6
S50O10DxH2pHfyid6LPb4DeYNZTk1HNkhJ9GJ36JdD7fxoBt0WftXoA7yCn8IZe6aHXmvJISQMed
TzQqg4q2Gq6tZ57lrFpO3WvuIYiE/mfo9a82M3/KZAai6yQKjjQC5BMmwQeMbooLVO88Zbi6TnfV
2nbVmsMmzb/IJNWOIxCQw9acmk1BcaQ22m1qEu1Qf7GK4VYG6oUEb+jFEuXZrYzG8HqADq8Qg5vn
rNn4Gkjaqr6mXf86tsNWBkFmLUsWxt2NhgWd5YXlobWTQyE0+cWtzy1hePh2QtNwvsamciV2b1Z/
faF/MYsRuMn/NMOlsv3TZe79EpPcvst2vZOtahfgYgEG0+77rRzk8D0uAnmjwv+b8QUP9M/Tp0P4
zAqtoQ7yp+kTQRSkrESb7ZrAvGF9epLrnFMvuqRd9yoXI0lPXt+sZP0MACLtWLGrCHiKkcILFU6d
G8WoQUVN+gpT0o0MsmPKmpUKmYxYTLO+ouO9QH17IeMlh0KpPVxkdSOLnXvn1pu+jBBlxggzPKHu
SYfT2gKPQ0ELdwOXKCwdX33POge6sRIU96IRJkiRnMxUvcl5N2LQRTQo/QyMY2quaaHXUXoaQYCC
db76BD3EE8CyX3W5GGVczUg8WP0Eoig+ZQb5eDRdh2REL4h5Q97DvhG/yN9sTBhQauotmtQTfk6r
Ov6q2MlpFKR9vDcOm3WAcTKcovVQJQcZ6IBqPKIlcK7JXCexasvk3FQrx/Tu1AO5YzvnLisUfoeY
ER5mjSHOxQS7mHKI0w2P6F9l3/LS3XbpcNKaHNbmG3a0m6ZPT5Yg6hin6TVV14bHTBQrS1ClSjic
J6nUJMM6YJ0vE56/dY8VcCBpNKLPFkGJL3ZC94x0N4oTkB5iETjqqUDRHRLmuR1ixIjts6xaa9Tr
ZLVpLP2NQuNPFuHIvV7lj3YNIpZYu5RKeFBtqmlRe5UrfMi9gRPY2ffGi3xc6ONRUiIoF1VteMoo
J3eDdQpqgFbBNCxChO5yzFagnIqdnH1lZS0nXxRN96jBBJNJ7Ng+O2P/quXRh4nijNaqH5SDnHXx
1jupeHfrtA4AqryIMDrBrCfZDF4E5LJKMZmhqb6m3bgcvcjcxP7RNM27rLSh/IQJc7PKVPPOEn6M
EpYPossi+BCV1oMMmLRkvIlE3CM/WOdA3LR4eoXBfDWIJrpM8gajQ4AeENpdG12y0e1D6PgbWWtr
moTyYgkzd0d0eyiK8TgPeJoeMowMWYaHnvPJ7CWoCogsW8tsPCnss5uAjsEwSU/7vVx8MtGQQZrn
DhWDzH9VIZAh79GAEib4Y1FFOo1FrqwOLogTO6e8UNvdLZno8AQTK2nJ5D+hAlZSdWY6lnXCqfB+
++tZSzN+skWU+TfZpmm6qmkxifwsiZKMRlTqwkx3tT2+ZjUncur3hveROhcFjxatAZmMOm36QBmT
Hk0PwgHmD7VnObDqwAWi3pADNC4l4rxPrklsztP2/AG2/rWMCHCr8C13x9fIUWjpDGcW7w8uEtBI
PgAO6+PqgXpQv66fsNcAjg0ldgihnYiONSerFLFW0bFwh3ZEk61I4Qm2F7rvAPPBeauIF+xDZzpl
eXjXZBXJmrhNBiutYAuWL0XlBis/KjCspahRAXhbNCgV0ycr+sU5I0dfWtDbBz3f9hHKDFS5o2a8
wXgIuu5NrYximXODy/klmIx9HsEuKFR4gNbZEs1xjQYe0JXp+MFX1LNaQnKpghfVIQrp+puhDlcw
xJC/AalqB2TM1nINR2+YeRgaJXIfJSJRcgp02+TkMiLl/Vfb7gfN+NDR10gi9SI/TYZJvi5TY7T9
HpUKQDc9ATkq0Pc4yw9xqfdXlJdlZUChnRDrw0FmGgImqhaDY8nH1xHx2pa6fSo1z11ts6sKoqC8
vaoPYWmrKw1HoA5sjJUVa7+s35KmfTasAZETAjX736H//2n1pP//+u4a+c4Pd6rUe/pdnUnKRP3r
HzQ4m5fsJwXZ+T2/t9w1FYNV3bBsobLs0+Hmvv63waqGbBLBgE1QQGVNUzlSlldN8K9/CBdBJRXt
OB0dLVMgD/C96S7+aZAQuTYaTCaOB0L732m864b208TCdKJaVA80WV4j+fk5/SmmPNY9YNqP1lgj
/AEKUI2Bi2SI5uErpu6nLMccNDGOaYvkfdKFXxx0ZeFlWhr8/gBWXHBsoTxs0DCIVm325kgketGY
n3WnIYKroqXdCajNnalvNHp7QPJAo5Q2fPb8Ke1NyMW6vwBd56jP8dh8nSYkqO1oovUUjIu4Mj4H
8fCa6dnWEhRkk3hUnwL0TNDZWcRK7KAP0ToL04I2kAj07xvykB6cuRFfymm6KWb6CZvscJu/gV8F
X1lRIZDUwhbuNuqt07ZEF23pe8nW522glKEkQFK7o6NDh9Mevw0Cii9nD7Nv4e+mzmGxr4EguuPB
716GSY2f0iZfty4u3zVgU9Ij+4gqCq3xycPfpsVVAP2bHBmK8FuJCSvrNEK4pgoAYKXptbpVnXyb
DxCcEKpYp6LGZyjJh61Oe7Y0Yyy/AryvAzoiC6GJlQnwBwh/2z5EEDp8KTijoIHkF6mzanu8SE04
8ZE+XoJkkyWD+Vhm6UovYjpvwneW5Kof6FGBeq3oMXY071sla5ZTHOQLq/gAxhl3CnrrC10kd/RI
hzXNsBetRbQFkrW/QeWDpa9gQfYcZ2NE9WfkAGllTgYGWa160N28fyjwmtYctAY1GKA4YuSb0AJf
7XMGKOrBSR7sL1rSXa1JiI2Omy/tXNBg4Avh6U5TsMyd8bHsg+oYOslbFCvKYkgBUsBMCxpKqGPH
Z0xxdbMLKcZrp+4Kw68X0MjDzjC7Nbjqbp/EQbZSk9zbJaAauLDDWTHKjgYoahYhulxoASESMTga
rq1oAFnqKZ3cr5ofgQSP7S/Z1GTLHL3fRTc2CEacg9JnVTGKl7RBDEahkUmmFZ1LrZL6GpO1GYwH
Q7cOis+a5VYRSA2wj8tEf3PVgFwxbe9qCAOpGgBbO6axHnIEIo1KZ62z/GNj7er8NUb9GAiADg8/
yLMtCcX4gCezpFzoT3SxEAituuwaBDcvcJMjelhIJ4Vg1ZQmWClRqi0QbKBfMyyiIbziYKBaAeKm
4tUs5YLfrtTq0Yb4Q4ZWOCiSLIOU+9vWVnDaoetrWNxWIt6P0IIAkASLwkSUIiRiqtwsXinCfkkr
71sj8xR10hRUMSBRA4pG9D9ciNH8zc6Gk6FmfDatCrD9Lat22DPUMY1adrUGcxcQ8EYjMOvcotgp
JW5GQDJ9YA+VBsxZi+4lojV7u6CHipIapK+sATOIlphIEbUJofB6AWv0hGLlqk0wDYCYh24LjO8S
Y2fHQVmGpTunDj86xoYZeOnZ5jfOOMXMRteOcX9pGiQJNIdr26BXoPjUJTOxHxizlb8zPPysUDrW
j3HYv0BX3eQ1ou9mG0aLyarxL1ANdNDCFA5Ul/d7JLTuhRuc1dypVoEDUraD0Ev8XaiY57XGysmm
lZuLYJlAih9RDQY3QVe2cNFzalFKdhUXwGNy99GlXfbZYGwxi34s1UWAamlLUXI/aAscZ+DJAjXa
6EJ5cYz0GifBi5mFj1lqmI+KjZhl7yHGAbDyKWqRQP0YhusEC7qVFkGXGiDPwyzZln2db1QrdLZ6
gNkefcRdJUbCpQFSLLy9pHqkpUksIxH+Wdu1MKLhGSZYaOE2FsKFPCQuhkegnJOt69NK+M9T81/U
2LToUE3n97y/Jt/4w2PUdqrVOMEEItTsEEGGsDHvweW8TIr1zUDcLwoMbTvDa2dw+09u9HFlpRhf
i7emmyCRlnZNjlW7j+gKJosmzoF7Dib3gtP7j/VU7y0djZvO691lGYgHZMyrlRUgrErUrZwDWDPq
hANWCC4Z/R2ciwCeAWmcd+dNXVSQ0vhJyxnSPW8y6VWELje2kRLmPW+0BoBPFiARoAwTWE+W0R68
O3RQZsJoqq5GiL1jCunR16fn3Mkk/805T+a0C+ow2Y2ifVQVA+q13BSmT3ztB/sWD41tVpFhIHzG
uAIGY1oXy/c/NV76VA9+g1QD2Fw0ARw8UPaGrZLMVYWf7qpYXzfSJy40NVxZGv/DYOVU1ubn0FHj
asKk2PfNx5QW/IG6iBPXI7i2cGfpGbSEwXlpQFU3SMYeket9y8fRXCtU7YAN14+mBCPP4P1ZoFGl
N5cV014YSka7TqL4bf3V7Sxsi8Z8Qzd/WpXUQBY+xoWHeeMqKsZ2cHFwx5S7WsP0WPl5Q8dntHcK
Mk50rEkMBpcFPE7tRSEA81g+zmdMdpz+RpKAUBOPD+LJNocPglSTYjEQQtR6Qwyx8F3F6ghp1D03
5xcVM8dN2lj7sC/TDR6NuzTr9GXa19oqFT5ual6M6tY8Agy1HZaN6MLlzMqYj/R989NzOjDGFfA7
mg99Q/lgpjekdTQspwIR7/ksVSH6Y2lY/vad3DDvzWDtn55jZaw2aBddO8menjcTonNIkMEpiqZc
oWUNg3kh6auF6K2h2Ka0qztJpQglY2HeGOiJwxDV73QNknk4TNI70BdGsS5V/U0f9Q6qQ+upmbft
nTEMvgZJ8KoMAdaRpTy/gxzejvT4+v4wxe403c2vDPZQTev5pZRKM5K6XWXDZx3j/Pe/mF8jQ9yI
rg6iZQ354fsnYc+XriydguD8aYa8/ea99495P4T8BvPeD4eZHwNa+oh2O+P0P38y780f8/51vh/q
+9/Mz+XQfMSoOP42jewvP734Xx/OL/z0me9f9f1w8+vvT8zn7Ief8cPu/Fe0PiciENopD0ml5O+n
8/tH//Dnv/wlv379l3/6qy9tp6JdQP9CII/AvDTq4Djg33TMR21A00rVtl41Vbv5BQ+GPWp78m9S
X6qA5nJ3fmymH7lJuOUD84NdJ+XGn6DwO4mjs6j/crcuCPHQzpLy70hjalCbV8Ygufk2uTZk8wRS
zvzW+fG80QIs4SsYeIMGPHdXJA4IELxYFqI8ZjCaNwL1YZzMdHWlsoyuRddRHEgsuqGSbDLOvBPB
QoSYSvFop+W7L2gu53BHDrnZJnQIVUbu98fzk4oc+fPevPn+FgopzY7yJsA+6S4qN5Vk4Mx7eoxu
qYiIA2YjyvlDcuwJAADLz+u8wINDLg+P5w/Pzrs/PItk1z2j57u2amyWR3xF1s7/ZO88slvXtizb
lewAYsCbKgB6I1ES5SoYsvDeo/U5AcULvbj/Rf7MelZ0SV2KBgSO2XutufLyRZeWgHG8FW0kJLum
oz6Px4dYuyGWr2EXvPmyzj5ovm6XH818K2IxbJOIFq3kMXnPRnkPOomxbxoOMYEGdm2122AeMSSS
HZrOcgqzaNwgp+kyHxul+cTonu6WJ2Rjytufn9Wr3cZUjZ0e9p9Tb92WS9zd/JG8WL/3Zvd+tgwI
y2dbDgNjr7Hj737fnzzPmB34FPv3KBZg0KjDzTmceDc119PShYmLn02wnjuJKN9iAi/x85Alo7VS
kudikLSVWM3J2OM8BoqEDm9G09iNnnI3VIDdNWlwG1i35HcMJPZgtiNfIiNAV/LBI4Eldpd3SeHs
XCkxXpj5LSzvy9PDYdfIN5NCd4Nm1+XngXPc7vJ9Lneztv2IlDG0gShiiMgjijTLq7TzDLWEJgt1
wEdb7seLn0xKtwXitEShmiyupJRa86g1WX9qRSShC8SDfgJGHpBb+DTH7yJI05/vd/km6uWp56/j
94sJTeWLtj3rcatygZuiaSsNBYBGjvnK7DzAlsylBYds+WaW09oXO8XR2F7MKarLp1n+b/kB+yzd
/95d/vfnhJ6/7H+6uzz498D8/u0fT9Vk3cDa47Rccr9xvcvddLGVLG/u94r8+eUUYp8RfSP5+b58
oSX0ddKw5HFpLS/LXpMrebk5LJfaz83l+l7eDSu/vy7AeHmh37fsF5lJOIx6FCxa/ou5eL42AsET
ptVymVA2obPnj+prXmXIkFDeQqIM4McvD/+5SQxIug8dD5kAy6d5YPhNE17u/vG7cQIZMEryqpBC
7MR/jUnLZ1p+NJ3ElL/ctJbVyXLz590X03BDVX3Im2TdcZvgummtD1bK4jhBG6Wr7+byRtRqD2NN
3C0H25rHrOXW77H//Z2R41vIfE2wfx+8vOTv3d+/XW79fo2///H7fH/8bZhd2xjU0HIYloGTjI+K
Ftl8qJYrjyMeN4fl/s+bnwiZmQHKZIH/1zf9e25Z05svCPiglgMvE5/CpcR3ELSEQTjLafrPN5en
+Bmq6ALXWyLu3d906mUsWe4ut5aQ7t+7y+/+SLb+v3jc8pDe++ilKtstr7+8P8xynLbLzeWX3pKW
+nMyL7+15Kyd4F/8dd397VHLzT/v/+1Zf57rf/7Tv/2/IAH9avQHaRIjRLkcw2UaWW4tz/hPv/t9
yPK/8rIKXG7+/li+j9+7y63l7/7HZy0kkyPy+yfLA/94qX/63R/P+scr+fOAP4irarZHLtcs6eaw
KEsACfO1/vtjMpUCLs88n/z+crn1+7vpx7Y7P6ZsFK72n0cuw+3y5L8P/dv/LDfBB3S2hO/v54ym
KwLU5vdC+dv9n5vLdfW33y73l8cv19l//qVl0JvBSBFPEiU9FsflBwhZXRbVW5wrcBz9Zq1lhbVp
SopvVn+Nh0xxxLoVrwwnpHUOhXGhLpzDRm/LaxHXO7UEwTthzn7J6PXqpSJcZcmzbjs5L13Z6+7j
iESpvBos6IRxgD6KioOu3WVDhOVcAa+Pi7I4TmOYuYbfRLtUTY+wTyg3UieB9QBxw+zSctMjIJFo
ZK5/4tr//MA/w8mUjXY7b6pmlCAMfQ7aMr0uE+vvD+t3tv3blLvc/KeH//G7ZepefvfzCv/0dz+v
0MfWUa83IjL6dFnSzT/+lpK8/HLJLYYNww7p934/X1w/v/zH//99uuW/da0ZXQM9nC0086C2/Hlq
Gll0szyyixGGyEN5Wf5jXC7Bf75J29h3tCT/kMKKUNcc1mFNwEDSo5kjnnXGbAYfRnZshYIvOodB
oBpoV58heqqo86otBTtj34P7pcms7TuzUR/rIryVKv1oDtZZyWB9mFHxagpEZtaphjFXu4PJ8lHI
nuaEDM+rkKX/FgUjKJ4JHYYa0ricsql2WyzBrgCvhGAEYtlKLQWfEzXUNakzbhqhPVSvuh9ogAdY
GZIF1vASt34iAuvrISYnI0KIcKID3aMuX4dgx8iHFR1Jiw8S8+yWKf451uVpNnxpriB4j3rbvvjB
IDh+ksquhod4oM5GlY88lYxCuF2acwXeQxdhGToXxjAoVArGc0cozlbQlZiSYZojhPGdwqNoMaLJ
dTAjA7/op41f16SA1h6ZNWr+KUjWjSogK5q6ZqMXwncqDOMqFeRwVQS880R7TEhMsQ0Kc2WRG7dd
EL3BUva3ZBU4lAlg1XhPrV5eTHi2ZhSWxOlxVLskdOR3BQfhuR2bybFKca3RmjcqT18lafY5msVO
E7rCzoNhWLNJbgkCz27LXLRu2Pd9GFYgAOM2TDwhkLhmOzKx0uouAYToGMjV6qwg3ofy2qRHa9nL
UkjaSU3lJlmxbaNyXgfYJjN9m+B+AIoKh2cQq3Wfxyw/aSKQAEj2cUHqbG/YWWcKBHtQtpDUylUw
Q9pCptwDQTMP2liq6EgytyrrqzUR2mMYvrXCQHofDc3ozKlgl0hrn4OANCZgCw85XGyCJ6QHECYo
92SS/xigokMreadsqrI1gWwUtGF5zn7wQ1Zp0yrDhOm0vboxLVwnqZa7xRTLYF5UE4RxWh8Nqe43
upC9tCZegXokEqupkXcIFMol45qO0hu7T3aVUObXdOa3AwncfNyBonNGmakVcieVune9TwjOU+H6
JYJ+LJV+rRhAxOfRn7QRRj3qTTitnSRrqckm2bFq/U2gSu2u6VGJKTu6i8JKKMIX8E3DOqbAWrbV
Nr1RGx+3qU6vwpIq4FX1ZwqFfZVI+oMKQXYii8EopOB9VMT3qBiIFetQd2Va3rh6LrmcctK5Qdpv
02+BCtgfrCk07/tEOho9OxVPLQCl+cehIsyrR5I65HTYWjn3N2P75Rthdhv38acp9duwNotVVOU0
5xr0hjgSZHisciu+T3omnxgpYioIuEuZhl7iYWwx+zP8V2VJ/1zDc2ZV5BNVIZvDaKfNAIa4Dd6m
Bt6LpSR7KwdTVnnqc76Wc/gtsV6/6j2thGh89ntjtKdZVdDLr4LZWqtcwDdL9JlY343FB9m6wSUS
08ouimxY+3VFsSkQnE6p0DMSHQZ1pH9B789JQo14DEOfU9r4kLxAX3dCGt/oGlJNHUWWkUsFdjTj
YfTV1JVqOUe+MisUR9mxakYMWeScjVAHdXMvMSlSYp0K65Nw2e906DeFN07HJMguRhkfKMdCbzN2
MSzWWEqerJDZsLPNrOL0Eyrh3vR5Dava5jJ1z0zTNqoSX2QTqGMVnpn+dEy0tl4aO5/vcTWW97lY
yR9+ZhdoMXsIB65qBhie8RTVCQdSkJJDHwENrHg51x8fZa17IvFaWCfjuBpI3AG9gm4DG0WP9GWl
CBPZB0UaoLSBvyeVXLUtfibetPbYabm4L70ngkRcLTFWUGceVdY7Nh6OHvidfDArmOZq5F1kL1zl
lRetzbap3X4qDlUyF8lFgYOQSyezDbdwWYezOgieG6o1M8TIvJT6AHRoAKCmpgZddtW3mqv6tuzQ
shBwNnmFuemUOGUHr1KnnbJdU1Uh82tL4JrKjlBHdUdDk6vczyWEp3CMgZnoBJj3/ckr0F6aNJnX
BU2b0CqqbUjuqB3B8Z1Hfq7AtqefTWGXyM6I0cXAmFAOGIVN6wWzbm7LFa0gX/S/Bb/5IL1qIsjk
0vUKBLacpGu1IjxGjQHSgbvJtMA/KZN81USEREjo40MrKHtlfCPsUjgnMv7gIkhOvSAA6EyjbkdT
zs5R0zvIUzZkXm4oFECgSDvP6QgMhQlbH0zfQBdIvf+J8fGgW6nv+CInajYS+awwWMmSUKwUI76j
Gu82aR5uRI6YGytWtFHi4DWS8jMZSCAQyWfmKfPJppaP8Ku7nZroYFUMbwTFv7Nj3tQlxVorxI5K
9U6LdIysMbOR4PknWZcLrLvm2RMFDJvVFNgkTtOt0oeLFmrBBrwVHyuf8IJn1gE7Pb3ggcvxIArX
ROLo+jMg3vIA8aCFFeveXCVvnkdXX5hgjg8QvhC7tTgASL3WC6eDpZvEIcFG+gX/8IbGXAzBBfsv
nA1Cho5WzyVemtaqHufuzdC+0t3mAvV4opz8j61HMqmWStd4DJqL71WVLefyBt/Brk04QqQBrStr
iA4EnMKS91ZVceyH2rrzQ7/fVaqdh9D+ZR2VjjF0dp/muetZ/TYSx31MRzmBNhj5hKXoYccwrsQu
M9ReJl/V6RPW452Gg0IOc1jG6bDyQomhbwrvW/JB7THVZyMp9sQxs4hYJQccMjJGxxr3pyfdGlNy
jnuCXIxXxZpiZ1Q6SltwPxWkfytRxzeqBZpGLyoq4O2M82krzE3L9qB12C+K+KAKz2MfGxtc4Vz1
iVDB1q5fYKzaZaVMD8NIvlANmz7L4t7mJCHrKhE2SKUBMJjaC1xC/DjFAcc2FK8BALQypMk2RFBl
1sFWMrJy10TV4OhGPDHJ7TyQKHT2g3Zn6aOrWT4L5jAwANbdBovtdR4nfVeRiukOsDuV4SQA1DD5
4tkQvOHs9eXaimk+yRHL/Wp8o9Lm2Z0WfBbZBKHW8Fb0azkSobQOdrkBCzIPIaunolso96gkTLsO
sYwMDRNqoldkExEtUBbTnlmJTnBbcgmGo+2l9XOH+gKmZPFiat2OKCXJFmvTtazgOx3jF5QmSNqo
SxyrrLnDvWqtA60jE88334M0ftAwn0Cdj1CfGsAk6wSOvC9p94HxhBcdxLgB169KCn0lFeEx1U6G
8Gr4QbkJW8rBo3AQ+qk/Qst7FUdBJ8GIdYvfsBRjNCVkN7gLu/pg5BMBGp5P1x76dzgyKJcyaKRR
Muj69p0jtUBN01tZUUgk7ttHczS/q1KXnCLVMZd2JTPUeOqQAcRVGTg6rMJNpZHBirgRnk+xC4Vb
S9ZLZ9SZi0252iHtJS+Z8Bsbo/FOri3tyOaCPQPcCc3bD3xV28TM1bXwnPXI4Jrcyg9ySDM9NYE0
aep9yOhgmDtG9Gs6mS4ha2hYq9t4EC2MhP0HWsZvss3AWCABgkoWOal6avAQuVPRQSrsLNz6uavP
RMFcs0iz8ryzWHey7Zcwq1l2h/Q7pxAZaBaVlSsGgm77AAJWqTKPQAx+St3ftsOwRwoZsapKNlON
xZUDyXlvYWxF6b8RhrazlUbcDlGqXoikQfRCIzTA3hG8kCtCEqhfnTGgIyUJKgFAk7QmKGCtB0Vx
bthAS6aYETM3rNVm3pr0JYJq8zVNZRqESkz4iW6WnP3mNYAvOrICGLziLjJwH0nqRu2AJGF1LijG
1pGb6P0xIdrCpy3pRrr8iBn405j8hISl2aNgeMm60JTUSdJow7bhucxRdrdoDhKRDDQhJvbR7Jk+
panc4u/bDC1KAjgCA+9/L0/tFeSVsc+i21ZU5hW6Hjhmlr5lqXE0QgpABM4AzhtRWbSS1h3gdul2
B8e75SzsZfL0iKy7H1rzQzO1/jk3raeySiq4EslnGAm667USahu8W4PC+ZWo5yrW5MekMp5qlD00
SKVV4+sEomWyG2QKYuumJoFlQJfklf5WyqLHolHT+7rpNZfEGmeYEDtFoXDNImzFNZAND/PGSsRS
wl5teiKGrlyJQ7JGfr0RdC3izMlr169I8fGGNljrrAeqEQyeiTDNyekPSYHbCQpuqr63S9ipm2Ls
Ojsj9xMArtOTYb3xDWvc6lMEmhQIcqUTnxGqLHSgofeOr4mma0AXWXX+RWa+WQPIpw+TMOWCO2Sb
gfnOCBCrSPY0yf461zCphZi2bbhLJvk7HUuOwIixSoKaY/bfV/247WNcNH5D0MHYUHxOzCNmJCz/
baM9pWyXIrJ+UL6SEqFVVQK8lGfvYMWaYpNulRBjdEVbbKigVesRGmeoiioU/OqmicDaJmw+GMkS
EPtkt2vrIE2IcU1HmFWzGHwKJh2LHLvkzqw3aciomabjdqyjS6ob+Sqwhh0XdQ4PH75W1Bg3uP29
tTkoSOZ10TGKqrtEKURZTGluYGBfFyvUacRSRgSSNVxwnIFraI+kx2WahN5bCdbemDyKEXEPMpNW
H+jCxjICuiOkle6r/G7o60czvAvUBkgyCTgYR3Inhg+XRfqOb6MCVWN7kSNYPl+eak5uDDKr0duS
C9qAcpiLiUOm8mNQ1MGKvvcF2Iq+QVGWbQxY1ZqEgroltZfLRYJoJafI6TwWM1IlE90K2cUIvhOO
JUSfkQitMP4Ke/2d/v1mfou7SG9fNapchGkk12roqYaNzVZr/A3RM6ltelnl9u2z7BEvZFjHEIyd
hiY4Lhvt8F2WGNc9z+cTGOadzBbEVlBFk/qbsjryFVub+EoLrVuzrwDLXAfnNjcmG/U3AOV2QoNX
tUwDLYSF9jmVfPmcc/Rumqk6i0M4dwRyCItahiC5TbK1VSn3kTn3YHXDB0oz1yDGm7bMq3UtQXgN
y6Egs0vyV0YbJQdTan5shf9fW/wwFiiE3+CoZ25YN1X40fw3NJeC0ez/pC0+f/X/a/uWcg6GFXaB
n1DY2YyPjHj+y7+gXuKcy2r+F5zrP9XFhvwfCKJ0BdckuC9DmiXEf6mLtf8AliKRW2QoEk43BSvc
X0gv+T/I2EHArODuRQ8sKv8v6mLtXzxPuDYVnMmY6kREd/of1mSV1apfmsa0nVd6caif0BOuTHa4
1/KYbEHmTjIG8D3eDyrI7UPzpn74D80jUlmqPlxa3rgeJsbfp6Y4tB4WJ5glG5IMNDZ44tYix4lK
A8XyawypK9sB0iTD2ZXX2RtxnqyGpAgTsBtcpc/yQITcDnxg9G9csdK/IBnmz8iMaGmaYvDPH4ay
ypNp2KXmRPfReGwl6S5okRSbym3Uqx9t1X4LwpxlE4cvWijd/e2EuP3BDvydB6Fa/2Je5dVVvikD
a5AhUpP87+bVHMR1GfnKtDWvVn8Qv/O76gaVofiKG+UbuiEOi/bbuFfvcuoAB/IA4nthbZ6se5OA
kBtM0epFqk7SkU3JW3qedvEFt3V9Diu7v7SFQ6LWeXwzVZuaJ9qOaDNFLiKVj/wxOCq34qYwv9Af
Q/e2psf4Kyb55lZ9YXef0/pGX2xrJ1htk2HbAlPba3lNrx3LEWVHeklqkGWG88ummILFFigT69j6
mB6Z9z8HiIzbxoCi4GaGS5vfdKv78gzWXTrUG3OvuOlrfmWvGHxED3yc9fCUfU8b4W4K1+GJTBcW
vrLdwTbf9keSBVgYrKOvcZu6kI7GFZsGcm2/5QN8mIYcmEjYkZBSv7PsbQ1bcNP3mk2J6gq76hVS
VEpQ49UkcIXAUFJFWIk/IFawiJnfJNFlvJ0IEzz5ulOZD/kl/vJVtMq2cMoftM10h8Ave4IVQf4c
qS8cDv84Pmdv+pqQcOLYtO+odIyTrpMUuQd1lkWkbm47c92zooC8SH6OYccqgNDnDjCrcpqIJmS7
lYkXVVxTQTMu1Wt/0N/zW++myc/yPZYSk7p0Tgq6ExAmeBduhHO678/+vpu2/q1+YDkzunriAHss
3pJ9abLssINL7irf0QrgFBAo1M7s8d5JJY9JkyRkAYa/4z0DmSny2/ChCU7mAfipQSqS7kQrUpAO
00ZdByuU/mhMUJdrL9Knd0JZQiTZM2IVy01vSOZ5DU4y6Zgc2rpwSXhgMZRqVIrsaGMc0bhmAJEP
5hP5WxmJL7mbfFUXVtPDWUZcfCO+gEjW7vydQcQiM2MIpdPBjm49dBwJ9kENSXrHEmv0Nnprd0DF
b+Q7mKTm1X/HklsfGsEGL3c1L1Noc2pTQmiwvVJc1c/pTb+DMZgqR+NSqyvK2Rja3/t1Rp7Ittwm
zxYqWhtYDdbIk3VrPU6lnbcbgyyoVeOkXB128tWdKRu3Bzl6IAmrvKHrflMTfTov/WyqNQYIumfU
gcZFpcUB0RO9rpusmjd9G7oJXa+VBcVlVbNLXlsXbU9WTXCqyZUEXo5dbaWyiPuonHH+gPo6Wxm7
LkJixYG08fNGp3HrFVvVsCunOqep0+6CUxw5eAaCq9K4I27qbgXMvNXdzifdypY+k2uwou35QhEx
2cj2uMUNDut5AwkWr/G1eR3d7bgNrmSLCCwEqCzdQN5Bcqg9eG/1t1BjQLblU9ftxifIv6vZvXjB
hwr8VtiM1U6kwrMZfKeWbfNGaa/WpTs1LzDudJtotzvxSXRTN2BFeifdVP8OWfCvaAzAlPQDoM1K
THPaH7AWbPxsR3S53NbIYzNr2lBDfTLD+t94iv9lEDZ5GW0m84hMdvKfbJxqjooRPancahJAIF7C
Gofd6A9fE/QV6jjE507lv3EEElX1L7OrKRG6buIPUg1TtcTZ0f43OgIxAyryjrreSsJscQm9lTZk
pAwP/mwBVoRXSatx9iZrr3iMfEt1JfMtV3pIz+wJO6xiO7UYH3LP67aTKXOpJTTKWg38WKiIx7gd
SPymJFSaVb2WlJF6rBiqK3OQzXUlS+RYotq247I+NwNDRjIhxcnVA0X+6CablPKo9qPpKpFBmM/a
K+v6US5agg4MIH9g/rFNZrmwUszprknZM3CWG4BdtrJCRpaZXxvNaO99rZZPVpKRQVGwdYkNwcaD
U+yspj4ORhZuRp+JzBOLF6vLd77GNjwlZEX7aP2exF1qhpWOlRGRoJCnFNOavZjG0kYRpx3EZhbD
tKxxh1ZsET1Q2lXlFPAniSUiwVTKutsw4yPwtTcMB6adYaIuK0nY5yIlfXYQT3JRCUA3J3COWCfb
qiFItqdTGObifax76insSoLHJsj7uUxuR64J6FrGrVZWFz0BRi+OKWhy9nOE4ii8SfNbfggkjzE1
CwaXUw5AY4I9GYgckDRhojRQptDMxWwtyCj6lEg0Tk1tnCIq3y6abyY+Q70ZK2WkZ6W+w0mFkUMq
SCLPIWRGsu06WaBypdW7uJbAqES3Sk7Yqsw7y7TpQcNEw/sl1Cn9rHLV22qFznw2yTdRR8YQbiqn
yXXarqH+2Ib0z1Tar/2c1ZZAB0J5zBqtUid70vV7bSKht6icKJbOIqUTYdRupeGzHLS7qRBIi/TH
J+INHgsAj8FNKwbpCqDh3RBk95HnP8hh/RmZZLZR43+c1BaIK5mS3Fb7ldSH5sx/JwMnJXNomPsP
osBHjNUtSu4+w0ilTRS5ZFV2VZkmZxpFilNF/jkotCuc+5MgiBSjLb5pU96TVShshEQVthW+kqij
u6TQX7Srtn/MsLKKJjHfQ+Gba2H4ou7pikLyMBTyJ5k4e+BxFQNfnGKd2whxO9pEIFRMFPotpS7f
HpkZmjPQaXsEpZ1wdJLpJI2FWxQ+3ab7Qi0Ix5sTWWK3ICtGHYNNJrbu/J2JnrAeki8r8dcGxXMl
0Nw+M1YVkTANOSTqrQ6KK9Usu4P0DomVsi6xB2kL2pS98wCasNq1SHnSHh2a9Kp1RH9WxNKz8Mq0
r4ju2nA/dRrq2+5q1v2R/TcSeXGtgseeq7b1NJJEwjw5hDrG/Uo/KL6vbsI0vRkDLaLz4RH4ikBn
jqNtlSNhNyaBOLBAFTfKsRVojeoRCkhSyphJJanrGXC+tN3WMY1F9tpDe8jK6k7IfW+j5r7vDnFU
ObmGDdevod8VjHy0bM3aNeFAYvyCyNdSwogJeaJcDDVbEsP9mIdro8aLvPzQR1neJ2HFmk22mmBT
Nuat15Bgngla7UYSzT9iu4tVPwdRDGof7w39LYpntcvyq9B8QpKe7anu0yybH6QFVvxzq5M/uCKi
AwQAzTF8CY5RqXYrH/mpHTQJw+dggfgJWvmr9Mm/k+UuXN1iAkOueDPd1b3DcpElQLE13fqUoyK1
ww1xfSwZvRf5Om3ll6hY1W51Sk6gCd4S3OcHHIG65VpYY2zG7vhlvOfaL48DkY7f1UZadawQjsrZ
fLHzS4A/8YUAe/UmeKuP6npAR2p75/ydLI9bEP+0MeVnviP92TzU98EWOjEwdYNx/sYoNkZtM9Kn
sw+CA+WQt9yrblU7xhmSLwRJlqexW2FJxGXg27OY1NhJFxOpBq5Iu3qRcHoaR7I++TPiogyHCEXt
3bw1P81d+RV2LwHlmMhVG5Ki+MPuu1RW2mN/JMkAQY9gEarDqseJyXk+WxvjMX9gIe/fmvbwaGyM
jXgTbohkgwBLZ9u6KN/JKxEaBIq+T68RAUGbsl7lMittQq5YNruS7iIf3ELGLSgQUbgEEErUCwOo
5ZjR2aAIr22A9mKb9OU17LEBSyOrK2Lv64Ok7sjXGrnamoMFmvKE6YKxlPoLAlls90W5QjMzV89V
GwyFfgsBaODjXUrGpkO66lehuQ4EEBsMCMwnTpU5A5lGHENs209JsylcjcXpGZ7WXJfa4ZytnmXy
5hESEAI7OvhbEs0RUG7fyPgvdvw40VLKQbx4tmauwUDqbv/MMQa+Mo4bCmrAS2WOh34c2rXcOxF6
pG41knvd2IRxXHKOFqvLL/x8SnWo3md28ztPg81TBMLLMH5j6fuYVpy/1bM7UsUH60U4M4RZZ03b
6y90Erstp0Uq7DjEs7vTvzfO6icILTFesSVrSEeYm7PgaFkzmg/4gagER2czPOif+IYu06N3w/6p
fqkQ7mR3zQOdKl6biF5nes6Oxa77ZE+Wkc/ypazDs35K39rcERW7eeqv4eCg3rbOXDbxqpkTjWc2
R34t1tV9wFaLBLkXrgDlPWWzFgHapSHJl8Z20ymvs4HQ1c7xVWOpOrkYAXXwjsWKaudTZ4Ae3oIf
aPa8X7E9ySSvsuzmUK8GeDyi/UALEX2JUW7KK2CC0d/xMXlqsD659IxYBsujaYK2cEl+BTnOQTTY
SJ7jytGOUrkyDh5EPLc12dfwTa15jjJ2+YIwqQJzjR/9aZPqjh5vkvYgvKvZKrzzIUdPlN83JQux
s3Uz17gnG2bJsOuOMZZBf82ZS26vYAN/PrTxGpjAPj5FvsvKJvkcCU18Fq1jcgRZyN5W9zDaAgfc
5e8VlCZ2c+ATnNy3jWfOqxGxekgbzKnQ4m+pHL6374T6bDFm1sdgmw2YRdz4Odk0usNigA0YRt5H
qsLxDVFfWBl7esqEw9oCyg/ZFkynNzlFHF9f9ceSDXnmToCm5pOdoZli9mslsHFxBs0JLuzIs30c
P5CeTU7fg2k57VPOCmfYmI6yI+XiWVrLG/2abCjmvKRIEZk+dnDI18o1o66wMo4HbB/TfZ+uhlsq
4+VtcmE/89Kso1mLqJ6goVDjLMB/OMZnAH52m54xVD53z6h/XvkMF3a6ABSDPTyPCTotnzpJ3Wll
EQfmDjfEhY6VIxprZD3i2btDOtA4Lbu6wuldtuXNXX0jvJQH7R7HZPNs4ta1X4NdfUB6sWKZcCH2
wYLixKjd3UfjGloog/7OWlvv8ip9ZAptbjPKzEeiL8/+ufog/Hs02F3BfrduBMVRWW5di3fAJidG
WPVBOYfX+OBvVXnvK3t1XHmjLY+E42yT+Fg0u0K81S/qybjPH4mBY4FJqTLzXY+zDibFJ1uDgIJK
tZOeSZaabtjSnZlhKIWwRwzfMX+SsGv5K0QO5PUYLY0bJ03dwttz3FOXNhMpTvjOVtWzpKwUUBY3
5llrnEqClL7pvG0gbAdpzffkBWs+Sw5feTjm6k6OHDap9F28dp2dKKv0OYuFI7tK6bMu31lVWKWb
N0f1EjwI4NNtaW1e5A2wjcAlS4rmE3ZdDNKECocIeO1qF8gujavhGCJQJFj+XIJDZUI6lwgbuSq/
O8RlO047/wmsz3kZ5tSVv09fqa70pOi9pv6WZZG1Gm/TDdrzix/uFekd9UBkXvz+FL7SeOoJwiKN
CnVIczCLlhXvicG/BQMQHyCTtRJnuvBtdyVxYKRf3zL+WOPIFuwBFu39uAo+pCfBctkR9KfkhQqE
8izdUADpFFu6SXbTurxQXo9Yz138V+YlBgNFebO6dXvqbvK7sLa1D8BatZM+Yb42LZcOC3ohts0R
UxnjI50y5mGdZvx1KK6+ySrcAfNCVKGSI/VbS4x2L9FrYzjxDcyF8TI8ewSXzxmJTrNTOGMjhI9o
PUgQs71XHywDmkZpVbyX1/w1947qYxHeRbdmcQAYpW2jl3nhKazDtwGNELbJ0MWICCoKk8x2YqJ4
kra0LjZEJROWREFkK26aHdvT9hQSkFptSnndfpkzEhxqmOuXtkhv7cW8F6ezd59tjZX30n7Rqy9Y
BTwQQ5mSvVW5XCj+WVylV0xi3m1+UR3/rjjic4jfUNaW38q6fS2ob3yP+/RNVi5p6NRs6iYOO4RE
Wtsswu+Z88ILQq/bTtxo4Y4U2NX4qrZueWVUp5VKJDFYpfKMOum+K/Zz82hrPtILpxFj3VBQeoN9
/8UdsjB7n+4trVq4WRuPOHjCpSTHe0DSnR20O/p3WrAOkkv6pUysYlfpl4aUK75M1iGW1sIKhrNi
nH0UW7edvvOYFkfxVaXckqjv3SSyORGRkD5PegppiwlKXeUwabj0iJVgncVIR+BDjEaHOBy7JAkw
FFcGBII6AkO1kWRbPY1s0J+JXfVOlfJdVx9V4Fa3fCZ0JuievJ3/xRomI4Gdg4JJ3vOdhFXC3mhW
FZDO2CleopY1rq1+eXyN2V6L2X7Y9I3xegJpfeiO3afx0b9CwkLzOr2XX+wardqFeeh914ARmGho
gZt7asnakz8QiMcs5BAeuJ9Oo5se003K6tLtAYyfQcy9VAUy2Q0JmVLnFhhA7PIcribRHqW1+inu
WCISOoqm4qCeSGOEm67Y4KDOyUu2izbB4NTvbUHkIW+tPORQwFFInsIbc1OeTfMgboav7sv83+yd
x3LkzNqcrwgngILftnc0TU9uEOQ3MwVXQAEFf/V6es6R9EtaKLTXpmMMLRqm6s3MJ+85Ky25Vi/L
XXpX/RO/yIfuTmHS/YmP2Vt7wb3F/Lx5m+bdXP1xAHD6q6pcs/Wac2ipq6zdTf+EEULxDmg4YXPo
GrPCsjxlyl0PkRRrb5rt8yI8jvPU+PK0sItN/dA+j7J0zviL+Q/H7u4G1Vl7G5fStit52pIXcs5/
X/5+3N8//f20cKTruSqoOUjr3jnHU+bA77h9NCKgPsEFK2V3GFWeXo3t3DpR3Y0b0eOecp/pGuNt
IuyB21BwvLQrKdPQAZaCCbdbGq1DP4dmNnFhK9RNRQpp44fFNYtTOgIifrYY8r/lKRtHJE+QJbRj
2Om4dDsC6ZRlYXnqfcwXfQDvQ+SsqKwQMCB8doPFEpOJzTAq9vmVk1Ruu7z7BHiUAvw247MDaiJT
VblrbuRDO2bB3SFsbZqEFGUp2mdj3GhTJ9E3JDweXJbGvIgluGwlsn4pNlgOoQyXLUNzQUOym03p
Gyh+v8HqYOWhs0Nqx+AE0W3X+DcrYcWjsMYp8dSwOopcmFJxHq3aibKBcsJ6jf/s7PU813WxMEiJ
xnOal1crwY842DiKU+N+BmAf0dv1Ke9JPFQzk0zPyp80PINIh+eQh1OSNucBJdVZyo71IyvksU6u
ZZZ84eQ0p07Avawnts859z+z+DvKSHAAENIK6yNENfbXj52mPVZ4gO5moYrtnGG3iWcWFYBIjnKM
X1MFICSn9SSFnW5CeUn09BEUlTgOo4VO1gWPSf5d9m17SmLnt6dLtmVDhD1hznMKdjKevzQB9l75
SRUQC4CCCOgSacwZS0dAI5meFnmlO9z/AGJirNom29F9IjgzXqYmK09eGv8PNkN6LGT5NqSUIoxN
MTFTi/9QrXN2zNSucNkzOan4GXBNb3FRbkcRWWx9l3eri4ZDN7nZqrHTPwvtyQ51AW2ExyUdh/SQ
MMtr+uW1QdA/EHwlEmCBK5HYfdlcje/z7ZsJwe7UwaEdUzQ2UayF9yHeBsApPYciyCyHQ2ZScbA1
42k4OPsFdPu6gIqyasW5X97HhgqKKr0PeIZSmca0ERNtRxbz35+rcv+PHR0LR3OzHtm/M0/LQqwg
Uxk9lIHd4EmzXzrb+6im4gAgMaBn2WN5j9WUxXUMrYaW2j6S/AQ3a7F5r32aShUbYl2xRHXr7rVq
iGJXHmH4cIx/2mlD8eiPF7A0zga69GoWzJrK4RDvYex9xqXzgTvTsAVFwOowv1E2fqnpspGaLYNI
kVDyJiNoUZZ7p1Xy+EQNh1yBcLi5xhrcRhmbGWOvRBNe4zl8s/KRbVNI9WtofxZ6/MknnjQRZIA5
Zh5E54GfdRTU99jN84GS6/yVxnoCTy63lNJmt5yast6kGUXbyp23zSy6Q5Q1AWDxLDgNDg+AUL70
UJX2obsf2JfmHXx+x7LxcPY7YzBHWtlLQt7B95yK6ROWmKjrjqJ0C7xbmueigJXkDswtLIDsR9Mw
0ctQELlFbt0Zp2abgLlx0dtkrx+iuLpmY/vqNPNtTDZjrDYOmDeIaqMh1WGPr8qjpCAT2KOL8NY9
aZAtko4ATI2cbIfyoLErysDakT68uhxazk5RQU1hSeu3HhTPon+nBI31SIkWwz1cXeLmjVY5mnyq
/BPmFfJVTlbEIy+Ry+hlGPMLJJlNIrxiF1X2vsauuJqGVGx9y5o3eTGLB40OaNn1sAvijC4cArwU
gcuVV0x4NmBkOGX83ZTsXOtUvU49TyTKR1du7LZUZBP+8IqGnqhu33XJ7zSgBGro34lM/eUv0MVR
5jl4UYQ125tOZjhFRnylEwtZ3X3awRk+0D26xkGHlFBHnfkdTwj3ymxs07DAr+6oImY2Q1Pw+qmG
xq2a5tmOo/tJUxk5BihtnT0eVdv+0nj3Z/tbSsXjtMI8GGWYqCxDbIRKiU+a2E2B+tvSZV3WOPnQ
EljwsMWZP78DOFtAxljYm7RZVwNzUtcSl46Km1Vr3faq0UhZFD1HRZ5dbZpH/BJMotsg+051v15q
GmlamOhwuHiwFvpAacuR+sxTkrcQfVviGbldPk1D90mUvlk1CmSLpM+UOmlvBRjkWlvW9zSQk0nd
BzlUZ6wTD+MU0w8Nap+2CbaSDoYrK5x2pUkD6o/4a4DT75DgJMTRhScNpw7rqDLc0Gr4Wk8j/6QZ
q7XjcC5T+WqH08bUw7owvrNvxrJEWh2Z/g5ib7ibrYKoYNwxuPfOgm9umIN9Bswf2OjJ96uFEo3s
7MjFOpI6uKqINWjZ6ddxKtlEB93zhKN2nYzhtec8Xc8eN3gRU3Rr6MXtS/ZNaK3Su3n6Qn9vEk24
xN0kmT64rrXPNIM+twRXmjnVEWPceYiyZ4vf/y1jeF7UxUcRFilPYkyoLQ8yp8LnXEF6P3qDfbZj
TMfCVYyQc5f7VOtlu1SzsQ8N/bLdrWwjs/r6mOfsOxassbbMs11SDcNDQT3okEchFT6EZKSA8QV7
fOei66xvXkQvE2wNg/nbK2KoSXiP17UujosNz6WOjl7e9dvIcqxV2uO/r2pSj8u0GXFsEAojP7QI
szY273+QLDs3ZV+GaTNYJ7n1OHudOvoayldLPxHFSPWuASe1z0fxZ6QdClYNNeQvg2X72yiAizHn
bB1Mf2dEmqHsptuFjCTtdc9GRcw1u/YIpe5QhhkziNa/jlTFEDTqjxlBuYJDRNFReNFBYm205GGD
aFWW2TOQX64Y47+LSftru1CfRWK/jm06732iJV0Wv4c20QQxTDsfRD8JBgOkQQYf2N6YOuTWxnfc
ApGmCleOFxK+KMdd7YgPrMtEIwJmAtFtZu2L8mmxrHOql2dgZmC8UKQ8zMlcxsobX6KqJj8ROb+g
rdABkZs9c3ycwJ5udkPSPUlzrMvwJxCZvaHr9yTV/Cenz34H7TzCCBesazql+on5mmOxYsu89NZR
R7Zt4qoOm39CjG+8l5wSqUnUpptMsCl2jiqatRgq6rGF85rYvbwMPRsFD3dEnfQDOK3suVC49BFo
bsZVXEENUnZBo+3qlvpLYmpIab8ZmWvILrwTLisDbmx3FIqRH42JuJp63YGc22fV8DC4OysCbSrS
3t0TGPNORo10+Nz+9L/9dSprWHQUSMim+MlQhraO2/j0H6T/9eXvv0XtHG8pBv+St8j635dm4Arg
huVslWbVljji0+5r92SC6h8yNQabe4zb3rZwmTf0TvvpwIQvlWxKHTayeURh7zRY2N2huXslOzep
u9MgZX30mDr5t67Zoin/89LP+mopN9yBzAhOBrIzHYt+HZ5E6gb/fqHVzzl1n7EzhSfrf7xk2AvI
0DTH3IBlKW8vioqfk99AoL5xidQYMRVz/erRTkaBh9IvLmVDRetfo9P/Nwn+X0yCrg/s8794wv4P
AOlb1sqsyv4XAul/Pum/+wP9fwkv4OvcnBAQPm/E8/94BCP3X0EYeiEt0HgF/dj9nx5BN/6XB3nU
sW0sDcG/4aT/8Qi6wb/4amwaCRlHQogg+H/xCIq/3+V/LTDh+7thyNfkx7DtiF/4v/oYoiGo63pm
0t0tzTWI2dB6RZUzzvU7Rl6dzFlp9lhzm2ZfLiF9dpTDDM4+UD4jJ3Xr9J5zKrpGhx5omoHqAR+r
mMYDEQN9qsG2HWiO3sZ2CBJMW6+mZdIzWK+Lg3PF7ykXiVE93HJa9/aM1R70ukNrQ4a02UenxjbP
AbJcxFTbVGyTw/qOZGXPbOG++LMs7btOmKKF2t65MXtFbB9fo3lkfOCzyGwpWcy4ckOhv3Ijf2gh
b04KG57UwRPrTbpJQY5h49wOyCl/CFVvqKlImPFVDLnCcJgPmDXXJBpuQWtZryVANrbcwUNdhdRD
k8Q8RICICx+v8cojvMxdPjouHsFijBY41fQyM4S8OYSqPyHte2vFJzctY2iO9LiZ++Y7v/U2EYV4
au23Mv7l+vGLmw3UA8avk+PGq79X/N9rn7fvKUuGdifBFZyy2wvmLWXlQGN98NitYuxW97iWvI7h
f51y1yUMie8Ir0JGLUHibab4hJ+F8RP31I/cGiXVadm+WxJvTVqCj8dQum057V/ZOH/U/oY9KQ3H
ofkzxaG+aGTosuHXVn1PYfQyrvzayx5Fb1BZyNueB9/qYX0OclfFgBxnmT0ou/ulx6FnLkQRe5ol
8dvszc7bvDhHPTsbwZYTyU85h3lMcLwtRC69InAOUX6lVU6sYKrtmij1Hoa5TY6U1eMOaLkDFvHj
fKuII8PHOtBle66rVz1zl4wl4M0gJYDjePI8ZJOgpRDlowU2emzJO83jUO7reOOR6eakcb76hPV7
Akn/pIx487OKjILdmFM2tfFxwh8W8vZH5Ns3ClzZnJe//TF+GVOH6WP9a4msnxQQ324UuDDthE1O
C321BHyFsQZqt7uvIiLFDhhA4aBfZCmzOLbD2WJIVPBrIc4UT7XjEEOVA20XSoHksqO1PXr1cZrT
Mys39jktk806UM/61v5eO/PPNCGW5iIHkN4PFxkMxT68XWo+uvqGxlqap278nL8vrZrwX1oRicQb
FxC7j2DoC9BlcApKNG8vHrsDNTJc+gtdnMrPrI0/wfldktZHxIRjpLp/iijayw59LW8BgxqPJaJq
JwZjrU0azy//qCzv//24yoy8cHvJOND1rzJU762ykx0hfNkjFTOTY1xbU1Q9MnEIKB8+/X1JAGtl
80IL7A29ZdKwOYESWlyUG5XUG7xT1OKlRFdYaEyHWIcb93ZgLNXcQex7LfLuQO6tZMVGEJsI/HJK
qtxm7CEBGFYtEkYmDc315tr26H0Lnb9RkAe7rvDvm8a39kFcbiydP4YNTE/jpyw2SfR0Uo4n6n7G
k/AAe3YlG5k63nXS7o5z0EPtjDGAYHlZDRqNYx5BEJYjAWsGNoewx8wVGK9Z/+UI5iyRdu1gPzQN
AgjLCGokeuYsf3/OzH/OZDruhhr1sbIxZJNl3ScECLfpmH5HqWGjzgc5IaOvVhXEVAAQLL/sIp5O
4vaSMA1gY0a5KlFHUkXU861hSpsTJup7LUMOLbptUefqOJWUjk/hDL+ZE6UhoLxRNACv+l6f4rGV
6IFixX7ze1QQy/rZeZQjmmPPrQBF3fzMoch2IBLmjekFKT6nuWJ+wb0b8i7RehCeQhCbDIdyStoR
aIN+oR1VWQtaBHWh7aMnIrwTGF7LMlzOiCQBJy8hlpbhtJYvbTpV+xLqyCoZ2UO5BcmjcXao0PL2
QWp4M/ziF6liuQ0CWREUm+tzZ8ps0wT2Lp2LW9YNvbn17ozM9WamQOMC8e+5KpJknxgs13Xb3k8w
KZ/aON5Lp23f5rbmvtWYz79/k6nJafrJFggJZLqFcycc48EMZdbflJZkilMgFPdSMrCmarZgV7WR
sW1tROF4aM/idzekJ4W36VpEl9FDOAPXsTBKre/TFuVVKdguHGwGEk3svnNoVxH8iPPMqOxS4WCc
RNHd9Wnm7iqCJasWcC9zGIasSMqETFiR42OWcUyeCgNDlA84dAr0+XCiwJV+SVzdpZUcjIuotdRB
SGFFwCrXIPiYpZaPMv3xksU/0zFV7uZWO9t06h/bZYm45TcZpx1Kms81dVdP8kcnecRsvRgPhRMd
/b9L2dvSNkizS4uLHo8IkiJDuHfTefbFT2p/Z7HZuVBGOVChctv4Rl4Gto/SgqREtcAharbC5G/B
XGIIdw0bRfJZJ57pDUWiZXSKm/Q98FV1kT0lNzpLKA/VYwBEDv9YVyOHTEPcPfvzBsOTeUgq/QBj
raYi1A72RQdis2AIjwkr0zTC/apcniKMhaChFtF5zG52GBW/ZKNjH/CsOtwn+voMzMI/lATQ2FXL
8o4MAH6P239wCLH/6n7PTYmZYlY8UgH6mC/98Ex+LtjXRj71FrmeLO/m+yCuqjt9U3dI8z3RTM4O
20bvkO7RslwKfYvky/jYRbKh0Hetg084L54Hd6GG1mMwNC39xpkcoI5h1n238760R+uULkbhkylB
9XoRGrWifW2am4SMV45k4yEsDjqYnkbXHMPQIhFRx1cPrCEstKY9G6oQ4Gn3A+7wKXTNoZ55V5e+
ZRnnxBT0dOBxe7UdFJmEaC6/rT5+cq1APRRBu+79obng/pwvlb70MfZIGNXi1IfTXdgNAepi7O1q
6T0sIVHCrHjoJ1ceIw/jczvwQXgyrZVOxs9+ieSj01X7SjTx1u/oHNWcssngPvMWnZY0uLA67Z6s
WWMYdayPAfMbSIZKvSrp3TFE20ssaxfKsNI1T6GFOOtzurTWOhVjee8lgGxm5RCDNd6zbzN7yRSB
0dSe0zsr4NYafc2Mhx5ZRND8g63tQJsHBc35jPAAo0pbYf86ePQ49m0On9Fk/WsfFT73TGS/ZWmW
lcfVhme2eVXOx9IDx5Qjbw8mJZW24Z1T+z5eDBj4KxF6iCluHhxyf3nussy5dEVW4EapxXtG8N3t
g3PcLShz4eRjIcjOVix4+PaduuT5csdcxjppQ85/SGPcwiDYuTD4EVwrJTHpZe6FaT1lQlN8sSeb
kaPfua8N59c6jn0k8EB+t2xGHrJ8rLZxq9GaAP2SFCV8N9ZZfST4GF2noX2I8/k6LHH7sqRi2kIv
7O/w/8pTustbqzzrfAY/o/PwtXXFF7e+lauzDn9Qt3Mlwp5KOeNYhantQgiJv2blJWzUPzlCx9q1
EO6XvPc/ip1fyC9RsPlHZ2DGZ+x0rVr4Dg5PyIe5d5/Ivfr0BhCqJkLKpN4HHuFnutuzbsY5bMJb
W5D0TnLC+2B5XXtwJCa5pXDFWpjZea41X66oTHIFzvfeGfwUkAv1qw2mCXeWl/7yB5quyWG/tksY
rKCKW1PYkm11SDBMuOd5cupPk2P1rFD4z8ovIaeGgdgkQ/0TqnY4oYUNK7DO8OxN81oV6+iGfMnH
9sFnhp3N3Oi9WpDEpYMQSYG5ZR8FeKJKvawmQFIY8vs3lAiwgG5VbnyfrlU6Nvc4WS1uU63AE2KW
u6z/bRS2g3kkPNwAEXa7ggXxEHB2cFwtK413FXx4VOz3GdbCxZOSrVxvDUiGwS34A/nXgmAl8jQ4
45wuNhLRjw1eGH2kKqGVNPCv84z06kbtpagJxuaxKvdF2EwkGfNvvkqCYzRArQxr/3uIpXhwU+w/
WTzKPfu+7ZJMzkfH3rBZ5JOcJJOgoaoOtUpvYHLbHB2H455LSli7EMH0VpZjVcDH4iVVG1u7ZCvT
0Nn7Zfdncuv0mRZ1gBTh+F61w7hRLotDGxqRx+V/XBYXdCUKEy5QTmP8EMuYJY9DmVz71Pe5cqw/
lSZ/H1hHcGVHmYOmqVTRHmDFLZSBd2BHOgv4tKQUKpr1QSfGAr0xXwi3Hgw3+4cwTzQjn3Te4Jgv
z2mmMBFyRDM7sO5YfT3IImVnJBhXU6F65CHRnBipZkdwMT/puDg7kwchmqou0YpNuIfQkMGdV/Xd
VNJf3XcvY6yLA8vfaDsNOmYXLKlw0BE8CVHzlRcuCRkfzMJXDhv3j58AemqEfWukBzzG7Yb1hnbM
U5sTF53peAWw2sUUN2PI65I8OVWkv6G+UauHgIpzJZH3FDr098knIwismjE8McUQAyMiMlqlPPcI
k+iaGas7TBPTSzkQKgohZa29oSgvorxjLkW4ZOnF1vR1ekzS8GMm4q/asHytEvvB8gbOxVRd0oUm
d9UUew/VIY1513Kd87uRmd3UY0UvXQHnCFu0AKlU0yQ/cKlDazqNqrjEi0fBSbFwkBOyYXnRX62Q
E5PIelbZYuvq7jfMAjRegVOV2ed3K6HRjN7QAK/q7JMFAXk1RmN8dIB1MP0jOW6C/lpM+tNJxbwu
dSZZ9aGlOLVX7q1cjsiyaJ4KATMvcvcwJz4VAnqYDmTMUUhn9Zgh9OLeq+lUAdtw0kv0TzfDWvBn
yDF9Jc4JMWYU/2K8hMn44FXddgyX+BqXOW6iunix1BOp4/Q5iGR213jOo23J5QQ06Mlq63gVEdkE
MWR5d5MaLipnoZd64aVOg/gh9RsSmsMuVg0JjM7zzlb4y647+rQLPFwh2AV+9gaK2DOt4i51hfxX
Qn9jH5R0k1NWcozEyLZbyLOR4C1m4yYvHp7kNIRKOy36q1O4nHLnsWrD9BNFiClOs5tScW+GZOI4
tRUt9YAJXLtVuxgE0ia6PXHDxIEYNKnp0M12vS7Jdk8hMGB2lPZBRtneePinocIT9GixQ1aeIA0X
dec8czdO7bBAjMwLihOG7g6LbVDiYbFvopyw/WxbFUrvoFRTwhWjWvr5F49qrHtONZ+CfoQ1IYlc
YbLI2QUeHS94lWnVg+xBtQWlj33HxqKOhRHNG8zopWpKqDYx/KDCkIaNi/QtaEuWNSXXk+B473gE
rPTPWMjpOi1kL5Zh+OVMwwvuD2+fF/7BHRsfP4D3u7Hj3345ib1y1D9UfuKJo/0s1nlwx2YYuFdw
q2tvgUe43jGlIvFVxNV3MSbRYYkXFq+I2sgDjFSC5q6rkBA9Gt5Bp1WaVEevv1PHPHMkPjxG4sc6
o/E6S6/VAvWWxw+jhPIj7e4bUc3viVz8I9ecu5mpGX5SbnSMazkfrTC/DEP/5jD72DpezOMgrR98
LvEzGVlB76lTbZcuilDcUojUgkSPgamEZ3+BlFY0OnxO85vnY9hZIw2jYdhyxt/CGq1INxPLpYcs
MwQ+BqAQkrFTYJE79jii88jYMAnazyBUWNFQy7ep65FToJKwsrJn0vN4d1or2fcf0A0AjbT9bmwd
veHfclh75BotwHc2mCxg1ztZ+MwHO6xdXYfSbVHJnoqBGCDDlU2ilnldLRgEeJtgVQQM/Abnu1lU
vX0U4fQ+AMMDGFTf2upQCXuM0rzl830/Rt4jt37/sVQBUNCSB2XQ6ysaRXQObByYwopYkfnTpmkB
wYl0OLKhKr/UjAoQWtRdkCW6U7GbsVInNGCmBjdWAzyhbZnEQEs3D47N/AUsV0L/RfIL1CmOpja4
gapmJqmWyskUdtcqWtxHY7nuuokshYjC2MOOTX9Ycn7pILPszeTPhmWNkx5aTrkG3qKNK2F09W8l
2fU7stk4HsSJhgHroycBsuDO6Xj6Uxlox5l/FwcOHq25D7ddJL7LBd2+kXclnUX7mQd673NXjiqE
aqEIthbJBb2xPudRtTdur178ZeD6B5LU92BlxqheNZ04t1mPdcN/oYgy2QDWLDj+9DUPt5c0qL6a
sFNXX3GCsusLpN6VYM7gjsY8G43zQLFU2CORUB0+NdhpZUoZ0yzvBEIc4J8RjgQOHlPfGCWIngLa
1rptdbiuLc6wWmc/1jDeeCnvFEzdN/38PWXiq5X9vk18A4cDqWaE9qBxAi4xhPVycF85ykPLmOTB
F/pzSrxDMTHrVtl14TnIOgdRv4rcO6ASWKeLH9yDPDtfWz9+1FH6EgjU5BW2HmyRgfnjZUG2qut0
G9k4mEtWPIDGxMMU4BEU/r4f+zNj65a0Ed0YFU5+ruNXOc4U0jWvaelhirpxVUoMQAAGMXIX1LQs
acol139SYio3g38H9Y88cwZUpHRJgw0xrL0pV++jYGEtdf3uMxuxWG/4o9o383DpK1z5zsRn6Xr5
FNljmrJS0CV9sP0XjjIS35Urdzown13qZXvIsm9xkv9TTIhJhWWf9dyPB57x65EHgPAc7AMFi2wx
33z+zpM/MzhlRoGmOeFCx34U3k5eL2W8Yj2FToNZHCYbzMfyTc7QOwHwaSYEOD5bJfberGPse/mr
VxuMJhgTGGizyaytZeNxIDeONW17SOukMgSuRt4+G19Hz3wQ602QsMR0193IL9up5U9pQWkhlgsn
hwX7tI30JUAfLHzeGE/3B0oSWjpqmp8+mn5CnGxUAJMi0dxqZ8zbrbL8s+NsjSODTdgZKmuYJrcT
pkpcY7hGlg3t1LxP5X2PPL6Vk3dmzSDi9hTGzcHx/LMAH4NdvLj0Ep+0P8OIUU74WBdMaYbWQ2/o
RrITfrpZavOVFNE1dMAOklNNdk5szjNyCL6bgxefmnEotjVjFjbT+NBzEtcmO7da/yMJ8AcLHru2
Gao7J6TdffmxS6AMTFPinZ33Z3/MfqQ3EjYkqMH87jG3Z+foAIXAqEoMCDukiUL3EvBfbuDgTU9r
XC7a/E4af3ygTW0Fw+SfUXjDByuVnFsM/dZZuB+T8S1kzb32LOpD7YSVXe1yaCEI+qtR980XSvkC
Zj/E108JFIjYhbwMvxuRDbnqfCbec8wVwBs30I7WHqeF4JCfA4AZZQQK2RP3EmPDpULvsFzgWdR1
B8MxbHr1Zbs3U531x8pFf+oXzrjyNl3w8cBjt8s2dqeoPI2mZLdUaK0z1ezY7fpXeDnTvtHmMQ7x
pmaivHSuFZ0ooB9W9cDKrOw4EZA3mhdK3Oh8IhA1VOxmaz7HG2oaxg2Wlyxl91l5DYi8pf3MA82+
FTX4kPik7nzLmPWUNBw5Rl6Yiqf+YBXLDekPZd/1L3Glr6zuSMY8WgsCubDGZu+ETGGMjQmziTEs
BGlzNCkbz2mo7is9PwVThzIgQIGx97x1710xZXCbUS/2gmFZxVHGM4xEXzpGFpw6JuxNbZEtvXcM
N16B/7fv6wegQk+L3UEJHbFk5PeqVQSQhEtCPYjSs8nTB9nI4GiG5SsR9k8v9MiZzyaJfcwPtxun
S+q9ZePndc2PHB1Y9ykpW0hMaTHMu1D69dqYUW9LQ9qnSdx2FwdpuDecf3kpy0tllxVGzYy1jol3
3viezglvH3C9ATPj0R1nuOfQN491hQ+gTf4k2fJnLjzv6tvIOVRXg8hgJ5kVPBRuUysvIDYYZtwD
7AUfjd9aL2HzNd2qvQjAfqS+ZOoOgamZrs4cUZosxHfQSv+soKtVhTnSO56fStvpNl6Ffpc07n0s
9A9nhMJHNCRa33kWSZHIduhRjllRICwRkFq613HAyDr3S3fBl0OLQrwZOwyVTEyXjarbtzzunoKm
Dta4xQAQdDcCJfG2MCi/q1shCJP5t7kOGAEsjbPpM6rchnYOLiHdH0sXvho6YEha0sQU2LU5tJk4
u3aOLZtxmWvFP3Gtxo/S/qrTYdi5zAMOM/4uuqkt57AsuGAYwCSH5tgHcKX1uBNF+O426oWmMlJX
sZnex5FapAWJM8lIw4gvvLH+mnaYV2cgFZ3Duzu0IRXIWSbkl9NG22AiehoS10CWJEoDkw/O7KHK
KAUZES0xAs0WM9glKM/M4BUlhe0FAOBRO6zwYj1DhHEBJLmohGOEP94RTxb3SPaHzkueJDyPdHWi
B/s0pw1eo3hqd+STuSb5Trqfg7We6t+V7/W0wv4atWJ2rr10UxcWJdIwQ/JG3fBJ3babscIK9LuZ
ZSFa0qGvBeY0uibtAYeZSrSFetM/dcL+mvnhdskQouGG4y8VpO3JUvZ8DbrwOphbzm9qdl5LWNAP
+psYMrb3pQPUDXZeKvrrLGpGVfhqcz6uLY4B0uvBq6IjI/UF+5TYS7S39Ygt5+gbTaX7oE7O2L9T
UhitPPFmzDCvuil8GZb6VXT9c5DjGdXmQGcWTWCjOsrBLh71YBWPOcvCk29jq9ODfY485nJpMBD8
4X7gBtYD2leg71Tb1Zeh4yFrh9kxTHE0zYKtNH6E6qPCJKnhtXqFiR4n1Tyy1G4wZbnHyJLOPQC+
At8ZzyqVvRW+Ky6KqUnrJ/Yj1zAL4IbnFg+atfE0qwvcp5Tf3jb08ML8tuN2Ti/gaDMr9/V9VI0P
48KumwfrrOGVlc0VPzbrQq/56P/JlD0cSLx/+bGfEbtW89ruy+dZ+By3jOAF+/StNYCB6RlDRjUj
ClhMm2nZFiNeATyl7H4WRWgnx/3pz+LaOtkurzK5gS+ISqGGfWTx9phDkJAE8qYeogGxybaHypsk
zB1KfYoKy9n2NLFneZxi4Eb2z5tNqZFHqKt7lTH5FegJZ1W45zxk6WXPl8VCEYWFiJqKexARklye
w60u9W+bjrho72ZIqEZeu+52bycCsLen5m6JQRA6sIp9YDnIdClreE7MtAMO7TibMK12+BNvpH/u
0LVjxnt8yIPGv5gv80tQc6LIGyNvYFPpFeJ3ObOMLRbkSUiLb37+p8/d3+PSXnQYeNupzPQ2kljt
S81QL8oIbSz5RGTFCa+hpJkHFKtamNDil2W+Rs+E2+GTdoZb29dD9tdqTZzigR6TLQ63X0UoboXe
vnVsrNDdTCOV6qqot/+NvfNYchzZtuwXodod0tHW9gbUKnSknMBSQmuNr+8FRFYxKirfre75myAB
gmQySAj3c/Zeu7QepeQ6WvfgXSb1CIUbJ5wv9EtBlCQcapOZcUfts8phTEZMHaYY0I6jZm0ZTtze
4NdguFsT1bmFAfylwzssuwK/m/NlcFrq7ckXV2IoVAiMQWSmaycXw6ZrjRITICY3p5UGhq3Q2uRa
dNulwdrV64luw50S3gPf4M72vHsr0Mt9FxMb1WI77SfIhT7WYI7feJOMzb1GSu2G2KeRQTU0XTfG
llzBfpmM23HM8UCr9ocWfyiRCWaOwvZqG7dTPIRb2G8bNB/0XIwHar8fZbmuPYfJZU1uFDndGxdG
+KGz7jPVBB+HqYLW1OFiaxKwgSTapntkyLhhrGHXhMVtNEzftRwzmhj77/xBIGyMVtsH1WMuskf3
YZr8/h0NL2JTVXFjN9atRQtxjK1urUwmtJbnPcapoyh25tu5tQc2tKToE5czbvbGLqs7urXlxmuC
RxmSWljCj5XGAFrbck4N+ZAMYUmrCt3k2Ib1B8Jmt/Q5CHcHFEHy56zI7omv6ChgBxn9+WCC9urN
FlqHQgZgQ9TssJb6wV5FIDO8PKm30saaTQ1oFTm2ojpW9QdAqwy69fIORd5HWn72Ngw/50gykdk4
d4lnPZRSv2jCeGzLmEGmmdxYPjIGoF/Frk39Z3f4RvhHuEZJjS7DS8gJZAZoE9O5MVw72xSS8y3j
dkRyT9sYxcc4GK3zrG1i7JowLKr7bpt3aHa1sQIHMTX7SkB/QMEM/tPp5X5QxKrbge1tHKfvwF4D
Bwy6fEfRRG2Y7cUXLxg/kspMXHWfnMu0PQ1+AyaqQYgZykMkmXaZw4AEJcnP0m7qXRviGpTSvG1T
l74B/ScA026+DrL6MwzKlROgr60SmiuejbcNXVI8cmdRZLmifF6JIvsy7w374casnLtSc89MvKCk
4KqV7yM+uY2DobCpSPT2zjQR5wT9w9DU7wWtzSmA1d90QE0L/VmAgoArGoAhM2hV1LGbHduoXiM5
fHTDdHhGUr+VAR4JxE/RriRZ2Ff4X9A6lohlUSjaHWJtrZHA4CI+oDMWN1NLI2AeAus4funlhRum
5uNdZ2PQSX1E83gCjRHslQ13qcVJ32DJHSSDJEA5YkuG6OzLspN9UlvVWsaRuy1MJE3o1NHWp/X8
swn0sX2IO7ytp/vYb2+cnqKoFyIA1vUnC9kHmczc1nIvu/GCOqBfpMtjyLArxZOqI9XIOgRSfZzf
CSdGqMr0HrvXdNE9Qtn4TdaW6nfKp4JtZP2XfqTtbJkUY2o15MdO5Udq3xiu1dYwXGyWWqmvDZkd
6iTmPKsOmoqdTQicZut/8uLhQ+sl4NwjU2NM1Lhrm9xPECXc5c5+pm6C0R2YXQXefj5r8efCJe3g
zGyjCLBYZn0RNT+DFWrAS5k0jCXF7Mra5R2pFqPAt1ht47hqb215CSqRHkNVfRkkdkXm68k2NuPq
rAv/rsVatlZe8sMcp2hniuF7UHBeM1Uzos7dJz5zZKPo2gdbOxSIpODejx4x0skhognT5VULfyYj
lxuefazhP3dsgj3tkayFznkUprUPGXFtApJ6eTbQIKHI0pqs5g4xIwAFL2TwrcZNU91lBnUxzvwn
3ZhLN0F2MJrm3BpqXyc0Fboh4DzRCxPgMrkDUc4nc/SZzplOT5FXl3u7fNcSQ7PB9ALuYA6hGOsb
THzv3NR6F+mUC8eo2SMowE9D0QjZPgYv54ub68Gh+9qMNvTtDBuqiXynBw4IvdfeWiN1EeweXwOV
yE0YliSL5+VPxESDNjdvyQbeJKSdr0pmI06evoPcMCTRja62pZL06vxaHFp3OiahjYWSAsQKOLb1
hTDCcatxkyAKEF570AxA5fzsJs0CppecT56RkIiCE7jIou8ZmTRV7ztnA1A3gUTIHLhd1dRBt8yJ
jznDRSDEN3U1dp+hjPconQQyyyNjMZd1IPiDld+UIr6Y1OSpMD9lLs6ZVq8vepOfvIo/wPSJBHF9
g8mnO8xOEDJH8pbDiWEXNrKxyL9UWghkDcOixdXrqIXuvoVRpyIwU98y5qcb0WoWOn2Em3aqE5GN
BIGLAFquWJ92fmBVl6DEoirlz3BAcU/j81kKj/KB7XxszRaOjS3vpdbKe6pzOLF9CsMGbWFae+Sb
05LbU1+vwCTh3Rs6i/juDiPASiC6xw4CyNXsrU+pDPu7RH9Ayh82mf6B+wR/d2QPeMxwWVsTYdeu
0re+g5oqDvN+a4IOwCu1jzH+QeyhFivrltmSy4UM3RmAoMh433SfPVqG54lAw/04tA8cRSmGqXDj
1N4FWjuD0xkA19Boqov7sJvsLUEWWGWZ363iKvwAmECSJv6uGtK7hjoxVBFvl3Gb2Qa088AyzNTw
6IafoHxCGXU/emO5dvGjYLR+HG1105XZp8ZRCfSZCic5fomGnKitDThS023aUSOK2KaAbVMbOEYK
BFep58Qbp/pWRwndafKJhDhZtWVxYQiopE7aQzcQ3ecXLs3uIN4MubGzmrRfmwCx1no+zwzMOtln
MQkuOVT82isB1hLHhrCfuR7hHIU33Uwpck1hJjNopOTAFlz3RuswOul0TIFmI0m0KC63XFM7BIfr
xsm/dtzwT5NSq0TDjtVix2Lqk32IuS5S2/buUKPgUhbBeKBqUFfpIQlKgq7mfOPYpp5hu1Aks+go
c7QvbnNHWpYHwRJ/yFhatNZwnaK8+poGEABiHbJAlXZcl/m6CRnxIDPw808O/uAiwPXqBJFz6zKA
UhMsmRg91WZUBQWWgFNwdM2bLCpg2Lv44js8unDrb2Dx//CiqNsxkx7EpyqY6M5haamqR6sdu3Pl
VM0RGD8QKyBYVor9n2vbNjSSCW2WIkwSYcxIATfq8g2pEkCziL7s7Mi6DZoOESN1NG6pTOAyZHkc
dqsEVvY2bZItLSBmYw0jl4m+2ThEj0U2u/Fr751ef5GV9ksPnCTYQqYQXkQN+wyyH4OVsbC8FS4y
tBOz5g+n4zE0kxYusvwxjfhZfWOWKs/miJE6VTna/VErGhxlVXCLvo0AlliPSLMW1XPi6sku0aS+
xkwcsqCh1iEg9AcvPoly2MSEW3IHacJdkpTB0cJNWJpFifMa7CWRsyG89vdm+ORIOdGR9x6NlsTa
ReKZlcU68Wr9YKmhZHqoU5OfxZbcCe7MCQmZq7CmGzp0EDccTpxhQGJoOKqmeAbejVlpbOQhEDXy
if7OsWW99zwK4Ku66cWpsgioCTz/uHwcz3aoSbIJDemprwSaMOJkNqkzQvte1N/TrBoMO9IFTGK7
tcImVlavCjxhnth0S+i5QU0PMcIE0EOzWrCLBb4gBgFjhLKjJFRLuPOpmfKr2iQerW3pUhJ3EaD5
mW7tlFbemQgCdrkIvxUqP/Q9J4etWRigg7CZHcbl1nW/d3VX7kYIm7a0D30UUpiEYTTFHIh1mj4S
4Qj7qjFJqM5n3a3mZF8g5OlbDy8MUAjT3UyqgyzqjZ9mJQZtGud5Eq1CdYiaE/qrb+4dKz+0Abmm
9QS4kAoE7ZXsoZEe2I0W4Bmn7Q3Ok4i2qP45m1xxol/EouzzY1jSIA7Au5s+YxhXx+ruYX3kCCdf
QH+MRaG2EamXisbhy6KMgxMn3LCfVAKYJQ4/2hmSVylubVjt/Uhdu/WHE/4cUqUhDDtoTnwe2iJ4
vKtU8G5yvhjK71B1IBlOXHNvWBAtC9PCHKz/9Ekp4DZLVnzsenJtJuB40CxH1MBKc1sicWKYiU1p
JNxyi3wQeIaFbJtA9veGLg0MgC50/g6UAXV3onQ9dcLEsdEzyDjKkHJNTWrW0gaj/TXR9VnCmOF+
xeXE7d/GB90UX5jiflCDHCASOEBjJf5T0Y6nPKHLr/LI3JVN+Yh0GkhV6jy6TAcsZiTElu9TXwFq
zahqjmNypvJcInfi7MOXLJ/qIX8/Bbim+1z7aNeDztzXQ29MTsusHHYYfbxonUeKqHszch+YODB4
Gr9Y8WwOaKZ4n5vtnea60BDELmv9W9TaGaLMhogExsK+D1Gi8ADvL96rGVrh8rshO90JizOh5RZN
e4vgKpdSZmFZ1Q722tNyVkmPakivB2BqRXDWTO/e4L23y2G5qJ6XxQTeyE68O3/ABtFoD/hb6QrM
nzwvyIPX1fg+kWBXGHR86B2M1dx6/N1ogZ/XdBR4Xiv2fZ3KU+uhuxvFhcs2wuTZKVblqFfK+UgR
nohA5PrA7iNq44Pdz3eH8VMgjfqklT5vYWF5KXATELHILab3yjtrYrpS5t7HzNBuPDsK8bFCf+3S
xwR/wg6LZ801OdD4+zr/h5v13OdgGq5GBM6oRtNdR3SOGenaoSnnozsyTwT55Ccxy+0b7GMH0p/X
wqb505sJBTOge+Vkorw00qPLeIrC3LAWXjuRwtNs3EM4R2FW7fCdAjn3fZyCvs0NfTkBfYNLgqb3
dDI1itXhbE7r5oucHj+1st1in0/q+LaVVrsmtA9hWOg/djENVbdLfOQfEPsGVMdFzelmYmHeODFz
1Fd2qN8gsmd709/cRa4wLIX1xqAqJ/G9vGGQ+27fMjEfKhTq0Y/JMj3YR2DVMptm0hhY5irqOH51
ZZkgwQqdEgpds9H+4lLGe3GxfRv+t/8j/81n4UX/+DCmIZWlm4bDVES33uC6kwDnriXq/CAE8mmg
3tUuGVMkR7G40YvyiRkJGJlqWmmorygFkQQoG6x+tVQTuuXcf5/nTzGnFrEccXaZldCUmh+LII5v
baAEWQfeEHwk1afBA2+oYILqgXZnMpyMnJiyeBgapyZJmw3GgvrimQ4iyoZOpwyBYzQqGk8qY+DU
x+meQK34sWl0kkKm28Lzwp907r+KTqiD1IsAXS5SI245LSc8/ViRZiA7tNZ8R44ElgDCPONQPBBY
x9W970BGxXQNMDeiLLEY/8A1LZ59k5yzPpI7DkftEwZ2yyiP+VxFAcVwqw80C9NgCBE/ifDD5DK0
tJNsi3QEh0rgHyNbdcfWbI4gYO07wpU/6lWfXvxAy8+hwcRm9LJHoBTqRBkCW0HVydtMcZwXFSA5
3RrqbWfMd8xJGXdi7i9mg3dxI81/TxEl8emZM+s2dsqKbnvHoQpT05VAcmvsk8RD0JZH6igs8rI4
Jt29zqV0S+Gn2SN+kLtcEx8Ta0ofNUs9miXQz5xi9KYpTH1bYqu+57pU75FnzbXo6mvsZf55QO2L
RyJLV1JPtAuVw+/cKuSJ1CP69xFFxF6msLc9Yx86/XBxMi6C+dgMNygFNbJyrDvRl/nXIYj9lXrg
LpF9QWgAaDwIDnQtrS8uoseN0ov3oTfEF40uJao2k+Peiy+BOXGjp7SYp7r+rEPZYOgYfcJ2cnCK
RG1RtTUoBM3pQ+qC9gmL5KdR6Poeqm59wY8yop+Oq/eu03yWieypfVIK68dE3Jh2lR5NL71v563I
7nqKHfNqxgF1Y+iEVqsiB1SpyqTkeHEmKoJ0+8XQYsjzHX3YLK9cXhNmdLLaMYMgMT9ROBoe8W6E
fm1TlUB+Fp/MOTGlxcsGhl5nSGqFLV0dyzgGljs8AiOpDqZE5jbUlHzUezNCP5DRiCYHx4SH55AL
OiZP+ZiXN7lrCwCFEdGUBbXUiZEUKpA4W3FOZk9AYtAOpfcinTEREGdpyY8X1+2JmoPvIILGPtqy
rHa6Vv0oNWzPrlNzB8ipYuD2woibV+Yj401U1d5dUnLot62H7jfQzZ2fA/ZL+WLvmh6KqtvH6kZU
MOLhvjiYF/vpEf05XCzlRkfPrGl4e7j2ukxfyyIq7mLrZ+l3/TuFksaSjb+tY6p0KDOtcxiJXQL2
5jZWjeR2iMLXsSNqgaPzVYGfOeCDNi+e3z7Vml/cDJ1NH1MOu7AgubIpKmyL7UQpL6+SDd9ZtfNM
gOgWhRwNTQVWojloB+hHwriYSJ/byBb9ycjzbRLn7TkyqqXG1DBHBE3n5wHhfUPfn4EtE6VZy2qH
YBTWpz19pcQLEFZEyV6MAB8TFW4sn7LMv9woiNB4c6NwLNs0leJSL7DFvrlRxJXUAWOL/ICigKwj
/ITQR6KT0NPoYvU6IOYo/lFxHOOYSZAMqDBH/z4Q6WaJ8KJ32p0smShlGSYSei0/qSb+y0fUZyfs
SwrEnPthQbrlI7q2iYvXVIb+9l6mKpsiHxqowyAjY1v7GDV6RQMPrZd+FknNEZ+m0Q+PS7kZg6hu
Ep3RqWVo913Ub6R4SDJK7wHlw3U3qWbfVQPRA4jVQvgdsCgMSaGbfhU1Q9iHDOgpdRKH9y9ftPuP
v0IJQ7kuuSCC6AzrDZW90JDSi3HIkY1l5Y1JPB4GvJXN5ANYgZXd1OmpyLuLzzWQGhaRaOAp6Ggi
yOPqA4+/Lt6ZVRhu3OEL7SRUc3lJLmo/pxP9509qviWsu0Ih8xDK1aVjuP/4vrEhal7uVSjhIxKx
dIz4m7oQ9kFXPRzFEodM3X8Dt/5QNqr62NjfyItuLo5dV/sGPphSXnq2yTrcDF6n7fPU/ZCVzjnN
xuGiEHFvq5hbvVWVLgNsXV8NHqFWdlZYp87EQ2bNNJIinSE5faVv3DTd68wpPng29LLpThvV8FAU
PhroxDz4oWvjlkXqL+A1BbGDMILKfkg16VAJOnnLV/M/hvx/MeTrBjrsV0fRPwz5c2rPzY8h/Jb/
PbJnedkvS74Uxh9CzKZ8F32ibQrOgF+WfCncP4hxYTaHD950dMz1f8b2GM78ImFyJBqOO1v5/4rt
MeQfhu4i9Dak69BA4dr1X//nb8PS+s3261QZTsW/n6HA1YRJqIxlWpa0XS6H7H+VLFBGZjL1fhZd
atKf/dL28H8WxNrEyXCJIHpwJ9JEdQroYaCxdWsD4TbuVw28TxBSMygD65uZBtD9rUveVwMOWrt/
WRgmlRNPV+ZWS8fPqcRCbhQUj9ysZGqzrGbK7SS6eh5tycp62b9sxo5XUheAh7OUW3L0dafCKO/p
ePW7mYlxWhayromMWVYL18mOYfpd5V2Glw+m97KgkPp6s00NUr0komMvpAg1zYnsGeOsE9Nvh7nC
vNpMiJsIxKN1oAFAbMeJRR1mp+vmsoarfh2Q8PsydfLn+dPifb4urNnf1SLSW6ZmAz6Q07II55la
T1N/R/3ssjxUeBYTeITr67Kb45Bhk7G0NRwQQOPyxwSUOboRHDsreqPw/5ZVp9X7Yzw8WkWFAtOY
LczL7HhZLJvRPCuWofaz0lRL/4cBFTnRDgxpS4uG8xxOmQSeIrbNm2MXvyNnu9dao0fuR/2mdtOb
JmjvyDhmWlyjb2B6iSiFIVHVhs0+QaAOvmsvvUocpEqf2wDWcRFUtz0ayP3oEM1XRP49iZNlU52n
jN6QOa/RTs33nZRfPGhHjqGFsE0xcRhxrK2QsKXbvJ8SsAOrKKlnKw2/1fLbRHRiEuoH1IUz3Xy/
/H7+hLwhpsBRNfdm3tPLtxvmfT1lX6pDI4M8Yf+glVRvbY+xIcdze1rWGID8Wrs+ZhTMT+AX/Lln
ec518/q65TFqyRTEAHNtq7EtDtfn/cvbvN29vK2vz0W0ZfVlP0DSCbf99f+0lg933b7+f///j1UF
cOQ4m7A+zN/Kskgr8WvtzWMdvNG9Zrm73EHawNOvX8vLV3DdfrN72SSsBCF4WxNDPr846GWxr2rv
lMw2cO5bvxbZX5txHTCOvW4vz2E0HE/r5TXLnpcnLbuWbTOc8KhARwx0mi6/e9s3j13/+2KkQPfb
l1yfc/00WQOGVKNGycyBz77s+N3zrv+d5rcuai0iAP/6Y68vvT52/duuj8W1flfZ9sgRPn8nuu28
wxPjQ9aay8Q5i6LOK7FtJZfISqfvt367ygAWBMPo30WthKxtl7XYCgkGwNZQAyzvcX23N5vLe9EI
pCi/7HE52Yg/mP/z0YvMQzPPYub/+nevWx57efHynOWDvLzDdfv66jeP0RLSj5BE8yOms+5UgNHc
9ulc3kLNckItMoiXbZyEhMctu16tIhEjXDOZL6Nvd6EeTg1QJPNFPXTmi8WYUYgNQ4jpKL+zUzfv
qZZbwqsn+ctTl31ivnFcn7pstpSldshibiP6DKdkXihLofiaFzVmcIBpGmPbaawflseW5y1rFsVW
wIp/vWR58XXz+jb9jJVZNgPBjNeluL+e5m8nzcrutKwtCyt3Ca1U2Htf7WgAgIRYlFbtzN/gCv16
8bvHMPPSHCbQbf5OGPFyH5zX9Pk8XdbiaT5vlj2+HA6FCa1naGKX8G7bbE8jU7CdzMLbt09+ed3y
qLYc1g2S7UhPAni0jB+WRdt5fHpkH+tmpnKAEPu1gDfLRXHeXHbImJkSVZkPohq6o9Cwqi4LnYyc
ZJVFtMvJn/44zF+VUU8B029DO/mQOreDYiJlSgOzRc/FyWq5/PVzd+O6WB4LcuuryIY5lUufToPj
TaduXmQ01vZU4o71zOSKZ2jWshbNigozL45jq6xTPy/k0JDTA6srEGmPfLDTYeuY02PlYd4eZ0ft
8psvv+84/8iJN3HALA+2y7FjzTdBuOSJH/J6g5ZVnJGM7jU93bvlm1i+GA9qKtNZZ+9NwoTU4poQ
OlijQ/5rDX5Ivo1xjdKVyQgCMOY2kT6ZM2wbwOdJzO0oeBEIOkwR4ccv64M+0OoazKl/4ovKT0w0
Ia4WZIlQlDfA5lOaprtARzcOiFAa8KQCewjdU5K2GtkYGuR/RUtDzyYKMdpcLqJYYC6jt3gezS3b
zfXBZXvZsyyoQjPOK3TM0EY+EHa4bF/3v3rS8ibLdjL3E3W9uXn5fyZGhhuMJvB7NONJSarsg9ZM
E5h/LifM3X4tCGmi1tkbB5ke8ClYkKbYvyyMeeS1rNVGNPdE5+3lldfnNMyryV1Z3vOvp1+fU9nA
B/VJeGs7BNmzLKY25Jq6rHKUkbRSzMPd3+4fbZ9MklzRYP37c5Zn/z88tjzl5X9ZXuKFPWVHv9pe
/7tl7fqndkMPInBM3fXyRy3f1vXPfbO5/KGxtrcmOnr8EdeFnG9C102wWIhD5tsXOv+dUQ02B+x8
a8mXu9n1icva4CTc166vue5+edswMbLDmwedev5W3/y3y3P+28dsxvDUQY2dDYELSwBH+rJo/Iq3
eru6bGea/PWkt7tRQvBT/vf7X73p26e+2n5ZffXegz5w1mmt/fLW/9i/PHUKwZHU8vur/+P3q7//
n64fOh4lJtmC1sH8Zbx6j+tTXr3F8qS328uDr17+sv/VWxnJ3qyZd0VarL9aJH9tpjnRJCQwk+zN
M66PX1/gmIKEkyn5fH3IMxsdXk8Cn31ZXfa0iZIv/wUZ4tkpxdTMyPW0LIYRV9U0L+LIJNZjWV0e
XHbTw2A2fH3mshYkdCdHWrKr6LrbbufJ8rL/1dthCq5Pel8UINLm1WX/y/+0bEfV9DwVBHXULYyT
7fXly9qr97x+pOXdl9383I+azBowmoCbukp/v5wr1zNi2TR9G9Hgy3lB+bwQqBY5AZdniRS0lRcy
CuF2mp36rmI6HCwjoH4e61wXKmvQO2ctmd9DSVgkdsTmFOXNr4XWTTpDmXk7nWJLrJdV90fVWuFp
QCjPTW0+Z8x5eDbMw7nrZjrsouhkKXyfmNvrU62Czwx2qCCMBuEJdftjbM3vHjfyJC/3Q5z71BGf
fPwvp7ztPmK0Ss8hHI5dI83PwWi622VuHfM2uQvtxABcN/91y/T9ulhm+FNYBVvT5zajtVl0Fggu
q5g2ahPEBlIQbuZ2Q5pGGQE3F+2+NzF387dY1nCu57BzwSCMYwfydgInFhqxZm2iCmLDX3PXpRSx
zGLTwUKzatNvdntgnP9TsMuasBn/vWBnE4z5v/6sf/22YPcpr+I35br5RX8SNOUfypK6cpQpHarW
Dl3dX+U6x/0DfSkFPJMUZv7R2XVN2RZzDQ2XiSMNWCqUDf9M2RZ/mK5L74kAdQV2kzf88+P96iL/
p3KdnHM+X3cFlGUbpoO30GJwD2z4TbVOYm3uECTmx1H4yV0nkubRQ1ISoW7u23TaTNKbuPCY69b3
fkIG8A9TQq391Zf261O9LhrKt72J+VMoVwq+Jr6LJW/8dc2wA6Q8IUDFW5e45Q7F11NHmWjqRnmL
KzHdjWl1U0GcASGA7lRqW99qfqJ1DfCrYN5EbFX9S/lef9vR4SNRL9UZ0jvmzB1988VUmqE7hSLs
igZgt4oTrUEvCoILzNv3tInEPeq2Q5nXzd4w/K+m5eRQpWwqRUrHJ6c9YgBwtm3Wt6h7ULDF6HNX
DsiaNdwPIqSE1u+pPsLNy+msKWp1m9xBdt3Xhx77MnjD4d2/fMlza+TNT23BXYVgxgE1N4HeFGY1
wZSwrrKjcCdxNhwmHyogsBIa2dooXOQdXgXkIh70gyzwTactwsy1nTfFRQ3Zc5g7+l2mqw+eLtzt
v3w2DvV/fDYOdMO0sTUoZz7eXx8ATd1EVa+c9NhAoPMouPWGSI5U2ca9L1wIay4JQKNRkhnUwhK2
dMIZ+/KY2MGwNjwAK6l25wtIyf/yuf5xYNqSk5BPZdqzFuRtuykS2lDosMYPZnwsm8xZGwKbj4UK
FgtadmmsBh0IrJqJbt9e9/v3RYoDJ89KvMHWJG9S8oD+80ey5p/pbz+jY4k5KdiiCWa6FLv//lWN
tRST7w3dwYhkv2MKp51pj28FYRh4w8LqKfFuEJD6D5Dgo+dM2tvRIutxMoEdoGFAp+8Vwy3ibgfX
sNZuOjpAJ5z5hNJM4gO67ZXTedXNRPN+lcClX1ux+WyPg7zYnTiZrbnLZITfYriLlGUdBy23SFPT
6XkzTqCthD3cG7/mbYaXR3OHXZ3nF5PyMJO7GpNz/ilAFrIaaqqcSSSRFdS3Rl9puzynHVdlTA5h
2UalvhWB3W4GBxm+Y5Ie17TDsEVKHG4md+pXfdZTcdbV83/+etE//uM8cSwpeZzzXrhCN998wRl2
ZD9Km/ag96gWZ3yE4XvnMnPds07r+RiVSD3iUnX3gzfc0l+czlOcZfdRkFHnBp1pNxoM+5m15XbV
j4qy/24s+YLG9nsf4BMfwNydY2/yzoHnfCuQleI7GF2+XwK0bMinNrb+T3D11kEAwBcuS73PPd05
4WS/j5X+7I6wO4LaEbdaxWJZi13fp4zV3ncuOVMG6r5trcngblkkgXsrPUwffS49SDr52amzR37G
9jZphuFQN5Z87sxsfAi8O8JD2ntEEnIv4kk+TzWJmnUVwFQjuqIfhTY7AyZs+ugj82SN/jraF2J2
uuC3W1s5kr/Az7MjVoCjCUbgpoEPdaNbX8dWp5tJa/uGsowgArpNjtzgNsJuox0nd7gWOsDlYKzN
CwbxTXSJJUFueLvd26ZMwhs5iwx1nyyZ6MOowRPh1lYzpJxG0AyzOgdInTZCLHTEvbJKbUPzX2G2
ytxLH5TV0ZxZj4kYwNnnhTxyY482DT1rqhK0TCXQSpxStE/akOTDZhpPWmAOlzqB85G2xiGuvS9E
C7xDa6JOy29kJwEQzcDA+UgRY2cY4pMVuITPwuZZMcm1Zg4XlBXtlmoOyBktcS7cVY9u6YQPlP7O
uKqRjcg4fPC0jgQKDJwrVIC3RsVoVNNK+YR+1ePKrGaXn7mTOnAti9rybamy8bbXOFp0c8TMnIwX
3YlgqPhm+eDaYXTMjUrs26L5HDZ+dqkH4DIjmRPrFpGKG1vDaXTwtRsjd3k0S+lWdSZYfewgF3Ne
1KMwDl4f3MaT4+0YkVMFzyWXWTU8wt/LTpolw7sBbNEOYGexngBDooyrEpItjemeiDFx7xGKEoZR
eCzH9stQleN9m2rDfdek7904Rg3eEPUmB+PRFKV2FxL7umwZpnjOpoEvWebEVo7Zykbnd7JA1ra+
69wtC4sZ9NFViPiXzcnN1MuO2OLvwCBGjur8WBCFvcMVirgqPZ9gWvAGhivQgajM3LopMaupI7o1
JlX/oZoXSTopXOdA9pfNseRiWhnB7Faz98tDpsjgG/TyBJIU+4qrgr0OvuqJNCAHoCNTGC4w2uOy
EJF1CpJxuhXzMwIl2kOiqOYZ5AjUhn2/LAhyyk5wpb8tW2mlplv+vM3AwPFEkwyKUhgkT8ti6LxP
anKy3chFe1W3DcUrjeiOlUO2W5WktCCHsrh3kx7H1wBU1EcBzQ12umiY06PWcN/LUDiAkuv+yaCA
JVEGosd3DoEFR7e1YP3kdt1um5ZIWbA92m1bExfSTjop1l5ZfFIl2Dn862EcvgOPcU5Fhx0xsd6T
GU8ybp6S6muic2pLkwguffiW5K17j1YvcfTPKjVIqluZXju+J17kbNrt3gmC6mDTDyBVqzugg68g
0jDXad3knHgRbgIsdFpN+E/bJ0ciWgAh9I1FedC6tJXnrkKnqmZWk8QmM/XrUSHSdcse1GgaY+Xp
Z0IMQeJHUYQ/dS5tO5e2F1cu4lQTtIKbSldkPe4nCHnrAMkkQGjvIUjSzw2Us53JxfeQIjPOqlbd
wi8INprXA7zo0j29SBLCRv1d1NjjiktXeW8H2UMo+mdv0IguxTqBnQn1ryvzbJMkboC0HVBRELYv
3yaR3toR0sdKgrI4FrHZ4+P+AFu+uReNDRIAaeZyfZoSZTzDToQA91EJrXjgTnWbGlN/dkMX6KYa
nhxc53uc3lRGrf2U8ChDd4joOGNPfT98Nms0emZY39Lk9ddtz0XCVmpjTkQi1UUPxymaDoEiG1yC
q+54g094Cp9sUrsvoV8DH8yMfA+NciWG3t0CYtJOJeJxOslrN5Dpmd/vHiZcf258594pQBXEOKa2
5RhraxU4ByuB9KRJhTcZLXfm0RA2lUc8kTLG3ZSqkvg76mRagJK40uRXoWUV49V2W0BFI5kdeG3U
GaS0hU1wGQx5bgLVw4nc4l2cbmXbnbM80j5M04GMF3ODmnskPyqJDwau5KklLJEJWUIcQBbieQxo
b4w72B8fwhy9PciVZ2HExIAJ6yn2YfG2Aa5kvKHv/dYHyDXkezjlDo1uf7pX5UNlRfLk1SHx6sVQ
8N/r00o0ihtrN51BQMfHYAT/MEAauROpsk8uMs6QCCXfC2iyl6l1KlTKCHwOhcKy5l6CeRyQktre
WDQkfNP6v+ydyZbbyJZlvwhvAQbAAEzZ9/SG3mmC5S4p0PeG9utzg4pKRURWvsya14Qi6e4USQDW
3HvOPoep6RAyoqcovutugdeoL+Od2ZbnKhXFBW5b2JvdwfeJAzUEDgK7/hnNtf9Kh5ipKe9qtKZz
sMepXucys1HOxtAkHHN4In7OOOZI1LH/0d1EeU1ENnLeh7ol56TLpfUJQbP8iJzwtUt6+2A26O56
wt1XLZweBH2muccCUqO0ONSyhtzcAB0E6Jns9Upeqg7GcISuuCkIsWmyXZ7IByPOQLB4pNfDs6xm
pAbmKnflgKxFiebX+/ub1zAiPpatdy6CUsOZgzHdHomNU22kn70M6HmQGZvQu3VdVTMMdNHeVAOz
v2uFOzuKP6pw1M6KAK3ZLDdqtULFDHelgYR7HEJwD17c+sRg0tFqO3PnmdU1rbt6NzRkiGlYp7qy
23XDz9rOi3NfINma/PoPQIkwegIm8Ngul9lU7Y240nDZonhMC9M8MKkhMObgLT1Qu7NFsgIt4+Bn
ahgKW394E11pYrbgIyQzCRjwh7YXMWfT/BrKpz+Vk3S/5QzamyhQF94Um+xvA7U2oVAEfWKvsWcz
94DL3vSpPNGMW/vgQE5pp9LVVNvJqm0QEvfI0QGpRbH8mdLGfiBfSUSOsxcKwnUdW+SDjiibS4gg
YeTGCIKlvsDNxVarS2/wCGmluVTz6orUU7TKoXmrW2PhYmEGxF+8+VMPzjDybgLBKUkA/qpFOjz3
Bkly8/Ka8B6IWO2o/1ETfrbwR4eMiJYE62Y0P7tOw81mYILHYohxHOwZ5c6uPKYR/w8RXKRCtqSS
Gyq+yMZhbWpm8U4LEUzeH7ZtN5AJzREnIegYKuaozibYDAXjPtG8dVf18uzmYX/EVdgt0lH6Z5ap
AkF7kr0bof+g9XH303SaPbWHswv4aSksokprEi6OwkXiCq4Ok1knEPYbXCCz6LXv5dFFRQcbllik
GDhFzRnHT8r7X7Xlse48MhznOMU0j/pT3QblqtWxxUJB74/SGeE3h2yTrFrwUPN/eAi1N31PAEhk
Z99w3mnHLoiC0/3e/cYJuxAcCfg+Oyi0msQ5Szt6MennSGyxjPAXTZQchooMUFg4fzhKRKtOHy+a
HVNl1CTMyPkmTzl6VVf5q6hz5sh4Ks9NvohXtl6kV3eKPvSKWGlNvxhs6R6t6gG8q3zQbGafwi+f
9FTYu4oKzkLrxvLp/lw7Y86CusP0XJoaS2k4JCicoTxAs3aVqh7uj3xDQL/CxUUBnB8GOzsP1IbT
OF9VMovW0sU0wCljPiZSmI8jLtdlktbRMpxGaPFUW/aVORKfgIT4ovfq1OpB9Qy3dsm0AZ7NDQ7F
WGU7y+Lt1MBgTq6XvBhklp0M5YLt7p2VpaN+14PQeFKJoQPzw1nV8AZ9NZO+e50dGIxRSlP9QsAU
1Hs3X4vS2bHdKBDSB/kSxAvZSBpKXSgfeA1xsvRTAVrp/tgpLX3h4BVcQXlZxGyQQDa47lJk6bhs
KKIdUAZjF3RroOuDeyzJyjt0LOzafpgwGHBTpADL//I4HMeQ6w1YDF4DRl74QT8joxnXhItIpwrL
RWU/pmXbHRwuoiPrctJEZ0BABoSXv4iPThjU26GpLsKfgo2I7HdNxwqSOnqO9bTfDzkR9nnkpus2
yE6iTd/rQn4hvAKTk9Y73cOWlmXRqcPjx4ENHvU+vnhTdCF/ZSmVuLHCAxDRXgYY0aTrWrx2Bky9
N2GTMQu4dq8t4nH4VqUYdyoRv2k6OWmTbi7jOLrJnK1Xbe5N1midj/mIPjCuzMz7bk/WpzM5YNy7
Fy0PWxTHhLZLnIg5VKbgFpY+qBIVF9t8gPwRuhC8ewLBAM7sYks9sjh5C+cZJoX5MRabRidOuax2
woj3QboXdfhAp9vfQhde6ALADYB80tR7ErnSMThp1rjvnWbVIIDQG/2zaJ9Y5/trn0i1xTSwqjFq
x9jHpo9RFrBuZ1nJNu3gVqHax6JoRMdIx+Kgg1ux8GRs6AJ+DgmYF91x30Qh1R7N2+CzQiejVO4p
tS1H8DIwdPKDMw+X95sMilAdyp0Rez9xNjZUZZttZcq94SowE5b9KEmAW6g6wfpslHCoSxd+CmSg
zs0WiamRBxcLgErak2bCIygq2MSoQr6wrrGIn8s7mbskQeBVF5629qULHrgZMFQRN4q0GAJkEeE0
ZOoEMM52CKbYHz5fddn7OVEszNuawUIAGOFn8mHGZfZQ6ijHg2rINnMFOS8n9YOB48oIhIYPGeoV
RBM5yL1T7cys+KNHAEBkng2IePDs1wAcjVfZAGKVRwVUGoxaaPt1LzRfpFcSVhqlh6hkC2zhl16G
Xh+fRNUcG+Cuj7B9WH3l9bcoL8o3DslZS/3XuuqIuq6rT9mS0pnKato2PR5VdKgE3oUgJjCAPbFp
T46WYwwE2pEgNDpmeNFSb6UiUV8UQMhNo7TXjuEnj9i1x+PMTy6Zvly/rFe4Lkmqrv1wpzCHbyf9
Cc8TCSPFtnHK8jGKqBjWwyJrE7mwCNViUy6JOzNg9Bd+duoAmbBZetENpZ90EKi4sBR5NHnFlyj+
VDeWNZY7O60rTPl6t/ds9S2ncASGrDkgZQ03jHuMX7Z+NWF7PYQUqHNNPrgAWS3SM0t8PcspcKxj
nHp0PXVYpqyltknnPuqTPE++iPDoE0cOj9yANuHZm6THr5PeeorKOy2KO3xUuAyLKnp2LDzDk++e
OGrdMrapJ5EI4azdhJJyDIcF67w8WglX/94ZgC8bnaNW93kj0MSLN9rmnoXCqUgCcJsN7z614kdX
Ql8CGrQpyvHV8RCM5oFA5EfMFIXqulhOCE9XRp88QjZk3BrQexhI4I1yWkakJYDu8/1lyzm9MIMZ
ydNcEo3oyDDm58nImjbSCU2Z0mrXN5UA+oFIldpED5YAJdrUQyEfzIPREqUnM6fY+M70chdG2ZSu
p+X97i/RVeOTGKHKbyQi+otBvxW5t9GSHmtu39AOLrNUHMKSPWXpWLAHvtwp/YopRmAk90n87YQN
M39+nJMXOISYon+LLeq/qzAsY5Yw/Lc/BpvwV11H73jNhlipZ1fkWwP8YdXJDyepMFFaqZBrqVmb
bMxJNasyb1fPvzDrjCbkH8wmI9EsOHLuyp/7TRfT+Rx/hOzByZcYWKyd/LSN9qmWsfS6tiXdmjbq
HnO/PCUEYB/yzEwxKmefY0ZQsGZC4L9nbU3i2mRey05Tc9dOUoMqlEQEwfefnvwKABraJyyqffDo
zDLO7Dlyupdad7EvzLo5fe4XD4EHApes5dEgy2Zber3z3Na0VbzOfdOHrLh5/ljcJgepNSHxUQcI
oJDJoTfd8RKOUbWyZ35CUpQYqAlcqrr04OshbG+llRy4lkrGmO8ny0eJNKlMLLRByw54aRYUV61n
2KB5WSYHrwBulfQOQzb8EKvP8dCIGOVmOb4LMIoX+F5Y/DwJk4Gkp2hiNq4bOD3EF6wAhlPWTams
tJibrnbcnF3cXMeKkDqPM3kFjMLjtyIKRENoLHWCZdwpeZdZVh9xSTNcRg2eTvplpyTNLyY8ideS
fPGNwxphn6qge/Q0b5rbD+r7kOBygwnVTcp6hhpabLkEcki4Yf5a5EQh5LH2iRG5XFqu0QHVD9ML
UzQbJa9blyzGP4OSGk8bLQtnsD66IHxEbuv8zMJ+1WEUEowxYK7M7pQH+E1qfdzBOoRikZuQARWO
X0enkJ624ZM30NDpWoq8bKhJsg2aZA88FCB3Zk07nGfTdsoZOkbEMswtBOoAbQO81JMwXg1bShw0
77FHoUtr5QXOJ+m1aYGRW7bayam1YDU2Hgn1Ea5C1GVsKLHOVSYp305+TYzOuFFsQ6OHoCzNvPFI
SAUNJQIaauW36/mRQ776ss2Uc1E4OaAkT9qutlq1tsb8FrJHWMYtu2BgiNEydrtiC3qH9NcxXrWs
zB+H4DzGtnOOaxyduia/E6cAMPFbPih1aYGPDgOpxrYujqVJFofjGda+jwdtU5edc+7r7OwC/jsR
y5zSHhyOdCeLPWPmuTPi9lFk8jMBoUt8fbYqqPgCw220pQiZpIwB7Ktsn9qGybgJdHc1uNOPpsq6
neVboMEorqKVhs0ndRq4dR2SghIQojtEzZmY6X4VE4EotQl5XjKCFG9xmoeKJTpkxcu9LOWRAUfb
SD4Z+mdlWuUmJz1g2yn3XZYJpLEyNA9pBKdtLAGbCeKt/QFqCRzj1wiqJ87x/pmjNe4lwXrgT7tp
k4vWWjju2C88PAfbJNAnPOrhI0MEyJiYBPmE6nBT8PuhWb/hPE2XHW2katTbY5eqE2VO+zQYH06b
XXO7qR/DmaaCN1udNWyBmcWUVvfNsLXHj9HrL17uQXsCmmDz9R7GKH9PJxcDppTHWBCilo/9W5Br
xUNb+ScnbLkCe5lgIqVlk4zySgKGBgWbrOgpaK4Tpe3AoWNj9W20mYoqPKqofZpkQiXd/lGZwzq3
RbzqA43FNr7qdWPm804dNAbp86yPs3ULVHorpR1AIlTf9Z6gPDQe0arpMLhBr6pVtM2KoT2HVScI
JKCSpk3nvnLtrTnW5gofOKTuuXIASoN4FoW/2AuIFgcmtu+SGfbrVsZuTPg6LMu6RJnrfNQv5Ptl
tq+uo+gQKnXJczCI6BKPpTgmylhJJDhrJEFwkMhaPvva0vDYQHpCyJ02BzCPbDxDCnp9C8tgatj+
Uyou3xjtWYXr8WYy4/ybmvZjFB1aPDsXqdFrZpFEKIReE64RAQZdOHSeHsKG4dCslXaKa7g4iQge
epj8jPNYeC3gT23Tzkm+7BIDuhJLOfH9sbCVx5B4p2NbeC8g5SriRGofFkhuvjgWJhuwGxsDCAx+
+BYjG/5PcRz8+GdnpnJTprF2yNunaHDb927U31vFDOvkU74NDQ6xlVrGtoQvtA9akp5D+vMou8ZH
I5bmtkCFOWOJuosc6AFjLvVjZZ2moHT2HngLy4jDk93MrONceOu09E0gGk3ASagljy4vsYpIxCKp
Mva3OlaeKVh2g7OL2P8fGxXigvVGeSxYM/qKwlHSwZdkh1udbTRCB5zZ29wujHMUylc9s9odY9Ur
rQqN4nlRNZthXloYNQ1f4TbUlwRnn3DLDFNqby0G1UdrZgdgcG2QUDjxje1ddnxXIZdW0m2taDwZ
LDdO5nwTCUZkAPRHv2dFWOpuhXIbb1UkaTaXkXHrMRhvCb2OVlp1pJKaHQOTxOWm1/5I/QpkGVyZ
m2m53VVLkq3tfuj2aN8arZZEM1Hx6pOPSO/U2UmN+mS3/g5mITHPE6kvfCMTdbropmAAkWw40c9z
VYKkLMuOGRyUYxikBG5BgFlWRpVjf4fAkGfDWSNtahnq1h121g4rEUQ/ZVylG1J1rIPUU3fvqVf8
QnQOjBjdrJM02UIysVNuFdytZ9BJBFZp7VOywLjPgMEbHA5ww9Js4TWgXbqAop8TYwYShL7sIbYs
6r7y613ZNpApO3tYFGgpMI8zv0zCn3PuVNlfQts1NnFKI77L1Yswo34HWSvG0Z7TYrqbbLFlTqAn
kH8717qqmyvsqeZ6H3ZSrmB0KMnOGa40LVmrV8rNL87cprYGoznbw1UEdkj8KCN8TO4b/TMjuYbz
PSfSfiYzri1XPTAeEHGG8LoVuZw8B2hQAuSDPZZuXZaxx1oONgrIJN2HccZOIQzpsjrsQD3zBRI+
06Sl62s4KTEzdyDPvRriHamR54SQZ4+8W5DuSbiv9LTbMe5BYMWFSDE2a7ZpMX2GjhmwQ848eB/R
OVe1/uHDw1qFvczX+mQ8tA0bfyg/MEz4IuHGV/nWqsFnlXr6rTcI7Uh671jmNrGJpMK+ehjZWO8f
HN0MbrUyKNgN4zGwkd1By4K+bbrfx9Cq4WxCUcNMTxiSU38MAPonqcirYUl6McrAP1sDWJTK7tYW
BZRDx1LPcArjK+kr3HUZ3QMWoblL9Q8pek1vU1DZ2XYm+ZGkLnq3OPe2Xkh0JWvX05BST+gycTCM
urpWenGlRA/tUJSfQ6f/tIOWzO682AG0Hm8l5WlKCzd88tGuVxSX7ufD/cyAUrG1WHKsS5UWK5Fl
/h7GBNd5EHHGNwm+ZjSiLuWMbZNb9WPOznQMsZ7rJhDpilIZfahvXaiAJjFvLGjG16cgNm40wHXQ
gPRzOvZuGypbbPtodwLnaUCuZNa+KqhUxMOULLq6GF5zz/6pNcBn4zTV0WUrIo5bVq1QdqbtfRA2
C7pKkcuazh7U9x5ZyjmrG51kjqpYjTmdzRrOzBbAvn3GOvgaFoW65bpnnUNTvCbVo6T//yzJPLiB
UqFCnUfGloBSZAKzuNa6a14Rb/ypszWRNf1Sv971q/eHaDWRWUUREcQ2SSgKNvLeJEwaiN7sibnf
EN71ZtRJuhqQYNzRVi2kinShp3p5+HU3oa29J9+CYnNxuN+Q3lYcvHnbdb+n35X2oIn8FZc8gbCz
9wB3rJdQLgGLsfh1P48I1ghqExSugLp1t4rehZv3GwD4aGNldTRUpe8JKPmRKCzeMJN5gX52ydyl
pfd7RlJIxnD5FjuzGrybzRO/7t6VqXcjaOUwGoUNjm76yiU5jNgNprvnYH54f+5+YzthtIZnRYlk
9preX+D+gr9e6j+fIxZzBV2o2GVswDDMJam/tof+9f5ryf25+wskesFbur+Ff7xgApVujZjx9e4j
LWTPgdDi8E9zKcEW1QHwykStuUY705lwPiFNLu9WXXp3JBHPTo7fD/1QY6E6e+r//vz96//Hc78f
/v57824U+f3KsENxnbl5y9KeAxj+Por3x5pWciTIAz5w8us0LiOcLxb2F8KWwHYoO0OQ4SVbOAQe
pcPn+y9o1pcnmnI/OEPZHO/e4fvrOhNQTIqW/D/+f1qL7/eM0G0g26nv91++P3W/uTuQ7/caz20w
wRb73y93f/7XaxYDhT+rRD93z92mgoeEevYQ3e/db+4/gOALXylprWVUPns0P/eqDKngdpAK7+7s
tEJPzrpoIQIzhdjGORbeT7ffhzVNNt18Ud2vpGH2F91vuvmeJceELkkUriFSD4eqzIeDoDxPUY+H
v2/uz2XhxM5Qo2qeKLLqAAwV6/sHueuc7zejUwfrIKkH5CJu/uLFHVIn9AKpTQMZnUu9mHVN4bAw
k3rjSAAUY0S5z9PHtZs5WzgSKLbcG35lomt8uY2zfGCKlpusqn5kEYEBef5kJpRg+2ENd5XVaRgA
qw0MZAfjlgWaOLo2W3yicpcjO7wFrcOXNBLXTADfF2Pyw/XY79AIf5Fwts2M0Imq5ZrW8uLNHc19
R+oF+bphsAV2ebY43eA+ItQLKtRH9vAqKvuqRBycgIhuwmkuNkf+yU9keHB4g4t+4YzNF7U4euU0
RhcIwJLS58jwgmgyFk2jxrXyqf4Tm0V1U61xKWaIWhK596V59i0LLGp7HubecAsBp5Ex5GAPyljj
L6nWwbekR9qOK7tp36y0fqBitm39F0MPjFU4ut9L+01JAngL5WFOS74zWq9oAvJ5gmgbay56rWr8
Pk10762Mw01j1h29OdDHfhG986npW70hWGZw1HdX0WchQQX7lkG/gBxjYtZGOjihYLPANA7icRHa
LazelmBCzceMSg3oHPjRtyqqADy1qQHkaNhD3n2M6dx0hBPMhPTIpZ8YjCzlcws8fgnF1FuZqUX6
FfdXtGTEpqeAailtmPUoE1s30qW71H1OU7kwTL65hp0YmIFuj8cWoGwzhpsyTOmfe8ZHIbeAC8KF
mbHEL2t/Q6bcY6QuORS0dUH4puW1JWkbbrZSBDOxp00brFUsv2gESpqDprH1Edsshqpq6VhRlRQi
Onu1+Twq4REzBr0QbcQTJaozn71ZlGOEopjo3Y0DlphAd2MR2xPQQpm/cnX+QfSHmqiTxg0Nbhb4
e1IzbfDcYudPFj0MUg2nLqrWsiURhSGeS1YY9YpzO16xPixW1OUXw8ZX5dsILoyadPQVlRCW0ESv
UEj668l2oGJmxtPo2D98SOJ2f4A7C4JI8R23NUGGvshGmiiZv60Ha2ch8lrqKHc2ulYlGwUv+EWA
RcYdp43Y8iuxzcNcX9VVQVgaJD2ilpR1G0At4WTMj5MXogbIMvs25UbzSFd9M83bhvtTQULUV9sb
T3o+asxCtrduKlKh8HCcs0k5eycmQjG2KBdMgXCIgRucm9aGFR10H2xRHSHotP3bgLp477FJXBRV
zgVqRkT6SdtA7mORjconICAif7RkPj2HYUluUwwDdPRZ8eicNh4aP3Qt6JVM2mhUJpruNgwj7P4y
fmGi6G73GzUchqHRn+PiFPm8UlyZPyqQc+yx/P4G+ohqP+B8LZ5+phFGdkEs1kNErg8O441Z+oKx
KvV2jjPNl4kWPQWhcwgtsgZpzLqd3R2ryaZHoFpYT86TqUznaSBDYkyn7gHHyXOV198xiBJ+rAi4
GEYzv0pL1WzUjX7vGonJqFEjtimMYWVkdbnOvBrIYmNeSJDbdkWujgi/P1nvJJuYMiJ1P5BqaW6R
DRm/ZmXssvonJt4HJe2L/obQQy1ER8aD4XosncjJmiB1VQB9zrYYIdMK5IoDuoaN1EhEgalgY46E
L1wQhEZwvHGyDOux6gjN0GQwrClXNYtCezOhSJ1N5Z4GdFcExFTRKgPvtsIpQdBepGa1ehau0Yf/
HFPxjLIifFaU50MfiDGc8nFqvGfidxlXkrfMGPuT743lOdaMp7vqpqqpSkaFfgimetdJ/vt/ryw2
ZsfA34TbLqorx7RxcxhSF/+0WkydiL3IMcs5djzZAbUr1yoD0YVm8MVFtPg8ZKDy62nc2LO4Y5DA
mv/9WxD/xe2BO5oBVTdsA0SMbs7S57+wWTw/VC3mqXKXacid/FZcHUj4K/IQwc7H7kcqWJ8jCCg3
JNaHF8sDZiUy6CwwlZZNZWYo44LwOItN9c7Irp0b3BTN5T3bVf0yq0Dv1aj/4V3Pgut/fHGuo+u4
J9DhW6je//6ucTOkZlwMfHGekuvUJk4s6PyLYQL1QLxgbW149quhM/YdpNot26bkY8JsayVfUT+e
/MbyPod1abjhlxT6a0Exh+KP/ROBim0xfrEEphrz0MyQ9iyKpl/uqb8hcv7qbpl9PP/l/XsCF4EL
7E2HivP39z82MZ4ZQxYMdTlLd4uwn0g1fAjoowmC6j2qjHxmr3ebKXXeOxkxPFhnSGtqXQio6Wj7
T737ZZMUvpuk++7NFZAqLj+48h4IzS23Q1n0IE9De6ti62KptP3/zKaf/ysLmCVMLuT/3gJ2DaO/
05p+/cGf9i9X/5dtwGPSBfQ1gyo5V+Sf9i/X+pdrMBRwQtsknJozfPT/2L+Mf3mOLaRnGo7kHxu2
2J/2L9P9lwmmyXAtEG6GM1ul/h/sX9Y/IWWO52FIsu3ZZYYa+Z9mEr+ndBWS9LyHDbTCwzZefW8g
N4y0SXJJ7C+zHdkQfbmd8VR6CPCgFSerrnHfCXrLN7ZlgVLoA39dW92+Cmho1/zcM+Npk+CPSIvM
Xhr94B8KJrBdjrzT9urHkmuBaDk3X+CYJ4XeF8nKZLsbRKG3n+JLoUSyHMETLWz9I0lIbHFy2NLN
LS+2CKnJNjbIHKJSR549WQt/OXoPv4aVv12t/5evROh853wrwpTyzoT96xiJRMc3eo90bs3xdoGI
4IOn2oWg5XFbaNpW5tDWwqb0yRo2L0iKdmJKvmmGRLBM4E898klViZasJYtkYkXvlajLWXYtBDv3
jduxvg3grY3sU/b//r0bHL5/jjU4+fB2SZtEV1da5j9MXn4o0lIS5Lr3A/89I8JuWZrZYzYg7suU
V2zHybhS9chhlCzHkjCiyqlYMtbuG7rZnupNYC4GNCnLvk8rzGliLXtE4SpZy4E4YQoNK9FEE4Wu
r67E32sKsrkKF+hnwParsdMjSRBE+gH3McT0GBkVSgbglZmNGLP01REfR0r29HAcu+DNEtOZtnm3
QJL5LrrgxSkVcKUIpfZEiapD6pLE0VG6DwHAjEVTtu0mQts1oXb0p53WiX2mESgSudDqARszAwUL
YtdWCfVzfbK+oNyjwJTd9xG8SOVay4y/W/YhOhSjBoKIoM6QnbeQ6ocIkfSngFtc2P6ohMisCgUY
f0u+VT21fqOpWiq6JMbQcK0USz6hfUelqMEvU/Y1TNudIxwCwLAuElsOPzZo9VPVc7ZAU5npluRV
WfJGYNS0rAeECYoX0YqgYpNjPVpZ/h1ZcLwQfbd14jnWfjQ+k/E2dOyACJH/dEOEP6R8+ZV6iGww
rnppASilT0V/55gQU4S292MiyMHzcUVABgU9Y43jIsoaQronc6OHZrZg77B18vxzSkZ3Ke1MX7KW
WrVd/V5CE1wUfVSydcVrVRWiRZ1N2kl4zEDsLDMFjRBUebqMqCZehQ/V3xAr0zdOwVgRSq49u7QT
d+BA14gBSOaidEeh+5A5ClUZdoQ5ZgkW2iaM8k9NEiqHLBKPuN7lbMOmx8AFlz6W40dG85/Ak2Va
5a/laH2rVfPlpBTErPbdcWl3kg33o4mjRxECtTei6FonSud77N5kxbRoLylLz9JigNWTNq0Dt11B
bz6Wk56j17DeKQyihBKEjEzgQWOxjYD9EnuhIW4ygq1TGhnnDwGjgDHQe6IH00OKv4RbJKq7grPf
hkKdcE9ulRYjHO/3TVJ/d8SjSaJb6xGsYhBiGejDp2bY66qllm/G66nmsLg9NyRLDLNFiBiihTs6
OMuddKWF7d7Gvj4H8C5p/765iXNLkwjp4HSKy1CnwhFnFLMDfZdbkl71eO2i4imWzWchmo8wpX0T
pBubK4lVZftNuTuTjsWiwBdACPCuMYh9many9KfjlcPWzsnpwxSUtpz0q3HdP5Dpfquh2ueW+QlG
p4QGz4DuQOxHF0ZKiP0eczzpcV0TPzomVbxVdfWCoe1QdcGDY9vffZsPkFuf1tjXW8egXZP7T27M
QtvTyBSYUzI0+ym16rUio4s9vEd6g08de4IdmgXGz5wrb+GGCNs6K31pk5Gu9Wz/hzHMNURUsAAb
izjCpxynw4RxiicHADCBc7yGSmNGjTEjHNi8FrlcFeyLeOVHvE4P0ZA8xnK8eCbxQMTPGqWLCNaG
t+6kHcO1ByKuuYxRYqLcLiy4MGLf+O0+nncgqf8l7OyEGvHZG5E+4Ih8KVMpEIbb2FV6/eHX/5uo
aeXLYgM0ZhdM8Wc65yhxfY9NES/YyxyRD+x96qdmrK8NfKSTFXxQFgd9jt48zQIQ8H7Hl2SyPSBZ
pjQe5x/EnvOekDYmB+9LKP8pgEjd9DUyJB/Osut+cwfzFLhHP9k7jRds/Kp7pwOrs+erDA8UqL8t
0mlYR56+DKsW0L1GPKBeym0h/AZ6L9F6UWgj55Hhze+hy8dRuxcI6mmAStwhRrAxrP6qe/U+V8ab
aa+tGK0Q4nbsdsVb4NXHBIGpSuet+2RVK/lJ3G60qqLhNEUEceceFZSWrMA4RO8PiHVRti7Lb/Ic
CIEHskzECwXueN/jU0cBQY6UjQyG+euVhI9dOiOhIS71G9Myr2lZv/rh8CAd3BEYnF6NRqd+2Pyg
pUMaYGv+MBFiFoqWUM6dmp7hosu6+v6j0aueSss75VhzxtJViyw0vwn0SlOZ5iukEavQm1KGkJkx
lBXdYqTzIZNJW8ip+2MwW3SX3nIIsi+pD/oBpW2/i6Q8eT19ZLox9aYwyW4Ro30NFPabEVV6kbY3
dNX9Apcy4wtzz4hi006M71lVd4s5Id1BjLdg//iRYI5dxT6bbs1/q8P2bNLFXuC8yRFN61sTJ+/C
18+ZE0GUEbZGV2akqIdNzvPYYJeCOvToPsf2sNJc5z2jDAfb1wtX3+IyQpk14QC1zU+bhUisUA5q
hCL6REsS/YpJMamdi+VisJ5aTsVSyYfJ5QPSVJNEoDKy9Fg0I1U/WBF7aZ1SohPhhnJLU11DoedL
Wnpk+lGxOhId+WNy9Vs1dNOCz4BulhOeiOF66ZCX1OrEwtseRVdZ/Ix0+mmpASJqNJt1NsbbwPCw
g8PFy5Tpo6m4qVkZ3/lICgnow1b7oFs9B9vqf0wRIPNKjFuBEyusGxqF1O4YXEhXdJxbT+EtCdyD
UGicCD4Ky4MsbAoq1LBcxi1/Up+I3elWcUqcNzaJWMQ5vk2uhUe6yMDFi1OPgiod7JWjEvUxf3Vo
hwMG8DmKwX4PqvYHglgCYkP9vSdj09aIzaMr+RYY2XPmIH9tFaHchfHu1KLcOBYYcCv90eX03kpW
2ypCXY6S4eil2kPfdt/IjMEiYSGm9vMXCfWXGiV156oqXl3SwZFYX0JJOO4on4hRuMYIFtDV3Fh+
HjAhg9CM7IVtUe/2J28PrLzhryho2y/3T8f0uKR9DB58pLzPf2tKi4Bd7xmFws8mRkk+Ds5riUu1
4xNKqwHqb+1c/yLHiviNmjeO8zREqeSnswLZjTaD56UPbfc1dRnKmASpct1sPVxIa1nSQbWbfg8J
1NmrgYZJ12eP5oxqYqg3Roj2efnSq/FjqhwysXtjN5BXBjdpFAuB82eZ95GzVDW4l2Kqllak4QaR
rHy8utiUEoA4Boa1VWYUq7z+gbqu+A/2zmS5bS3tsq9SUXNkAAfdwaAmBNiTaqjGsiYIW7bR990B
nr4WeDP/m5Xx16DmNbBCthqLFIjzNXuvvdUq5LFNKUhMEqg6WzZdgFQgso1oFa38FWvACCCODiaz
TCbSqXGeCsVUnpk2W943uIfUClqSk0MkX1NiamGEdfwah94PM/3FGLDqJEh67HRPuAIvfwZq1CXD
AaHR7yRqw225MNqTKU98Nk3JZRYLkXtdy6y2TgDRhe2Dmgf9VpbsDY0oeW4KOFekR2qkrlkNNyzc
urWBbLk7qogIYS3viOVE+IO01AiUMJaVhcovcdKPjaudc4sdBarEBQEkUP48LK5u0TC9JPqgXfI+
WHf4Q87mtWPvvNFQiHFLcyqCi+L8gNiZlYo5JwjMOrSgUOBqlt+80e+grf/66/0DBiqVdrUb3j84
IYhk11E2wf2Df32B+ZS3i6IyYpv697e4vzfjQ9i5o/bUDPDO8F+soYA6Z7u5j6PFOWqDaxAulbAg
RIOU+pqI5r+wkncA5J36eP9G97/WSjyVa7RVs4pF1biChu7vYj6kvwhrP5Lyu1pFpGVshn5pk/Ht
soE+1oQqFi3sXtN1/wkLd1s8PDRwmEr6EqkzrMJ0Dl8tmxHw/duv3+b+3v2/iO5Ao/v3zlcQEBwY
FXQhNybAP5hSZgcjmFHo/L6a6cJMmNQ1F1RPgZGqJlzz6LW6fg69gaSYGNtv6q0dk2nXe8gIeBeh
C9zd97gh40clY2OnEXbHfaArURehWIyMLn0gCyrfqomw0JrZIa/K5QXxg4bDtBc3Znw5C3ecrFQw
VHM5zrxomu3Acqo6MDSMBLYwkpMoMiPAPk5uxapycrFybBPBSqnCTFcRrkDdPrGTJc3gMYs1EmCr
T+qRio2Dl1ySuH3vV3d3MpbEFJE8axTNVe/xgmsFxYMsCA5kP7/TjBpxucH/39kqujAI/c584Wtp
l+xYFFSpXRvCgmRxQiw5Ft96Y2m1dYuN9OTNw7CxyR6+OB33h7LmqOgL4uG72M4/Fw4kmaI8JS24
PSPSID9Njua2idrngv3Xmb2HuzWm9sVidXSdFpopRLndrh9K4+ww6ojJVn80FKIBUdpHenzryH4n
fWYS55AZStpD6ZY/R7SHuMxOlcUB1mlFeS4NKjG4EN1bxOKRLGOP6hJXjk/Uav7hutFzFRLpJshR
3FXJGL1OS4lMlfv31BGzp0he86bQRIw3fW+yQv0VTcElIgnb6Eua8Sg6OALjNGSX80Rw1BkhJFvN
29zXDE8IX2QKQ7tXe/Oj5YxPGaGj+2yIftpVPx/ryvqZKzcGOjFmW0UOSUDGWfrQh33yQA6mRYyw
aoNBEFy+NPOr5mgGwc6sQ+1c3ACRyNdI60rUqIRDVwK7TNM5TwoJoi+zGkfRSCYcXEwpLuwDxGXU
racZHR8ODSPb3gUi2AufMhzGB9KRr92sYVD3wodpzeaUZt+dIzW95W5enajLofa5TzIoywHLoMGu
BATrIcaNQnbCfAMHQO5OaxunqbY+EqdFVFhkxNrZpjzGuMo2kxMJlnWcqnrzEVKNBBxi5rGzWX3l
I4HCrDke6gYyskVUI5neyk9s8wlzpX6AKhHTIuX9Ie+Qek6vBmNhanQHcVQcPcILInAC5+0e/dcp
scpyFxfhL8xO9c1QOgu10d0jMlpjI22eMGP5Tk5CdgBsrSmws0OZnc1Rh8/PlYseEr+d+VYk4ymO
8US4E/5TMrQxVxrZzS0JCg7b7jzhkm30IiFMmgtiXMhGAnZ9jpjKuBueYdgoZTg92CxIjtJRz8ls
gFW2l47wusw+6At9vGHXdtB3wkR+Emvn0Dr3o5y3QwuyIxqG32nex4+Dkt/DwnwfPSoZQp4Jtp5b
0AfuJm4iMt9ZFSzDYh4NzET1GKPOmheKIysUzCGSTzOpxlsTRVutz044KaNnNKUPoVmMWxjhJQ0I
np0lD8xSO9dy5tHh6txayztx7N4OT2O5T1Jk3VIweuldxUCBcI8ZRsCUDWe8SGX7bCfFU0JJY5BD
aynyUbvGl4NZ72NV6udYmx+pp9MdPGPy67X9kg3eI3lJI2c1ScCROz9ACxKnFvkgl43w9liNnAfb
mbjLtOW81/UQxo1Tvtna9NGPhn5tvzWtlrwOxDaTRjY8sUPZCEXBWOj2TY9MHGFRbsFEMbaNwO/u
Up33LVylwZmyoDA7sVV2SPCukr+iopj3yzQ0Z5UvgWsvO7GqVJmV7upIMlpzrDeM62vS9kh7xAQO
Eod3qPVhZNlaXtrsrRXpFUAPcghSXRA9+bKvzwXZY6cl786i6vRnZpYbMLQWu9x5YqPrNZ53ctc3
9/eS5FI3HMkaGei0Ruu7qr3QAoecjjEc2xEZ38yOLcWevQ11Zklaiz3LzzXkMbM5MLbRsGUTcPkH
ZiPC5jVHMWVevCGhYNgmd6/N3Ubz17vJaquhoMlPRXOU5aSHjyJfVf5yJhSJuoT5YrqbMMidLI8G
HqduwZrHnU9xZwWxyxKeDkP693+6v0Hq/64GRh1ZX00oXlaG7uiK8Z/vZpiUjvqIdruwsWqub+7v
4aNEUjf2BCre/97PeULCGor6bOUPWyuQ8v5eSR++phKiiXJUZNLvED15RxQnkfQrhS+yXQuXxlk5
rqnjBTq6pb/+LbyXLn9/2OHs3+J2+OQ27wBT8gA4/NfX3r/B/c1//Nvff9X1lQs7IZjz24ge9O8v
aVzq2agkNefvz75/1JArMPbf3jVqRrZ2HBXB31/9b590/0epOaPPyyn3//MR3D/8H/+FJ42aFhj8
zf0DcRM6m37liP79H/zHV/x33+XvTzEUr9yk13f1Wi1yI4w2FoLvbVglJkoxx443XRWn2/uHGwv8
tZg8HmTa3pLI1Yl4QeV0f+OuPHiGp4hQ73/Hj9sjewgZ3YV5tYWdQ/OGnWYMnHFY7QTaS17KV8cr
Kl/ckaRT+OUx8tnaJDjp2zuWlLXGv1ilbMurnRT5i9cvpyJUcHrYO8/nHEwYFmVk89GqV0st/VOV
y7Edp19xURG6SmIB2tJB1Lik3HxDYcEBOduYC1wToRXXFKCKoLXHN/J3kk2b1S9J4v6Jq/rRI+s+
Mr2nyoh+sIivNsaYPTCJ/dMOCOCSp0YN+kYNiUtIanKk7f4Yk7rYsCrwjcL86XSIXRj49Bu9xe9j
8PhR8/npQr5Ao76yojBXQI4KYhLYfJfIiE3bz1ez0v5gywUpabyUk/WWZtNr3Mz1dhDy6b5BQObG
hDefvsyJpNmKzsgR9bfW+g0wjtAoVN+wYQ6iOI46EyC9nVDCxP1vq9TArBAVEWfnQov2wog+MeYn
DL1WlLYvDHl2IZtRIBLwDYugp/5LB7UDPGD7UVS+EBdxRvjv9wVG1wbhhm09Cnt4BxBlxgzT8+Z9
nO0bMCpkmJa17xPtV8dGPPC65FE0Cljz8pZVeHcNq4Tz41WXvu0OtUauObVblhEIW/dhdMAqdKsj
Z3wYwz9uNVMWNRkunIkGOezwSSGtapDIBQkBETwTJpYW/BCttSDZwswrvfxNEfa5aaZlh6SaYovI
ZukF2KG4Ly+m73JPArtC+R9pza1v3uZsnv4IWlMWaUCnP2dt2jUqPBpD+NDY08EbvWuP93PTm2t5
/qDL9JU0MtznlffiqiBFrGqjNevHK0aRg5PMgdd/jlNnMd7UEONiHBsNgjQj671O32uRflMhWYFR
OJh7WadnMKnF1pumlOo1uUkhwkA69c/KLPiRYcCM3Ej2ZmpigBvMZDc1jr3j6pk2k2gMvo03ByHL
pHXl5Q81S4gCmxWqRFsdTINXIRIFNDYU8tHayDhVFQZN8avVJuUvgpzd7oBeC4WbRrww0XDhZkl5
AusJlY030wvSqZ/k6PnzzdPglgPl+OUO+aPlWr0vSPL1MRRyMYbPeEIQFJUZtAwqWGk689a1wzdA
hvtS795pyo70Eljc8TERcOpVsLNsxDc84FqhGCRL8Yye9XdFFkicvRDS90dOerMdqxrSR07WPOJ4
SEXis0NqsbE6FSxZnfoWE1Vf5CV5zQ4YX53kdZf5vfhW5S1DycJlEJQnbCQ6Z9jowJo23FKyQ1Zj
LWD/pCzSbesF7gbUDfw82Qei5+OgEp9BEfnIPAV1CQpWlZ85hxxpzrzWaqegaTnVtvGw/sFPQA4v
pSsDTnOb9Zyvmt2+csFzp3FIzvZasr4z+EdtxciuyZkytAuHI9guCiHsI0qHAAQ9xK/iZY30RrMw
1SSeLkTEtiJ6KFgVcJoBuQz16GIi53O8MtBnTWzziJM7x4JU9t87xj3nDh7EbgHxw6NtVVBlYKKW
DmS7zD7AvOMMKFpI+m3zEuYusjIrf8y6hXGT9lEolwXVxOvKcRnYOZ+i8kJ+Xp5IGCnsv1De0q2w
1YIZas2fne19tcxD+G0Yn3IftQpxGtFC6aJ+9+wh2yy7JV61xSElEdtFb+tCmm0XThVkanvp5Hv0
aTApCpLa3QwqEHYr5YdkAm+MbIGNZ6NhnCEnmRLRTFkU1sbr14ffuyRNNlTqLdgW5bl74vjomC36
QYWn3KU/8Ttbf+o1YPVgV79EE3f7VMzRdtV8s0jDhsElKCx2ftafUdINN/bZJhtOrQP7fn1FlgOI
VBjFYkicVU66iT3tS8SQ8vLqCzoVIPgRkk7NqPB8lch37JHAI+AcaxrewVN9fQzF/NXwCmoZO2uG
8T4mjG76Ofkeqj9Km2syAMwAYvrDhE3T1Bh9Z1x0OqNT3fmTMTLY1TWrAyYyRMSVQMOW8kDnROgg
zQwieVnN/hIX2c5iBrsZEvt7YrA1TrMvMxf51s4XJoIpWi8vmp6XVn5l3ENrzX5zM+MMU6dGEyoe
tWJU28GwfvQd3kle3wSMdvxMecWTrpkJ7m3nEaHf4Dtlt0Yx9gGvdp59IAY+FUTa3H8V1iuLNRIN
vLbgRjVzQYR6uys87SZ5WW6KGjdEP+IQK0Nvr0wvC3rtkGu/23xV9yHQ2Qw2SkCjgHpQqOY9yx/z
ygPluEwCOpxvmrW4DkODoq12SUB40HV4PPUwb0vEtuiPufGlFEnNQnEg8uhwX/j//yS117n+/b/+
5w+012WQdAx2v/r/k7HsrCTj/7sq5wFvZPw//B9tlbNK/m++9F94ZvsfROk6BDY6NkNhZBP/rs8h
L9vBw2RYDsqYVUrxT32O6fwDYjiSGVvqpuDL+Kp/6XPMf/CpSBsFonJ9Vfz8v+hzEAGt5Nt/F79h
AxYmkh/bIbhRN91VrvJvchRSjZuizbv0kOi2tXdU/WZLlNl6Om7LWgzPnMPxc5QSQFoYhFz2qLXN
Wjdv5cAYPiuW4WQjNSAr1LnVWgOpthPlLlm08jLNSCymhSNvDOGQ1OMT0dNY8sv0BdAQ1UxCGm63
OjvN9sqYwSeRd/kMB0QApTcBlenL+pwRwEW4Zce4mJf5c+MtHMy0uy9uRr8ckfs5G6FJFaHNu54X
9pmdnndGnz7sjAYpsYgbfIWKTXA1d+qr9zQiJg2Nn9zJz1bp5IeFZMMVljF96G0bhF2ivicS2EkD
ALBu0agS7VJ9m2d6bzJfwWYxRFJFNLCVdrAOc0e7Dv3Sv3WFRL+xttu1rJ2NoxvxG6a4oLBzMIEL
7ktVPczL8xzG1nGUzQ/P5UBLcS0ajcp3RWLLS+os8b5lNjlNaFh648E0k29eHastG56gYdF88QB6
yGw+dyEiYp6sd71vAzQ55jH1ltfKKcytZo9t4DjWbw1GJbt+66h3C2AClh9woimkmjEosVQfymW6
gcHytq54mVyBOtYqdqVudDvN6sCoVZe0G7x3/Zw+655dPkWD+ginYtoVbMhYO6aTP7dDdWAUOEXj
rptYhXrw+hVaySdLjbc7NbUYUkVDlMd7j4cgnIsmwbjVWbPtKxZkGPOYYvdSnDqXwehgtel7SOEA
VAzerUTSYDVGdaitX7yOGtIuC+vgzg4uX2QoVILma5dpYbt1O8Jx4u6R1aKg6g1rxNcob1pbqH0t
erWz+eXsei/eW/o87uAxt8dcNZpPdCoi2WJGIJGime8zqiKttuOzgcmUecfPWoM7MEeN+ayv04uQ
AZUA+WoPHt4bvinrjQSZs+5EJ5ODE0JdkwfovbWdFjIm7R3gqunomU/48iU0iaIjDCf/bE09u9Tr
GxAKLNbH5BCXQL70LOe6R1/kdSYNII2h690QboqrTJS4ItBi2JMjm0is9CVL6l3ClXWS4SyDaY3I
xjC5KrzJr5POszIR6BgxDRFT2RV+RG4qPwY2HD0Jt1HTTZv67vZndBQUmst2b9T59XPwaRX9XryA
cO6r+b2cBf5YnnJMb0uzT8P1dzoNmzREiiUowdnsOOxchnpLuu+weZ1UOZxVG/80wz4/tg3GDdvp
/VKmeVDp8KZkw/zMJet4Xm5TgnILys6Tqxdsroz14c+sBlhKt+zqmiXoLTJh+/ViReWVgMB2rKAz
6myLwVxixcy+6Xgvn7xKvDhRdkpCbDCC8OSYlNQzLioQeau/EOHFR1EZbMg7UHjcga+8dr7ZrH65
cxnuzsiX50WJ+Yjekos7Sc+wR+KdCeBoG5fVut/D38NkFF19GrubQWf1rM+5DMI844VmcZtoqxrA
OFjlBzNJmmuKQyJty0/LapqgkhWxvQ1ylzfNy9GoJMO1Eijf5ha8hjekWya2Pf4w2irbW95LVdaP
rlWx0EYe2U0KYtTifUgP6/5SugVejeK7QRJi5VjhrpFa9T1Jzc2su7uhMetrhKjqwfGUuuGmLvzc
reOLu05VG4mDFCqHS4FjO76lFcNjz+742cp0Oti+fJST+7ywiEC7T4Uu1ya1odgDoun+nMYY/ZZ9
jOjwookKWxa13JZBRXV4xPFjbwjnSthErZSrwsWoTijuPolXJ6BguZrW2k87raYXZAiPVW7vrJh6
xkE36afUlogB6+riQGwr5+GbPnPnN37rbiwea67+bawn+kO3mq7KNaIpUuilIm8RTJoBfCejBS+y
E77VuD+iJPTezXAOH6zWOLUZ1B9VhxAqUzzqU1qoi1No7JLQCewcPAMF7IanJZbVZ2pP1qNram9w
is9F6wxvlbslBpuVueFKoEzsA4GP/EkTb6AyZQaeMUG62CUVJhi05FBk1nxuaEHyhMQP6OVnGcYB
aSLrFv2rHsPHIRbyLdXoQtzhjNoxpb/DkJWJqduIeBC+AAS6LQqXk3Zp2gcRF6dopq8CK/qJ1Oxz
dvjMEZvCbmgbD8F36TG+mDskjn1y8Ljig57aFGIL3lTzF0nW3nsTNfaBxTFWJirXgaSRl3TOBNqY
5Kb0rNmXLX8At1yRrQSFMkOETN54tjoRH/BIf4TIePwpK4jxy+LRH+VS7NWipfsxrEGRMUjcO7E4
dItdvQ75YPplx8bpjlqW5njQDdfduS36UHu09YuHBAT7RS/3aCynrQsW5cjMcQpkbBmbdi4jKNSe
dUXb+ikMPSBRQrxNRqVOSWo8LUkR0c859s3iGoqmaedUBua90IDUhAR3z0ldBwJsVoAr6I+Y5x9g
soz32TgjCvTe53y6URj9WPAL+dDXvK2VsWQbPeh3vT50l4X4ZgYqP2L0ZqeKmX1NPDo7IygWNaME
byWPW8b5r4PEndMjdFtOxZQe3GpIGG07zkRYu4IaAPZF1jb1Nra6An5yjjZL/BCNbj9nk24cc70x
LyJj5EFzwUrEaphRdsjq2p7pW2vE1WuVpCSXSY71QbARZHEKI8DsqnMrTFi7yNs2CNpOepjLAy/3
DWubLye/EcwGYB5Axb43JI14kxm3LI/Qmoze2WyINZ1a79TZU3tyzcdosPQbTBnV1dHZYm/bzkQz
1dBSNkMFP1KFgFRiB/V0V3fPnRdiPQ3DCxvIwY8zyKMdi6cLabAnp4Fgg2jZRf6X/26WhqoAgZs/
TEgRuLJBYqtbpA8vfafZr63Rb/Le0X0ApfpO9tFeI7ziUqSfuUlOhuznX61uV2zeQtyHNFYrV/Sq
loSpQdfW/DxZRAqPXg2bUeaYCzM0QFlUfBJ8g4dSX/x6YrruZEJ/SHKu/apu6S9npe/4TZuATr7T
0cIQaaqh25q9Fh2nJTX8hXHaCA3kcXQgpaBVuoQz1JNwYuTbtbYVWLKRm3YU8cWxq98DbOddpYyd
E/dMYS2rPHaTbJ+ginybqnjlrb30rla9kEG7lhGZXjmwSm+sp4yd3jRZwDaq/Bib7aC4tWnLk2Fn
X25K2WEhNsHf7F4ldSGb+Lrdoz8GtON9L+0bMPnpESDPD9uKh32xHKBpdL5upN0zWPcNmCD3LPN8
B+HPuOgR64e8POfj/Me0zfjCMJIxZ7RwKLhI0j2g7uAdiuzcY38akpCO06hjqrW0fyootZQ1sSNK
hydq1uJS8CyCuQA8YqEQPcSk4vpEGs6b0YyMXe4674VgnElOrn4oWB36ws2YYox6f84wRo8mYEaL
wcNhlvObRUu+Z0r26mptcugbPdnb6fQYU7uByF5gGw5YSnte87iKmQhrrynGtpCUc7ep+Q5BPabN
Y22VW5MRgCdQq2eY1HEmHfTMCgPPmPWTLU5AAYyHJkXqQiGzBG0LNil0RnUrrPo9ZkSYDXZ9lGPB
2Vkvt8woN3oSz9cqaRFmKfVUge1kRGkcO2WZR015W8+RI0MNivB2qtCLo03ZxXn5qyw5ckPmCpes
nHGwz2gKWEFaD4iEBk47tGF0XYznNBNRXKwBBJRL5afridJl47cCou7xXgzx82KhVHI79vVLlwz1
2gWIRwAxfjgt3sVFCgT7q0726BOY14aRnxhJumvi/BnWQopeZTrljoTDk5GuQDwZwkwberMxjSbC
WlTR96IMkRl52jGw7NAR6Dv71DvrU/GJvQt+iVbml2ZIG3zHsD5dLcku9lTCzCMWwnMZ4Uunmbce
wTeHQTEwctAFoF/gv1K5/dKaODWcCsc+04x6S+zpVvhGNd1MNOkPrUv3tH4wGWXMj8V0qKhnPPHa
li1hgXNV47XL7Th29P5YRR7JLSOjw4ZiezfY5DUmosmpKr2jxioYzAQ1tbZqCZKiOsAgY4oDZ2gP
CuLg9vKKcBQdJuv8wNDHrZwhs1bD5yiosGz6gI1j6wjD1R9X1jLo8M4GeZ99WVhujpZZjxsYjLxU
EKz4iKY7P+pM5HPsq/foGlo2fxlWbThvuTceURmlPvMI8VDVRrrgDI1DEkoEl0AMQTSP0o80kxFm
R4kHeb0N8KtjmPueOs3y2C2CHfsi22PfZMzAopQOapoOTmtYgWBm6hGb8GrU5YfXUgFXI/YSCsZA
wAgJwlnFZ0upl0J3xn3V63K/gtVorjjpFA2Lnq842iEhkCObARqifLPX+TKySvS0LzXIfjzOyPTr
bCg4wJ2WajpEg61p4z5P529e2jAYXjFaOfokciu5LFuynowVIF5k2bWe629YcBwuP0BasjQT6Crz
964YkWKhFjynVYiBpUOtNi0hv9Ak+xg8Zo5EjiRBNizdbpTO1RZaebInlO1NSLhz7qTRyVLZmXTt
5mg09i9DtuNWoQvHNOJA1U9y7aCikBT2BuHrPFYg2Lvg3nAncmae3xcv85zxjI/GH2y4AlAJq8A4
Gr9mG/kLUP2NzU7w0tN8+uyMeXBFIw/DaqTTJ15qSaEPcDS0aNc2LoLLjG1Uhtw2qOLC3JEi0/lx
uyqP6vLALiUOEvTHDOQFhZ3hXDMjqa6aZZ4cl2rFSrARG4DPWUnaX4nJdFhvqi1EfQFapifJAJIf
vvw447jvuW/vQgv+qD1/dcuxp+88LIjpr/XIIqkqS+/ahAjRVNYdWpWawZ3Njj7J4Xc4T+e57mjL
e27CNRn3pVjCqwrHTzpXPmHd2S+y/yZdpB+1sPuntmIzN+05xfvHkPMIISyakQYAVMzQaj+YgH9z
77JM6KZ7rM2oqRDP6y3KLx0jNsO45bdMl1WtpsDs1zRh6SwvaAaNVwc+6wWrTQ4svG4IhZkAbRrl
LQ7bo2mL/pGw6Yr1ehTvHcmKQRbdsS0f8FlYFwgA+TEpQ+QabskC1nBBQ3Z4creGx+FXdQQnFiEY
Fs3KEVF0BRN1uzQe9L7ekSIU9EUcvoNX2A96ne2iFJakwX7yTAY7sPXlsnjFHmBT9kBH0O8HL8cg
n0f6ViYLRptZItg3BbEc6xGoWqFj/k3fnLZXlxrU3zhnh2Vun+ain0FLTT78qe6VQIeiM3vfjT37
St+xT/tSPvVKv0GCW+c575COzI3uSIdckpCtMALXLTkIOdiqrPlWMXk3WPJyXC77JrSHbdUxw09a
MR5c2swCQPlRW+SzUXTGUyU/x46YDX2qnrCf7Iyux5CwAAHWOA6OwPbXVfvZWkrtMMOq8wvhqF1W
M6RyLc3jZZwcZ+MKbyu+MtL/yHuteyevmYFB+ZOlQ/Ji5clHmK6IrjD+vJ9YSB9wlZMPYsDP2lWL
9jYyiFkMp32JM+4vZmuSJQUXMB76cc9NThy5rVCyP5tRn7/HphkHs4sYGdkH8U09wt9ij5xJPE5o
s/2Krfu+4iLvYS4g5XQqFI2eQaYQeBAaEf3gaVzUnNUPYn20SjMBypUWuS7pRLBa7DZHXHeuot6L
JmM+TCF2fSuinGtSwazJiP6wyZ6fQDccdPSSN0UJKOZbYQ/19xSfLbJeZkdmFu2kyplNWSivyvRP
arX61Y7trV3EDXh9IY5IMdnkKGhrfafHD84WkIM8Nmpmx4v7JWz2QC+1I9637JwosyQlwut3kWrc
KyxE7dDI4QXtMT9/m+HoLdoD9sJyP8ZeyBAxrQJrjpNrPtliX8PPYfmpZt9TlvVzQFPfWMfanroP
g12GZTDVZAG4PMLRwPiQhpT4nQtYXPOuevWLXceehdXst11PKIXufY81ni3JfMan2GORzOn21MFr
0JeMJSXr3Ccqm+mp+ZSoyncTi7agBT5jhWF1KQrsOHEcB2mnf4vH3vyMtI8w1IZzYtqEljjh0RFu
dE5lfuLBTI8oLwFIiHZvpVI/5An3eU5xLdA0jWFMoT9rKWKNGoArG6SViwYFOMMW9lIOzd6D8cld
s1aEhHHNVuuw1py6m520DDMlcagpdvjtkorSr6ySm4VevnfZswJJzSjF+RJmDDcd4dKjZYFvG6ZX
YILuozUdyfWxLx7nsjCm8GB3qvA7Z6a18RBCLY62GkBUui2kDJk3ghYp0HLi/cqBYoQ4PZD/KZ/0
eu2QED+xKYc52pVZKP16nMKNQFSxs+uRBfc6sRgBXsGqcIu9llTWhoF+vx0jrdg1bZvtQD97SDhT
fyHyhSFQ/FRp860y6cZzx3pASja+kwq7QCxhpWXJr5Fw9ZcsNbwXfCl+pJhNSOsJnSdIc2DH68g5
3XXFqoteYREyRNRt9wiu9fI6Rdm3Lqft5XaZ+AVzhmfmI4iUqmw7Lao4Kmo9xvoRVobZJIRjCjQW
BKfZII1gla5skqaA+Ca+C6bmm3RwtkPeJ98ctz7IrH1v7K9xXKZ1woH4UNf/OJB+GVky/pARlXOs
vKPrZM0JDdoD3C4K267Mn1NVvTjgOPZUX+qYz9YDpU50jPQsPngxJqEYQDM0YY2YcsxrLO2FAwUI
BMowGCeyDlpmwS3K1BHTu4bfQ7ol9RFnRSrYRYCCxYDKEnSqNc6c2XhSBUGRUit/SA1/7pJF+0RU
J06cmXKYW/I9Yr5XRBzhT0TNxXnkOAwVInfap5H74OpNdxpbHymNuelSxsZZftMWE6aQh+VtfaP/
UiR5d0U2H+5x1Zg2XnRGKDuCOz5R0hDsUHGbHIxqQ3G/+GhTx53GJ2llqp/kEB/mQup+20zEbIyI
qEdp7u7B8G5nrTpGrfW7TqsONshrp+f4clc5KkQmQSaQR+XvDGRcUVWrWBL9582MjTAymtV0GqJo
OimITZKnjdktcjQXzD1tBZgVW9ubhYVZGYijDuq0Gxw8QkvzjHSThjcnoxeNdrW9/5zZ6Cw8Xpse
O+9zXzd5/r3qzR2qa2pFhq8aJ8hHqQ6U1NxcK+IsDdwrARrb2P+6c6OdDkdgypJ0X8wEJzZLd7q/
iSjXswq51twwHJymDKcP7B6UNjt7zL5Vbf6rrtjwpl10KVZuVZnQOpp2jvZmwLYUrXtwS4LFbMs+
iPusgczq7ifVfEFn5hTVGFVlsES970v4Ea85uWJxrUMFp8bW3O7krm+iDOdLFM9YV1ccmq5JhDyE
mgTWXQW4vmHkC6eV/UugefN4Ijgu24fDeMlECmlOiWlbxdPPPvbaXSSyF1CGhk+5123IbGAvAbnX
0iXGtGKiaRjpCKFy7KYyu5UzmCgnKRG/J/rGGZwT08FqB8SsPS1FcVkDFPeUuibW0FM5bzOarI0S
2bQlYqXaaaX3E/DMr8pa9n3tvi5p/jvUtZ1ejRHLGxYZnJKEv3nHWYu7k2FGiP5j/T3U3RECFwai
eZw/bRCuG0IiqALzfae0J7SpxnGup80iATL5caGdZl0NqywcEfHML6Ip33Tzf7N3HsuRa1mW/ZW2
nqMM4gpg0BPXgqRTi5jAGApaa3x9LXhkVbwXlZbZPe8JzJ10jyCdwMW55+y99iw2nWk2q0iJ7uSO
96LuuAUW8pasmPykRJztROOfi4GMTCsu5z39CU6eIHjtRW+/FHNrLXE4B8kicNRYfXYBBHzEQ9OL
lzrO5jojmdEenJ18+b/ubqxoIuTQ7ZIPt2iJqaP6kLoBAWnJ59AYbQBD2jlBAnq1h1Ftzag1VqO7
yJ/cYJ8YA2t2F4j3SUGLtEC7WL7YOAvvjo7VhHaI8Ql7GeUCIPJaToJyYeiPkHmLwFlV9OkXmtmw
HKamrHdsNR9/nZcogFlBHQ/1s3oRUX+L8eo5877L9rWOwkdjCtEtddUnmOeBzoUHmBjBgotmeI2t
+Odoki7lwSVUBiIJA5vUCjrDEnxgrEB5KTKzfbhOhXAOZa7tk8GbQztfGo5LEmDe6uVmvEZxTVHE
SYmUnR7iTnXs279RpnjYrrymsTaRIW6GVDzScVynCIpPBjAU1y6/mFHPxZufUa5bK/U0NvdzQECY
hzjQ0OTR0G54J1DirfnmhneZpbqt4d+YDZ63vls21TZ49uZJaHUyBtoyU/9YYrKGLgfrCnakTy9I
dd3GtLCgwZp/ScjC9g33JeSlJx1a28GJk4P0ItTHfjkchtlYZyNg78pZkla7U4bD+jSpHBJY0zER
6qh4ZzpkVQXbi442Q+a1aiMMZHjz2A5W1oTJfioe3GS01jaTpGwj7czbsGEFfpBAVQsCenckkRRR
8JjYFd2IHBdX1iR3AhLZzC18ip4C2k+UL0BlPW47gTPMm9DpGR3Pnrm0NMyThmteTirbNt34PV4g
ifmhDNsNkhpaBgbRZXDeNuXkZMd6Foewlt4+YENkqXY4OFjSuzAQB5BzBJUH3KPMWJy6qhzpotnG
QSOCDEgFAoGdH3qMH6sSs8+Wc+17FsI4sIOZmjmz4UNpWl/0B5DHxmwqPe82Uvp9kXZuyOkj04c4
9K6EiL4a8fMGdUDKjeU0p9QHiK14vxUjlpFTwLXhmzF2LqzQDfGTVEqDOHllle3mycRyCTmYepIe
HsDnwClO8xJol1WU1eNikFLjCFHJ63eQ9l/L5W1+0HDDq/jrNMYDFUJHh9m/mKw/19vd9VAua7sg
02EbS/e+MsPzaKO6tf2iQUCJoJ2I2KdKAskJfOydJbDbTU/UG2tdxV7FZl+Y9qeCCfXy04LQGdd4
x7i08+yCaqHCYEfRV3QBohz+CQxdpeguZUvwnEq40JNi+nQxggURc7Q2r9k0L3fp5Se/PhrSzz7C
2qCb0V6PhfHOABMHe569jg8OfAbFB1uWpJ1OFL4l5QztWddf2zl826pel2At4kw/cr9C6dZWj14R
C+DTkIWl2TEEsCwwv5m+9UYLc2fcv9k6++wC9HXRNKB5Til/M9sW7JCdr95SncgtxBhr7eQM1VyQ
nAbl6SkpLPfk6z4/1gMgNcJI9p01vErJPYPlvFjNPsxzAk6QpS6uh6ysxDZ13XiNEzTYpOAAqHQQ
uoVG70E5tn9WglgD1MVYQJz99b5NA6s7Gs2nYxrPIhovJPMSWu345yBQh8oSjw06nL1uNHbtNpnp
ljFF0P106Zp0BA+9G03FcBK3uXCq16mPA07v+i5px7NDR+gsYLxMTi0enZr8mLj0WYrVeMNfskUI
MDwH/XChsn1gt4YjStY1lDIFqTvKf4LfoZvQtBvPXICvc/rmciVVHVowH3g+cXWH9i2BhHacGxSL
+UBAhQqwqAnzR7Mo/cYC0TArnb+P4FluB99/qtkColNt6gsdUbzjbFka9+DbgE28tBxPQzfuU1x0
EPRpzDm6CHbJcxUbOELD8IF1wqetSBtDMtlGqW6VFiujFTTHrgbs2CT4l1rtrmjeZvdFZppcwMa+
dip/DyUlPQQWZlc6dgtZ2th1mTSPptvs8gALrZG5H9A3SNizKGI0AAhGIuc6cukmoLjpouHSBogA
KEzSuvv04/wr5hpKDnea1tLqmg36DUzFffUlV/YX4BWp08qzWWIqMuOvuYWEBcsNagHXGI6jTBbF
iNWsc3bWa9J41kb/WNgDfvbJ4i65ij2zJ1HSsbfcH3MUy4QcoAztyYdxXr1BTAer+25aBuwJ2z86
MIlR1q0hKcr7GCL3ptVJvbcyTU5DFT9rBraHZuoOSe/j75I//AJAWiiCo2Qvua5V2q694mdd+Om7
l9NeabKj3YTJF29feSmKdirIwyByAYNe/vDKRm3jptGrdkKunfnnKMQTrObRxVpaHp3GKrb8AgSD
KRpkQgIfcXMb555O1q2HOUaMJIf6Qr1yEqzFvCR8NqXN/ghhQEB02jKZ972M5FqkfXb7aPZIdwzC
scgwo8AT0A7oOpvBJ1xSzMS9+U15CWYRngwxobRRQERp67Lg+lAjEVFiCAvI5M0zEn4UpnvX8vk4
h4BO01ONVPaIBGuCvyuI8Iz7+0BjxErsVeZZ32nfy3u30xlbqdt2BgvZB6Wxh0mwj7qGpnuaXiw2
2DIjpb4Jgj0LVHxwi1Ku2Uq/Z92xTM3vfj3Qm3BGAgE9D00SLLg9SI+9T2OI1YoqxYw3pFi6FiAa
TxPxSPjyONYUIJqUx7pu1qNAtUVGxJtjC7LQa7KipKvmdSt1e7Ad/aO/nbdETzCTy3x09EJY60LF
DMvnzbg1GaDt/Fh8setnRxO33Q1oFKKR5BPmVyh/UH9szUaRu0aTq3CQuST5A+IKd6cJjWOgjIQB
F2kiDG5HCQA1wQ5KztANipFtfMfQsZ2wY5gYlpNcnLHlsVtDoVOAMdVpcFZm8a5HELoK6gKroK5I
rqOmhjfOGJeeBYuGIRg2NUn21RtqVM3LDyZLj1C+iRjm3BeHqCEXNQrt7y794Mo8G3LMt0GYPC+e
3fOEMNupDPZ3PVikCpQx6uydRjKDHKxGSh0SkIa3Iw+qR3Z53KRNvGCYeLYW8QZox6ejSNEB1Y21
xai2CjN8udEM6IlGwcaJ+q+6lk9zW/dr2vybsoyP/kW58Pssh7ERfUdIXt3RJAkEF12NnRnO02Qm
B5yw+C8x78b+wPQQ720qHFIFEj67wBoejTrw1lBo9mUiTwxG03Xll/tYGFBN8TLL0cQ3bMPzCrQ9
rYLG+sbo11mrUqMpjsn5me3x3iTLdTM+ssOpYWjPazQmEU7dGbTrIsWFb0TTa3xXxW3gNTXzG9yr
g0Oy3qBN4oa4zoFyfCD+yZYZHdru1DszCDb2aU32Bm/ZpWRU1zlEiyIakSEt/8qgTLGryP6pBCqn
tkg1raBj7JCjqzLC21Mix5jfqA3goJ+FGWJWyOFNul6+YgvRUDg2wK5CbrxJASohgICDx9v3W3Ho
kOdlaX8T5K61ckRfYYUV67Iqh41pFAyamVtsgpn7L40UjAzZNjCCj9p+wBQ5v5TZHpblVgyU1oNt
WzsSUMt1A+yV7qRJr1ejZh9N7wbdmLNhJj5uM/Cv5LO+5+nUrd2mQ+gyPgVZzOZeYjMaCYTE+rac
DY1mCp+SUkdIcg1Qfoub7LlT1pvL+CgTLf0VZKKuVYRccy8pOsQdEg226ZwfiMic5sEJ3fDMmOp2
QHi4qlIV7TzbOrvKfws9rBvwW3YgXIF0ifqUZCQPLF38tlEIY7qAoD/q/9mAN2sxMcqmgQxpESZb
dFn3VZlefI3l1bI4bVxR+4j7yFOtsuiU1SSP1+X0Ed+NnUA6zuU6lflL2VZMeXvvSyQ8exdCtiGz
aEIGZy1tyOyczmwtcix+MOMLMCEtm7dTAHuprM5LPEpkc1/2GIVRz0evviQAcXKQshOuclSmbE9D
vlyJIzU0a99/wcwrDJjtuVQvrtbt0Vwqd71U19fDr6d6cVXB99pcqfDGVCU0OfDtYYsEqrD0FK4H
678f/d9+LaOLsWrZeM5eihvSpXF7JX73sUkw8Mg+c1KdtXNr98lkS5gU/oTaiFCOOhlOcdwOp+uj
8L8fXZ/+s69dX/L7Hf/sJUKMbBYiie1MwHZyosoGPFyHlxDg1zawZri/RYsyb/KJsmpoz4QzUW1h
/SIG8T0gLPhCHPxA1iDWZVG5xCjA1SiVme8EcuS14lWiR2baYomjVkJDVJ5cu6chiE/C71q6hUMf
33Dm7VliIQpP1CSdF46XARBdG5Icm8vJXKEoZVJJm0Myql2JLjpjr1pNIbpjdCzrjsgpo/a/fAHo
7YHj/smaOa4Lk2Wuaya5VVW7l8IjDNT6DGKn2+D2CjYgXaRhxaySWKIH9oQ0360T6eAEspO97KtN
PjpfStu/n8jq2Wu28MsQ2+iGr3aprLMftRurZQiqNH2haZj4eC61Fzv0DB3Ejz2KIlu5K3upKJVv
vHbZT7PxsqfB+mit6QfN1XAzm/4LVBxiiJxp7zQt+Azc/qtuRFcz17ZY1+4+KTux8wd29sNYfJ+n
+Jbahdsgrif00PSlZ5aCyU3vKBe2LjuiVWjpZBtZ3WPmg8QxHlERYdC15ctA5j279IhX4PGAVf2t
oUGxwl+EHc/DJWzX7nNuhM5iUJk2Vhe1ePv6izNnH243PI0ZhYMpIyqejGSrohQ0W4Lg7IbYzaJ5
JlbaqeSp71x5EoX7nBpWR83Ljm7MRlAKCZY2PU7ujpSBu7TrCBwnLwqPqhoYDH+vJBdui+n8XDSO
ccKaSyPrIaADW+m2PhekoTCrxmC17eptyo1mE2VkpE6FB41izB5ImH0KYeozXrf7Tb1E4xrWqE9X
/487QaVsZC6OMeMWmIL3FVkW+4RVkJ+OXvpi54bfwYLi2Uc3JK5+wlvUJtlwEMseD6dYwvyg9UnJ
RSvhFXwWVpDZZ6HnNzaKq7n1MAd7Q3go/fpEuhya75HUo+X3t+qLozQtlNG8Y1pOJ3NS7LyzN50k
93J07uMB3Vv4CkM8ObtmaSJLoLFMU/qxi6l3bNpP13/Ik4T58DsZw8LtUMaupWfQh7U6oNuYVulM
L9bTWPPqyfVJmrD32egNhyrs+wMuyr0jzYmhlc1UvVggXyxnd3Een4qs4//t6elPKx1oYIbSx2du
cOJQD6NxZfefeDuKvI86ZC8oYCdk7oDLuKR8S+EWxNGtK623dpT52vH8z6a0bpxY7dtUw7ZN38e6
R9NIGJYe/A/HD32m2HH31C/gjtkMT12YsathZCYcgeQ5veYNvVtVZ+40IVTrKpo+krKcmPjTj+pj
I9n6sV+sXGL/ngpZ/TBJB6jDJH7sEDKszEqt4yHdwzqKHvOQyVY3p6/a1R5ZotTrbB+2mokUo2k3
vmRJfDANP9wZhQih9SqPQF0yNb2MrssgborRMw4kLTBxxPzjY3RA4x2Sx26xnflUdprc5PNnjr5o
qvTjSCsnYOJYIurYgZx/SJddFBZAGF+E90JYop4cHZjt6fDspvQ50i7WQJmZOhSl9zXGfYCaq8u3
lgvAz15Ov1bSqveaBVkBumjNePkc2iX1fUJ3y6QiXfvUGfDom7swUMytyvgtLktn5Q0kbeKmACqg
W+5i2QRyKh+gzEM3Bq4eoAPuFFOHaSQqxtNruC4eWxpJog+aGWY7w0fvRePJ6Yg5vh68cqbjb9M3
KKP6Nrf6npBzdec6iILSClfbHJ+A1ZiMEcqH3pKgvxhoXA9diUBFmgb55K7/OiYjzAkX7qOWUbd1
+vF7ZhZ67XpInauO3OXDVMCIb52k3ZCc/pxnFIo4JwaAgjU5dx05WmI5zEVPi7BlstgtYB/Ljl5n
EniYI/Tc1ZTdne182fTU3+0oITxveQ8KADZWy5oGlfCn57rE/ETiFcvkKuLUOHiVw8yzr29d9E0f
ZckEr0RolhP9Xi8TbOIfk405JN+RS4XH3i3NS9+gftcdWSJBZLyiV8xmP7pHZNyuoWARgKoTsRsa
1XDXHJkDmHDoSxc4CO24JTDu50S/np2EOIMaIqZuCRHLZ6v+4ZbbHGhCH6zFYHFXcd6HjkExOAwg
OoMbXRJR3dA/T/coMnLqsu4246evvbx49LX8CobuKRDh/GEUxdnTw/gjc4gquB/kHH4QvAkNhLQ6
Jjgl6mQ3bjZM7V5tItPiWQ67PqaDP2EZmEOGqJ5dRu92533gFK+/T80bYZSEpJv3CyGP3dIAjSh3
fvoaMWpcBMRG12689XubvWGOYMvBi7KxwiCk5+3/SGaBjhqOKik/HoyQOb+dNBLR2prxQC8ScK+o
3S8AudqyuW8BdahqMdzWQXJsXHfnZtULPSoGV+niFshIIxynTxnfizEKn/Paoo0eyU3EUJ8rg5VN
V/GnndbBWZJTetO2Trejyi6PMkBUkhTFU4FGrvTNBn1xY7KdrUhIR7XvOf2vsAsYfPVzGWJMpLJd
yfxRTR1hqhC8qgmfeBxZPloBhF1TVQY4YCxMUfwdVajLY+DSg7WnHx6x2uRs7guQuT9xjx7dGsk3
m3e1iwY+KLCH8tIBgD+yFHZ7gcLiCc8X+1w8TT9kcLBmozzMVLgbHczdOQgljpnOuq8lUu0FQjRq
MIZ2Bya4GKrbPoTd1Kku3Cd2SAuYdtutq8wHCGg28uUmvw2qhOlqTDO1r4m8YEmyPhp7jnZRYuuT
XsYU10PGnvCUvA1hW97mCTDQrI7U1iXeYPXrKY38fdOKae1Qq0xiHu7dNnwPJzxeZBY6LKj2Y+z6
cgNfdYFbRuUW2tZiE/HIZAwBLRlSs96N4IZG6JyJr9pjqxvYS3NyE8jlMy/p3IjEEjdVYrzIjnQ+
+gD5tg1/QuFebpHTK+Ognj0qmM1eoJaWjIM7Uhf486BybMoEkWs6n4BN+Xc9egAnHU5ROCX37tOg
EiRExNGs3aJDIOERVljnGL0H5JiYNyiJbUEvqcQ0U7AYH8BGuVsczun6Lz7Hf8Kvln/GDGAYlPgZ
bWyDtsY8+AcBugv9NFroTgdlN5h45sa+7VvzFNmt98DHtevoTZ1A3uX4ksd6qwiA4S7O5H/OMaVQ
SiFmT6coRdESv/ZLnHGxxBlHSYQzdpBZtnZVRipV6fzDCuWkob0uagC2Qdkc1BjFcKwiauckVc9t
6jV4Pzrr7CTo8AvLNmkkmPOWfhLk7NL/uCacNV4VH+3OuZQk1d/+PrhZ3hzSoHsOrIq5lqBO6lHA
mZNW0Ay7ptyWpvXYgbL9Nx+j+BPaz8foOhbzLqFdh4/yj9ABYp0sZgxtcIBQ/B3spfXR1TGsQAew
MaYbRYejj97n93Jq0PyQULChje88onYkUCRNQT2J1Hlk/tpctIDzg4Bgp4A84wozwycuXMw4nX42
p8Y4Jh4RmrTk7sckVhs++2ZbKPWNxMHmhDg4fLCxISK5CL+kdYqmCIrNqxWN+YaoEhqnItRr5J/+
nba6oztOQCRHdGo2Pj3RVMeWuTP1WWO9uoL5+b8+3RaA/Z/+VILzKAFhEymh9eJf/Ys/FZuzD5dF
BIcObMKYw3pSfgM4quDXxdxOKSnjxdrfnnsTKWsI2IJzYD84xEjTHr7zl1TWkAmFnlJyNxYDWyzb
6iADgl0y5o3r77LMgou7rcZ5esnGCIRnRnpTgpbR8LMPwh77J2MQZzQ8//p34//9p78cHH5XIRe2
xPL9v/5yEy7WvJ+Rvas0PSIvpX26Gwon+hKW8BhFUJAkJ/hDML0SO3KHx1VpRMZXUle5dxUUwXVa
HkQs023uMmxlfkr4IszHl9qTw0bXGa1uTqtVM5O8R+uquQSOTv/yKJEh4Y5Oezd1cY7pPmm/9SyR
ypzyN0Vyy87dI/4ZT7hyrbu5IBo6CEz94ZfZMRNM4/LRfDXb+COy++iF6qbbQxl0D4LI3ccUITjU
mB4h5kC+7RwYb3R91BNWiQToYSS2NXsOENjQtirmJocpVUcCTLlyrLMd3teuPa8qAIhP3PROSMs7
YAlpeFN6BCmymWVB8PFS1vHon5sqf+sb1f/oGXb5ov1SdBM0lSXsyZaPbY+OIdGyglMGZ7Wkl78v
sxF+ChvqjQFLe5NVyPl016v3aiwuVj3LHyytB7qf/lkp6HUq8v1V25FIEvsihR0g1R02OxwXRnbA
dBlxn6AHGe64b9e72cCiMuyauWw+sL0hHG+OXLv4dwevvbFjXC6i53Y01OV7rpW3goX1ghZLnOJQ
ZofWqae9bJFi9rG9QGJbZ5tSZoR+YX3867PQ+Z8rkdTaktrxbNPUREb8/SRkwBMZBAKlB4+G6WEB
6Ti0NoGAvaW9fR8tGYMiqNWWZqJ9TokHpOVHzDMSenb87tBuf6WZmvbXTNLnFczu9tpkTm5Okknv
NG1mD3uH3eAU6BZV/QwORbdNBt6NHmRTu1sH5sEapv0HwjZEG3RH1yKbb812gd64gzxkzCr/za+9
3KeYGgVFfvz+f/43zRULNQWuNzJftGOZf+YwGLIy5s7W4WHWxQWQmH2xpyhYq9SI7gj1PGc5dP48
yJ8LMkxXoje7Z3Y0F2OAlTbVTXffCDyWUMGY/sjg1vBTtTQrHWQyeJbLHvV3kPUoBxch5Dx+Wrj/
Vo6BAzCI4xcuonLjMRNL6uZOOeHJLuSBdnSyS0d42bWu5Ca1M7mr5L5h/rWZGWf9m4+AX/iffAZK
SE/h96D7+GdyjO7NEkdwFR56u+wvUxq4t13tMC+z35Vu24c5UOGpCqJvWqDdEFH5NkT+ptbBuFPa
pCEH/PAjTS6A7J7SKUHFnNnOc6YDARk3pe8bjWcJf/rNA/+BTOG+H/qv1WiaB7ua8LkZwnx1Yr1B
kcKV1sT4VabisuCYMZmdZFikrzmDt8sc1W9G0EbryE/iU2PU3ZOnT76fl88dHaFNlZHe03XFfVqa
w6VmhHwzBtMX12x6ZKbZrinBEEdSvTZEqF9aW4gL6+V7KiJzo2yL07SN2kf0QzDO4+bOrjrJ1jDD
HjIYtx2uIqK+hNxGw1xeGkY1m3ayb6/aEtbsY5Oy5e9NYgMkdN9H+DiPblcW566qHx2nJVEKQdRj
xmaw9GYUx+gl98xaz0ZR4jlp82jvdhI3xezuu9k7t2bFqGAwI5Y890FaXbI3FOkDYRuI7WAgSMWm
GJQCBbou3RtbNgaiJeQvI/qyHf2P7xqgzxY3dbLCAgbds0v9+zSzLnQc0n0M53lbAhoixjWotxHb
960JSpVQd434zjKSXWQn+b0ZdQckp8j3Ivbl/kyzW1oB4MlwiM9ouhuCKmiay9D1t1Zl2XtBiEed
vlJcUf8RNrYyQozPzVdplXS+5gkp19x/mNpp9nOICAVnJLVfh8GxJFSd7gn7BlKxf8J2vUe3eWsh
2boMGc1RgcPURZizqth23ddp522Vls4WAi1NxQnYFExYtIAatcUUmc/4zIuHNIRoNCjeGfqKWn12
X1GKrRzNvg+FqbrJuokBT+kbL/96ZSFC4H9eVkRxCGW5whLKE3+UyKFl0BjqtbFnmjquFxPhJdW+
v0bRbQN7F997NtGPeQmBbLIa4kq0yE9DaH3pcx1AT6BxZ4C2vC08b7xvDDs8dh63tSz0niVRroca
ZMGu12CsHUe9tbm5Hsspu5WFJMp5MpDuVX2zcsK0vfOIV/ekW7DBuyfcO7xfxn0PFKR4KyxbA85E
9esznHdNO967fbvg0HveR7bAatR5yl3ISYCTIn7o5dBtyJOSt5IEvlVYWBaT4eKTsTmdare47cix
Q93P+RhJS9/ZaVutHRU1uxC84GqysG5nU/uWDba+H5Jo6+A2W3x6uyw8ZWDBvpFBeSR/ZY3Q8t62
v9K+6A9GwbS8IPWdIuJOU+FyJxkA4sOh2M4q3gwsyNuh538JbCWZSxHc4qjgvs1jJDdswRjNTUe4
F3Jz9cFLDYyctl5KZPQho2OzStXgvWKjvYW/CZ1CPOQzmisKb+cUSg87YKurA/Z5SMWB52wFNuzV
TKbfJckpzREm3aDDXFswKxeZK+xPlDED1qSzygNzh4x9EbUtSgjE1ehd5HOM84bOFxmOvY8WM06K
+eC5SXUXoQeZwVZsRYAZD5VkHMTZNy9BGODF9sqqfftsa7yK1zP2/2N+/h3mR2BA/MvFvflsP//X
r9iuu88MQNAlST/DIvs74OfXm/4B+PHEf4DjATBlO8ikHOmxj/tHABc0nf8wTcVKpG3TpmjlW/8F
+NHLd6i1uO+6LiLGvwF+lCUligV22Mt7/58CuHDA/7EY8QVHY7RE8aLRZi2BXn/bY9R9QpGrLJSZ
kT6nBcT7YWK8qNGJgGV/HchbLkfEkSVh8pvOeEoAE62LDsp4mOAgJ0GHoYMJDQzn1HqcErS6tBzQ
FIoji4txMtn0nYQ45XVQO1t0UOGQR2eGL6Upk7WDuG891O3XscJyjPZ2IAJvJlFk3ojJQqnvAfJS
nnuanQwLuhv0mzhET2kXSp9KJV9LkOI4UQg0rk1DnfqGQcP10e+DIdajTTN4MqON1DTFr9+ykUuD
n13eVA2FZnYcNDvU268e1H+u7uAfhwDFDSNMCLoJNTKaAp5CrMTFSGtj/fvF129cD9Hykuuj679y
fTTl2Js9SXd8RLiT1T/DZtHYueAJoA9n5+sBsWp2rmefYgeToZpoWnks76dfj9pikyU6XJMG0q8D
i0Gw3yFemOf0TOQFKhLPMx66KtK7wr9BzoBasVEQyZ0gP/8+xFYfrZVKiB5J/Bj7FaE6G3gGQIWl
XZ6JCb8h/2XeNneZksO6alj286SIaIhm9/bgflMl7qGelIKtMtP3dIYBG0blF9dFpeJN+sEf4npj
hgorXuzmsPdyYLUB9iHX+OhcUp6dPt31lZGsLW+cDxCJbsCsMG2tO70RY2XfBq1t3Y7DJJhPthS7
XqDMXVwz7aDXdTRcB/VvE7DV7azwxsCfnlv5be8BL+WnuQUyhCJCnJGZdTjxu23c2l+xJPWMLxRE
ELLybint+7VVt/7GkQX0t1oydusHF5FS/zQBpR8Tb7pRI4VEvZRPgSHDW5vweUh1c7obaCoh83IO
+DWzO6TbNQqYut87UI4EuqCeqKl6mPYCgs0oaBMz72Gymg03Oc1hOn0QLUBtn92xkDdmGqm9dkG5
LN/zyoFPD2VORgAwWDleoGLsd3Zt7C1+9VsM8M6ttfzUbRO+YliZdgi+d9fvzcsLVJRdJluC5jHn
FxVwk2tFizEgyecbFJrTzaAiPg+Z7j0CxEALBYhsAfIN1hzv5QRlpVsy1puFOBtD99rR+f/b14aa
cVpyBwBgSWIPszOmGfMwGfUOgThR30wZaVGac7pgTVvS3vni78Nir6IdSci9iQ7mWiNbgv85xvl4
fWaPdXlKkMcj/4SjovBEk8fsb6v6YZbByxjhMOPcsM/kGf2S8IxcLEAL7tOFPbbMnSL8kbsk6O+u
1plOziWMxBoPdIX8YoWk26JNdZ8sAu8ydrHzutmXq1ljsKf+UHiAPlsbEmYxWNnp10NKsE3N3vZg
+mU6r7+lLtpfsUyX7OWAVldI/nKuh1I4X8T5V5l+3RMQT2lxuH7Jq6GmWpbot7Vj1VuWBNAfxgB3
F5j5ZlBMQM0iyLbwNyBDkMOAoGXxe9AX+JaMfb9lmI+tZTlcfQHXR9evjS62nyRlK2ghOW58UN6Y
KA9ZqyIalt68FSVaCO17n07tpbtmyWW//khzFnxaUW1tf32SHSj+wh2N9dUPgvR9g714OJCUXW1s
OVvIEQjO8nLYlAAeWjiYtF5NxExrJyigahnQa5gXAaW+OlvYqdCw8dFnwsdme2+e2tjJDngBdybj
gCiv9tTq4S4z1MS8pn1xlhFz5brjzi7yZ+XzoUf9ksBjDJAqiEUkANnM0Yh3/BlbKCsD/P2VPTlE
TjSM2YP8pumrcCfB7eZO77GnW1tdLpG3kVK0DNlgUnGruD68mkaaxTlyfTTg6nTcCDdXYZiwyLKR
mI3lBJiugRvLo6YoHqG+oA+0svwULVIYJQlsRRPao4rplpsXez2s7TGTZo29IlpUL8aihEEUClkr
BT8atA7z0d7+ZjOw28KLonM3Nw9XM3U1NA4b1dXUfMjmR7Co5SGhQISYKX9PGuAPV2ruUfGOVuis
Q1f9BHJSo3zhlSl2DSzTcGSvr04UwiQsls3Kj7utzmL8dIMdHaTT7urpWOWTS7wFvmgEgACa4FIj
mhVvdvo4EJh0/ON3vz7tI4aBOPGC26nBAXb9GGgprm2Tovr67Howlo9Djgrb9vR1WDwOc6yck+id
fCtLG9be4mWws4hZWxWuU5OzI1lO0AQb1zzNEMptHL1+xR7jqgqf70btFAdAq7tm8Wa4eX0zLJ4o
fOEkGylA3Z0XWxufndUvd1AdEAvF/Di2anxzYL1HGUGrpwow+/DJbFkgABQG5AQO5KCMujuYst/8
dorNI4E1TEpMgMoyRTqxxg9RHsMe0CAXx4mASZgOkX9IFfeCkhjtctFwqgj09u/D9WvN3D2YQd3u
rsvb9eAstpPfT6HSlqcsMkASB7rehEXAvbUjb3i5+gPTYjW4PrweXE96WAv0Eq/U3rABcFfMIHJM
EP4ALZ5Di8x6bzc4JBYLGwjGWxW2oFFyL1o1dn8xSsRxrTC/XP/f63p7/Vn+eDpj7NrnKsN1hIhc
e2vLbwk1SErFBVRNsG/d9K2RuFuvRPvroTHQiDUZn0hhBuLG0rhl7Fb+zKi/tmNohGdbGJs5L8eD
nT8byLBodC5nJhprpLI919L12vSacGkrLqlwLq0XxAKE3gx+BahAruKeFBpwBx9pBTWEN0ZuRStV
2yzMlZOcO6jb+3Gakawsardsnvi3rg+vBrvrd35/28oOTdfB6lhe+/vL10d0csuj7r8g/+MTQF+A
A5y1bnkGm5Nh6uJo+v3016P/ZO/MluNGtiz7K2X1jmvumFHW1Q8xD4xgcJb0AiNFEfMMx/T1vQDd
vspOa6vqD+iHhEUEmVRMgB8/Z++1DTs5GniSVGUHEg8jv1wkARbH5X0sLbvozjFQJTN30LbwinPG
/CczTsVdjP5n5gYeu1KDFetg54/q/FeUdfIkNUOegEoBV/I84vzICljcO8utePbx5FGNJWS5uTz4
53f+b49hK8EhrwVE3c5/688BX3J9kAjJ/zz0t/9/+YE9CxCXW2qAkqhpMJIXY15ZZrgAlptVbeeS
eEqGbnoBtxi3zgah2K4i1eGw2Eb/LKF/7i63uslkG738eLm/LLN/7mboceGCoDEZ6miVSzFslyVn
8cXW3Ui45XK/n88jixRRqIooy0Pp1afl4IqBQblLw/7QVf26N0p1txwGxyk2IysyXumI8C5ZMjbV
HVR8Hpfo0ziq7uSTWdkcoi7x9yM5rao6mCPvho3VGJj6fBNpGkshYrLi9Pcf/eW3IhX3YjuQufn7
t3J0qUV5nByuPtt8WXLmRWu5tRxUhkT290/KxJ7q8/Iou5aKXvT8+9N8okDfKoion2+OxsDp2vzr
r+gg7delM3TpGdpbsikq9gLg/Guu67//+F8f+fMn/Qgv6/IXl8eGRnePylkvD//tt8IxdMffP/l9
c/nXfz+R5VeX+1Hl8FvL/d//4p8/JWK6+bpnt/nZcXBJ/u3v/3kWv5/2nx//+ev/D48V2Tl2KlF3
OzZCx8kfx4b96Oy70+0NsrvSmA6iH5+HnKSnCYEDA9bqasYC1iQcHdqx+WscgXMqvPI1QSJEMTtZ
u7wW5l76zq1JhvIbW+EvSvT31gmr7RTqMd1/DdKFzq/LAn9GRiQWxJ/wBQma2Kg48U+2ByUrVMA/
fAvVOhCBbRrBemiL9hkOFiuNC6djYkVBJtA9T73bb1Ql3ujBkW6LP8vpnDMU3bMWAqKCZIAod36Z
5sAuoFfNLtVY+Gxm7f2YbCvq0/XQxni227bB+YxzqqvLdF/m7S9yUaM5XRbdm+i+6+0AmNz+5uIe
QhUfw9Z0urVZ17txkD8MDflbt+sKjMx6hbEP5oFxdGaHMafLIWmSU0hC2yptzDPzKsWlL/oeuuAn
w/CzHz9wCSH4xlSDTK7bBXn41pLasHKM8GhWbEhzkH6BYeyNtryXZdDyUVWYVQP1aTOeKwHQ7nWf
jkRs57ugZueGCPlNc+xPS9vU9tzAyEbWVv7XmYH3mEBhM5KdBbwOZUWGmSu1t2FqfJDS8eDRmnjt
sg9k11tFyXU/qvQ9w7Yv8LVvjEjcqtEZSQQydCwXTo0oOGfHYSqS3uwfk+cK1ERecywSuuIixT8U
GziZ2WXvhxoweAYOggE+Eg2SBvae276LqQk3Qx28guaJzwnOkDWNk3ZTsn3colaDS5NgiMus7QCe
fheV8AgBRL/HfNNPMSs1JppuImEZPtMgX3xnDhHQNXS3FKAZ1SpWIbkfWv/UC2y8IZE4hz6QT25f
m3soGMcwq8zHyHSf3DK99h4C1jhg6N/KABMdYMBq6NHjaluPdgYBsz6uHtvbaz18riBTdxjl/U+t
a+74r1pDuYd+0dfzKJALHFrtBh4Vl8kIKz78vE1cQIW1TMKWJnHvRbU4JkFbn4QT34luHO89OvdE
a6fEZM3eT76vUvrF2sTB10FJlQUSBbPHmOKSB7UbdGiRyutvOr4HMzCxbrbthz4XWS7emGNfvmm4
myeHdIfUwAMWIwK2yN6iJmqtCyS1OScauZPuJfHZ1Dtsh53ziCY0HoHdpmijciv5VhnWh9VYj6Yr
BJzH4q3kEgVbLBErF8nnuh+meq9jar8IcYka1ETOwC7S1Iua38pYDkgQIL7lCpWDKSjKvUQ+2IVq
bmP+BREUEVdjn7myrpDVc+17du4q4SWPdVkQbj+YNLC0z0nK1zzyd2kIx6KcXc4x9KgssFts++AX
xqSJ1nnXfBKpaG1803uynKo5VGcVN+YesRbKZJuIP3LQSDrX0jkl1Od0s04TXS3KPJcZ0hzq2Pl3
DUFjqODVL4rcGDMacFSfi1ORdc2WpGN8XYQjZI13yshLJvErvla+bLfwdX8UiWANAJzUhKDzDXgG
G6eiCG3p++hlXpNo4b+hzI0x1cUJVtBD2Iun0tH8E/S0Xeigvmgr85wIp3rQwOetYtknWKyaz75F
0uNzjQIBnBH3BMm0NNFkRm1zzeP+Rmvc3il736Pm7hXSdA+/+sbVxWdk62cLu8Va76P3qU/h24Zi
7WOmWTV8v3a5110AUrwatYXbA4nDDhA0W9zXrku/yoggRdernQOJvLml8fUt32lT8Jo68giwI3z3
/OEw2cWzDPHuETrxqQpiboopZKpmzmJy0yCMFdgkeu0NOjlFUuhdY2T2Hv/qY4cQj/hDmyEecKNt
C8Vl542EbcIC2YZyKrfRgD+3/zG4Fcip/qUNUtgUFJZDQxpQ1L2QzJjgzCZirwnPozbc57r9QbY5
cmYy0x3yCzt8+RVynMLp3c0gvvqwFBusjV8uWG5orRCqPKfb5RNfv6hEcdyU01XObxBGCWbPAROx
AVKBCydxq8kMGW5S5pvSwLboUR9tCAH6KPutmxakpasOKbNqqYRrJMBsPV2WKmjnnrqA7HS3BtIC
rO6gR0QuP0G5liiyv8FBxrFXYIkvmu5DNZA8hVdyXqCbj0IJMBjWhP6jcwiK9EtwDvShygLMla3M
a9BEcyAIPulxdFcYbu2WmAQvswHiaeF307pMmX8dSpf2dY/jzvTVd9NIsHEj8a9766xs277KPLzU
oshXgWd2O5K3rvSb3V08626DAOIVcB6QKGP5QHLJgVW42nqtuYsdON96PL2hSMLohSR729l6vgkp
GvFrYP6CQ/1gRyT6NfTYjXB4NzE0kto3l2jpax0S8JFq+i+9uAVM5dcmGMPNYI5cCl/hkp6b9zKM
X8xJe2+9qAJcoOq1nLrkyHb1SoI8OXgYw4xOXsxQ5nurvM9yeXOnugWZH1e7Thu2k9cW6wBO/xGd
Y7MKCQlRnfGCOalYqZB1mQbCo6kZL47PBRJ+uHgog1zt6zw2aPNoj2aBajRT5KN3hPepNiOPqMBs
PoBx10OPkVfb3BIEybpDeO2gprtIZLehALAa85FljnMcA9zAqGTwljvOWcuD8FhgBD2YdYoPDM8g
mgEqv3YdOM5LmdRnlYc3J6qac9GZH3NikixxDZoRE39G7agB6AWGOIBshTTQlyIn8dD/KcPhmYk5
xoAYN2TqY/9nHZvjlpps41VUsJ3+KC0Dd098nbBe6JrRbgWJb9sS5deGnPmNCb0sLXpgZBUYyBCt
FM1fArMtF3NzB8RRn4meXnMvxjojhYNsYcPZg5LaBlYR/GLPQRcfZb33BhTz0SuDbiXNaKQlXDJC
x+5V7PvcSUlxiyifhPC2iW7sStU/sstloeasq7Evl6bl0vbEEDaYgYAxNT6z2XuCXJTc9RE0C+KA
MtAPXM29SzhvQ6bsET00Cemi20g3mS6jUT7ISMiz1kJfIQOxiVuwbXWp1sJBcTVNVfngdTW9Zldu
p4CoKKihpO1UxZmWOBFrCdWtw55P+6aRiLIiWwelK2DGdZG4O7pNJABEnnOPcmNoC+8HlyNMcRTz
u7KVIL7VIK9dnZxrIU6ENTf4fQKs8l2OOSaNmMCAdx6JoSwgqJUzdN4xRLYVmkRcFdvRDOoEkTaL
kEw7jndSHXQECkBuivPYJF/EGUbkvTBFECr/CezgM9KotVKHvISA0mrVpwKbFhL2pEdjDVJVB8S+
tVN1LHsRovOWTIa5NHBB9MRDD5svTCrQqa51xFy4cdPe21ImaehyEyJVfNY+q7kmZliz9yI2oeho
UHoO6FZNNNEezcgGEVt97GUd7w27TgmsAQaJocgmqGvd6pG9K5jcsHZ8KDtjNJ5yVY6QzW6sxr+L
yRmg0Aq/ouYSw/7NWF8pI2GLZeWjYT+BdpHPfi03fdA3O891yrWRbKyq+t50NM4RSb+aOsW95xgP
WWC9lUazoYH3INHPsu/L2+0gJ1AdEJqJD5yw1WvdGlsRoiPe8TEkPlb6AbH2pTqkw7lTCbJ9B+ms
OTzifoIaUPQZ3qiTo0JCpzL91jLoXLdi+Gnl7rjp3J4MKMVDmq/5K1FPr64z7wt8HfjKnPNEvhex
cM0PkFLRRpZTu3FKQQnDXIxct0wRA5WPrDZ9mz6PWT2snSj7NHIHIG/m2OzH8E3JCF9GUemnqvrF
4L1FEOWDa0zUKRq9Q1HbiEYcWr5JWJQH6WP+j50S9bYXb9nlQEJQSAeM7JLa/MtpYZVrryElrjfu
BWJVqq4Ew8gUb5J5vh9H6ofi2r9GPToB2LS/122suOC5BAUS1i5BHthD+0zq5wOpFNuhmugxyDpc
+9MWszRwkHF4H/OMV6d7b10GDkA4gvC7ysbrQwJ9HI5wUVS/pZF2RhmMUgyX16qhAZS53jGptflV
6qvAiu9xPjsdUtYmA0Ny7qLowyLmdtXVuAMt/bWP+y/4L7vYGiw8td0vc5yuWTJ/gHZ55DNj22Zi
0MjqcdcD2EIKhPok896SSe5Lp/ulsuFFDwMQuuaesv7dT8IRzB3Fcu7ZjwL9PQik5ySG7pBqLep3
tc8La9zk085KREb+HidkgWx/0xnDpcBOU/g+kaLOOxTRDCNyQBxMSZxvBBDylYCJZkWfTN4poZeM
KKvh3JpXRkPBxp7gQIRT9iISn/cJJSofGajWdLxn70InyNLOLTUpV2GPdo1o1esEDfnKLkUncxh5
K29ZOfo9fGhzhwvzJ3Pbr1BN849oPAY6X23bfOEq8VkxPNuVGSq3Lqg4MUIEfB5Xbd8CdjgRGN1p
HYto4G5iJuuroGW04Fnd1tOqVzuARgEmKnAfOXt64LDsUnwM9S4DvTT6FFM4rZzM+k5GFfBRMFEJ
YEUvmu3yNP34TjYOUYkD4+pV1Dn0R6YI+SnNxKYuvmB5J+swHIkDHT9k3upryABH35+fALT6gwwR
qwB/wMP8TQXgs1hcce6pN6M1UHx3NziJD2ju7r2YTymLA1qpGdmJHnTQlvWJjXylwMlGUfgSOL4E
eePtjCBxTxghQBBoITvkMLh5eiH3YYaCnF0oFQCui23nYa6PWpMOM1e1UUKsIeDMSD3SRXSqdzXk
vCE+S6Qp2k1fWJiLAmY34YiDV4x4RyPEUncJHYbI0hKu2v07emYsnGCZyHxjRtaEq7SPX0f5Hury
O3ZzvIagHNEzszq35jrqZHPFZ+SkGoOSwb7AerDOs6EKZxEERRO1cC3OdJ/gbKAaJGFZVNeO9GVT
qZeI1KBLDfoa9d2qQ1yEjaKG8N0R3sA2nlv941gSANIKse2S5As4IIPJSsC+yYNdY4TBNgTfsPaM
HiLDiLwRoD+dRPikKQamnbIegfi8qP7LC+l62/Kltyq1hoTzYw4fc2xWOaMDA1I4Bz9lt8iciOAx
rgBOwL9fp3G0Zvh1DEvnapUCGF8RyLscizFkvJxq06RyAOk7FGW0lqTbaaJ11pnb3EKNoWCVmFwe
4psXlhssFh8ygM1MSDZYB8mVj+ccGm6xrZiZS8rR2hOXeY+KsM9fSV9WnJC8JHgkb0rV2hxfhDxT
J1IjgNZe2rDKSvcWtQI2RZ9ulBeQ8zKB3WrqrzYrvmZNiZVF911eAMB4YUWg5K2i15BoxI0eubhb
U6pz7ZsRhWA1G2u8ONFPM81uVjZZRzSz5DhSd3YTKX56ZVxEo700MCRXg00gVOeLlXzNfIXSrei4
GE85ysnwp9YF0a5KDgO7ezhN5TOL5sUopwcHWMI62xrz5yQJK4ftbPAaU97ArtJBBgR8W3BpAiOL
dMAZJbWZ92hghIbYSVg08hcD5HEMmzU0nCfMyQNIpEtiITFIMctGQXijH4f+sU9ujsX4FJlF1fRA
fePnqJsehyF6CKLxGLXlFa3zDnexlejfC16Cj2POqX6WIZuNHjgeMc14i++GiEjVfHJ288Z0gn3D
iUtBG8h7+LLvum+8ELQNAGJSexVXX6TP1CQTVyfcgsAatRfXGw+lJS4dYsFV/Rt1wcvFo/nDnLoH
nU/L8M0t1ArMBE/uND1X5hAfJLwfBpcUiOxK107cZbs24xtTm3mxhoUEcRwUu6h/TI7zA9syLQR5
QTD6pRrvh6HUR55/9I1PeAADjgzzOGOkh0qDLWXnXzpPNp3KL8gkTyl5IHlH2i4dS+gqufPh8X3e
N4n6nlNgQ6vhkoQROllhxntP4/pY185THjEiMlMaBcPRHHNE0eWTZQETAyfryOapd7JdSLLepnD9
B3eY6Cx39VfiJg9e8NoD5NIb7S5s46MS6U/UwYAxHO2camqHZATAQYCxou6qbG0R5rHRZfWmRbdy
ir4nbfMrC64GfJF9WWJ1D2DFF/oA8Su8J19kixEZkbwFIQoTQmDOzSrdwJegF2tmaHSRqLSJlyW3
EePpm2E2ZMx/q4dAO2bt+KARoJQ6GKbT6HGK9v9f0JczBxz/W0EfXc7/UtBX/8IA8H/k9ZnL//JP
OZ+U9j9Mm+wvA6g2mj7zL3I+3fyHZVsWwnZpc/mbo/z+Kecz7X/oRPtZCAB1HeGxx3NAo9CG//nv
pvwHzR58S1h8TCTByPP+5//4OfxH8Kv4p9mu+dv9fyM570bWfNv8579Lz+YJ/NW2ICzT4ClYOoYo
9qBisRT9xTKUNGpKeuVFt9xH3w60LZ/pp3aK0BiBLBYa7IuFAp1dgW6n80z/Pnlxh+gzEGFDBAIV
oTerG/4c3EXcEBt3g23JTToYt2hmDi6HmnFrWxX0txyLvSkpqIy+AIPu5KBd8M3pzCg5FI6KMTLH
OkhJ9CNdXR1tCfyqDdEZx6ltEyw4uchnQ+RGSUe4HZDbgzK6s2+YP+NU828VUOAdko/XOSBsNVkE
fTNkIfm8Dvrxpqoqekjc7AgP5yoHF9l7g+BZJfWRS8pHhE0B3bl2DkzkNhXEyF0lXZplyyypnjUg
y63Fh23rw2vZzzzTwqaXkpd7K7WuSScSJiqY+ruG5urg/xShAYYhdUf870UC9MlG5eEOMC+6yAbb
pna5pKFUzgevGwwGxe99FtTnil3Vpjap1AJejRYDIUI1YMwHWlvF77vLLRiNz0NCP3QhruSBrR1a
Z1jB6QhIPgQ6N+FwXuXgff4MvDBz2Adqy1VLUsS0Xl6c4F8DjlWm265voy1tgefeiInvEBAjRh28
SOHqK71OnJOrQmtDBX7PznWD32iXzAoKqaELFYGOD4qGLkZ/0TVMDW24RITfKvbkp6i1j4HvNrTK
c3BcsqVnYClbXw29U5/9ydA3DuHVfMiE7WSBsxdOJ4+G99e3/m+fxJ9Pp4gSc4ut48sw872gkj8w
yEVM5Q4lbEMUIcsBTVK9dQuLKLACzYzqYe3C+duryqpP9nwyLLf+HIYZUqunwFzM0doZ/POn5bC8
oL/dZdZTnRBnAjjR5RwPjYpincwCgN834YLdesjqxKno38159kBTjrnufOvPXTk/Njm1eXCRkC4f
PGvGPz/z5e6fL8NyaxoH5h0WLafljFxORmfK2dEuKJ7lweXbgTrhm5HRgFzGq8tb9+fw5zGg9gxb
4lM/6yOC+UROF33EggNa6EDLT9KpJ3a7hOcRzdKC5F+HYRYLLOd5tsgNmplmazlhtNU7szzVRkzp
KmcJ2F/up8nOHtsHs0H0SiQCo+SQUT5b4vQ9gI14arsCpZfmkoibkGpvuBJ3z3xY7i4H3UNTZUKU
W7F9ihFt0LDfl12eHBCzge4dGGzQi0O0s2iQZxYqwqZ8zPf50J7hHr65BX2mAsKDE0FxcQ3jeSSa
bNcvUr/lSZnbNopSuGLIl5YH5HwlXA7Gv24td72GLRDklb10EIGN8/9A6DbgEogiLBBABnN5TNqg
ONsZozRNaMFWM4qJ181BaNp48qo+2k3m8C3KCNeKMMOczOmFdzaRVAsoDciA7GbKrsLOXHHVDi2G
Tm1wrh3z2Y1n2Pj8RlbzaD/MKD8HWwdrNg/9lx90UZxV3xzhVcexr2x5lX38PI7txBkt5rTPB0zP
8El7k4j7rrnG0/DR1milDY2EINHdRUFdr+aVDuqO/xlB5j3SIZTgsVrQD/VT6oroECTqVZgV9oTe
mAu39ww08mbqswec3l6dnog+ueuzKN3lWDgBorS064tpo/rYowmeXkrXyffuMHwfAN3KIfkemIV3
BADI6DtzCcsoJ2q6+aswDPdGzVxUKvHdHymwCnxo4NLVFdB6sCtiN0FnqhgEdRGeb14dxXGJiZQc
1k2O7ikJ87u0nCAOFV10Z0LTRGmWWUF2UfDwaDpMZ/aeaH8JgBhb/ULu6hOJoZKNvI+skZhCECNK
346K9c1yh0Nl9YDfenUqXcSopJY3Zy8ZXwm1ZCwYAx1zw/wzwWMIE1r91FBEnaZSOlvDTYFqEzjJ
Bv7Bd7Vwi4XwJWJ7vy/j8V6L3fYYjH23w2PNLhxS05rN971B6P3ZaazsmCcuCCTE6ODG0E9l9tby
yVWzmNvFugm2mLAcrfaABeYVuoShqfaNYiRrNESjQS3RN0F/XwToZi2zateGiZ6wjiAvDVOMjSdi
wGGw8U5jYqAsVZD8YRrGzjAI63Oz5NcoJzi83kh833if1nb/DKVP304GaJ/CcECatga7lAkyGM1n
T+p0amO/3FUlf3Rs0lsLqWDFBz9AOEm06zCG/M/BZ4jB9+qmWrqB6kczyc9ehrIdtokTyx1yiR8F
qAfqcu0EkqNahSDqbyNhqHjoxG5izqNptXaFLY/Hv2cqqrIO654FuxJNerOzTDXiuUQr6ip5cUur
hIraBKwiovpIkeWsJsnzigyV7vSwJ1/ANd56dx2qc+EJYqZy/ViE3UaI6DMJQkY6KBtWoYMFsCOf
aoTR1LGeH9qBE4h8uzm5qNyIqXc2HdTFo5azy6YlstUTW7vwZD4dc4xpNkgNvDKK6+lT5sbNyfyH
vHQuScp7CgzyB/PO7yjcVv7gXfoiO5kO5y38aJRMMemHEPIOeurQFOdUxZMB9CskedTy1R3QZOtl
cnxtNxIGQ1qkdrTz8iUhh1BZ2okoOuiAJgmuqYh3Og7STQ+akc5H+FrY3s9Uj1lOBLJqV1jaFUC1
yop478ykzFRm4E96QaI6blxU1+pGwqZGI8iyqQz6n8FMzk5SPz5MKcKa9gjR4K1vhL4pNfM7u/ZT
jy8F2eJLG6WQNzXzK6kd6yGvn+txNnEHpBoHbXKssTdBLcj1U16Qy2vG/qEh346GXJJhVDzUmj7c
9MR74oneoihQ6wZZwiUmDSAagyMk31/xaHybykAn81bcGcJ3oe/C1giMchOFBGJIaksmdUB7AFiC
BRWEW/o9aO80Oguj+irB5qzqToS7IrVhw0gtX5E9Q0mrV1t2oR/QwO9jzat2g6gukQ9zruhCez0k
8q5Vw9UYGcqrPHnQHcb5IsXB1rXPptoYAJmY2tfnECJVPcNnmBohWEgI+kgkUi92wNa6dsHTcOkP
Vv7s7K9K2mjd0Lz1yQRc8z4q4LbQngErNntm7CbdG4nSQFsZ75b1wxgj/1z7cAutEBaL4KwHYsi4
KEluvUMpI0zUNGTbLpkWKkl3DgPGKceWp/JvYRBRiU80cVMEx9Lx3kIX+beK0JdOhOWVYa8OqoQw
OiS0Mk2PGHqt+swZMx55I0iQi+9LizCDUqtv08xo0dahE5Ory0THnkqWI4xHoFDJsO+LYdwYaeCd
uiGCF1QCDWLFPo8SgnXkKzjwRbAuFc5/OmfSj7SNnuu8seOEk1OSDCQiWF2wR8aUqLYEpaEfk/tD
N582jzXXJ8v95VaQ8JPlbt8QsDNqlGTz9mU5UJuiHfnXXZbEHARS/jqYtJe7LI+3HKyVmDlVC4F9
OfRzbfS3u4UaiMEdkNtT7xmsJijAxifDqKFJxQQK1n0TnR3FwKasmAAu0mlwHwQwd/S8mWmT4Whi
e8jTF6MQI9DxZtxWdMtWFTPQnUrDn4v4eyGrL7rv5RAPAxWwSxl0yPmUsipDPg5Ue6M382hltj7k
BC+f0vkgGWjtozC6W7DntBTfk0Abt4aeHaMeUNbycE26S+AQHUVA3MooqvFkB+gv2WNguBBWu7EM
EFeaQGDpuvrniD1q6yJ6pxqMSuvYiZOSff2XQztX5XqQIUQzPGwr/1s5vYimM6Kw157tWXCZbTZH
cxXdmpAVyaTmvgdDfpdkzv0iw80Wee1yc5HbLrLc5a6cIzgwIMyVfZ+0EZPT+SbXLoQfgsJQ9ft0
KKYrFBXwiKZ8sozilfFzd2AVoVM5iOASdNVlMjPz2Qz8dWy4Ny0r+HIXUrtn4v+pSLPczxYyppCK
EK4S1ZrfxsPVnQ9+2P6aUjvdpZYzgsDLxFbW7I+QQ3mIITqwsaEvfkQ55ZO0f0YB4Yjm2JVr1PHW
2pq/IiEZR7RqMxt+8njwgR1CtLTfFZ7bu4oEtjSMgmvukZXWZQjSEmBa1G3MBJtafx/Ycjl9Uzwy
zMzKJ60q1plWv8k2Dp5tV4NNXUKaYjeurUx40i8dmuyTzfwBn8rXiJvh0kpcyUA+INbP+0UBq2Zr
WnicYPbV9+HM1Oxti/qTZNV9HVtnvnmMMUMumXYkc87KYrI3kW0FG1MLh4vujQ9D2lxKu7jyQTCk
S2fylfxFK40khOoY5xOE8JCQbAOPLq3pFDHFhBA9a5xi13gjRu8yGu9jrOY7AqLWXQLgvCmGAeKs
gdR4gB0F+BQbsjXSgGUUU1Z6tVYOeGcxYVgKsvo4kEvn52Z9xfAMzbqAA1vSmEXfEsWXxsbeIPr6
lzXSNPACf09cXTW1mK6QhQ6jeWsitzgbaY/gUGMnk80hDpYB6oyISkANiIGp79dlI6YzV4Vj07ni
eXQwNFgpaV8kkX1WOlayWMdTBENkp3WhuYVdF8HfIbSHEIhb7znfHNe8hQzOjyPSEK23LIKNwnBH
xsR77QU/tHw0bu1YddfcLNcESmkXoBb+3lNMv7Gq7QsTB8PIHuvBEDPY3xqYnfoTRC1GHzJPz7nV
Uc+5UMLbAj0neYi90RNhnXClIheBBGgI+fcZukYnuqcFd4dFzLzGunYWyCgP5pD9bHGZb0cvxazh
xvFVd5mC5CodHpIqIEKCRbrnwK55vHMG/SSoKLYd/a31VEt5rNNvoxuzPSn4XFOL1L9QmZAPe1/f
hA1UN9izxgq8G6TEuOz2wFK8VVbxbPCm01Semn0zjcaa0SCvFMsZY5DipNN0OKgqfitsNrJT0t6B
eSWv4AH1xGNFl+bAn8230KYqVnn0eFrtML0k0IfPbSuTIbnXo2YbAnW5c/3B2I6ZeaKf/ECfub+r
c6e/W26xRSHMSYvhRNh1vk/ZURNJFJfse4D69oyg2fVdtDBImVY+kn6OqsQn6wKqithoBXghFiMw
BwjNzCJSF1Q6iFtshzDKEVZk3wEkZwKu297JzGDjJIkKH5FNrN6qxNoj5ZmdaGKfzHscLYjvlXc/
tL2gAd+9hIMvHkX+XbWcX4C9d1WXiWtnF6DicjdZ5/WHRHe6xmbRon0TeEt10rWZJ3srvcNFPvQy
vW8Qfd27JY6/tPnoRTCrhY36CPk6eC6n4ITs1z1WNX8ijYvPXt6RzWQTPQQUKqtb9HNBXVyFae1j
BG6rcCYxFW377qTSuCPPHvOUwpoXS4tPFc/9ll6HOliF9qlKB5KwiXRN5PZrUhcdQv74SZEvdZWh
NROu0D/M19hmah4DpAlHLbD6q4wztvcjFhAHSEib1zAhs/FkipQvggqRb7vyZkZ9cFGWvjOIfryF
hriyGn1vfFmfcnd4cIgJvEQF38AWbLQqSZSziPnYjiZdCLTy2mpMh3LnON4LF5r0KEf9yBb4Z2nV
6WUM5sBI2xl2fkoA2XHCMLdFdUDcZ6+fdMizu9RtSqoV1+GTjSTfmG8Jjl1KzBbhqC7hzXgSR19n
bOgaE0+Z4XzS7ATVUojLsNTr+2Hq1ePcTR0OM4jzZ2v3e6jXW84pnAn2jH4uovk7XOyD/MPsYaqo
qjsg+penQX5QYvQHsoYxNFokV8VhfpxsN9rkikCRPGFKr0XDHqPfwUudXzFl+4tJda8qdpHME20s
qKewzKo5CvIdbL219gn/QZA+Mk5lsMeyovsvySXzrGMc2em1SwrrgfK6w+2dxKBSgNJqYmCEpHtf
zQQCIbfbllIXxTk4PGcdaL678gsKbCXz58oA6DqN2toNe+Sig+4yhUIqOUSkZzQ6BexkU80vFpuq
rwm7qvXrUooxBZ3QawKuwBf02jLf3YR1IU+eZbzACzmZMOeRGyqHVkPQryoVJCgjAWIEUUBo8QBx
lsQgn2K9belbW75boEdAR6hbcyKNhjIE/Eig0p9DPXqbbOweHaQ3qa23Z0Mzz16s2lOY6pDCJ2Dy
TkpktBX7z9A8Zw3iu9lP4blPEYCUIxkTIsG/203lRqI9vHgZyRGm7lJzhviCZTIxXjvnoqgvDLvL
Du5ob/vdznK78Ql01z5p4v5AK8pc6Qg5tyRgos6L0vCaWtTekOCSncf2tSL8i8R4wo/L7KsWuMiQ
tvbvVl0+RkmZba0q6XDz+Cg9B/+ZuEyDtqZGaK0ZhxePYfXWApuGCMbfCgeQ6ET5g27AY9eqP7GT
+uomMdw5DYJkdowNDC/9y2t12ia6QWp6vhWjFm0CAqdZMwpcUi2NDqXDbCmB85wVki2vRrIFryB/
QS823CuDBAHzvY1j9WaqmJVtSqHWueRDJWkIGd5rrxro0YOXW9Y5b8adIczuoarRIWvokbjCmHO+
Sf2/2DuzLFeRLdt25XWAeNQGvxISQpLX9flhnCqo65rW5zQ84nreyPHyZQPy4zAQ7q6jAgyzvdea
S/HMuqX82WmPhLEwvSzcazTGbwvssfPUSCc6VFHMslVzKVSUwaOp4DDKV9k5zbgfznl1iNHF0OjL
FdiOKjk7bteeCm061aTBHEt5whqt7oFmO5R2Pd+Ybqf4WVm/q43TXqspjS+CVz8TYL9H+aXjTqq1
U76G34GZ1i8LFyK5awyyEi8CQdNfayV6SsPyNHUW51hJ/0NLESStnVP5loPp0e1hrxST6eUsbQ+F
GlkAs1RSihGc07IgJSmjxX2a3HK8xC0+CW7zihf2hn6TyP+FNibmeG3lRoo4w3Nos2dFilW5t7Rn
g3a2Z8/dtHdo1rB8aJBXpY+VXboH2CYmyO5OR5bCDDVrqlsnup3z1rq0GWFz8Hslui5/0BR8v+7E
FyDc3kK1JoG6g8sNgCX23lmUIUjAh8NYzW8oTPiTCaqBZnx3wU3XH82O8JCR7AdaQUILerv6iSUZ
nvXoAJsH/Xxru5Qk8kaLTsyKjpjx+URW9MDJ6lA61kdwqZXDeq1qiQOo1tETE6zouFRKf/ugNaK5
DE1bbpUGSZMRqhdRMw9meYYU57iWhESkxDr3EAvCRLQPmgp3toY5mUwWpa5vRJs1BL9Vz2qergAE
DclnQSa76P1NVUAkzleNURbNczibVBSLgRAp5soUSLvs3YQv6CN2MK5hUZAnsxQ/euLrkJK44uSO
ak49sqRzYpTXxGZyEVJehZfQpuTdVcdPusxMxzLIENEFlkrTqUrvuCdHF6cP8xu7MNEoZdVtr/ZH
g3fm13PCwtCKHkNqmzcl0o1kek+Ib746GVG6dmg0B9PpyeMWLou0Snm00lRcto3TjilP16Z7GGrF
nQU6/GhOBcN5xBSyKZzWTyYhbtA4lje8bWdIlDsztT8sC3tjKB/1Iv2A891eWNSPFPAZCyZwRYVQ
ylvsFBViR/0RR117SZMephpr1oPI5kOtL9NjKTez2x3ycnh0R1aq5Zy2d435Wgt3uBCY2HgsHnT4
wqgW1gbJdZanzWVNtDSoXEJIy1y71xGwPSHK4lxf0Pgl84rsy9Rwg/DFkeRdCxJPU2efqCRnWTQs
R5nbnjjMXV3Grn0zhCkwkPUOi4p2qqr5B+kbyUnnS70lO2WvFAvAYrDa5PsBQ8rT4ec0W+YDYAyP
rF71aQxBUuZEDKJ7u2XNG6wqKbINanXcPEzO88CU0CYXpvaxrVEKlt1wR4GwuUyIR6hvmxkUIaaN
FoXbfEFYT6Q8wgNuBixNdznp5GVmtUFdMAgXqPRI+2LFQsUJwC0nkYEel2nmdWjL5kZQOkwsjG55
bTxPln6p28bxlTRKQAAj2NObnuZJ42Z32TLeEfM2YjlP/S6DtWqC8AvwGVGnwSJNACViSfqrnYZP
mAamS+7jQJG5oMUDGDQ5aFCVD9IKy/jhcl2PGNnT9jfhoIT0ls6PeBHnqRuL26rHVjalhMs3YTMc
rHa9bY0qBoOEPjmmOL2r6Q/7yzz3vplzq09ZNh3BgsmCW1MfE6UmmhjJaKxHw2thtddBsY3AgPe1
WxdR+0uBLFPNp/hi5f2j6gyw6aue1zozTa+d4bkOXedKARcGLPcSxD30ehP0zPYgAoLQqq6pA1vq
lllzc3KQhqIsSCELi9qutjYt9zXsZX3jPOCfq06ThY+BsGITf60lc36pKDVa99uI5upSNuIQqVZ1
krF0hqSGdEP3VtrVBxo5KMPL9H2A9zY7c3rY3sfgAAA0VgHbuOQETiLyp7ThJXbAukO4BqzQ363h
qz2bEer/ZmUItCkQu3RuEdOioe/N5zq7gB6d35GYJ97UmsVRsYbPHt/W7duaf199v69jUTg8x01Z
HqnmUuwtZC2plt3YoasOAzj8cxWb+9XBS0vzqSTLdMgZCTDLbKAIrVSLfS6kBmF7TFTWnqZVFFA8
VDHrI3s0YIx62hQzfTfN+YxgPT8kZgIZRY0eIlRmRG6kibf17XvZxmcONZ0Q3KIBT5AmqMX3wnCA
ZRNk47Z3aYtUIZIe4EnyFEgmE2SM1i7eEW06R3pZeI0hVUYprrltE+fpbdgDpVQo1Zy7BXiHOXNy
F3SxLmHWslK29AcuFvh8dvNqrZPOmiVBL8ZaprqkuRbtafoXnko0NGOqVtcXIlB3AtZ2kBvDTBF6
rfapdPoLRW3P7iZwW7FZUQd90VKFTPMUZSwk73wXSiZIEuNRZQkC7kK+k23jyj/NZZHv65hi6OmR
qNmXf/ShQ4NZUsZqxJKwgO2db3tVjQ396+G2J+ol9VqDThLLQ2bBkmSx7Tn/2tsexvIDq3T9ee2b
27gpjH1Rz/ATojE/LDKscZIbtyxZ4hsKwCG4audtY3H3ClacGY50V6/AsDDKy90am9DnZnu46kxG
05TMbVLJr6OTLZcuWlXmAXwY8rXhruXsI14DGUa2iRQyRmeq6jSN6VYw4U2NlnWfE/tdrb5riwGC
VWIzFJVNttVLmYN0Z1dYr9Ak4mNLZ/lcSJjLtpfJvbjMLRgU6d12iEbiHMTitZdvp0rIk9w2/cZz
GbH7jbIivCllIts5F9VC7LdSu+SBN9DrKJpBNsRRgocF29vfm9GoroOutRLIjmrEGsmM2yrCNAc1
IhjJLVVGmzIilUzype5NJ9OO/ysQ+x8JxCxb/2+Jb/e/S9YO+fi9TP6d+vb5h3/JxIT5h+3qWG3Q
LGNk+8/UN0f9w9JwZvBjijaWoYHT/VsmpiMTc23co3/D4v4lEzPcPwQDiS006GqIvmDF/UMW9t/K
xHRV/LtMjIxqk5atYIpqCkRtPN+/Ud/ywkATX6vLac5ruqPIMsIifTJpHJMUQtnSdo+Rot2h2YQd
rtrTDuB7d5Tp4R1XADETIn+saSR0UovfT6bvrj0wdyIHD4UNzF3MSETtfJyvlegeJlcnaVvpAWvF
oJId7grxtRhtIviY7DIR5p8RRQeC/x7nibaNq72VIaC0MFm5w6Kd5Lkyyp6GAjUy7s/mbZNb4X31
I23HhA4hlkyLNe86ueS1kCVywM0d74nXS72uyWrPzAbHX8Bo7rsseiPIgMmYvMkNLr6pdrLTCz7D
lzR+ZBLClMClzNinVEt08RFjsvM1ZnxLF/1JDIbfGWgP0K0z36rdq1lpLIv1WdkpeY6WhvgJIecB
xZiraNQIr+tAVu3UMmx2UUK3Kk9NdRcOGthjDCR7lb5ZIPT2B226P0mqaLzKUF5sgaVwTVlaDgtp
VGPuBAUFYqro+o0I8xDco5MGiQmT0riZZvz4GSbzMobtZpQuyUSETHrUzpxgzkhkY0rcBKuu0kZz
s+R2iRdS61z3XNnjDcSD/qLZP7q4y67GaN4YiiEQseTFfmbadWiZ2vttTtVFtRtWqrPIjkYnOc7h
uBcL8oGF4EYAW3h5R9V0dqY0xxpp8mbq1PTieen3SA1YotZx51UrKMxVdM+0/i5jOwG2pIUbj7vM
oXKqKv3PUIMYCq0H/JdNOVOwuDDxgwgbIb2CIX/fd/3NmudKkFfRnVUhlxdJrN+6OjKLyvwQWtHf
cVO/QkKqLwpUXYyp2olRPmc56PhGpSzPJJcQqDCn+zSb3MuyWuRpoRUEcAzTYghfWJeQ7lwJcejA
kBwWhvIjaXnIwTN6qLoNPs6JGlQ0tklDzNHn05BXLH7EZPlN/KvNK4+GJSU+slzQCBVHq1R+I8Hv
9tlMeB43D2YQkfGIMjueFBGkrEZbPcVH30XwmiZqi6qda0RFYI51e84TLAHTXiis8m0zuh/GaD1M
sz4Eaz3iZx/Ftx6r4EkF9Mqs3yZHuelBC/bq+0zrbI+hgTUIfRHs1L+mMuRP5u7JtSsg1F34Db4W
0uzyifA6zrgyuTEdvJ8T7egyy4g111XV00bjHUHPU7eiHgLKhoanQ4IdgkVv87rzq8W+qb4nq73s
RhC1u0V/grVbnKJyenAVuilac0IOqHvdUkR+noTPiNt/OwkBh9lMlKFhLYGW6r5osicCKJtD0asd
5oTyz6JFqNlh8Y/X0OB8QetPUoSjRe3Vgh+xc1rUE2XHuAVS7cKLNR74lH8kKVOSMtH23GOHQ66L
H42ofAx3zZ3hus+t1l47dC0eatoU9GvRX/rsxc3a6xSqvlmjDeptIi2zb9o8/spgZezWGSLDQlp7
nKjktpMFKFFkxEhRxsY+uabvYaNZ+8hy9pAPyrU+Qi+mX6yHEB/MS+iQ0YyFWNvNGQvQpTF/GAhz
zxrEsnIeG3+i0LAn0jE/Wrr7XMJXREmXwBTJ6M6rlKxR1gCvAHScNBq0EKl1gLt8pGLz0Brw7uo5
Lk66xWBErIQ/rcmpo51AyCtmXLd8yfXODaqiweJ7yQZyzDHpKirjg+X6pqPrJ3j7XsKkidCT5t1y
JuSdudH4VQm0QTXeqhyZe78MCY7hJT5NBsFtlmbRaJmz1zEZQ49mNqUTXPiHsSN/sBQ0C6zudTUZ
6Kb+ubds0nkmR0bBMFysRXwZGy3c24ZkFpoPYtSJN5jILIown1fp8lLnKIQT0TuP72tuOMTSDyux
0sEy9khJ6ZDOaoYHER/DYqgZrtqzIUFKpQsdyzhPU4axd+kxjSHpvMnsxKad9LORwzVpNZ67FBmp
YuKn4loAqYrQV3QqroTJkCfcm+GOqBbi7kG42fQOhPXLLLRHFaDCjqmlcmhZVtr2ukC0SH6svQHz
KSnfelSEOoBmUXooUohDxU3ZhzAcw5PAeKOOSXPojdgHtgZeiLpBVDn4WsMhUCjW7ax0ZYTpPSMy
/mzs8jWzGDDoa+HsaDFP0rg9goqnWmqpuLfd/CZcs0e9Iolz7XVyvlrjydATep+s2JemGU5KyXXM
RMQfVRtEUxl5dUeOF9Lho7XgkyeVtWqo99SAVKtqMQBm3vZjSOmUxjkCl73hchJB3iCH4aMB53CY
yQc7IoBKCYQYgx5KzjnWAT9Y1Aan3HlSKyIOC6HjA+ylnY2MthVNwNEASO7h+sbigrYUv2qCNmEX
2ZVPjk+1t8PogQSloNTjgxnXNInXgFaatlvoJu7jMPk20qy4oW4IWoAQ68QaSggqEmBHUQP08m1B
ZL3SZfBjNc3YrS7Lc7d3JvLEpp/O2ACbcHyUaN+jRby4C4lrRoOB2Crms4qVJmuWn5niRF5vRCz4
1snXXNPro+wnJYWAOq29b6y3ZHF+WnGheUP72jkEHGf9vWZObxE0Ki9tOuR7VwaFUGplLr2NTZMX
2JcphJbhRjGlENs2bpooswMikQtoPf2hZCwg6QeURNcvhz4kqITZhp/XYZCMgdU2hExJUKSzdD/w
GRUJFYQMTTtO7atWN0xHWN4Pehpdi964q8bxNVsKCvizA0yVk4sO7U0VxpGfQjPaowAKoqp6awcq
NC2j215Uwk+07sV1KdgaS/aLFjqJh4pxV5fjy8qyGc0TulSXyvA0C/0S9YvPyX1wYqKymrrmex+Y
rxC5Uef5Y4mBsGwaeDA2Io1yBohooxckiTV3nk1Xxv2Rexeqy8EGFg+InLPPzFrkjruauVVtIDwt
yDLaDTZaf2z2Z5U2QOSok3Hizo5hU6Kuts3UW8VuyAu6vrBia2r3GGlx+QZhNM3nVi5pvzbbsQ2R
tx3jBGDKaY8ZAzi1ivxfm0060qpcskp0XP4l6kk2j8P2mIszDzB404hmzR3K1fc62lAIawC3BLYv
QVo/FdlgEvSNW25jbW7UzW2TdXD5viCcVj3Z3vZGlE2LHG7+C6kp3qCkS18GkqBDwjFqZEdutr1t
s/1GNzQ/IQYT0CZ/uB3a9lz5HJ/Pue1uP9Fq8vYu9ZLVQdr82MCM1fgUJaob2GAAfLrkZI6VFkt4
BDHn7RfEuqiUPcNAkJuRfYqUnE2E/vlfyP8nHFLcd9yz9pkEY7bSydAWMh1k290Ofm3+cWyTPf3j
WAh9reiM9vSP418PnTApCaqmhV1VDORxrBBvbNbI9OVmE3jV9iQwQcjHJuv6vF7cwybT+vpaN7hd
voXtbg3DnKTPldk+K3fy7l4LNIyHcjumiqg6dab7Scbbfnn7tX88YSsl8baUxG8Iuq/NpirbCHXb
sQQpL+b0fNl98fUIocFHsz3h524U2m9oROzDBiQcZI1r28s21X7ekxDaG8OvT2oijTC01xNXq13i
Hl6kGNyu8iDSOmKhRIpq8vNriyJoDn/tb599ajOa0/gBBVDOvIINcrkpsba9L3XW1N/QIFQDfTUl
61XaGT53N11W7kQ+wSkZb6t/2y6jbSNEyrdQyyuKTuziObQKQXi4FmVcLh2Ckzs0yxSztofbHm2P
FmJo2qiE+bLrjmQa6Gp/CInDORl19aG4DsLcZIx2xMad4B619xxG/Fm3z7RmSdELD3q/fOuaEH3E
Oj9q3dVc2uzRSSzfasP3NkSfLpQpOTRMpY9Z37THWoQ0p2UMs1k/l5VhHXEVPZQGpBMLppofVwu3
ywHFF+Mlizk7wf6zypmHjqPVtOAOxpiRdo2Tp6dutX/qGoG944CWCSYW9WABbSRFbTDkmucmhrPv
WjcNNLKliMVUAqcbEqqRXXaZpPVXG8PiVtcr7pA2Iio0F8OuBjCJ6RjnqxXVdyqKHoJs9Mswjx+j
LptUdU6FN2q7Q5rrxM1EC4KuqfyTK/wZtXcdtC7rMkVJ4tOgqvmxgGjg5RONMLgtfUfLM7TtKFiU
hf6zE+7xr+HTjsbkVjeYEaJeo0W6EQYzvW92K8YBZhS4EAo5KiNRgjq48QS33a+D//id7aeutDB8
/V7VQVRoER1RcrzZfkZfHD7htruOFHIrXDZhhQJwdVAEanKzPfzcsCyByJ5xnx/QeqIP02gIrkCI
Y9WnD4uF1R1cr7ERdyqjez+r63jcnqibpC1HPlubwevM2nUO7Bm9Kke2n4WULr1RySaopxxr5BJf
XaB1yT8c5ObrKb4elh0CNGKDCg/VJbeyDCjXSRIjQQpRq85lNve2+7XJUTr5kz0FaY7MFkkeSN/t
/HcoTS45BVSWoNrnsa8fbHvbxm7dCbc4LCV/KAVjBdfOtomy5bvepeAm/3Wo7mpzrzHPA6XO57V9
LmktEh/uKcZ5yfo1bfMKxdI5CvlNbd8DMhF+sH2vUVG5y37b1eWtRzWsN80AIQBWXz9vmwX7wFmP
4wiq4OrsR1eQ2V7w1lqyK89TWuvIbpfP1HLm5X85oVzEgZ8+uK9jpo5MTZ90N/cqJK1bobuUt18i
s+RbBhPUCJvY+nB9qIokCZQVTQXa8mBabnSZmb45kra9sSA5OVemUyRdXfAwSNMa9RML1+jQcmns
WOQgsf10YG0D4ubS2l5MO5m6JAPH3va/z/R+jlVt3G5+MXpRXeCM3xZpC5kGcotrVfc3gxZKn/Zo
Os7Dl9OvTcHeXbbHs5Sh7rsQBkQ6R0ne7cG8YP1HXWtCjQ6c7PfW4Ng29EHM4jRIC5eKmrO7ROlS
+a6anzfz1rbpiB5CqsTHvbm6tr/bfjBY5BCTuiypuOm2xSZJhD0ZWuDZuL98/pZ88q//cfu/th/8
P485G7P36xm2ve3vvo59Pfx6mq+X93UsbbhYw4iaWSeIEfx65u2XxQbx/nztX38T5w5hXRrqdvkm
ts3nryhEojBGSgVQTZIvkdt0F8bIPtYtKr+Nz7uI5DBw62WJz6WMtQ8FoeXG1enLuVet88vU9zEi
gNQmxRSPvtSHV1GVeCZA9x0dJ06Z7czdzpOvzSyc2zZM9GO7psRkTw+pQbtna3gkhCXvJiLGgCIX
iNTLCpVNL+/DNaoq1v/y9WwvQm3Hp0kHbungOI0SOOq2IhB1YxUhWwE0gEMjk0ysXdX2/dkomiSI
zTYVe9SlabC1MYhCusfq4BK2Jv2hGlkd23NwF8csN61W77dazrgUj34CubRFT/OZ1/i/UTL/H+c5
4Y0a6Y3/9++q/X+JknmSfvD/s/9OBzIp/6218Nef/t1acP6weCoiYbDz0HQgsu2vPBnH+MOwBDZy
A0ijozv/qbNgWH/oKpUYAAOGTdmV0Ji/DeiG/gdFWWoWONe1T0f736/xf2BA143/Gm4l0JaoJhGw
qm3Q/fhHZuUgw8HalEZ3W/URJNxRXJNmeC5MKpBifmunsXuEEQokdB5HLzY165oulxEsHyUN2/GR
N7gV4yQTH9CPIURIz6Ud6leKdjaqaPbMOAwP4XK7tDWBnar7M01zDCRrRhUP1SJuthRQYAJPfrLn
yotucdqmT26mHtS2NF6WEHV6MeNV09aByFCbugX6Nr+HGkiCtOPs89aJjibUTeQLgGdVUUQkJpfp
Sa9Af9Sze4T4grzGwr2EUjljineA+ItxqI+rg8vaMqjC5IypcfZadaKA0kauX9bJIVtM9xj2EUWP
yb7tYAt2XZ0/CQ0xWAG28tRk6ylRxsprEo142xnQXDNR+0e47evx/OLGDihG2BdXxfKH2Uku9azb
e3rl3YdizDOcIMMnP9CFWpqYdK5pgIacL3IC+KvNlpIBhvn3WOkauo3B2ikaJUWCAannJ917XiXX
ZVRiZJLlKU0pMxhJY/hu4wY6ZxVkdaGd88n40QLR2TuEagaEyYtEs56Jq0C/npCkroNYKou4uEaw
ygbommesBOiVDgX2nu8rjNjCeLGYgyKPRPqXhtOjAfIZm5gJzVTNHagZu2gUiefaxWPYY4DKlM68
I/SjCDpXTpliXNhhJNSLNSgX7GH5OcbccZuOLgp/t34ZAd4fjWFpvDWJLUyfFXibGAIdUNOwaxlx
QzpaBvaBFgfAw1rRbqrX5qq24nWuqDQbVoYpPlTFI+UdXBoKbbFmWNDt2yDeBrRPeGpj4JIVaOjQ
eg0h5fQgWGDnRY+0q4xjk6d7p6njQ1OQlQfHjVSxBjoPUe6w1ez1smQr6ac9lVthYArrAD258r4C
I6ZW3HzfuSx2lBxgVD6mtrfWxNNkWUUERhYZEI5/abzdnS5scW8CsNlVxkddaPV3QkPTax6O5QOW
Aolb6kYc66P9Fifg69PFOpU1SZuVyO8EzD5cUnXEeW+jqWiWmwI74303PkOyqi/xXDw6pX5Ihv7J
dMnwWEgRpOQTAzWwr24XGviWSd9shEHuD0K4Wke9oZXRCQV/e03mmRS53jSCGAUY89nh0Dt0EBGQ
IIS1hu7SK+tDU40kV7sZ2qxfqYI7WiRqxwlUPEFSo9uXLA9VFP4qBuLQdEGUg0FRXXKfy2PcuPSx
CluK9ADEYriAwaPPnlKX00nRQB3q4UVTvpF3+NwkbXOX4YRKEczwRWFbc7wlda4YqiasxKT8MMN2
mfpnLyrSLsVy3Svz7TtVzhwdY7ib9Tm/K/3oFvnrpbLn9DIbjrJPIoBQZqrjbHJcJHE0fGAsTUc6
U+dwxsaajWl86GY02xMQDrdvjq5Rxs+t/gqEEEATKNJS1QgVjchXTF0szZoi5CLnmSFI3JNfR1iU
wVywDNHHVJS6iKezrxLjjL/UOLgDS8ZYNW0/bWBKOFmFR9pubplFimvVg9XOHWXaLwkGjaHHF2g6
w2NRNyhc4GJ4zoQoAa2kcYCSCVOtdhM+H/2bRgcZNWXm+mo8/Ors7BiRN+ArUZ6dUoPoGkQPv8Ww
5IcZjrHXq9iSptQp7j2IyM4FnedLnob6MTEyisE1s6TSRmlVLRUem0i5X2McDuscy1gb50/TDV9b
Iy5kw8fYJYpt+tUbcgyalQ6+x7QJQ173fMdHS/dlKR6b8neR98NLC/IIxhxIZ0r4qknSiTR2a8jU
Z2fa91E6Bq2mFwclhGA0WersAfPFashNAPh47onld1gTsdk1gDWQRK/HvmveUkuDBT+2tkdUiIdu
5Z3lBU4RCkB7qEgvJQG23iL7rp0VXmNZCoCr/XN1mvNA8dvD6vuz0KJir2d9MJCwfBALkESCuQ+G
RjRmkWs+vXm4aGDT9wnex1DrETNFy5HlIhdlrL7Wy0xhy5BC7BXJmFypHHnpp9mNg8bJxNU0lfne
QcXN1A07k43DTiBNKlcGDhDG1OmjqWCYB/S8mkRJdMqbmUQvCw1pYlhcI1hcGmzL9MOai5kejDP7
6MKKAG/1hx6tP5w4Dx/aloWwOT52IGyXzCK110zAfGpUL3oYIKadWtBDeBOk0D60MUTWeeHSbOnn
ewMpx2VGRzmc8WGXwj1qWSQX99peIZrpnGs9jQ/E0Yc1R3uoqjfOaK1SGAoapS7Vk1OmP9YV49ik
AblbQYAw0vmVSklfYECMOqu8LeAFg/YqVtJ/ZOeKFiOTYmyHVplaB1rdTHLX5hDitT65GU731Wjf
jN6OT3qP9UIrk/KQTuV3qIA0q6jFrGtmydaf5dFJ4yzhBMsbvMEIGeie1fe2neLHLJRTMUumf7RS
5zF/LULEN2saGwicyBvS+j+XwtGeiY9Xq+JdI3r0sRijt6pZf2K8jA5AcmHhLgnWAwSeDS5/aPkp
PFmZmacN7YdjZ82pyaPJIxNs9EJkt3vRCdt3xVo8aXofZKECx5vxWzIvKYvwBgzQrQ8QYA5pqSTv
pKXR5g1PtPayg44Y5GiWc3i27Kh/y0YYX8n80JVa/D7qdEktSHx1OljPDpGnDEv4EeL+TWj48s2x
29tZ1t2CzoDfwwwGgnClnjK8mF7WD/kTzckKQiqg4UZlzFMbo9incRe+szz+pi99f6vR7PHc9GpH
uvl9VCMwq4Ls7B4yhYMd4RJjJsfv2ovvVuy8h3X4nQyxKVCl8RKRJHL7CFp23K7m8yjat9EkL7DX
opH1UBM9WjYi1Dam/bkuuUYHDpAFMRfZebDmR7MYxxukrqWnr0p9siMYFGH8GwgZfDa7TZ9g/g/+
6OBGCwfDuksnPg/LrGxMCHp8Mpo4qLPJ/BMZA0Njfp305XeMbFvEog4ACjc7CxwecIzIn9D1wbKD
TdKC8z4rIOvEMuA+Kx+zosVeEtdnlwLM89aXghg1/pwrWwL0HhOHQBKosl0A3+aAnOCJj4rqZ5dA
66TGe7TDlay8vEXQ3aTfk0jYAJWdgS/F8qpWaxD0JfGzjdeLedZYINzJ6buIuLQAYDcv3HuPdhuh
NmmSAcSP9TjU3b0+BWHVOt+cEExFB7LvCXWGgXZ0LW8SpquM1QTY5Stg/SSEPRrFexMpuFeDYPAU
eeJkrUzMrWgEKUJ2Gkvjz7TDsB73JhFkpXrvIERduzdzstpfxuB+hHqdvKtoXfYjRMX7KTWhkVjT
0UA7Y0fV60wJzKOARdwCToxDV6QVXJM1/gjvSyO5CcU0/44QV8ZmvH4snfGkCOtH55bVI5lfUK2H
G8YjRhDHgDVuNld7cpI7jdNyNw9T79vTuzXBiSwsZqXV3q0p4Grt71AudkWHh8EZzcsaFwro4T8N
lCKXxikHL1VTqacFHzxTnwVcnUESVcxpl+tTD6gzTO5t0ysIS391BhPx8kSmG2bguyrEIAO8/lft
ZJnXTdpyqsL5rak6nPwKBctldT+ysb0JG15+KoR6smjMz4n5GjqIY4Wq/zlJ8jjzHgi5+IZgRWUl
jtHqlwHxObP1AcPLCKBJwi51PXndugEsPdAdVQhgLPk32x9OUqgYmxi1qZDRM53Dp3pSOuwQSLRZ
Y6U5dlU1fsVhJJCgz79IZiRBUa/QszY9XT4HLbGqYNyQlZQhgum6bRifqbHWDzSbVK/K1/QcJ4Ej
OOP01L6ttHH0mYDdIFiJDuTqogAeSM3bNpMM5UrG6UPD/QqwEMGsoVKgRlQn9kt7wK+IoDOy3T1x
88TfRrTHyyVaPVVgLeGaF9j4pbo4q2uDXmT6ppGQeRwQoiodtUyNVHawGGhmE72WrZXhEomB8lps
dqw4GyrzMjMQ1+pynphbHrCxy2mz/QNWuALonBKKm0OyHcP+uZnRw3ZOwppujY7wsBB0LGIk7zt+
aCxhHy3E/gHTk7URjxUabBH/sLMxu/a/YiyfrB/Su8Ia8OYkE716DaD5nEcB9hXzOhMuVCZ4OXvb
DQDXxDeaEqIMySBoWE565wiM5WmcHkCfCqz9wr3BI/BaxVWDoMRMHrMp97XG3mOqYYIcZ+mjRpu1
tprfLiTLJyUlhnyi9odnwo6pRadgNdbxQ5kU6IZrqRKZ6LyXOhSCalP0WZhwuSTx4MbnFLpEPxn9
05q67h7A7Uc6V6elHeOTWubvQy4+cHf4fa1dxRT/iC0XDm1hvintTWwicO9BOiKOISou5aY1huvd
0C8fGAOOyIl26pRHLD9w40R2CFKAkS1WyTRGOMDC5JKVKUXQ2zyxdiGwbwLAPdNSF39iVdzG43gq
0WudBkX3u8UJ6Y0ATocaynSXNSCFYep1AxnteWxLErh6Z9qExIbWdcS6dDaG5vuYrsN+SKxHpaMf
DeuFXL6wyC5J/JpNDkhn455r974csrfQqO2z2xOyNKu3pk1lkYn99kQUCLVTU2enJqRz1dXcOGpD
I40ATYdY3yAd6Jew4jqOMTkemhED5FTVmBnl6QedZ2IVRPkASccldF09CEFEVLJOvRTGKW9y+0x8
Z+5nmXI3TvO+t0ozQMDSHIQsp0c676kbMUBouT56iQsbW12GJwaeh2QgeC8tmESSKgqNuWU5cjAm
yK5TAeeNwnmUVrvlrp5TLUAcAhlGEuao0IeB0v9SoH3vW1cMe1pFCovA9tYhev6YZKDMl4Jgi+39
41EdWPXI0A3HOptGY9GBWa2zGxP2a/F8dU3sihlZGHplTOUixzR3mJ6Ib//I7f5OH0h6G6Zp8SqF
eRRzmWetIciKvEMCIxFj75Aw/GQ21DKvj+CHx5av6tbLNIdIeUblsQTPoA2PaGizQ9ZPxNSJArFQ
fquupOhEa53uub2+qvaCfsKOb0jg+VU4aEGdsTSPiupjSCX+KctB++Rxil0yoxc0zL45onBQYZeK
KYk9tJu/p/KjQ3XypOu/7dV9LeYkOuoZiH5QXbCCDSCli6P7eXxXLBM9IBzdIG7wLOedF8bzf7B3
Hs2NK2mU/UXoABJ+SwM6UYai7AYhlVRIeJPwv34O+Dq6Z2IiJmb2s2HUk+qVqkgg8Zl7zzXInmq/
jdrYF5KSaRbujtX/YxIZn52xUUVnH6xO/2iZAR5LWE/2EorYdl2yL9lAhSrayITge9P48plIrOy6
xfw72VtIwXQxU42tQPxWWu2f77vJ9z8FkzKASHWXwzVlMhZ50clRHuNqBUC4Fm0AuFtfySmyyKdE
3pSaw0MLaQDrUyICTK+7Mc6TO0Gpv24bFW31DAtgr8i2s7aAfVeknJG3YRs/w5gRndYsPQCTEa5L
5xRqEVEiCZkIpQlMYOB3JXb5oldtQkQ7cIfcnjdqBMIF+GZcZ2SQbDWLJAtXwe32zCHd9B2UwjCN
41VawqPS4glLBB1wzWW9bzJcYXP2mBb1oR3L35pelzwIEkbd3ltr2fhQvUi33Q0j1FnZvPoaKpxM
Zo/KJ4VAxZ/4wMqVbmesteYUE577IlsOtJJRyCzuua9x41cQyPLfquVyEGZ9skJwT3YzwEDvwdaF
mIYFkt5+ylZWVXzp0Khq/Pq1niBdYiGbhguZwoLTBoYKBPy4702ecr6pWKsSaZvTxuF73mrtfHZd
m+dCSc1ikrZD/xFbP14if5gb+jJ5Hglc2qamyQfUvKdO+sG68Fe1B6vhkzPwPFlut7ND+4kcCMas
ffaF6fvcjyxACoRSWThsUqkd3DbcR3rx4+FqHsux2GatfUQbgj5IFltCRhaHutOv+1Y/WGhr7miq
TnqiPVawpJj2PERNco37CkYaNklO+CChvqE4unCPQF57KuL+1xF5QlnpII8i98jhzWFEAcfhwoDp
GAvtOw5NZ4UmLKiAEuK+Ig2BY558kn1IcJRR5wGHmrYCovbYtA6+u5ETt7ckVevb7Dd/5sH6RQHy
klt430FGJd7wqkjQ9ovxTxymsBOb6azF5rc21s9w6dZ9Ev/0unFx5wFTDsq0tMCZaeCKK5kf2Sns
M8K+Rq1C0zyMP3Asif9ruX34HGhU7i3B2JQ24eDHTrmyI+PFdOzDVKWHKAZBqHCcVO1HWdvXgS5g
KJMg4zDPynSPk5gAFXRpUtsRYLCRbsnU1d6zstFMPlBUI2llJNjizR9P+uAhDALdiDFlbJO9Ypbj
7xiqi0sXohPAvWo9rYaNpzaTV30zBn6UByv/KUFxa01zNhsAVrqekgY7YMrPrOlctvV3KxCiIrUt
B8xnyMFeURFAkTYALKfUZa2+wECz38k6FFrIFZ4t3Y2X7ydrR97CTxMOH1ZvEzNpUD+WBZErVfFQ
I+bWzEfyXFi7vRb820tUcT7XVARlu443Yd2CcMEmG6WhAE0WWAtfu4U3DY4Z9r6CW+kQvAiqPZMr
4oKgLHTU1tLWngtJFxQm1mtqvqTA6H2b+UfJ/z4zg24LyAhRM/6tLETSVeq/gDCcVmA5PqSHBM4O
zflgJjpCb6Yt/iD/qsK8b23UMTVT7c7r0Ih0iDRloZ/r8ndiDgYibRub0twVHTQ3p7vUc24ddKKP
mHGwlk2nrUUkxavdXZQ/EgTv9eGh9eU5xHdEVw7rZw6LrRbHD6RoUZgyzCnqePEicvQatgE/qRh2
Ta+bB0PCIZvD8Ru10id+RcDceMPlArUOGaoYiL69qVkgG90pYzUh90iZeqScYUGvGG2whiFVbBhL
WRV3ndYRbqUnxAP6PPE8xaCkkXgkY5iF5EKX053GbSVAdmCUgrSTIVdWbmUd8LFAas07Ck/MZlqR
fDkyGg6jTuRAzsJQ49Jf2SPges9Fmy9i27kb05054qIUmsbAPGfA75Ji61EDdQSx9PZLZPAuD/dg
g7+K7A+x8uaLJ9kQNOQXioWCAsDdwA1go3YoowJUCOoxLWsIwOgbZHRAHsBaAc60trKg0ir6xAyU
AIiddCXjcgtMYs3ws4aY4zcRfq4Q+V1jV0jGmu7efpi7P3pF1Mowlx5PuYmyURIdq03lBq7VdRL6
IoS5zBUGdOUyktBdX24lyQIpCmIWOwPyjJKAiioddzwXrb0YOwACbao2vr0EroTFK0Fbj00EDMXP
7BVuxLe0he9kD9ZDz6HlG7XYxY7/qNcWwWCoyAWIi7PTkCuBW9Nct719qRQ080latC1p/93I6NoS
/LKyVMS5EzFXLUWz1ZV69rLW4zTw3Q2pAhDdaCYPLcFZgNi5r5KKJ0TFoJ5FM3en56OtV5ZOLWJK
/9GC6GYbVGsTuRYt18Fd48/EFLVin7bErQvP+1skfr4Gg7N3ZqPY9rWzl3U5bePkrZm06tGKYPs1
XIZtEW3J7FFbPSebjFi92NdJ8BDN2q1cMJzMRKhAsj9dqaGVEC9R6taH1KcJs/2caJVo/lR27nBd
k9LRyybIs/qFUGMVmLA21/ZELl0xVBstD7+qbsa5YQi56k2f5KKJUA9CslZpT79d969M+zH6d0BK
puNo5j9D22+UgMg8a86H5RQPM84ip6xIGjJRxvXze6FSBHp+8Ty6/KX0J88FHouIjIqX4FrrU7jD
s1cwwvAN0gsrm4FChMJcK+Y6oKuocSRjb3Q2VjfwVoMYpuSCD6nHQWIV2d4Y1d5woYqkGlCtFurN
FCLzeg4Z6cREwiDEo4HTsSvmQwjo3X1WwC0oCxj9w9JnjIkTBv6pyz3uKzHQa+JxxbPOsN7sLlNj
IVp3maUrPfuS/Ga8P3/z6ceemrOrg00yKtZ+qEouAqO1n1B8W7t8Su6rvPlshpYrNvuwKXedcbzD
LQVOhbm7hnPEBvLEqdw/pktvYBK3MGXnNn9zRjaHuJWoufQanBlpJzKnS2HcZe4WuJQYhze2i1v0
mptGuEecvn9n3pLetn69MQNdUvGnDNE+59qLzS8zVKAN8x9k1GPkP+EdGdfG4vLxhzuhO2xfAZVi
EHtqbPIFVLr2o3TrOtG5jtWnctNtA8uFKs8K4s6770b3rDnJJmrwoa10I7v2Xfte2eFx+bMaOz0X
pXWiYt215nvtN2s2FjRbYK15tsbWsENHeoJyVLvFuy8Ab+nOxe8gT4U7nD7vQrh3fJKIjDYCnjDw
lo3CMAQlNqrN7VQYO8ERSWpLt2lKe5txSDXt0p/oAF/KmVanmgid4KiMcxI3p/kaq+J9ZNDRosMf
3f4ud4CYDuVLZl151zbcpQcSFbYd+5Bm9B/soXtYPq+OUMwkTx74kfdIDvXSeQpb9TlUTLXmpO9X
TkevPQ4wV4iC1cJ9OAx7fGUJ6dcNj5acJ6PFbB2BNYCfqX4i++oNIglvt+IJIC7C8VZaSyyMMz8C
zt7itA9YZ38ktqmwY9Qgg58Kw7mvJ3lovClwSDYsKItXQ22/xp0IUCIiBC7OddMRCJJqpOcSU+uj
eEmYVGlEQ6xKSRpWliWvozb+sFUkgEgBaAPlanYp/vsC0VbW78e2OVkZewOFU14ubK+qtx5qEQVJ
J3/KjIWrrAFEjvErs2fJSdiQhCIIxXGAlzv3ofXJYOuUTb3YoN4Fp5jsdT/aFYPYl3TJ+byBhcIc
6jFyxm3LNaIZ0zm2jF2cyEOXyKtIKLw1M5jRuqeq2odgVOHH4K1j61IheK5GtkqEznthBLisew4Z
Ai9+B47d3WhhSeRQvBNlvM3j4nm58Fst+Sozph4808r+fsDz0JNjTV7TO+7GU6P591lq4zzxXli0
vw8pQan2eKLD5riq9Tdj8GBOTn8L00P0mquniVt+ZThYxsp+0NaDUZwoPYACWgehN7tcGSj4wqtg
+lBRv5S5uAeYREpm9cX6+kON3t5IWnbjIt+5w5/CKsgJxNOozZuGwkXjRPVa7Xs21E+XWy+T8F6U
ZO7OMOKnaJ3rhDlM08DZtfUre8xPoLx2F37qNpy1Wf1Na3wARRqkdvrEzvkwwGdJJxat6Cv8InnQ
ibUt66sjuw1LqiD2s2+hswd2zOcigkZid38Yw+zJBZu69KvR9EuTqY+cu14rqjsSrN5FNXwMLXk/
EUaunixIMkwfZ1awICIYbwoSjVIeQAuXJPePcEc3PGMOnhO9CNN4LPlMTM/74e+6qgcJ8KPBH/ai
s0lzeH7WRv6YjFf2S7/h5N3XkbhXWfqZVSzj3GSfyegunsE8AjI1NSgnpnVqzOo37lMCcPuTrXXv
JjeVg9jfmYx8E7MzTfWnTMUfJIAds0Ywz6PB7ThMuMHebM2+s+MYYjCpmC5847i6ly4EuZ5lit4O
D+ZcPQyiObazea/lBuNnnpdedFRhegdc88pw6bnhmbKa2YiUBhFC07xtSy5tTk/b0JccqmNIUBs2
hUN4KexBW5GxiJpu7XTtiShauq+m2YJAn90He4JZ1ROTS6M9yfVysYQifwyjRyNsAlnhbIuZX3HO
IFlzFfF2YcHQChFbmJsT6okqgLRDhuaD1Wd7vy2uhuVtexODbGmbq5aE0FavwN9OSO+ezWQ4kM2K
OIEJfyTe7akwd/nICMidnl1nmcYMGEjs5mHurXMyiUcCt77NUe4jHLsyn+9CtqhqXiLO1GfexZcy
v/pS4mdx3bfJ+wz96TDa459Sq9ikGOK+VeklXHuLrM+ov4Yu6BsFiUe9S2v6cMm0ylP/VXrccoW1
yizV/pnwVVlMwVmL7CpMTmtNUE6ZTXkYWwG/PtqnrgsqsWWzgS4GaNJp8JnF5Syj0/KcyHkXptRI
nBhb+EI0Zsj23NFxV2huxMI5C2rKrHVhPRO4EG1613hhu3X2CwLfIvdIj7OPrezV6rnthzniT59P
OuMHov32hdFw+TF4sq1Hat7fie+Hhrf1/SkYjQenzq9l1uwi82mc4zfUys+EmWC0plTXO8blBCBW
CP+TKtA0yYCaAF7HsP4uPxe64JNu+idZy7M0YLI2AqnO8gNzy3gmzwxclfTvxggUj8SiorhSZPwi
chG0ffnqrnF1nW0DmgngI/oQ5IXgyEjTYP+8/KYxr986N6Ldi3+Fki0Rac61FNVTJwOghMQOZ2Xx
7CEpsaASprn/LRTSUNO0L/o88yT3NzMNHLQ4EkYsYs6VM78uOUiJDdRTAxBJwJRjMRTRCB5mK1+1
ZH0yYFapdka0jvULOysRjvvG7R8wKzEmtA7hoB4mzQXnZx4i2e6S2TxY733HEHu69gSzjfG097zu
wYo/omWUOZS/eBu/mbZC2WYHSnqUE+E69V9Y0eyjMPsNLe8cShJOJ6c+eLr6mkPngvF+O3Ty4BVM
cCCs8wOwDyqAkTNHJK68HSO8dTe5nyhE9Y3NhjzLyqORDryVWIy2M0+ttVu4gLVYq66TlkT5HtkA
G6hiTbgttW0uPpYjM1Lju5PXxZrtD6mo6sHxWnPtJ3p9BEPqE9Icopo425g7sb/3x0L7//LP3/8b
roRpMoj+P8k/r3AlfpX6/f2fs4f+/X/9W/npGf+CewjLRBhk/NiW4/9H+unr/zIN23QdVJ8kCfH6
H6iE6fzL8QycNZbQ0Y0iGf2v9NP6l++ZDvZ3HxeOCazi/wUqIfT/TfoJqtF38ETqhunoPiLU/xUq
4U6NqcnBJqPOcLX1TUp90y8PltliE33tYGweS5NaZD2j4VhrJAet1fLF23duLxoARexHN1T08p1b
RMt/v337xu1rRcdzduxgIbguA/L/pOfoEQC5f/77n1960EpF5re7wmEumOE4vYXluIth4far20t3
szswYZ8CrTYfksXDZiiFUv72yyEs/ZnhIl+tF2cbIESKGcOEgVEupwraPharg3aoLSdai5EHLliW
V3sxbNQ0i7RWLNDm02CSzp2zhEXim/WM8odhNYrCoLkpTvFs0Fmqmr2cX69QNGFKktEXPTt2+rF6
wec+UEJgV34wLf0DFZi8nwT5QXLUgtSaw73UwADnHaiOqsoeWr1/HCzJwo+IxDWRGUh4SKVAw7HK
ushcyz7St6iT2KJEMXBV2ELRGJ/a1oXThzZWL+R71ZinaYwSFLlo3EkvObsRVHzN7PDnql1stfaa
0WA9IzcYXogQlwTVVmwOR4u1XhUIloCgDK5qYCDlhD7K3AzhSzG6DLfyJ9QNwPB5vsOAquzA85+9
yOiDZBb4mQ3WkZifq6oZ2cfREU86mrxeJ+svZzIHEguvFgpaEgt8A+InpYpWJ9uWs5q06RdNXoY2
+cgYQxbxPDNlpsyjSN+kZm8E/twNkAgtZCqUrYOnYamG6isi+zl3DWuvxw0jkRjNYGcFKHQ18B1I
QQ0WOMKjc0ikd2bLN+4ty/irFZqzKWLhH+usejTRij2J9Ghjg4IdAX96YssR6a4VePnQUJYJa1OQ
/07XPV9c4JGBVAwMJ+zEcebjrnXDFYEcOFvN8UPEmM/SMjZ4jIMHKULnG9Aj0SzTOU3Gd8Ai7R5y
NVJhb/6MWfDhD5/XtxtlflZZmW8mAhL0ApJ4zCRgI2OCWCxp/YnahdVguukmc7lswqQ6IIYS7Bub
nQLftW6Fg3YX+keesfPVhwtmPfrLOlTBUHsET0XT0vEHo2z9jUOm3j7qza3XOs0Rl3vAdgTc4bCu
Goc5g4Z+M3wi0u8ArHRTeH2/dhr7WcT9d9ZpCU+78qltdbSLQB2ZY3L/IFiqGjEdJFITA/22EVYs
3jUBITZWl6IZmFWP8bocwSRqtk3wquJGbPeFA7AATy8BvOyU0qom8zpKr43OGjTWjJM+72sLQLbo
2Aelub13Sv0O/d1tWiZpKQF0eWb5zdVB+dphENRjx2RuVi6eH7BuGsJbc/JZp7gw15r33u4iutXd
zThi4NsJQc+cDH1gVjfBKG/ZHUAHXHk2e+ZiKZ6El6LHi3Yx/PMMW6ZW0nsgfvYRDldPJRLlapre
1eAvACtyQCYLX17NGGPdmRG5XzJSB4RRueF8pi6VthHEtr4Z6vzTUT5iLkPieg97HO7BcAYE9EuT
0e4JtcOGubR2lrDgdqTqLeMy27smAq8IuUg7I5zTClj4gIZR3tCI+GfgcHw8+crvlyrHLnaJzjRN
+r7aUAAn5CBhv3IHg+jcQ5SzkooQOBiVScNdSBQ43BoIs5A+FQ/O8kPKOt/N9Ks76cKiCxdYNQoE
c2zsx063fjJ09WVESRqPj2Mft/cTuwvcYw1ZHv4zISjRq3JtBp1TPOL3KQ4E0Kz1bnLIzyYNTQqt
Xk1w9Hc9U7aZBsT2U595r/5HpPwXaNSvSFs3oIqoyllNLJrZPENhJy9TFGro7Dk5YSWsKxsNeptt
I1VxNUqIqDU0Xd9yXs2RPd4YkwIyRgsQG5E0wyfyFqIuZ0zoRjgEWO7MAzl37HXXeA4I9K2RuzH1
7QsKN3uYnG0/eL/WyPHSI2HfT4TDr6tDN/X0mE5xqEKeVF6Tv9vWXy2Hs2NoNvSbLGb1FaNcqv56
JaEo5Bvvtcbo9tGQXcc8TMDKNs2uSPtskyB5eARWsE4KtaHYDQ+zwbnZ/VQ1skUy2V79Rb1CTIm2
StWAKrzwBWZntw8A2qFBMbZRNh1c95J4ct1ohJMiklMEIpFNIVAVH4qJ/Vhu5P3djFSzMvlzzNY+
UeIixPzs+/rTbAgqsgzGaYQLw5tg9Qi9qPhGsvE1TiQts+votJFVScVCW/ePJHaAfPUfdNdAlFCk
GXik8KMp9eGwoLPFIJHp5XJn29BirRbGSGbO2V7LJkR3LEgG29KZF875o1ZpHmtdaxXqYtlOlOog
J6dDmYafeDwpg1vSHEF7NDJ5msakX6vXBpUmAEfevGpue4agwFP8cUQuQuiOsunGE/qFsl6n6Egf
ikW0WKbyWuc8i2YxILbWiftMCw6NIf1rRz1D0cHMkPFN7jrRO3FQaBcriK7TueqYuXrTxJQxe0NY
a5NTQBbPgsAjg+kvKdsayAUa8kKysCl4qERqesA4cG0c1Qapk0ykUdNHGthp2JRYl8iIt4k226dU
zuQMqvvYITHJNuvXBmPabtKdey0JepWNO03pD3FCNHnLLnGLs0YD7cUyybGci6aB+IIBjVtEkPdV
jQDqw40T5afE0O/dwn7mznnXF8kU8Idxh+MdbB7QvttLSiGRqsTbuvBbSc3WLNawthwoH3qQd7Us
FaAM4GGEZhwIgNCP5fJiSvGZ80jf6J53HjGvbu2UQ30GHSyriitP+p84GogToFcZI9vckaM4ctZZ
9TJZta96DzJChtOH7mHQGPDpa55kVcnoiwhfr/iqFkJft0jg+lQzqTLz/KKnSQ/jIVlHCaZnkkr2
NXoLDHl1EPo/4aRqJichOls6ZebGyGKpJ/aDpn1z5quAIcRDxAonuNnfHc0ywcX4oMcci2cWKeMr
GKos5yZUZNm07kQ8LV0pu/F0E+YaZORVo9v9vNaX8ztBEERzjQtWFH0d1Kq53JJPhnRxD6NiRQIT
u+ZmMHEFpuYF8TXYf8c1eUhAOEBTCQSMn6n0Qj/mbYmQDVGO2jnLXgNskwv4bH+DMOBquJqJ4aDU
iM83CZ5rin43qoTIRGkHwygfRhPlHfTxhmyrtl5L7OT7Eh1Vu0juLGgZCEy9S6FaNqzx80SEO76v
jd6xDrr9dRwfRXUay4Pr53GQ9bTsRKptiCVIj0kj4DIh1Wa0FMNEJDA890UWwIi7Jn7Kv3aikg46
YkRnP7UPeXcTqlrk1WEyjxbMhg68ZwsF+7e2tXab5g5rYYetqFtjBKuNEKEDo4o27klxj4lZB+QG
ViXuyANaTL95+Gmp8CWZKZaVlUcbbhLd9C4QVJr9wMrWFI4KEOX3kjyJQZEe0E0dwVuu1e6RGW3n
HjNo2zjvXqT0oyISAq6q1ZPUHc3HUtedrevln6Qkqt2ckXK5sCVd6qgF2QBL4LPun/PE+x1izgsJ
7rggVmpXiuzo1+bLCCGMtMxrXGti/Y/YUi2iosT58mMwF/ONp+nxyetTyEplgKCykDSNKHud/Y5B
NLs2ss7eqQNlQGd/VxZOHKSlHiAP++3Rjm8x+IZRijNEl3/bMTsZHVbtSr9W2AgPUWviPF6aCGQw
gXSUzZ67atYdURVUo7q7LnyEh1xGLK6ibaEvqOoKL2oxpk9abdfIaPqt7ek16DU86GFWEi/bE2xT
AVg85P6FXD5GWsvLEP0BAzsdZgTOgaiLVxNjYb7SZ8PfodzEEWcivY1kg6PKVjuTxs1i8xTA0v+g
okArmnPYuLB68KQgAdVJUshn0GZj8cIsnHkfmO9q6k9xXD/3A0sLcP/9SfPG9TR7ZKt0e3fOtKOK
2y+qh1ec97ixHHUCjI7bK7GCPCUNBgot/EZ9lfpVvSEm1Tp2CBDjGk+GsjtQ70vKbZVn4ghmGzZw
+YaPZdxmnOX/3NQAsp9ELdjqjT6TtuUqFA0QT8cqYfpm7oTluTQCt/90MTMdwmrhqOoaQWVddpeN
7CESR/M5VgR6v3zk7vbQ+dMRIpZpBQXfxPadWJgNQEUcLXFKFNkQH6fH3M669dDyx7lmdC0nvM9t
0spTl8/OgZiYZeHPZNhJ8sCX7mvk4tCQ7rx4ObhI7BrGNJJe5kZFRtYiNmrcwx0hclEICaBU/it2
ReqFhaZ6u8wniVSVgyfd+s4HAeqfMoXMgdr7LhHGySFIEIPKfCIthULIZs1SzRDpFrFgo1NSu/bY
rKoB+l3WY2L+zAvUKaLM+03t/b1pEG8vui6pwELbfGKxwDW69K4Wdux/XrKqe+1LNQYLzv+fL9UO
SxBT9tX29hI6boOZMuruIHLeinRSCI0nHqTqaNQRJuqUKbDW1l+2OSPVipmZsbTquTDhIGGX748x
U8UF+oiSLnVgOzOSgLPeBjJDgpdpdR+0bzGH0TGcdesYI3T751fpQERKWnNa8xwCgGcrOFQQ2FeF
tgS7j1JDQUWwmqqR1AwNbaVVP6J3kzvdqd39jGrZrQE49sv3/vty+1qW4BuPNJJx8W3yf5Z5eHSS
5MLizg3GqUyRjz+JxRAUFeH0x2K4sp4WyWZSpjxACf67r7Uo2klH58m88BraWpC0s9jKrcYjOy8t
34fFPM4cPCFmBGw+eN3fal+FeBA7ZgV5SvLlKmsQW6ABf7rhlf5LgwmXp6QhqXaTmrTX24vOXn5f
EExpKof4iSVP8xbfcntZXIKm5hxuj7X/flmwNrS5h6acraO+vMwd0JbW8rep19WbKba+QnifgREK
gjpdLqpk5vCduUb3oCsWp89wKpw+LwH1AdwGWVzTqmcspxAeo2oJhR9wBug8XSSiHZlbj7eXXIPj
1pXPduuqdesbL7Vvdjw4w23cgDpPk/hUNjYhfaKtdo0Sx5GidKdIrXBhcJ8lV97aMqICKIxh3emJ
q2DDw+wyo4+xuLBOKboW7ElRovNk0f9l9WxmVGYrcpTDJ1k07nNVURro3rpCfLdTRWg/hn7MuSqz
n7bRdqHfe8e4gi9dWzOBJSNmOxw8JU4phC+dNE+2i1gkRRSCcJGMgEZ8znoOZsLvPgqV9GwUV2WV
mG+qSgTpCaG+Gs24PKV6zZsVpWuY7MO68/TxQMzWLx6gq9Rzf4/XgH2D6e7kQHsWynIkvj4+zEXx
BerV+EOkzJGhwNskcpN1HrFFdoIxSERCHgevX9E8jfdVXP8AzAZGONNawiiHYlAn/WkgGtZuhXvu
SasKCEdBeekN/l1cfRuQCk/Vw5jl1oUORLCKz7H3xj5+cU7EcprhXQk636gyFhdBh/IlKkmMcgq4
DAOKSbrbTVMXsLHDZoFAjuFdZCUXe/iaRpl+Cgt0vd5irRrNKxjfL+8tg0Fyz1Mx2jStbVwRq4F3
ROw3YihcVbKY7lriqYIZuiChmcq/kyXYukS1xhp/3MaPkOeTaHGsKtvY9FU67VzzL+Gx88GxE0I/
KEdoQDxtm6nwWs4TVaxOgZG41niuFTmA2Niw0HvDd6bF6sEu1JuEJbhmR8MDd4GSQUh3N0wtqQOX
h7BGRXmc4hQqJx7b0OyMdYjGZc0yVj+ip5mPXtOhBdaS6+1L1ELT8bFeSNy3l2lBZySDCcVbzAAo
lyltv0xp2+VFgybqK5ubz2cviQljXRpcgJmhlwhjopd0UY83PVL9yJTBDTt1w4dNonmkqx/++ZK4
DV0r4by0I7HHYklivL3c6FmeUwfIGPFMLk+cWj6qBbZ2+77Jk/6obvnThaRWyIGhrh2hKK6dhdSB
e/XfL2JEMxly+eo6FsbOkeRp3lT4t6InVPyjb7/KjCQL0sJ4vXU6JW2Nm0tjN45GsR+5UBzD+DFq
T+7w3cDndfy95oDWFNECJOsZGPqMVVg1Mm6ZwAdUER9eP2YOVa7f7fnnMRTpdtww5PWFkvNDexwN
onZwmsDxYl6wskbnl0gl4zRZ3snzEoLew3lxsQA0LS8ywmdjDItvBMlfEqZQdUlxmV2mx/EivIVl
n26qsn5Ian5WX1skGtb2YySicEvQHyaYaQjPXK0Q0okMpush8QqTZbxtvFk+eC3RbUW/K9E7R17G
Ep2MRsZHiyVxOWqix850H5PeSrddGiFIE+IA6euSRslfhlosrrQFrB5UEjELFhoArVX/kiZI+q06
2k5elyKHZGbQ8BGsGm1Kt/GE39wjNiJokpcsNn+7qShojlhiDZH8oo9/6KJxl/opkx7SjAPoWWvB
cJHjsQ/Gmke0q8ZwxaeUGsBiiTtdMV3st+jKxn9cR+QRc5Z7U7GpYt5sd67zjUuIBcKnuEN/trIG
7y7FAIR/1f0uUh9tZ3aX16Qwz9yriObe7ME9Jum2FsTE1X7GjA62BhAstLL4giuGvBt+MsVNipWn
7ZYzbJ5P3WSkO7ebn0cD9A7FK6ifmOm1Itsqq83qDkUUo00tMR7KydjkQuMC9eI7kzeHVSxHuSOG
gHUGKlq/PjvMSjMt+R11ZrqDX9+N7APWZpN/4i0CZ5qHE7kW2Qbvw72htNNkevijWu2ZQf/ztg7Z
v1TGe68Y+y5lbDF86XTXq0To6pLP8Tu+dnFRFf9sVcO3tdqcgTPlYJxFzzQCiXluJ4xkUSxhAlfg
LUOeeETOr4sqvzoiOrvUxL1q5XlcPuh6wornJuuxRERoOeKPW3tz4LavhZ85qwzNPaufV9tSxlZ2
lrUjt+U8EJe18h3E9YybEWB4MEJwK/HIgKsqQ/egpCH2RWicCWxhWkbA37rTA68Z37okJrzFmK4e
0SmGQzJXxZnFU61BHmPDz+rIPzNHosw9A06vgfoDg9Q+s52LECwE4t4n2yoatrPhnB1GcUph5Mny
qjnmCnEiWXVPaXju8KijgG2MLTljgR7i1J0cZDSTVjMIGNDz2ymhXvBQrYhVT+6b/kaYv5rf/phC
3ouirEg6KzMK449IEvWI5WYiEoCpYbTSKQ+W0F4GWEhEvAWey8++M0j5XBtQC+AgxcgP5po3S+dQ
wTqlNZ92Y/0d/xRsCYmQKM7apNt3eSTfiuQPnapkeNem2zbl6sbarjuClq16BFmxAFOZWlka+3hV
XZXFBeLOz7Wte/RL5saKrOLUxZ9lR6rfOJC7OTvviTEMjAdMXPMTCIY0ajYdTqUqxTlflVPQD4wE
CL9BCa6baKUYsyw+ejtP0Am+l0nSbxJ03VYrvmMT3XVNovRKzuVrkTMqNwjxWMUG0qiuKYN2wUqn
TBOLybjOi0x8CqKQew562TWM/WYfLlq6Mr2mFuRNP5mLjQNLxcl9MNsJGhYBeicyIDJXtsNECsyj
yeZkbfwP9s5juXlmy7LvUuPGDdgEMKgJvRFFSZSfIGThkQAS/ul7gX91fbf+uhHVPe8Jg56iCKQ5
Z++1qwfiCIFj0DNvrH4jCnx9OOVTm/ZQXO4mgqdXnqs9YAFqLpFtvsjRfyvSkkRNI/K3DUO6isSt
GcS/YWLT3u+R+aMRmzdoCT0jMghzUl7hPKpsoWZdupux9gCje1AZPQW0kNq+7akb+2NirIUlUZtK
B5GHQcQJE1uyyGLtUyFlcALQUKSWb5K4LNfuYNhrr7bJKwNZ72hfnOzE2xHlhNN7NtGBWAuJeXPN
s5UfO4MzrUqekO8hTYAugZWeZoUKjWeXFOote+b95CETKLAfAY+lgIcEzZb1TQref9tnG9Y0Z2V6
65rU96VuRYq3OcGxB+VrpJeqtH7NGkEGLROOHaRZLoSEIPLbfV5lp+gxTdk39kfhFHSAKsG/wect
uqisToHWL5SWveszJlGLmxeaCM6yskxiXn0dfbh2rBx0cDYYQBA/rECy5oxBCUgP7CC8htLdTGh1
8WCUJBXiRd/UdSSWjUvQ0ABTQqsqCT/B/2oCDNfRVIpTmEz7bj6hFDWiQEMi6QMmqUq2A07JKcI8
oQSl3oL5cuGYoQEynj3o2Cr2QLq79gQm9iLAICvoOZC/iw3ynermVyULRJUxfJd+7xq+/hiTDmzo
YIqseZEYWl/x2BxhHs8cTSA1Q74XOj0i3w3X3re7NYpcX2aFC9YomUtGMzccY2Kk62cy2T/osFWb
uEG4R/XeWdlacqllKrAZpg/dyCGmDzTsCk5pxLOocrOSzKK0AGkjFHo2Vx7yvE42XgWgaIjoQEal
Dmq1qTm7IgZV15OgoRcxOqaJvtEhrN1N5gY1Ji/WlTrL9WrId6x+X0lh4NA0UUBXHYGZNDj7rPiw
vxIns27NEnNpCy2ydqS9d+DlTD3JgUgSxCIqiAgCrwCt11O/jDHustJdYmiH7ghxmcYKY8YW/CWM
66ldo977xCl7dCdawUlfU+1BkBeg7jXm0qHsbJl52wZf0PaakfPn4hqqc43X+dt9f25qQLUhrYXI
6KtCGctrXksBBDqjYZqS33Jlw1JFqHAzBOVyzGduIzMbudQzx/Gfnl8HJv3vPHsqry+/Puefrv71
dvN7yrmYIExOjyvRbubLGJMx0cWbP3C+uL72z82//og/n/dPb/23p//1eWOPiTUEs74ZiJFdXl94
5feF85v3Vwbg9aMNERm7fNJbEgnMJ32y4q2LLQyHTvNFUWzctQ0BEJX05K5gdb0uE/ElxnTXdS9x
JZkNSdqKxkiCxamJIEIsjN/oPSIxoYhc98bDLrXTTPDabJZou1xZjX+/egUpVh4bHDyO78G8Vbkm
Gl0vEk+gCLleRXXgk4Az72wi0wcNe72qdDc55A71XnSvMj/+/fHr+7kFFeu/3uWak3R90vVCmMn/
eae/7rQBM8E3ZeXMHPzneX/+rL/e68/tf/Wcf3WfrTXe3lXbai6gO2okb3KGfEImsVbXm5EJF1D9
56PXa9f7ro9eb14vrm/w5+a/eu2/equ8BR+VkDdFu4DmCI026kr0DUK+LTXA+fa/vNMqa/Ycfx6X
84viPy+63r4+LCp2Pzjg+7l1AJpnMuhXczWQ7vgfV68PXS+QDVIi0/Z/Xv63j7jetKB+/38V2v+l
Cs2w/wcV2vCh/qsC7fqK/1Cg+dY/WOyB6GI3Q5Kk5f6BD6Iw+4ewcELonmFe8YP/rECzfUEWEpIm
/78q0EznH94sZfNsNjJkKuvi/0WBRl0JnVspM4QXxf773//NMQyTMBjPd02kbsKyrwq1r4+HuAjV
v/+b8b/0RtO6SjKt2knd7YTqLlWn4MSELHOky0LeR3ZrBrB4QqYzfxoxtfpUmRycLjzFzMobKyCP
zWHF6Hh035z8A7dzQfnE3ZVy2kR69+jbyOotP7qnuXnpG+MG1wctZDJZgy5q4S/ZT6km5DLVTXXj
WPVHgalSY8lSAaQbYtwJBguB2DgYCR2Utgx2NasVmBQvE2GN2NqLG+LZEngJDnVPdQsNhECRomdv
4w9IRSqcli0IkkJN295LN87QHM22CVfhBOpc+4LQEG5EapJpU7sYi80F7B9zRR40iyYDR7y7x2Wo
L+D2lWsvnbatQTIixecJTSlfrNhqWvyofHaTvUsMDGaIxVT1zYKKngn2n3iONt94gXqvPGPT1vZN
e7VumtEemzvFLYsgk4OB1I/cVLaLVX6UvcYfYIYIHLrQPEE1IFyVYM3rLXJpzNP1mlETzZjp+on4
KoPgDv7PhYwhPoG841vY6kbHG3NUmiVQ/kzGin6Mdi4cGd7h8wzvZKUR4t5PNwTCJyxSqejRxtbv
wsnBDcnw99fNVgbV3RxMqcf+xjLHCKtBbD+6HZVa6XY2/aQuOnUyeAmDQjtjG2GHGLJRcDUvOF8v
cL9o59KUl876zP3BRUzhNnjVM4EAPZQAWXJzW9o59+l1hU+EXzmJtQQHcA5LYEqVXFmOtFjHm+xv
ysKlEsHhvWy01LvpWfrd1CN2Qsr4R4fMpRvUxTXDZUDCXdZFd0Ptxrdxn4GQajNv0URtC3TZHLZZ
X9z5IFpOIoX+oMY42o4hJH3ots2lqAkfpYPf+bRVjPpJ1yQX+jsZhMHlesN0WLj2srubYbiENoqn
LvcWV5oUy9fsaOmU0zCCJa9TiVOJvSUFUWW9DlKRqmQ1zx2s48+kz2GSTLZ93yG1P8iqGPBm6j16
Tb2lEAFISgsJRBLEZ3hDedtVhj2HXMm1rofFwYd/8GgK69YXZJEIvYcdV5sX+Anjt1fl+7Cny4D5
mDIPGIc32XOKZz4qBNq4BFaLh4jcl3cjQNXSG9K7jAnLeeR30Ub1wl94RTftswSLecXvfI9Xt1vG
5E+9e1O4L2mNflK3XwZoUvyh6Z+UK6ddNEssPWWp13SSa7hK5pmCUovEEeDmQPowWTJ9+Iw/GSc7
9qu1N+uU8tTC8eCEOvs6HvV7c2u0IMgS2/V2admOL64yXsZUk3fKpgo01Crde4GDJU+p7jv/0Ehr
eEgnZaExqo5Z3vm3akCVFRrC32ZD7MGeQw5HFb98jAQC94SPzpShrSnZdJC8anUQnfnkm/aJZm74
kWtxtahDe7qThj6eohRomJmj1fQ42Y5s4ECGe9jWsswfLlLrh0thmrvWAUjZqwJh5nx/H4FFbaAJ
r6/PwPvh47jF24w8YwlzY7xPa3e4d+ymPxVxfPhzF79lug31+BgLQUdjKMoXvbSQg3lSA0rCzRGx
IrXzgL8qpyvRd9kLLL5zIFN1j3oufRpheYq0fxeUj064mIpHEuluY4KzztdbQ9iHKzRcmDE4J4YR
CwkjEGvUfAxvqH3rLyjAVl7tOI/j0Ld3teM/g+9COy8yTDNmdt/IApuYQlwkQGoAcMhPdj1kJ41K
jrRaNk5ALdJFST/kGJiPNlh81vOeu5Fu4FxKW9SLMQuqHyoDLV2Lm65yzZXQiBmdsrQ4FRThz/x+
7AO7LqIxQKy37svn0NbURSuM/NgyXa5I3yg3blnGu1JY5xBB5bfnGWcv07WvgYKV2GduOL5oxK1R
5ids7npzJeeYuLqtzH2tbHxlc20xMtIXG4w/2ycUZGxfvFecI4AeOLwWSAcs1MehfAWdaLn1K9S1
4JjFSIqMsvntNM4nUxjnss+7Z6HBzdVjI9/XXYB7xFegnEItwBXozPAD+vRB4wKk7ir7rh5VQSQc
p3BFKvai9fNi1bV1sBOk+zy7eBCWudvExyEubgNZ+vAxkc9FoRse+JOTJ9chMTXKxlcz8PGE22F8
yXXZ3ntdjmtTjy5VbzNWB6LcAdvMbsykuUkrr7sD24JC00val9rRKJTIAs51Gz8Nqu6XtluofVnF
+FPqioKzzje6PkrPxk01VgT5tA9DvSXIyq2nO0e090Y4QY263jffxIcu12WuP4Oyak7efHG9RmgE
02XnROtmwABGUA6b2fkaVBYkvFNJUTcKQO+EzL5DwfCk10rMaRgAi02zpBQ2pyH6eXWXEWPrpurX
0HVj63eEEmc27mWk50yDIjvExCNuDHSLmIhsxMq+t7OQeyw58MEcVG8Wgbb7NA53UaZTfZExZrGE
ib1Hm23WbnBTEkBuFE1ya1Ksq+8IZ8zvNUbZRRuSJqqJH2NiQWQzKWxznXCK1FTVsUvLbCli/dIH
cUICfWDsJiugF+3V/kaSKGNZ1Vvo51u4fOZ66NJ+5/T1J4PwhJ5H88/hCHQLn9lL5abJqbOHD7vy
l3aLvAusNP3ElM5oOV7iDgqA2eH6tJqGj0V2DI6Ujrz75Y7JI0lDjKj0ILWImkw93BsOCBVVV78B
eW9tW+uEPOgN1TzjjrIoHXWz+7YGEnfrAfgmLdVNozlwruyk2nn006D9qdcJsS3sBIeJNDM3rhiq
TR+XAeTgZFX65VeoSDzhbH3GIkvQDORVh8ivMczXfuw/W5X5ZeTaqXGJ89aDYdnab14ZbXvDu28l
pLIk63/c1qVuWeUt/SvxFLbqmZSXrcKYsK1a4Arl+JMSvrlwMm3ZNsOLE5RfnQTC4uPmYqnhWr2x
0kd9Bfpl0UfRPTHE4DM2eq9366AL3iUA2kXx3caCg7lpl9Co1TZsiWrUawPGEMy6nkKoQy+ZaKJw
lsQmC3rn94TS0lb7QhH4Otmo7rJuW4w1IKSYtHug8NXsVZsc40U2+gXZxwOae39DJJbt6r89ZLh+
fA4IDytN9s2hg1VQO4QdSYwTPT+iGzma4LMQSdjdDcpbomsdOVi1h87SPtJe3euhvsfNhIZb7EZX
7lJGYkJHh0fESIhdtRI+SSvR97UKSvREpCTku46sKbd/NOMpXyHkiVZWUpH1id3C96hSAGvakFvK
MjjZV6ajkE9BH+4hjQtLoC4BN2ZXWG1hN/vM9dCMy+pczV26OlI3rJ9gAbE9R1K4GIyBYn3vo84k
A6XuiCNDpuzrASl6vntWfkkhnhRCIL1Hs+LavOyOoWes8/AVT2xxm/ndG6SuI2DFr6LRy63Sxked
83HV1H3Cv9Ha5eZ00xPnBc+JE9HXjSUbsVloNd4ZI0JTK0mLZePBrsYhDfmsvYxpfsx1eBWFp9dE
4KHxD2pjw6EeUViD7juF+rMurVvKldTUfIusGyd5myoL71jG91ZeuPTJzJh8k8Ka6p5Vbr1BG0a+
YzhvaJpvrZZO0ehBTBhBZtqcI5ZWfXVlTL22RTcpntzcf3c94zPxvpkB7uie86eWUHxoYBbK+/Xy
8ZOGz43ZYPTWi7yG4NvepcrpmScFvklolZb3PBr2TwfJaIyrG7vELIWMN5f5jV1EewdH38yi+Yqc
+B6yF6ojp/wwpJBAOEemL4TfOnNRF5fvIuFYZh7Yes6wk1F0YsH8Spd0rig/KCFuvdK/z7D5A5Ka
KWTDm+5BeKjUwa60I0sj5Od19E02NI0KDkBc82gJpdp0bVIvqBuf61Qc2wn9jLMQhNGBEVtJT92R
DM9JWRccJJPTYk/kltbfaUZyl5T2u6MDzmX+FRosPTlMVKNViyXP3gGmgBANOhedfVLnd10XkN4y
ucgUcNPWeX4OBaGLyA1rlLaYI6JwhV+Z+tS7naIkw3zz03o9zBwo2gqJL45Csr6CJYsG+CyTSHdW
H59VZkK/NLo7D5YvXlAsse1eai7ens4gzlaB3R7iU1t1GOIbw9iKOFwZdqXvxgpXuiY/0BC2e5um
w6IAzXnLfp8yYVmz3pAmqyX2x4bH/8AH63yyk2ABYDi6c+uA+nf9m44K3nEH0srKNoFte1/hQ3Lx
Wusi/CJ+TKX1EgRM7cjttZUW9IfOUfmGVZbaOz6HVOG36P3N4mxXzYsR2XBY4ZojiB1xmEPlrFcQ
XiJavv2JhqX+oGWP5Cth9HRKe5VZEdaJDhhnBeFsZDQJu2FcVX58sMcIMLEg6ajqEmerDUjdW0T+
URNTovaKs5uOaKZ9FOx64B5TfrWjxjels7kfrS5cl3p21rTeXFWOd+57T6GuyDci8UlqtGsajzpN
GY+hf2lpw7uo3XbPPnHvYE6GTgdbCULFW5xI81Dn7OILpUOdIgIPJDD9BR/sU0mmAQvicQMxuXpV
eb1pao9g9aG50DKebWTiw7SsfhlKxr53R0MZT8jytGs89s2CH39RWagiZezek/1L16zwllXtPYi5
gxjW1rNuCqbLOsN5WgvwW94ZtvL9GDDAu5l+Uq3WrYsk8CiugvbWVxTkG8QiNhv0ctSeFKgoEpXi
Ve3Hr4Rg0Xxx+lNf6L/RiPi9beJiV6Z5uDYqm4116G9Ui1qjnpOYMCkgWPtz+3onIdgvqTmRvzs/
r89hsAtyuf/b864PJzrBJ8FQba8vrcH3yZhixN/e8vqgHrAitAf95vqW17v6CgdEBRJiotC8DKyw
OOqodbDmS4blnrxnZ9/X8jYZKSQV/U+Us5htRpJ1TcaWvdIAWJpas5eqOdtNja/XRC7eIGVqxauD
vSktpx83GX8qC4tIi5Bewd62+v5nIg8KX1D0yCR2zKNl5TdwHWmV0WwiJHqyzZ8RmjBiulVdGic5
xogov6eJVlcGxQ1zPgnBJRyaGI0ELVp96YKhWiqvNBg5keul80U3ItW7XpsyGH1dX7lLs3XbXdvr
q+uD14uoafLN1DtPVQr2tDPjD7Rk4gD/fNf1NqooElmzAT3PYDY+sDR4y7odkgs8h7dVZjswXXtI
nK+3S/b4h7IFLJTdS8fQ0b4hvKPn0xPnGDEuRNEhFRmwVYfV2WTmL5k9RZvJnf2VeHroHSTvk4cV
vLNC86h3Fq6t+cL8z2uC+h9LqZCTeADV6XU4y2h6LAozuWQzEVNZt5rrfJuCGpx+aczwOevDo0rz
FdzvE76KLwQkTy4qNcBrjjnc5qQwpvlNb0HI0pAYG2jCkulkGQTqCdu8CbVqbdO+M1t9FUsicgYi
wfBrgDcOODbYpGA7mRmfNJJmyxBk8hSn2v1Vvj0SfiDcdeNr7xXJxYveLW7jwf8uR28fK3QNLBEc
6FQkouNKzO5bwzm6xaysusdXj0YHnC2MSRK4FoauvTeIcKj9scRHTI5Ur2qjd2PST1ZFK0tNYUeN
Dv2CXjcUG0AwF361ih6K1Ax2Vtvf+nhOF5rNQirbTMo+QtEWoONTrbzB7AV3AUVUWxnM++bZDJJz
OpMEh6QVJIv1244NNT3alK/pcgQXVfYogeLRgzs47KK87HEcaVkjGnwxtG4LH4L9xXDwzbPt1qA8
s+Yz8HDW1kngrOIyuzOTvaU3+EOs8jct5ww37eCNnjqaTQuunIqAV7D5GXx5WzLwLwZWLWhE92Yx
zHHXXbmHJrUevBK1bntT5cGTLIW+0u0U5ZMr8UqdR7vwtrX9NgbBhVSNmawUHWRy1zooVRtVusvI
iRzWjQYq0mabF7gQMbEQR5y/BK23HgwLBXwcUWGN4sfS3ra5O0uq2AWw4ODQh2lW1hAGIUt7Phia
WqABUPb4hFCccaSrcWpUbxFlB2+CRu+R+FKrL1u6hwZ/DEqg5CuRuYePkhVrOvYrsz8Rsfg+kD9/
sBQHZxHWgOfKHez6iEQFjMxkun6Po9XexjarRzIihpRpLPP8lyRFPRC07WMCG80V7USNqKddGy+T
JvvphXoxbOTk6fTVoBJGIpXS8jVdRoagx5NzyczaXPl6i6xngAKoa0+ei4vOjuQhGlsSzFvnqMdw
fOKH3NXPyI0XRTPed2Gp7Y3m1bbVTmteWjfG1lOue+Ln9cx+SAqQN7pr3PYoOwiXiGdLgPNbaxb0
nWAtq+QsK9JZ8uCUBcpYTNZoUUMBu9L9VBOYheTOMqoXtBMlohWwGnohMDgKRjTHaRCbRDd+F4Rv
bSm/DJHuLaXdDHZLHPyzx4lodaxCPFhvpRfcG4jwV8S4boShLpXSX2wnOcKKvoQmcX0ZZrMsPU4o
DVXtYtSo93YjP4gIhs0VE78sLTTpTdq+RbaPAHCyP4NEQPMA77TMHfkYRekln8rfiIHCnKrfEkEQ
6pH7bKbIusbNoAISrovPKR4+AwYFw8h/Pd84NW15IEuAALnyvYUGxji1UnYhl6Wk9t8ZMt+gvV66
Kdnb0FDNt9oekp0/TY/KMy7ol+3AXnN2PeGXu888772EmrpUsz+4p3nKHzidSCba+eNTmxM/H47y
UMxLVVIwfhutwQuOEMEKrKeaKaANjbPt0zBE7bwwxmIjJ3czxmwFkyk8MfVtqLbdZ0hqNOfLZAor
sQhyBL9Zxm3L6k2Mxa2ceqis4T0K7wdhsyibqBS3lD2caiX69A7fChHfsXYeoCorBwGjb59iA4dl
bLmXKhHEOY57BwoIFV+P6rTx1uv+QxRhqfZic+2yNtRnnGRfYVp0M74uBHL+22RFLAF2ZYtsLUIW
PJMc7ud/cZuXj37mIw5lRCBGeWM20RfJM6i2Sskyh68Q0cUm9sFXxQp+G4aqxH8yB+PUC24UQP3r
qWb0BDK9d7L8zou/OuWMJxsMysJxtNcszt4soCNsrfyVN6XPdYilqX/qC2nwsvh8PZGajEO//GXx
8ZTH+EXDActmg3in8u4qAcezH32q7ZppAoE32H/U2mLUhxdYARldLNbsGpw2KlJMk+l0Mg32RSK9
oT3Ge3UEUXDEMKNXS/Qr9TZq9c8gKnFSR3dxb3xiuWGQ96u70Gg479GTjbLkrDT5B9YJFex5u43b
B0ljaNyIUqcgmPq3/Pp7jHbx0gM2vNAGfMmhTdlo9myFnrMbmTuWwhU1kRVP4NXfB6eiumM8BREF
jq7/ZY373GYXB5/YhjDtVdATIsGxBTfIApVM24l5Jfa0VQvCl3XkeAhqwGVs+n6dXuhIxLxNOowP
YcnnE+nUbtB/MaGa5meOPBjsyYGUo+DktO1Tnw1I5vTqdkKmuWuwxOCNO5oZNIBMsNGegyNzXDyU
XFmXKopPureIOoOm20SyE4qhKDNpHRZhQoXOeJuMD4Q4zyMtmEWeoij15xGyInxr6D6E5ZGp20fk
83TGjZexDs08+E4cKvViIFyXcbRZDQFzazcU1N1NIhcwvYzMP8hfSP+h7bURLUieGlE8DRHsJxS4
QyptmOfLBu0xuL47V4sEQtlmLr3CQ20iD9WNayzI6yIOh/RNVdcQ6PyXCUa61TdfbUUG+GBPI+dc
eHYz/16ZVEkb69JUw0tp+bddSC8jq7RXKraOXpCUEMlihy1PWwhI/mbBhBbH42ccjbt4ggnKNu93
EhPGpo49K32+5Ui0FbRaJoKeDEvq6/4+iD8p27ucQnN8BCEJlvlGlCNTdhZ/Dx6xSbnLDxel6Xoq
l11ouA8LoVAX4rh7jux2LRv+gC7SASTVVJUxtq2NXIaEn3krpO3dwpBzd7OD41Xl1rbCX7ppDP+L
5c0TyZktKyFtFbYT2VbZ+DtEzVdOOFkTu6xd/dgkdAcNWhBs9AIMJS79Z8Nn/9Sq80CQTBocQe1i
I5H9WZORtWq7mRDQ+hhb0icXbvAiWrFYau1bV1TDsdMBGGYYuG6Q0bJ9QJr4rJcmtLQ+9Nd02HDQ
qw97EqAxO/IYgu5UDDbqSA/eV0PW1gKvAMMzYajw/OjasMFS8DK04VFPS7AbjHm+ZIOWRliy/fLD
NmknReG+yQeKWN0PYROQRtk3GYm5wCb5BOZw3MQVOuEuSjaOgO+Q6hNhV+PtKNVPgU1vo8FvsKnz
G+Wz0dCXFrFLMS+OP8vjoPLu4HVg0XH7O8lZ5LDU0tH7aZVH/Z++Hild8FPnESC3aUH35BaN+Sav
8nrRdblAc4bmsQSFWJg+EEn+43XYfRTtGC/gO/rG7D62Wh21PKxn5d6zoX2Mgv4Dkrq7GBtvbRF5
sW10640k8XEbNC0xskP9rjLqW0YMtzcaEJ/jNGNyMuAkEqcT6CREeYx8lgb4rIw33RDZFNXJKKGb
sjYJhwejK8udcn2aOLVgCZp5u3IiXrclTDnvZoqE+O5tnR2MC2uktWC264ZYJQj+VwimvytaZsu+
SB5duPULk0rAsgZEvEBXXvPJJh2BFWwVEFGaendgYeGdYWEMm3Ptu168NOrpGX9RwNgD27j3kEuK
whtXrT58tS53OUDaPAB3S2/A7NrnKwpj3Ds8NE5LokyEzCCSx84ncg09OoHN5IQYRg2lATV9aWpo
WuX0gOUkWI3GFK7KqmjWpifyVR/rs6iAxaTzErjWvT0AMAhiqoSegX3DLd5kCOSgfW4TCKYR+b47
nLvG0apRJbrVBvw1a9tHt0Q33DHAHPIpu2V42MS09cEuZpzJdJ6sXeJqxAuGto7PpLNw8jLJlIKg
WSM1fmI2f8toYKL1nU0tUQgB1ejzbJ+O403Uq36XZ1O2zmyx78l4YzSs96yl72VLsyfpoxP5UeU+
zoZ9nPr06DJ9H2YGylOPZYgguMw1p+VAQt1Wa1Pk4la8KRRLBLseNl7XkhIeN0jYBRvySWmvsnYx
5wUp1JyVquSRsIFhqYcUVKzaM9a4t81Dl3W4r9OJsUjibxmb8ROIx3TK9A5nvERKnT+Az5mWFcyw
oE0HmrScGBB2pEzSmyKIL0Hbs/AAzkJ5lqqd7eBagMcQR+kmoTu5aOr2gX3sptV1H2cznVpCs7JD
V8jtFB+UWdw5BY2Fkn32QvOyh74L/ZegOVDDkaWjfVOdI1dKbAlKQZPNNGP76hyY4FZwQMRbPu8D
8yOjJsjtBvH4crDRulpd8QnyfSVVEgIWcRljNatZj1RE7DC5dWBMMIU+lK7Yd26B+L5pYaTYIHMT
wXozABiw5FUU29wv9D/FzmlzotYiAAAGc5SQylxLM6DpMFdy6EeGrvFZaKE6tqV2rkifQCf45I06
PfcgS89asnTqbFPylXahDCPcPe5Rs4GLTyHlEKQR+7Qyl0iOJoAK+d3YTjeWG2crmjsLvVF3eZ3S
6rCGhYEviNmB2EW3I7KqTdkx1e60Jk7tYnmFtaxCOG1ZXIIADkJaiZr1VPnyoYsabDlwChjFrKc4
qDbTjIi0aTruOwMna+3jC6Dmv9EVuWVBMd1l2i3qvmLLcXeyUu0WUQHKj6G+NaeOugR7OMQ7Maq/
SfuoouTJe6Wgf8y0594e95Zku9eHjliaPlOP/mP1QP0alT0j2r3Wgug4tNgz5EGUKISQN9x3HagA
P+WXnKyBlauXi7UtiDGgG/3SmR7tt8La4HqrELdMO/IL7rsxNBdR6AMmziG5WFJ41JG829m1vlE6
qz2ziE55nbm3WuqSCeIggrLAGAXtG/Fe8XaE+chhHlCoOBH390Z1kJ1IQ9SBMJep2XoLdhQg50iJ
pPNh32YdrmOCVZQndm6eY/GnuaxhY+lg65pUsplujwhZjWWpuk8hbW3h2BWuyO6Vsb2kP4m/SnnV
MnGTeJFburfO/faUb72gW/V1tAs0QD9Dyvo3bbutn4GUrFjGtjFbKorylQWXhZ4lpj+T3ijpb8Ha
SBmxHaSgdUfhm9gw5ueANFmrQJ2dQLgYSvhTaYskFKnJznbVb2gklLnSX4Tw3mqWUnudgBJfxQf0
3ugiCiCF9ucY92ff0Q6mQQL5iC/ai7unRiaXxKZsGfUJzt/+aeTbmF3zPsYfjdOUa0C4ALR1bFfC
RXNbFNlajjqHegeNJc2Th8bKxTZH/wMuCounvyr41dju55fUBj5ZTrjZO+nCEpbptxnR5dGFfAyC
YYds4q2l/Q4kkIHIr6ANJtGOlbTuTi7q7Y5+t5S/NKqeUQkzlPP5VG3xoLfPrjGc5iydTTBSrus7
5OiFhNMSZx9ixH2SCPPom/p3IApWtKz9Wd96j53YRp0lNjLp78axuvX9BlhmHJHwHrbrgCIuiTem
2nqp+k4JpmHzyQo408n5bSv7GLswJ/Mm3VSuFhAOaF4achfoqtAo1BMm7eCFxlS9oVjBb9PAR5cQ
C1OFGSln8rSpaCzjAQKS5zZkejEtedHAuA9ShnkccX6yLfNOrTVmTGdgP1kS5beQufqhFUfKg4Xw
KixoIlGnK0Y/O4SGdRDE/RIMQavKQhEiOg443pqRIVH2tj4Kt6LSYfsXLcpIYevUN9IuNlHYKRam
GJvtaFnY7BT0N8cE7xCz2DSM50nXvutwsA+qlPta99MH7wbU6RAVRxVi+pSJoN4ZXoT1I7JE3clk
ug9bGECACYIhGm6HacEpwo5LQSS24PFgZJ2g62CkmPLuJBtwUp4FaC/2Qn1RiQYwhpIv8Bj0V1gO
D7XlfEonfQ1zQirsZNQ3jGqd++BQYN1aADiOSKMqOjksOGXROCeRM0CmNnEOqIFXugvkI3Q8rK4v
qZoGWAVEputO9SnxUhzyEoxl0N41pdUwMLDElHNIaVlrMKWbchWGzjZqkEiOqgzXVWUvCi27DUb4
1kY3jmfDJcI2hNITxLW+F5N+pnBADTuZtjVM5IrBmFDSatfYwIjiuNdnkzyTOt4RMFaKBXavbmSc
BN9RTottqEosGv5WE0EGNEaVK93U1m019HOkzHZwglsNQNgM+5Gc3MntOIqLIQPrwc7k3u/Big+h
cYnpRe2GOXd1xGolHWEAv/7fhJ3XbuPAFmW/iABDMb0qy5Kc8wvhtt3MZBVZjF8/i27c6YvGHcyL
YctKlsniqXP2Xru66hnsX5H9ejHgFG0g0jxZdAhd0c+7PDKNhQVkXdlO8JFhCV5Dby92ONYZHuLY
IBmNXQtkPEt0ZMSUeEjQd+Wn0EyfrblNgEvrj7aAN5uw0lQe3repoUNG1uMe91q7tgqBZg1OArl7
YXtEB2KylLwXSCrW5VAZO2bvzVqmjIH4Dvx3at62qgQ+M5C8QNBJ7yrrhryF7VD+ikw3fy6i4i4t
nF9u4W21LCEQFdhPmmibq3DXJcN9waGAolY3JDAsu18DprKH6Vy/GKoLtykR9ZEP76uobZfUNwoj
2XzBDqIwDbHLCw3EWNtcKfuroZYw5sEgsE6xm6qSF/LJWH0dpH0lwbXjsuP8SgNdXYs0fZM11+WS
djXkLfACbX5VclAfnEBcmSiTjo6ith7qhcO+9R3KJ2Li3h02wwCt1p7EsWnWTDFS/RrZTboNc/3W
2k20jmjhYf3Q30MjCdhqq4SYXk3EQ0rTTlUUyN2AN9X3d6XB8ToPHUkKCEkKs+HN2lW4jqHA8f4z
xhD+SbLY+AuBvVfmi0l1v/Hx3JsxJHS1tIlFjd+2q/VjmYYa45w30XNysQAk3YQjisdleXQ1ucBe
iV57qmyXHNkaXJm0HbKcZ6Pamcj7kXQmahs700ejy9+aHFCEUv5t3Zhi74Wzuyskd0e48pynlIDD
XD13A5+bcIDoFj65C6aix2sTShzI4dHsITCoDUT+iVSKABlC6xKWmkdH/PMjf6hITiGsd85yt7z6
+Y5+CmLN//9tNrv3fPX3jtPyDH+fRlIKrT2V6OpkZZUirJJX+bmPVB5Cu5+f6eMH0/rvK0a55Fc/
P6dTwq9+HvBf3/59/j+/AXKBc+34/3wXf97kn1fketfO2/++JRZRtvEVHpKT1zgcH8t7/Hn1P2/k
59VsLBHl4e8LSyOnhPi5q8q9ufnz+f158p9b/z7Lz3emPzacDxykx7B/jxe2SFC29RHEvn3UJLWz
zKTy6uc7TGz1n+/+3hbMM8FXf3/OEFnRVfu/9/z5Ll5W6r+3tXAecQiJw8/tf57h57d/Hvz3tf4+
7p+ncYGFwOqMrbXl0UcnLdyyqBvim79vRNkGE4if5/qvb+uWY3X799mqpsLvP7pPZOGxNe9zSBJB
B6XMUJisli/ZgqNJli//3Pb3x5/vKu2ffSJcSNz5z0N/vvt5/M93P0/y98eZKpS9T6Vpt/zndf7e
75/bfn4saGTRgV/u/c9z/dz2vx4SagUBq3WTNR2Q/d8X//Pn/v3bSLvN5vU/T/PnTv/raX9ePp/D
q7Dt5N6rPQ2MirLMEgaJEMuPfgSc1l2+/POjOWowaP/8ejDBrwa7LFw6LiawtJ8H/f3yz20kjMJY
H4HX/X2Ff17m72P/ean/dT8rJGIXVed/3i36QnXVXM0/N/88QMiBGeA/T/pfv//nRX5+/PfXRljK
w0Ra+P/8CP7X+/qfT/Nzx7/v9ec+P7clKMi2gw+/IMWKjM4XGaHFCG1VDZrRBxbuRt/Gekh3f5aL
wXk2XBhjwGFs+fSzGtQL6SzJ6voIw9uHWbZ0H0qswrlBS5Etm+cYy0UM+IJlfWhcB3umv81pQoZ0
IhGwOdGtawRbbE9ueyt39/zN13ZO68wMykeTfMkDcXL7fOwfSVGi5WjQ0vSJu1+NJCigXoh3Mupv
Wqu+EA+KsqyjZm7L6XaS/ZfAh5yT4YsoTbP3YA5LD5DMgmKaAPgpFGm2Ge1Ly/wKi/HRkmG+SxSi
iHKsERc17goccbq1S6qkOL+US/Zrg8cR94xMzmSPlJd4mcPUBI8MU3ldWmgBGGKTyQOw5WRSCjNF
l/hwdXQnVXcczckHQjqbdyKAtj4PvDOP7erov1CasLXRuYWEnULHDnBPkzRJJcYMvC/Z6vOZbmr2
Kuz0boQNFY+Zj7GNsOtRDiIFxftCmO6TI4pjJeUFlS6G51a8qUFd1fUEYKDr063LtZ0K5ZzETKSg
Cscbduw1aY7HKenOdCXYY2S0AQ0TAGKcWfj7mQJEWqS7QfHZudo5REGSPBLbsJ6ljf8+IsVTsjFv
g+mGaMTfrc8HE/ThGzN1xqN9eI6hDa3TgudZGC6WhMbI7Oxs92aC6Clj39IkL6r/nUUUkKZJRTCS
JruPSCEypD5om/G30QSAnD0+aUE7XbaD2FIbP1NLjrtWmfW60O2Xn96WMUN7dIE81qOVvHeMabq3
DcywUBmozIt57Uf5e9sTosX4vjxIgwaB7Mh3CmZr2Atd7AI0Gltb8IfH6BqBEd6Ni3Mf5Id5Hmc0
nzFWgCuz4h8tSYTG/cwMEjN9HJiMDTiXtM3OPjF+64gIl2a8LEeQnXn6UiTzNyNsyuSW8YAS7+SC
RNe13X2q0h7XNqffGhlgvxonpHJJQnyXMMmejnDXMKYYNg3eENG24waE584RubGfcwLJPD0xFCmZ
LaJ8eYnSHDE/QYZo1nrUgxZvmNfyUJJtKj33627sJ6yPLjo6Y1fGbXQ3WQAlVfBLFgRJxOBnp97Y
Ed63BLZQl1nOhX5CckpISnHD5AtDM7wQkENba5xfQ0UupycOlvHth8De7NRJj45llgu2/27WpGg7
UwG8ljgzC8wBhOwuoPquDTqvpEqvlJF/5opo1llRGNN4lDsjeIacBhg3I7StKYjPEn1FL8Soz/MS
yz1osq9Sy7qJR7oTJdPXzvxwlaDswXAOMfyhzdUTYvpiHdKp9EL5Zun+mhkasXWO3hW6f67NCMp0
m9EZj6CuoYJnv0Fm7iqMiY/UE+OOzE8OrljCpJUFylI8A75SAttaUbBHaktlbkiquXICi7hRALeW
g+CyKKYXuDofUawapsb1Vza/zjYUQx91qJkmzO7tp0AlTxjhq1OVasDgJ+jgpteHH3rsgg3tKugf
wFhrCnIvsn9XBXpq03vLBvcaXeYLkIAz1Mt4XVqwk030d3oW2XahMGjZniP0IbSmCAVKEm+VzlVy
mH55ZPJFxWNede9WVzEX0tOtyAxyyfAMenQSMUmwdgsGYaqHLF91NFibYRNzTKybukMdl30Q2oD+
RyKEwWZxlCMWLGxaaq3ZIyYmNbuP36etT47cNSUZO6hR9HaIIOAsI2RvLDdO1bEQGHQciuJ1ABu4
sUKilduGdkTbli/StZy1q6dNAZhzA/xx3niNSUOG0CgIjuMWBMOzl9l3/bg0p196j6mvSsmDaxFE
pPZXbeRfZWp/tgrbNw3XdWeSI9n5JY6ZjnKNIFRQEAhpgiUymzzZVwuVwlii6yTu6MHM1LVqwZjA
xpIdjc6WhpU98IYTexe2WO9MbTfb0fDoaxIOw9yKkBly3hw/Zt8aj0dSVxL+I1XuES+jCD9zNcD9
zDo2TNX91sc8VNRkwNDYcvyjUt5Hm5LwPopbIH3lRpjFIbF8EnAjrTfdQFijFwxXINNWsbeADbjq
bjsnQ9cOzG/jGcxuEPdN6BuqcRM5xmegGPBF/bh3yKwU04BGyYesOzaPwpoBsZRiXwt7787DJU+q
p2o0d8IqEKInyEMmVbylLoeZUb+GZp1d9es4CVauVPdogB/hND5PC5ZFNO0jeJLPevRe7BpdDa3h
EuiDF48XwJY+gSIQYJCyWp53qSUymrplklozlPFESwYlCpXU2w8pIIwUpdobU/v3MC4ePdmdR4+E
L3NA4FocWlG85SPHRKbbnd1RGzj9OZkREcFj35oNTa1c2rcpsQFOw/lJfKFbHNh1oz4smPWlg4fE
vp4INnXfJz2+xy0zQb9AEhoQnKhTJr5l/jn46ZOjxjdQw98ZQ9o+dkCAp8dOlI/MV5nImfW9xFXa
pQbT8dzii5OQDI0gpZ7TfgvMqQNRMe9FGH+0QXuMO2w5dDe3VVAi/dD+dyvamcg2BuedRsJQCcZP
JnILgxxRVZnVJlo8Qrq6y4mZXFkII7aYovYjiKa3siUWTTHWrEfG9JjU4rUxiZpAGq7Nhk3keMd+
OVqIXL59WHTUSkYVKU35SbufZonxyBxeO97U0ZQvxEUCgpqK57AxTqx8D2kTEYnQ+Xz08bUlKRNc
e6+z4TDW0a49QN7egdwjHZUOyjrFcrUaGBO+JxODwc6X12mwqBc0cYvt5G3G8EwI8kPRAYRlKIRJ
hbN3CKLvogDUnA8QmMbmBVXI2Q71bRcUa78b7qSO390SMUFHRs86G4o3PwzRH2D2XLczTS1H0Bue
OTYW9tWKRexFNdZARTOC7DDPnJJ70U3zEeZjVJfXeANQ22AGwjPD6dK9eJq23FwQC9XG9U2R0SDB
5cOnKdBzOiXcUa/4lotxpdTFgPS6e0ppxB+ahKkKgh4f1wIeA3TnVdyfkG4lgH2id2wwG5ZcsuVK
tfPb/uI04UUTPLVREVr6IsXzxWjdIa2Wyf1LmaNODWLfWDkzQUW9w4fs8zH6Pg6CEpXVprP9cNXi
YafPwmS1fEBPTVJhjpgJDfXKbZv0XvdbHXn6kQscleRd+GWOXXcGg7yG+uEegkg/GmJiNxd272h+
V9NkpNhlu/emDXdxHzDVSCd+i2SOAF1oaqC66prwBtPg5KEIU2gCVcz4jFkfgtQyB8HRB8cAELhP
US+5gne9RAdObQyBC18nxJwsJZqt3vfxcDOGGYeLSu8tlp9N23GuRVHOmFCdiSH+7bcp7XGLcXnu
PEVtcI3g5Jc1okqZm5bSG5NQlAY7xr2XLgbvSrEY02Trw/iaEmSVNe7FTvNnau3nwHPk2oUkgkx3
/KQrxbAlIMw5CLnUeNMG1OZHTAB05nt3RpzRHvcU0m3CSeVAwgO9W7cvmTZ5pGuLgBrMI78ti9Pf
ZLYKfXJrq1kxdzdW1jg8ufWwtWwg4VNpcG312Qd73S02VIa9Rn7r0Btn5vqLlli1Z8x2owgVpqAl
UApdrgM6dGMF1RMKol/slNXazRWyV4uJv89BY/y2I/sjrfNj5DEdTBN9kuK6lCasqAQxcVFSiM4u
CKs2D9Yhppxsdi9NFz6WRvfNaMcJxTkdoy2SdzI1EFhiNdrqPl4QeAIRiXobm+yqq+b72aE508t3
JQzUqiGiMRgyT1IgGR1l9BQQ1LBSZkzdiSkfrSwG8AAthwlCAHEK45X5QCbAKq3cj6wrST4dJgBi
nr0TzvRom5iXMs7AhE84F2m8SM6+XQQlmwKgDHvExPJQgpDHNwKTbp8Kn7O0LAe1LS0+JzGI63gs
L4DkccZ5gU051l7a3H0xYAwIbGTIVYm9bE+GtfPMkTEAMcyiJqdAsB1jkaoxBgb4QKfnYPHuDhFM
9pyFzXBOMKHe+sT5ZXvGtIvs/gE+9XbSxFpPcQG2saEidEOO/tqYwi2FCdzAJKegIhEuRdJX585v
h3HFyhu7b4baP+sm2QmuvZ5s8y5FXU/wo7/JQ2b3RshR4rv2hxsE3ynzJayC9dGxh0M/2SGTB+te
uSHSKStEVAx/jDhsd3nANk1B+CLAOoxBzmDcntYWokjf6gPqgEyurRAJD+IOAGfqSBjpyUCgCO4G
aFchn7KiuiSmd9U3wJvqJX5WEwCKeVitvGKx/GWbVd3O17QCXqX4mpAkyXLOQGkhJnPa7s6vhje/
HT7TUh9mhtqebb2j74QhSNj9mpxZktIabH3zwECAg0eKB9IN7zqGoaspKy89jiWDGSWhnOFb5qI/
Qf/0GOn7ThCqGLJ1h9cLlNiE3stQ6VK44iwsJp95rLfePGLUMP0bya6jByxBJIx5G4rhye6NJzPs
ql2cTPc43PoNaIO7ktSevs8iEJfzaxDeB/TaEZmUPhS8xbCgMwpsCkzPx5eU2fVmGtwrZGMrQpj3
2k/QD+F6Lp4UDtArE8gex+S6kYmzHTOLnViP4A2/AQE4tkfn+aqNMV1aLT6/OJ23YYf3lDCAQZmv
RlFcQSi199E47esx2tV9gelF+R2SKv2ZKLiernOkvsATToGxBG1QVbL7Gm7M/Egl7R6NRXnSpyEK
mZ4045YYjiIE9euEr5Vy0OAF2dfkJ6+JTrbwTsnz6Ally0Ib0dX0Uou02EY2qSZ2sKp6CG8trhYv
Y7Qnute8YsIeMe3cRBn/tdBr0MKERHg3hMaF/oG7ZYv4ysufxnGJ6qsRtEqAfOve0+swaCW4v65C
JBReifpLRn68yhN5reNk5+Ruiul1PMnchvdKuGuSdWza0CMr/ZkO01OOig2GahiSz7lcRAx4Wg65
i3gz2+tq2oWQpieSUdB6anhnecwotI6AXkVbUfQSMK3HYCCiF5KmX3VUnE0fTRNbMJdtvSvJW28P
yVjrVUCdvWpq+2twMHUUT4Clqz3Ct3cfNYs/A56bwvKYO/KrZga08+viKyuw+g79sFN2cj3HCFUV
X5bEidVozjdNEh58ILDdO6ciERXVR2pHO9vtf4NkuY5CfF4pa5TlN9uy959DazxNjYGSQ7GLrwni
6BuBrozpn8/0Kg/tvbG0whM5nQtEl9sirbpdioDRY9hMoNTwzDmKGsSSiFwG4W0b8mJ4HLGwXbyB
gna0CvMJD6qxSZn+PQsb7cigojudfIXjiwqcF/Qzj37ZUW1CXXHRWazbKEpXiDpQJKGl9NktUPBy
bqLZrdVeNd7OeTNJRVGW8zyWncEH2tzXfHg0BZ07o8injRbOaw/3w4oBSc5otfjPhPEZC8FjPHsH
a9G9iThpKYUJUUEwErCHxaSIv6sjJFTXuB57ojGT+E5+s/BGsDYH5ZzHpL8rBDs1r4Hfng3g44T5
moCmXk12fe0Ww+OITmFHGMNtBkTRCdGRBcxkBWPYDZtAeMgUnpPzYH0gpf7wcS63Jgdm7j77ifdg
ezBu4/SShPM+11hQSAZpG86WGOt0AB/fMV877f4yfCQh/F1HTFU73Lg0YzKu/6DmCTKw+6PqrnPl
XVoWgFAQDNNo6y1aNq+BEZ/nBq2GVZ9z2yPduG8/pRoXrcBz0Sm0DAlyrQGgjmkSUF9GHC1UMV1V
h4fZxE3lMkGuI/2rEv2dTLoZPoDLnqZ78AtxQmRBFKWBiSVGah8wseSNGSS9l9k3BYDFUMbWZCfX
n0mZHDI3v2rwFpu5+5UEDX2qppEbUVjxbkz39iSvcy8f140qjrIf8ZOYgC1r9yO32qvGZhIbusS0
5PhvM+38SqLqrkndLW/h1CU3PjSEdh7OlQH9JveQbqTgLwbnPtIG7ozo91wZj/biWcOx82jk7z0a
B3e2CUgwJTWXjbazlBtHW59+p492mD5AxImPdZV/6Wj5sJPifbL6F8DGLGEOTuO25m9Oh+spHy51
lj5gofighPgwF5mzX/c7V07vnYyHVWByITfKMAegSBbVbPvIm7ufTuW4H1kyN85Ea9ZM7StU63QT
kncCo9Jlpnoui/iECvoeYrdY+abxNsfD2VTE8obVxWYJB4qy13WNxGCwUdXobTqkr2nRiPVv5cpP
1yl+RVISw2HXd6WhVkjYWFw83DER5g/QY3M1bCNsrx4dvSK35MkpygfEkKvKR0NSoX6ZBixMiRW9
ZBmqWLeD/AKTkOA94oNNiZjeqOO9pyrQ0Gs9j4TO+mm+m2P/RALphyfUO9Lxm76Mgm3KccoZ8oLb
wd8a3Sas6gth5PHebrK1P5CJ4RvV2snmayMiaLDo571yna3bQfrhkmds3WId2JxdqCj7g9ujMF/0
1GOAxW75o6QT3o8+zRswTezKqeg4iquLUzxDkNkkRX3bJPo16dG+LofgPCl7VVEe7WKPA4Ve/jV2
P1Kd59fI19d0bm+iNjLZJRAUUShr62byVIjyQSf2Wzl6JKvohLJ2kPuApMNEQDrvq/QB9QLXYZOm
DM1jeWA39gD291Xq7JPd7+MQaH308YM41bwEBRSvrjw3MnqjPOiOSUKJEtGoPxuB2DboqMgxdXNQ
TPahMQRtvQz0XWar+FxOxrn2pXHNXvNlLOntzp2/a2RKKJXrLUFqCHEw1NAZF0V+qBoy3Q0GBDwB
DCvjk33vaur6R5FGwWGcjWvJrpw4spwmJhHJfTqwaSSo0ZlaYy0zRPcS6vHUltaVUaBlVmQmM4nw
2agFibkvI2s/TaE6ukaAHH8KgzUOsPLemFo0NZA59j8//rmNjOqM83KJiPEL8gybStpcq7TLNr6s
90VCFEk1vgYivTD46Xaej6dKhdOx9kti3AP/3aOPbGGgXvlOZxz4e3azRaHaiYhOH7x6tjbPc9G0
+54KvRm4hvUNDchUP8ix/ug0CKjU4+ozE8klrD7c+9Fv3yepZSoYDSn6xnOreuSSqAhavClGN2ks
TJT23mB94wbmpKHCLqPol5MJsDkeLXSoSiLEIk+YB3+Tx7IUgP0blpItMRBtBgc/8j+T0Mb8AtZ+
YhGOuujozOkZTD3o1dB+CfPrDikCHuGLWl4uXSYwjkfO5ZC8D2HwHAiIGEF1IFkSmfqUnWfTuy/l
jczAMKCsIQkchztGpmMjBS1N/wYP46rxg69mBIosYkhebnFHYORCdyxpG47NSQBuxgXhcEaEFfHS
pr7qenSPKiYjup6QrCF047R2jlUvvkMiwnYm/BR04ipP6IR6UbeyfNlyZDn+yp4w3oGQummy/hU2
MuXQmGFrdMrfQzq3F53rfUx723TZKTtxyAUWFnKIq2obJuZrOvmXMP6NCio7mc3iRWDDKdOgYnnM
HsrhOXKwpfQBe7QkRh5bY/0edY1KuEaZEWbsnX1keTBk9llqWi95yGqdayB1OS0WaFDu3iLgpKP7
4vXimj32o2eWL20ZFFsDNPCmt0BQxAassMDep4sULkORyT8xZtNuHgSdQ5pU6DRpe2L8nQtmJVia
Jck0s+Fdj26e71EG8Sj75DAL25mB9zFjSCwHWpVRz3Clj3lUuzDe9MgeznAgLFVFsM49z9pGc/9o
FTWFqqNwFkP6WTk0rFz5lWfqtgmr4VBMi7uowDNii6MuNUGlMYOpdqb55Pv5R0eTj6tNbWA2pWNW
1MkxzvqlgLbfXA//K93KeM+9m1uzRLM02MjbltFT9K7osGBcMqhd9RnjAKZBDJVxAU2PYuQuAvMC
ZI5mZ2ca4b6/7snTWsuyIz6lchtqfsYeXj8Ex07R8UvnbmBexgETOjHJmAm5NZR3q7HJuztVMgRq
3ZZ/zVAToZhdYheuAijy81ggRx5oa1JLEUTRY6FhN7VPlAA7QPbsRTN2x1HKIubbPh6b9FIJ8yaU
wtkLs1O7fiKvRGUYNPJqm9hESM4xF4c4Fu1poN+eB1gasnx89ip8oKZ+YmrG/7+agc3RkY1Skr2K
mrY6+9YS46tHWHi/q0ynWQ+qSs/aZ36qmiV63hmNU8NRDAMMWKBG7skG4jUMiVF1l/qz1u5p7o9u
zkpapKC6SR044DnLWMLq6Uq0y0yoMY1VZ5X4tvy8oa4t3NUCDidHkcPCGIR9Yt5Yak40tlme+1wW
2MZ8q4rWBFhUNpQId5D4ZjlFW0mKnxfdFCMvkU+cwk7RkDorhIOKTp3x175oj882srQHZS9HQ8Np
vynH58bjL1YuL2nnGMzGGGJzy0jGC/oXN3QtpODlOaApeYrrO5MWCkcUg27+K9skb6E8gkTYRry2
Jaedo1hCraXK8pn1bD3SENZZ3B8EG/eVaZTG1u5EtWdYDOW52oXIMJOk5/XUh+kJfV8SQthn0ws4
hrPs/R5qQlajp8RaQQoaNngAAmM6cyfjtygJ+XLd+Jd0CCz0A9JlmKHSOAztsAFgQdvck1+2LviI
puy2X5y6QRQ8F0kfHPApkW5CMt9Ko0Hd2EoduurUVBzJboRrihMJMou8iIl4s3qsSG2wcXZSVrgc
c0JaX8TrfZj2736cv7pK3YVEFbiuup1bj6SzFGN5G32g3ePRwvYwdD9GkKU2o2TJLKh4PGPorwdm
zB7+qSzpt21ivIWNCJAqNOaa9Q5JgTB8QiGCzyQXzHQYe4HJp9Jhn0MqCxUr+9q9XbNWluOUb7hs
HzMnmq48rDirlK2PqDqK2bged+Q87guZPmijMHdNcGsLg8LQnJ77EUBVa9IVHpsn3TMR8QZ8d3HV
ggEiJtUbi5l3H1+SVr/BRm9bAOZ9ehuw22cTzFWx78cXYbMd6PCrrZLQoGY/NLWb3MQgvY3aYWxA
rTK06Hnr/g14BJru6JJ35K+L7msIaOjLjBZ8HxuPmqYAAW/hKrYrj+aH80TSB93WQpdbtCAfBlv3
JvEnyGGpOJZZdkec80LLh27jz5LYyZD+tdWz54MaR/NfVt+mM/zSvUnF4g0Hi7Vnn1c1rM/iF47y
iMdiLjECdsa239zzF2UcVfiKGukW+8QB4wl/PDeyQ2nCFmoi51a1YXZVo0teOwo+El7ASZJpgpMX
Tj5em0QPw7XEmiUahCwj6Kyk+5im+oYrbEYVTNinrFOYqBU6ELmbsrolW5d9BxYseWvO8itr0YLo
JHuwzTBaJ4rWa1K7EPoUjRMMdN1N5a3T0vik1z68G/GB6SsydkNc9y1jtnmsPn0fPqgv2Bo17bVa
nDkEU877GKrdTbp8cem+lUYIu3z5CZ/KZ+/SeVhyCbgUBI+AC8ZDiUB8lSOBoEGU7wIjhCzY9NNG
KtbhSFqPWZdmHAfmSyuTYWPZtr+OnUPg4RkTc/hC9AVQmYaedt2Ww7aJ2MiUw0wttGrGWh3V2D72
vpz3NgakbQ9MacxFzOyY6RwsELXn5MFFHGBR0gHeX4tJHCUca6yHyp6dV15vnabtrnsZ3BcVH2g1
41eVVnOtQ01AYAqSkscjgDc04w01ZDdNNNHkp82Io/DX0FkwSX3G8llnPTue8lF3vEtVRftkxGBd
gy5r/JuSiRhxpwI5Mcr5SBq7nhGrVRjtpgZalmHairweazi55003AjhXwMOia6Bkl9hjr8K2DB2s
hBdrEAVQW+ihQ0nSXzp+s+QCY/ODW8tp7lSX04bxIHFMzD8F16W40OwE8GZG/W0W4RpPXaff6Kok
hLUA/6as4Lfv9ngP9fOoUZoJ4jHX/oTCtp1Yn535S4yE3jnQWbPfvscBOpfFpwIfT/NTU/sZqP6r
KSZ5XT41OWIKzcFlt49j3p7CBoUPPs0tOvMnK4drQOTzp+gbfPKOBVoutB1CwHxSweWqYP6y7WPv
GCL5uZLZ+GTNWPhiok/couYD8MUX3IB9R94CTpEC8HqQbYaseIQQwdzUx8mPjBw53XTTO0wPXBG9
JbcoUFhV1tEwbztbb4y+uQAeK/bIMo5TH93IlgGxTy8it4i/oKeXsfxPL2XlfjfzeBHgDahSSUNJ
ThiSqxVHp4EgqN3lAp9WvlRnzFFuvCzB0p23GDZ756BcfbQgJnXl+GBMs3Xp0ALZ0uUykB7gUrgU
7863nTvgjGFFGLWe6XPlXAz43GxSsxWipyZITppZGj23D1tofUb/yWofTDtD63DTwlEOxYLDT+8K
4svXMWt9TbS4sI5eX3ApB5C8LSxJ2nGKtW7ErmQb37HbfeQi/6UhKnP02/tB8X8R6bCGiZPvvLkF
V0sTMsvKrWFkTNAc/Hx2DRJE4GKjw8DE1uVj7tEsI3xihb3KdPbE///e/9Xgl9zE9Ato09L0b0MT
3yHbKjf+HtvxvrX9b1nol2BqH5hCQCHNDELlfc3cGXeZitgOCGtR7zBHNfBcewK8kZmEwYosRcWW
n9QfZEfOSSrrlxUNYJYqdGLLNKvSpEiwUwMWVsljP3qnnjAu8oV9zqAK9V7Jwh15xqvTpb8bGyc2
LOuRiA5kbRHu+ea78tsXQqLpRlf1jRLk2nHlZE0nyTY8lKK/jAAl8M4ODE+2XZAiqTNJv4wpVJX0
i6272FxYfL58+5uBZrBN5vAyIknbVJb4LMr4DrNwcgVD6Gp05x9D+UUCCKNwL88eoMC8IrpbT665
RTZHtiqNn67y9tYwxudWS7WLW3WPD2xruuTayFxcNWxKY62IfO5AD5Sh0qzwGMmy7wTiGqYFfXQq
g78bnKLw6OJQ3rIJ8+KtMQ1YIJLwRGdjPbbVch1MSXT3q8dENrcOiTQjUAfeRroZ8NFuArrl64ae
nwcwd6UYl6/TCYae7+TnzFN3MazblT1KJlYjQ4yRCBqUU3sSkQCUyBs9mxbU5n6HawK8Wk5RJttD
XYH66OgJpxXkHT1W2yCZLyn86jXJM9XWlPoqDrIjUcQI1VEcWQAYt/BrXlI2i8WI36VvKQF0DAeO
oh8AxFfMQE9lgBXC2Eg3xmR/eFrdCFMfSgKDt9qi3i007hDqaoPIzRrW9nCrY+eXFKfYYdUc08Fn
HPY7RONQCxdiZR9++5P+oPklVPDMBGU/VjGzkvzksClNYsqIMbZv/Gy8IbL6Jh0I0u6so4yLcmfR
HvBK73a0McPRnmr2UplXcGVAmzX2SzvCu1E0TN0SzIrus3VYedfV7DxETnYvWFN2AfF5eTPvQ0nS
JVdyEWTrrmZARi7KNsvoRmKBy7BI2Gp0Nsgo+SmIKXYkupglZd7U5TGtQVX3JEZqTVVCszGsRiQA
RnEWY/MVZf1X3jKrIIrKUveF6jpOmgkrTP2K7v4rHd3vrq+3xK1tHLOQe9MYmZcRrWYpdu1e8ouW
LAN7DGQ0z4wbp54J7POfM388mOTdYspUG0Pb55SAKfCyaHQ6Lohui9f2/Bst9fb/sHdey3ErWbp+
lY59jz3w5sR0XxTK+6InbxCkRMF7j6c/H8DdKomtVs/cj6SAEj6BAhKZa/0mFzM+GGVhN5a61HK+
sGL7BmT9HIVvqjIKHIQbgroXKGEyv1/6ODjWvED6AKqTdG+lBWgk69mrgbaT6dwLyCTMANrVAGe7
vRabt3CtCHDH5r1YNPvaSU9//O2//vHf//Wl+3/ue3r+kMEv//HfzH9Js77wXa/6NPuPuzTm37TP
921+3uMfB/9LAfL+W/XbrVbv6fE1fi8/bzTW5vuROftftZu/Vq8/zSySykcPqH4v+pv3so6qqRZc
x7jl/3Tl396no9z12fvf/3gFd5bMfVxq/C/VTx4GaEvq0636uFPjGf7ac7yEv/9xX716v9jhL9MD
SbT+FDXxanug/vG39r2s/v6HIEnqn6IuygwURfwNRNX4bnqgyn+Kkqzrpk6WT7IkFaeCkgGu9/c/
FONPkT+KqEmGhi6mrP1vTA9kzVT++Mn0QDSJwimiAipndDzQFS42+3I1PUhxK/bS3uwPugRmJgoh
o5PjNrPtD0XdqBn/Nn6dbz+KnzdQoxWhPqNetiUoczs1hrPvjRhAK61WOBvbjC+shyYlblanKrDj
3GfUKpw9A6Xiojb3RSG0W8SHzIUgDd+6VPDPST+M3uE9BqVdGCzTQtBtAZ03Pk8uYoiFDAvCcI8x
hKotfPFnTxieEH4GAIpt8TpTQRuHbbeSY+IfMT0zuhNSuYpyPZzHqOXOSr9FpmW6EvQI+SZORQHJ
9+F2KqqIEzQ7c0jbOSMt4pZCRjd5WuXjX/7XrfjhMNOqH+7StNW0UEQsyC8HaYUbQiMujNFRUiJX
1TxNRaj90VJVvTttXDEtmiahi+kkZuvZL5epbQVBZ9owgmD0V1EVGpRtpj2nVdPu19lp2fU0ybTj
NP8vxd+f/VrBqeT6mbbp/aLbVG2RbcWJajSWmnEyLbuuKEPxr2XX7Vwto2Gftrnucl097TLNovfo
kSNCs/xXG0uaTkZ1WvPDET+WTrtrdDiBNoz181FjGHLvo7Kf6nQ933SsT6eaZr3xoUAskyDN9+vJ
UBRBQm+cBwuNS33GqCPrx/F2Mk39kX/UAu6F/jMWodAnW8BpGIwW6Wpa9LEhAVCISt83+TjGtPXH
RuPq6+wPq8OJW0Sah/HWVJy2+nS4afbfr55O8UMt3cpxiV/4RH7AAeSzYGQuhWPlpi1zV0C8yGqF
bE7OFT3BaT4dCX7TRtPm0+wgeMG2vZmWTguuRxr0ioNM8xj7QNf6Ppk2TCZa13UfUyAZV8cyo2WP
D/IYb66wyoP8cy0ii4jFFMCa7bS+S6CuZhq99nZknUFxV+ZNbajzVhCaeaheYk3TNpMEpTOKUSZ+
uScNItCpwMkKrTU7GxI+wKbvxNuPIpBALM65m8SnU6DZH8VpqVcZOzXAdHuamybTjtN219kfDjkt
nFZPG173m5Y58uggECTeMncH0DkYT781fY5Ks1PshjpVaCkiAgKaQSYlql7MsRGfJkrZ0ahjg8KU
1Ey2lcAsIptT4CtZd+22tfxuqxqOvk7w5SVGehzU/C7VIqJ/zXfypa7ti7jsN2gDx1s4SFDXxtJ1
Mi1DUi+bp+hWkAzlfgwFqT0GfMh5CIXyqAY5fqeGpK+9IldWrtd2W8dlEpHUWfqDdOd/ONO7JY7y
jcPgV7sQMqQPPBqIV36hYDmQ+/NpNsYMEvwkMbmmBiHWhdiBy21FB8yUMNBpAtTk/NF0Vob8aBS5
RYinRsApbzdS/UCo4FUxa2kZl4AYgXjQQSuL0EZ3gC+EqDjLThpuHaK/wJ7FNWDBcmuJCD1rgvFX
qTQLldh1bStjG236SFdoegkmj9jTh2Mw0WeQJJN58HWh34gnpfUG/NR5g6aJN/qqXWenUtGDoFPi
MXDFizRNQkAXKyORNghU9OTWdFHcCu4pFythpRd6Nheyllegj0vCk25Z2gL6MklRn2WraT8eRGX8
5a6P31SaluVRAYG4UZFCMUSCk2m0Qiqm3E5qrBqiJX9JtE7z05oP3dbeKvq1qURz4BndFqHX8RdW
Mho8ZFgX/jTvgfncdrnDr9LKDehqo1IXpTParBOVmiE/LZABG9Ru+1Gs8jWKyfLGG4al0xYqJoIm
qPsMaDHj0Rn+8BaEfsn8mEDgUtueD3IdIGhWlIDAlEGdkyQryEuPTnzdgGgRBpkCuW8cFHiRO4Js
9GjWUn9Bp7O/hUGuIPp7273gyIx7g4mHZ2IPD9Fa+MbQwlXQCLNBD/Iohl99BrNnkPGZ+0RsNMP5
G5Xr+mnxRcFnltBtuZYhcXiLppPthQG5Sy4XmouBsbFm0OkPR1c8S/0iV7/WzmsTj4cOEGIAVYbd
YjevHpDnLoSF6L3Gyr5GAAvgWrerzXXkYqI5RxVQT5/Q8YqHd3ASAfm9zCO3utTcDZnTUTUAFYjQ
bkzGo+o9/B9Vw1xh17iPxrs+Gvbeo5WR1uTU10VwSFGrRv4s2hPKAs4Z9zsVxSHvgHhCJq5NAK0I
YjQ27ogI3w0oDWTKquR2ygJwRnWmUi1S04RSrI0AZmywhW8dEtkGIrFt/VR0cxQPOaKTncAlxwks
I1uo9715A8qurR9j4MS1e86qr9Bgiq25MwBno4kKKteHs0u6dJ5EG0/QANetITWj8+iGNwa0MdV2
xKPbbHVzXcY2mXvltXUH8nErscaXYiOH+7jcNLmdisjU2ED5PO6vgtYQ6fAZ2j/EEsCvWIQmZxVY
MVt8Kh5MYduRzv0WAO+jv3aSDnE5F6K1oy10rJ6AfeGdM9jNQ7DrrEV7cv25dF8d/DlmPS56FcAK
FcLCm17fdMoq84jEz7TiHf2qISJPdDBDW/LXIPf1AXvDt2CgH0kzOarN7UXrkgrzVF+ZCC4O28I4
h/UuwAJn4L1QZh1hryD8lroPanlweY52uMJwvxnUiu4q4Nr0mfANML6hzWnDBB7TzttmLmHnBeLU
arMa8IP6htayCvQImEY3h8NvVlvpW1pcknADPkIBTp/b3CcBFibqUDydZBRzcxMICyRTkT9F9I6D
VS/YVGlEB7tlmqBnZQOp0bANDYCxLNA0aFHRMndEJaRuLu6zG01ApQL9qu1Aztiblxuwqw4hTUTr
0l00LFp04Ks9gBPoRkiroM8wU/dD2M8W3Ut37xUkTiRrEWmXSt60Hrp+zR7YDtLqMBYDULfAmCPw
JZt22OmM2t+DFwKZOkJIxOdkEfewmzbeG2Sb7kDlqcIzYBjfOPlPoMWVAb28raTTA7fjZ0vBVXfv
uLBPz9lob+Hf4LCKnDYsLPGMF4ToY7rsQZBeqjWZFBteUAuPx51DwSA0X4RbyhKSAqiYoJQl7IPi
rYpXoUtkX7qrzRNp74KUiTVDckX/CvrFukeATVsoR3ReUEQeQYkWTgz0IBcZnqjPgFN0A8o3tIrl
GIAq7PQJlgdaDzWAYLyS8zlHKYGHwrGL5tzzIw8zuIGjsoNatU6BalZL6MNEI9DeQI8UE1m7M2xq
4oN8TxdNdc/ACfhAtqufNOUpr9dE/Kp1fSN/dZRFWKypGpJeGUF1NJ+KbEWdHLR44r2szHTwCrZ7
nz0S+VV9BGB20U5EsgdZGPmWnGyF1SZNsdTum3avi0vvrfaPgzWH7yK8RvxceSXOemFV+kfCWkDK
MPr275PH+JBvvZN6Jyyq4cbzEfgmBPSiKCcPGFdaz3RAWFhnB/MmXynRQer2gnoonJ2bk+bA6mmZ
m8RUd+hhg0TryJlffBIT6hrSIJyNHlLM2XokIGZ9SR/AaAHnXoMzusVgIVM37mXYhepsIGj4aEGR
6leQgNpwAcabSBbKkMGTiMDPsPDR6mqsdRnxrQOADxtgHo4IwxlBM2+fCXcabizDnToQFLu0DErL
V0vcV4iM4AMSzBSNH5lgLXzKpYsLB5DS9Pau9u76YWuahEkr24cWEGFTAav61g2+tf1zg3Q+40lY
CI9xiQdydZBd6G7IzjEjIspmi+QAzBtU+yPE15293q0bWhZ/m6E+nr+22V4SUDNfcYfQmivMGeIC
PirMxA69GV5cFqRTytKs+YrsWzA7eU++uuPo4Y4BjadA9AJeOPPudDtftTcpEooyXvGo/COqim/H
KpqD7iXZXr1JxixdecUKe5Y7EciQrW+BG86CpQHIZv5FC+zsEUqEfg4XyCRfFBBzy2Ce7PqzXiyU
F2ddAfcHNbPgSTMWcDXFr2RUgwcXdWpbvDWObbCg5pLNy+A9IsvsgBGHaHCvns2v2Zok0+G9eAQw
qx0DmAIuajQ26UiBJ5YZYSHYSHrdlPPOdtaxzT2debY085bazZfZe7aovyDoON944kw+K8dkLZ97
GgU6APcww3hjksfgUVRmAAiKR+0G9gNB/lglm71w4MtB2Fh40YFN23RZNhsdnZ6VQsT67BigZe4j
knDBimCz5sASxoN55na2N8cnxUjnaJliIb8BngVs1EO+6aVcZSd/0eEcJ67c8obh0hiSH2y3WPYL
f6vOGxtymkxIF7pFchy2igFtaf4GqNtGxk0mSbSUHjcqnIMXsNvKHhuStYHa/VH4Ij5ICFPB9Hx1
eQ1AeVy0dXwR791teIAkCqAGOwcnOJIuTe/TVUCtVv7FfCbFwToJ7hQwVXt4M6j1Aog2VDov3SD0
5KKoSbcNKwLuLRnRC9AIUigY52iPIm8YYSJGT/fSnYw+5638ANx8niybswbweNacw51uK+SDZssa
sydumq3tlX15bM7Fxlm9IFo37Id9flSWqKO5a8BqexjkB15vqH0hpLJ9hyXPXeXwzZgB28JMKrll
i3SGEsJx2GtL77naaLi3v/YLc+tsX8rXbh8fuzn2PeaK3sde3iZ7uO3DksyAHdrCIpoD9p7Vs+Dg
2ATU58AMD9HSWqJtdq42umlnd+ExuxOe/JtuXr8Gd3ge3JEJ+ZY/tItso80ylNpn1bP7CBgZsvod
utUgubVgzjSuZsVcWvLVeKQl49HhDsMejmA/AyAhEj+24e15uCn2mI1km/AorLW5sdfusjm4cTtZ
WefE9pfGM67oQjX3DjAJhufalm2Utm1aKMRAAXM/C8oaMBgfl2cs0O2Vu6JTsol2PA4PwV21b7+F
R3PV7PPXiF4Pka8n8dtTfPRv+oXzzXtOvqJWw52gjdF2aCAf4EGMkr63yW19SGR7Wb+I9/4FnS5k
lXmseKn82Z34npCxtMXO7u9HR/TZnfVWvyAQrC5wELzEa/NVvS+eoTmgE0Cf5bV4Dr6odntEXrK7
DXfhTr7X7eacX/BJXZDInYkr+cDUHuYCJ3jL4AWsIIDbCZIsM21vrHUb2fmn8aFbC4/kOGneaqIV
6Cm9oJtQH0BosrCbxRdpnZz4JG7zd57V9B7Gw2bYBcvyfti5tDHVYxou0gNfp/B9eu6rx+DkQbPm
68JbNO92Mb9XMK+wRtLBFds4bmRAWLELYEz6jo9L9cg6Xia/nuvSzmSMwq1BX5YPFrdJmAFA796G
t+BWcOwgJK07Q05QEmdqv9LIPYNkuhfexAPtsm5ry25DBpm35axv3XW36fhB+mP3tXiG5oNd1ZLn
PQFjaytfAPL3dvognHCeWbrrlC9SIK2B7okPrfIEQG/jbvxNt+Bb3KBXuVC2wkEB8uovjJv4Haqi
Vs4962sI8NSdxTKfzO4cPiKzq1tL79LfiCvjNOxrrBsPBfpaCOSFvCviMzncRbN2zu/+peVWI6eN
BASAF7rK2+DkX4bHbmoAp1YCdAmNCnJu5X367pIxx6tipr3V7AhcGzVx2g8+g2/tQacheKg2ybzb
SAzVXqtTvrXeYhBrgPduwJebr5SKZ+9J25P978ZaD3s3sMubpgJzQZpr1twaj+J9cQJygIltfBn7
By/SW/5CFck5wabK35t+PzzyQWzeBn5GQCTJ2BjTsNFFwCeIZqlfIKoAg3PbL97AcoHGmXU3yhHI
7oxsjO3Z7qI40ZbymXwZ4kPbryDUnWjyolN74L6Ga9HG4HVXA+w4yVuPN5QukC29iBsIsvreWpgb
XnwVtU4bGsA8WXc0N/rKOokr8ZhC651rd+5jscRNlXgVdCheXnf95s2zhQamnm9ad9H3zSzlgxec
qHeXLyQaSazMlozGHgF1uG/G1+G5gif6VXrWTibf7mBpHZPHbKdvqp1X2taNHKBHs6iDBZ80+Ux3
kDgMD+19t1ZonotNayPotpNuzVW+oofKkVdnc67d0Kdo383x6kFR71CiXdfvDe3EOl6TjrOldbAM
bv1LeNF2UJFvlgXM9EeZRyCcdcJcvm94My+8s84DsUV+QPVdId/sL8SH/rV/zc7FXXgTH6t9QiuI
gOzJuzNupVMR2cPG2SJ9eTQv4gKN8ee3YC7cILPN66ysx796h6zmzC9s/UF+jc6CtgiyWTuy02dV
YwtPUP0VfxbShbJh5z6Z3oEvjfhQOnuzWtIv3upb/B9X6AtnG8YLF+yajnQzeWrle5wSAHCAb2s3
3Z27VTfWAP92KZuLwXgX+1H9/hLqPb8iUs/GXXWHMqe71XmOCt7Y9MZ6pBJvQFJndRA0y3qMhGJX
R49XNhTGRoyPprCbMAYiJ6WfafKxDDsYxZR1YgUkD8wxoTCVpDFENZU+olEmoh5pG1wYhRCEUsdw
8jSZIlHX2ank9q05k1vSlFMUaqqPKUbb2rOyeWtIt0hBdBuPrGvutPg4wiyVUKXfwGmG5ubvSuGl
IZgjjUqhUbPI4eutwb2SYuatBteKIBfwMyNM1zj4nmRi8qsichkAjxOGLjgS6xs3R3oM/E66nUqg
7eDboikkdyQYymCM6kO7Iq9QlBhbTsUQOwS+Ai3NZTQqoaG4IfsmEUzz3jUL4KkuKFZU7W7SAZgn
dBYGvENAPqlXgBarxAZ9nYiDNC7q8K3dep6E+GwfvoEVJfoij0o99KizziVB1XVjpzy2uzA69JlO
N2isMVEtMgJiIJL+Dn18Ep0M0cghPcqKQoObCyditOsCQjwNJ3VSXAVwT/rYNfip1CGIY80aZduM
MT0yFetOJ6Thq2g0TiHdKcY7xXWnkjEl69o838WOG68ChfD3NOnH/J1cECi/LsuE2odDD3kh6RtC
KlI7mgZpxbYZJ9PsNBGhGGO/wAhsioNOk0wQchn9TeKiugO5rQb+MMVlP2K18giql3OfaevpCFVn
GLKKo0dTN0aG++8lrXaJfY7Lpsmn2Wm7aTf8hUijIP7xIpkpge7yPRRLoCgmIgEGDUCISpwg8p2p
pHQnVbK8tYpjVGVcV0eQcttbYrGFPgcSPgXf52yg2QRzuUZiNVeJimdj1qYryexNpdAEPZJ44TwY
ujNwhAQsOh7sqEYC/d6hKHGqkThYgvgG6S5n+Rbh+owYqf5gyGa9+ZibVliQNOa+S8z+h4XTfh/z
U7HpgIwbsI4GYq6IXfNZIYhcuQXx4xLUJbmxqTwtniZwvHi3x8l19ro2Lx0irk20mja7Lv84ilIX
xWBfV+ltcjFro0IVBYZRg0kvdApRO/jg7DDBAy1HlAG3g07Vub28g5PwnqBi1Aqd8jmNtGKVWqDv
v6+bSp9lAQERovE3rZom+STtpwLJR4O8kRHZ4I2ZdiJ6XQ32VQQQMhM/72eNwo/5q7jgdNBfag9+
bDmtvx50Ot207OPw19N/bN5pboJrYnP7aZfphK1RgH4viGlfD3Pd7nPNfpifTvj5VNf5XAO/J1uo
gV4FGT+Kn6/uB4VGZ9p2OsgPZ/ooTks/LtCqGWfqKCT9oOv4b+/JdDFoQfAATof44b5er/PTxfy6
BtdTDC9Dpd6Tpnsux6QG4rbxdhgFPafJp2WfZn+1CTmASRbvp8NIU9LquvlUup5qOmw6iYNet7mu
/tWyz6eZDvHpsB/bGMpwU5FvW9bj9ZlTAtYN+nSVQ6Goxg85KihMxrWfZuFvkFykff5rjTllUafN
P4rT9imxJtnU0J37xSGmLabJ9TAfZ7nW5t/u96li//Yw03bXM03Huy7rxizY/2GP/kfYI80ckT/A
tP4N9ujxtfT8xK3S5CcE0sdu/0QgSfqflqRoOj0AS9G0EWb0TwSSrP5Jf1GRJxjR3xISviCMVBBL
oqyahkQvUWJqfgcfqdqfmqpJ8LcxP1DVEZf0z7r9hCC7Isr+Bm3+nPpJVf79D2mEFn0AzTZfOY+p
Wbo5optEXYK5Lqmc6Efo0UCvqxbKWr+EkK5JU4b9pqzcTeWKyDLUcbKIFQLK0FxBqEoh7It0l4hi
SreV153MKjbehbUOolo8wH//9sOd/Ku2P9ZO/hkYNdXOsiTLwC5D1YmZyT/XztU6NTK8Sr3oxMVy
CMsHlB7oXJiChneIdElV50aTUqC5aYA0XgpFzsDiZV27JbmP2PQXoQsTzhnQdja1YFR+s9B1grCo
SK13qh0fcDP934FsipI6b/+h+uPN+3RzUWACKmaauqHz+/9c/cKtQlTNJfUyWF32XAxpcMxxPrdD
Y8TWD6o8x2HEOhPXrJX2uXfF6lxJ8i5Gh2OveKoPah3fbhwZjigw2BguLipzRCJmBVhLrGWT2EHA
S86LTdOUN7KB4IvjSpgKjsjYTDT2sRBd/sM1jbf852syZFWWRNMyuTZAOz9fk6z4yD4GkXLhQU9W
RUmfmqbexcAcEXAZsonhSRryVq20zEKyhU6aC1tN8np8/Jx25Zv5vdn1+c6IlaUV5BJ0R+y/fSJj
Qaje6FFBjgfIbmehc/L7qo8vzb9WnXdH5Y3irVI+PU1JhjGcm1nyBXyuLepCcNNLqzbOC4SDfMc2
3MbbodwCX78PD00ddS/oslUmOV1NaKClkfzi9WXk4A7dEsw6inhh668YlNg5l7ATAvkgNJjv9Aa2
T3KReCdTUBZwYMQdJoOka6E82NDbLLpuRrTk2WA4qXr4KeORziNZYtscy9Yi9wfiW7jDLxm9+Cuh
zdK1oZw0NxXtSE3h0ziDd8kQcM0dWCS1YEmbvHePvqdbh2kSonXd6PFK073aLkLx0He5v9F8BnIS
yhOqQ9C3ddP+xUJeGMsz/7ER0voQ4NKyoKnoViXqjwgsSMESWHNzmkptSCQ4qAj5KUJ5o8hyehRz
B0E/a2XmCJG3LVoVeninDyqyKV0oASRUK+RuinzTlWIBxif72uPHsIn98klOGKsOnalePClba3FZ
rH//e8u/elR1xdA0XQbfCbzy50fVbE2l7gxPvghyvW8M3E0isyhWTgk2r47UjWnIRwbUaMb15b0H
b2URxthNp3jWQFV1pAMmU6uaSKkENHqPl9ulxYwMkcWZYvXQ21GkQhvBevwP1R6r9fkNg+Zi6YZJ
k8z/P1cbQ3JA3lohXQayVjTc3o0b6ifFwPdW1mNzmWOQyw8P+to0zOSgeiVj9/C2tF5FS4SVKfrf
TDct1q0J97IkxymoHmPaPBkQD6391e+rK/3iLiuSqZgGQFmahc9tdAOtNMRxWEJlyMzPYj/m6cIX
v432HglCAAMJnJLEJM6g7qUhCfeSG9z7oVltfl8RBRjv5/umSJZoqKZIbbTp9f8BRYtlS8WniV8J
UYjbPJTUfUHgMNDxkVAgzQr1Q9w8h2mi3vpDeHDlzgKjKMun6VaCDMLLsI2ORVKp86FHj4iBbCBv
4Fpls6KU0FMNhD0/TkuqJVk3XWxsZL+5aUI1PSZ5v20dCeU4Bz+LwshR2xOSfisE0VMQQif6/aXK
v3hEAAyrdCkkQ1P+pSWDHplaueiIl7Lzv6h1G+zaUVYLpJcxjwIN37Dwm56aF6IDwSJzuugl0JWD
1Df6AvnZYZkF+DD0SMltPENG/zJGx2UQutWAQO08F4Av/L7C+r9+yA2DzgXfDP4amjz+dj/8NlKG
w7egNPKlKCtzLmN5vqKRXg1G/SXrK4P4i6ogegThpTZCbQHFPd3FeFgiMyPP61A7Sx5ZYDXtvmhm
Y+4lHAfn+Ae/qCK6THyASQOaSrjBVOHUwrnAuaVRNqb6qFeuuRY9pQClhDZZwhnWdamgWIIkaQwz
a1mICoFoyYj3ddzHe7jBCgK3O0PubmA3mfsqbAgAB8B0hM6IoWMtk8FsjrkJf1pozFPQET8UE/mc
lK72TQDvlviZdBFqY6sEtbtNA+lWslzlPu4E8u9yqm61EtU2LAEOqNgJ29jDFHi8KHnkc//+vqtj
W/GpLTFkXglRUjUFZ7pPTWAQocFt9pZ0saxsFHcempse4ZfdwMB5rQt6dyOASoNflkb7vh/gcrf9
Bn4bKQMhLuCUol9Rl+p2MKWVmgjHusYPRlPxkg5Et9kEQB+Re+53mXtfNyUaXKa1zPKa1BocKLAr
9A2TXr11E5IUTYANtZDod6YJ7RwN8EGp5QOsd+xteqc9yKGKfXm4zsw0ukVnVMHDQ13GHoiLju/g
rA2MbBFrIRIDKVid398pSfvFnUIg01QRYTFUTfx0p4ROrhsdOtaly5JHNcfyEPu+pxBZ012ZS+oc
zTSoKm2BX5ofxzutr2ZeDcsUE6ds1ztgZZSsPySK0c9/XzP9c7dFh7aO5gMdSQkWg/S5ZrityoEY
9uWlzZR0F7RhebY0LcE77N7JBXD7Bh7JwiiFnvkkLTFlXzn5gICvDrFxenwzJUSgpkezvZIF5VCY
AGn8uhH3vWMdRlEG23X0CDIrxFFIMP4SRyAYrbWHr4mydpGku2mVx1bnuyi00MqGDDxbaFSvQoLN
MumfBLGuVRxp+SJVESjtYO/0+WCh80c0DjkBWDjjw6+AFhExU7dj/FM6xwOa41veUjLSAjxiqEFz
GjXDY7Gbt9ipQODsj2H4GoR9vQfSBK9PndP3gNicyg8hWqDLxiRS22RZvLTctsCMcJRHcWVy+di3
LBQ/dedG4kf/qf21VOvT48JwSeSFUmjVZNXQzU8N2mCGlpH7vXsRwha1YoGwOkqRxJcTDzKxsIds
/9V3OiA/A/7wFQAyS0m8u2oQSNQQXcJw781Ec+Ko9ahuwy0dhrmaYeRN13tjGDAzEfHuK+CEcJgC
/S0qXcY2QYMUo9WSdSr9JSK54VmUnqsql25gjsKP18VDnZ4DKzyJDRw4bpi48oLii1+Th0GnrYOC
p3nYDsr6bVwJ21Bx65kcyHgmq4uuAUhm8kqDRvJJH/dcUqPCB0uDUXMWhjFfnGBHOoQ0cHSDYV9E
YJ9eUqNbax0+ZWCSBcg8cNi62ScrsSAsH3eqjEic0e4V6Fv7j5JcX7pYxdWiQ//Bd5y95JcLMezC
k4b7W5wivqsIhbEyomSe4ZpF8FVMFsiQSWs3lG9QdEWT3UZXYZ/o7ShaFDxKhAIBVxDERvgCUQhA
UsUA/AsXynLlofKHnpt/QqoZGEaQNSsjKI0Vh1Uw4ArIJ7QOg7GanGSodcFcTMkLdnR6oaY/9YUk
bWqG1zZKBEgFdjKReaHfw5WLF0W5KC36A4XTdhfHBOgnBTX+UyZKF51j6QBd4y8DOQQEjzyuU1OP
nVrvBRDiJ/Rcarc4Kb43el2XOJMqLQhDzKFnsVilONajpKU17wCqAXMhARg3kbjSTQewaw1ubRDq
C9p3kOhr3t4sNr5KgeAgaYJWz9AinuqIzTFoLOXcVMELeNzXxAS6DsVNv/QJ6raMlTaNqZ/VwnlC
1hPCUNou1TT254XEAxGoAsoM+DNB54yWWlp+VSNZ3nTGAOC/McU7ouObtBSHHT+bbwtmisBqL60V
TXFtzJ2OON8OpPRIRYphhFhVr58zXpV1l1nVgaxVkTorK/H2Zlq/AxdHzrYoAzLr4A5kXSmXnlOW
mIr55TGC9DvEdbHB4zTeyVa/IJyBMovD99ZCiAnpjTY+OFl5qH0DQWPV7C5GifBGJgs29pvtEoZy
fzIjBD5j08uQEvTwQofkCjc3Rni7x8+8cRiFucMGq+7w2Ebf0ogXrIsMay1hQA0m/eDQ5Urdsjv0
iuPOa03V575MTGeW0wOnQcZeUFD0XaU39aotLPCBYVGcMJIoT2o0gOdSZG6rJ0a7IsKHKiXHMPcI
5yNN0T2o7LUXRGTNskEwHzuB68fRKSuBSYSDKp6jqhLP/dC352CjJWBa/YqbVAYZEoYxUkmxhftY
6PnuEcbLtoJXuo89/bXGIm2hGcParzr9JEUg9aK0JJ+rged1TexedbDiC7mwvvTIIUSN8gLxXVhh
kOe0867CatHgyV+QWwPMNLi0tV71blRBd7TGiZEB3M5NgkKM7Yydg63Oqumir33suuehaquNIDvn
FC0OIR/UuzQpD0XhuAdfV6RZbRXNWvKKhzgP5VvdlXcedPajD5qB2MOsUeSQlL+ZvPnD8LV3BAM1
8RHAUFnNfsgQtxxoKTHORVVTu/cyxkLh4AEjUCWkrwbjPPVl3MA/lZ3gHx2jQHTX8fBKip3VKBYG
WkChf9fkqk1DoC+8skm3LWm/XMeKq067F6z3thFyBLdqqC4cuAWLRhmeNK+H0pZDnpfqHLB0Y6R3
rYroFUi7EEM22ilvjg3QupTB+Rhe6QD+bOaKDoC30vGpkLBBXnuN8A63VNnUhXNW0hTcn1Wr95Ik
3wve0C0600nxX8RNFXh2SvrsWmT0zvyqk6ESMJrNEUgjtTgx3aZZeSKcTEUzIClvhsNSHbOYWmIO
4mLoaKs/5kVSsqgLIZg8GkvlY3Z3mnidgKpfaSw7gdtaT8nI75MCIdiRbmYkOGqBih7KhWECVBVJ
8qkK/SLdcMDZaUa/9ceJgZs3KhPGTNDlZp1LPvk+8nVe2zQrWY43gSv0i7hvXj8We/7e0+VwlVVJ
vcX9pd7GY2K49nFj11UwWlEel9tYRa+NIf3a77oeyoVA2m6aeJJSbgWRSYWphB63xZKMCzkUq+wX
SNL0yxbVU1d17wu9LlDchLNuJYBXApPcaNRHfIA8z5orKNvujISXZSgacZYN/a3s0VADv4noCm2T
utM2zcg08UfyyDT5NDu0ASgojLpRpihBcKjQHhC3fZCF0XZ0hAZMk8FofmQYwjtR100JUzvwcoaR
TPgWZ9tpdiq5LYan4JhYE5DqKFAEB/aYnIpOug1GT0G8b1w8NQxh1dLYz2Wvh6Ulg/iFXb8ix3cn
jcJtjVuX8ybsz6IfAB8xq//P3nktN65s2faLcAJIIGEeW/ROXqpSvSCkMvA2ASSAr+9BaHdr975x
7o373i8MEiRlSJiVa8055qltKmPjWb/N2r1onaKONWH1tB58tMyH49cB2gNl3cAldlwGiY0m2EKD
yNVpdZsHz13XJtuIGJmNIfJ3HagduFAJKwO1Rz+Ab0GeAPQxNIC7gvCK5XSjJmbJCsTrDVhtPij6
FUfdmn+gQ78HApqt4XF4xqxwsy4/tCmklg61lcqcdTRo0rRTZHjZVB4kWDG/4dqfk7qxT8r30gD/
78N3Bm2PPFtG/QpP1FmM+bJWz0GWGU+uTPCkhIT/tlEtCdBD9EZY6InW0H4x6eXLVGix2S2uOS5f
hyDCBrRsWkxyy+uWe8u2r9d+vvffPv31E2RMc7AbDMLFFl/h1+8slgnW16+pGxPRCyDhv/3sTx8h
VNH8mvKNYehqd/z64UAzcNbHze9W1QK99HX+VXF6mrFokX+sZ9Z6y29Znvl63/KnLA+zqBbU/Mjq
o8lYyzbt0dmM2zTlCKl8aXP0sUDyq+5XmhLaPdpIJWfSScRn7NeSBna9mYUgSTk1l8QKTviTtRUT
ijBYplAiAkusfKDvq1RigDLdzIcTTqYKvXKaYbX4GaeJe0jMWB5L5BFHshKuUjD8hCBL4ift+xzJ
y9PLTc866Oh7qNFEg8IbtlHirJZnuArK45SmpzYlk3R53bJpuVkeFrJEpi7lWl1/yLIdDNlf9+oc
GTXhFaQDXH/Q8gYqeZRHrJZXRT35exkSkOMb3YFAg/koWy6eoWEqscpJUIaGJ/fp90iHT7KQ/mYx
poWRZN6+3C1x5MwrtTjXlg3LjXbNGinVVVQEuytFk2cjtb6ayZab4Krf+Hq4SJE86TDQ/Nq4GAS/
Hn69b3n118Pl3hihqA+UzzlGo6FZk2xPE0Fcd8/Msf35WrM/w71Ktn/zKC7RZ8tNucx3vx4vMY7/
9uHyxFc85PIwWoIh/+9voRwYsDNm5AT09Do+gx2Lgtz7z7uzPaLz/frdKoH2KLnkSLwjdizgcPvw
QD9DKr9e9vVLF4XX18Pl3j9et0zDvrb97R9fnvnHW3QARXG2L4GNeI72aed8/vIRdIdVf+Zg1iEw
uSfzOpYPC+LK9ssnU2cAy6Ehezeq8OR++c6+vtHlYdARao+U9WqH/by/bP566XJv+XqTCuojTZbr
G4bBMq7R7MW8s9NkDy2Zul/PQb1RfbVuWIgvirMWMjy5mtc9YJxFqr4vLslgOXVADIw2Fggr0ueu
YJgSgriieCrF+NcNtkCUSF+PQ6CWK0MBP6wtIu68WbLCuP7o6+lpEcFJYUX0JcJTbgAZkeBfE9PX
q+VTXb6XlsJ3K5rquWZV9xliTO5FB0kSXX8HxoYP8B8f/7Ltb19Rveymy7f3t7ufqaBJ3//w++in
R3rAUcqkOk3VPOLA81GDNl750I/haYSdt85nOT5WWZZh4GHFRbqCD6Zsm6S1t0OadSWyMsN0Muwr
qMPiTQ3eZjeA6l9VlJI3qZjbCyOIy9iI5pu8J+nYPvvlQ2hhKMwgzRI7huWligC8xNbHbCnntqnM
Z6kJ4RHdbZ+Z13RS56HxW7Gn0fKRbBMlp1vHy/INjCPAOTlTItW0m0o0Lhax+HluDY8SwXmGJ55C
TfY/Kk5WN32emlh8h3hjJFzriXf70bSlBU9Fe6vRscODORmnPKxpjbnmjyD23e0g0nnf+YhXs2je
EHtz0wswnlXU1XfZ3GzbHiRzaIagrjULerJX3pN5/FEaQ3VKUjpQpsniiQkTYX1u4G5bhdDZzqBT
j3Y1HhA4/ZwZAG81TLhrAnR0b6pNTHBK6bQPaTS9AhH1DlPp/SrDYtqaqg+wC2oNpzp4JAE4efTU
3OzqIX0ZCqfbMBwG1zbVEQihyt+khZbvYqBhZltztFNRctAcDDAC6VYlcQ6IKqmwYJjf5OSAay3D
AMDdCGnebCHz+4T+tOVPg5Ciy1BDnQY1tqcPSnYPo05nduNDnuS3aeoOh9zNHpzALJ57MpQoi5yP
UUzma5vvTVtWJ2hN3jYg92gN3mrXu4NP7TLAJ/KjjZ4yLoUpxG1l0zPg+/g5ezahL7U8JbBNyxDN
N9OhP0VFnzIzMYuYCleOJKjm5lgwBzoXvU8iTMZazH4eVeu/5xFa8Uj0Ym9VUb7zGlBHY3/OXE4K
0lLNPcKzHu25tcuVFZybigCXzhips8MZs8lwN0zkeHvWOD0mcbuXPTwuT/YPogPWM9oTM8rCz05R
lyh2tZSFHsI1w/fwt4fRoUwZYqYl0bNxvus7BIxptu4Hxz+TZ/AaDZ51IGz50IDr3PYTPURT1gTA
hRk5dWD2T6M2fvT7PHMesJ4H5zyGH2wW8XBKrA/DMAhgHBgnTCoiOHvuAvJuGmy4Lkma9wPmP4HT
VCT1bUATmxxbX/0qgii5TQPrlfkNFSwr9K1laTCXsrodG3asSePALFo4Ua33FNe2OBfvMyPn1y74
EPX0OCVl+GAlzg+7ccb7aAzlsZqmCyO84lZ6KSexwBwObTWaq6lSry0g4yfRZJcc6vhZmeNPYj8g
svWxe5mMQq9JfJ7wvBNuy3D9GV75RpvpuAGj0O5LVeEd8BE/NzA/fMPcJfZ4HpyJ+UUyHGrmJm5V
tqfBmoONECl/HR8w5ivHANg7v6R1jnh7vElDgZfABjweqQe/SMizc49GInNaxUxFrdyjRMox1szT
uGsJHtgxtEHRP8CvjaHW44Fxqx3pkaBar6S+IHFXpbRH2pqIqbIOTD/Sk1MHcXEcBDgoBR9kEKRY
Q5M08Z/PWNVCxz5RR42rEqDE3mrsla69VUjQHq6s9DvgdyJJZx9jQ9t9NyqSQcQAqNPwyt9TV36P
a2/LS8qtDWKf0V1fnxoinx6RHjyJVtBP4CE5VFdMGVUZs/iPIJ+t27L2b/s4U4fJw5HKqvi2q4kr
mGKxgtyaHLN8Bp1W+D+FWT0H8CC7aPK3Ue3tKzlf0qL+DpT81pXtuDNDZq3B+GZ2mbWukNJs0qAN
cfxhTbN/m+lBW0H7bhHyXc4XIzY2bXuovR7gwvQj8Wz7UA3ODy16d9+nw2Mn0z8yS9s9luO7TFZ0
c4t4PbCWfSaei7Qvb2oPxfTog3zD5e7CU3XL+UlDkB5t+Jul7cIpYNWaE27yYglz74FBzFPxHNv+
emQccJbQA26YPGBQMzA4Tf5gnqbIPFTkfQ5y+gaCQm1qVKC3cijTDflXAckmT6Z22nMEDW81Yl+G
pO3vjJAV4GR4WKDpR13xQKDsiUAwc+MiSafs+vpJKJ+Wlo0FvSe1y08sIlXnj0pP7YNPu44QgidK
OXejmR6MuZ6+2yq72HZ+hrsdPwWRC8YjTtH4qrZWJG7EL4YdDg8eRsBkDpD/zG7/MEw/E+G0H4YC
ZVg30JC7jJ2WbmTJMlrja/VAt7ckcNEDyuqHqeOa5ueqRufNoI8Dot3388PQoTlftoR21J7ssfyd
pUS4IUVfFRPucHMsz74jDei01FBiTvBThxwwdZXukprf46RDfYnSER6TRILf9IDirTRLX6bOvWmj
ChKBX6R38JPxG8wFEw/4hGs9lncjIYKkU+S4U217pVxx6hUXBs+tiZLtpl+u7EiIsMgtnZJ3w2y9
Q1ReT9tQHzdTiUutpaik9GoDcjxHWvcTooeemCJqqHvP7XZHIjHlYfTB95pDA7XXdIynHCup7zh/
yqnXr7VMj5npJghF8uRRgXQF1RTh0U/n+zjI3u14qi5qKCE4Mac+dg+GxxDQhWiYcqLfMXZhKe94
u2YqI/rdBdcwuqLCPQyVq19orbD7GhApW2kT/hI5R5iX11pJv9OcN3d5yhLeb3RwcdIA8dAsMDtl
422rH6L6jV85HzSfwnaywE25RDpNZoyFiEQRJvf2tAodWqakXIMBL72XrsooLwzgnUUbejdWln0D
Whoy0RPzKtZCbVt3ojVnMtutQ3yUpopXM5Xqd8fJXwbtUMHSYg1C0IdTooGPxuNzJkuBuMzJtlpH
d2NL9zN1+SNSA7tn4ud7bU8YcYhvHDAIHE33neGddWvC2eODBAGo3+xSWRsXbmUE8/AGDrPzMI5w
FpsuPnvB/RgN7lqU+VMVsSsPiQ/jyOL0TwnDXjHNd9Zsp8eAtbLuPHVH3IDakC75mrBqpoM8J8+h
218iUJmrRk7zbp4CANPO3k6DX0kz5jtz4HDtEBBtUg/zadaBAiCLIVUOriznD1Vdvg+E9talLNld
+vo3w5xH2QvzF7nVNJID9xtXr3qTTd7actBV1bn3Es/F/B5HbohvBiuishtqxiHzAVpgrqlFY+wC
D0q0IXVwUNGRS6j5ajblh1cDbE+UPoYJUXWTg70b3nZ/nqM4ONducWe5UDyJqQdokuOYUBkrjZZa
mggS2siZ92Coa+UVwiAI+2yXWf7D3JTtvru2S8wZj5+w6mqb50291aO7jiPIqwqw4E1caAQQKYbD
MEvdN2I2IZBgSpe5S27ONeIXPiYgBbi+WabNfZc10BUi+94vC/9elnpHQgdtG52cGAnuaWXTV3Hm
tyYoqlPDyYA4mGZt9bThKpJ/wUZ24bHp7Ufie/1VLt1u3xiKatnNoGyUkPKzkYFdTrEf55BSzECc
ESXQL3ZG7C4vtYfpsDM78ACeiRAp8O/rMZiOmTDfxiKv17nFBcVjqFqOw5lSoeMvqO197Y2/Gmnd
jdO21i7n6sILT00W3KMCvRMWzRarwcQxE7bSQdxICundN2n1VlvZKelrYwcxD9zWDGU9Zfq2U5o/
h7IqRRPRDZiLisd0MoZDcAUij4b/h4LHPhktdqg2cObDaOmDy7XtThDZ2TaaqmLwS1q447urGMA4
OGFepJndFY46jmNI2eSqeZu0TbbJCMbzK0KHJjRlUBMAWEK/JkzwB9k23u8SnrlTvSW2OZJEbN6R
rfkGbDu484L6G8Ao69gJh/zeWk3UmzpkCijxolr9idwR/OEJUr+4tIqL27AC5sKC3HIobtFiHePr
zyxkR6oCNtrAeh7yek9aZcGkbQZ2E0tGX6b/CMl6k0+9JGmma1fphHYOcWGxM3FV7CwgxxvUtn/o
jT/GccmHVXl8fXAg3NqFbBVZb5UOL5RH6ujb7q5No/nWTFAbtOP9kJ29qHhrHG3dCwxfIDGbGm90
Nd8BIXdvarsNNz6I2hDeb2V19i6cuvupwwOTyfBYOU9ukzsXq+vkCoJxdRExcVLgVbLKTS5BmE8k
LZTDFpYvvG0rhhsCgmeRZ0ZJLjaOEedbzq8r+iWKIYdsmQYRKFbFA7ixazGeGePtx2Azv+lTjJ4e
l9EixtlsmsABJvUTuxB8zQEbpK/3pq/mQ+8SWsSngP09ITnEjpP1so8jk11nUVEfdKL/IEPcEf/I
ezOHaT/DmptRMK4GFsoJ2zk1ff67iXD1IsMxKY6q7IhJiFDownqERP8a+8aZKU1FXOIPo0ao6ROy
co8gGgZzw/V+uckQu16aYvqmM6/fU/kV57nAeO83rM/KuABLjBIpBxASO1OxZ3nzrGATddl31TpI
JQMc4aFbh8BLGhZpsGxvlrFTJYZjqkP7kobN61+tgdywD1FmnCo2jtmZ1w3bCbnpLOvgXLIeuUlZ
OK8zLjb7LPB/MfHfczLoT43KHposs05R6jpb0ulOk+3xhZvSuDiBnldhI9y1NRqPcJh+s75We2OS
H2IssZIaRFzruCJK12DhLuV3BnxklWZxgCDX/FXNuAW9uTS2piPVqe/h7HLc7OsBs3WsgAMxVQnX
pgDzRbjMxi4d+kIVPXinzfEB6ya7IWqiOdACFoem42EMhQ8dwQQby7smK4LC26gShFHK4GPHihic
PAcXaP06P5UVMcBTMd+7eWEQ2QxlpWV2UyZNdWMFIH7QJ6C+2qih3zOIsL/J6pc5Ux+RPHzuWI0d
qMO/sc+ok7IfO7oaD1kW3Bo1XZrOJAu+j83xfgIT33UxznUbdQ+5G86DDIj3tSlunLS85J29LaMC
W6qJz5glYbyd64ASIbzC9+m8HkVKYNGQK+p5ZF349YpurZzkG1aU7CJbMCsywlxOgyvZ5LEX7OLJ
hBjsO3pneNSZNarfEz9sckIOsamZ9q5yUbu1BOIY1wZJ3qlfdTKEl7GO7kU03MVJGLyOV/h+XkI3
5roLN7uGGU8MJ+l+NlQEQmJROTjFPkAouLG9HJ2c7DdMfZvbIie3rstsIr+mGtq2nY7rCkY+mNxH
Uid+V5oZa6TKcZeFsj8HRRbsCR7PV2Vn/TGUaV88hUWzb5s7TYTI2k2S48xeuhpbv9+XLuPz7Drc
jsPcujWKfaYqcCuMvBBCmsUN86HxWHmBvo/nFMbSYTJifaeV+1LXxsW1p2TreBYp3oF5QNwxXbo0
cG66IuovXpTfGU1rrtzrgiRqZApltP829/HWGzKCCwcgDUUADMzpxYvmlBh0bvJMsgKD38EjoxxM
TYAbsnXyn0IEEetx8dRIIwHFgopCBDiLiXIqHnqXioQM2G2It3FTkTZAZQ7UCfHJPfJL+xBe0xry
Ot5QjCkC39wUbMwkV6h10jVayuuSQfewkV1PEW2qveEi4KzhSRAbgH7hnjQth14Wg3PdQlrrzInV
+rUoSS0rxWrHGoHxJZP2ut03MeLLGQrfhiDRZ1sCxwoZ8zMwCAWBE3gxuuwYjjFZ36G/dkQf7tLe
wokEyHSlOidhfme+B1RQsmn5jLP6+5BlxrGXIn20bIYh9cZ32mm1WBJ8n8WL6cCsiuuoXA9R9OHI
bGDM+BhxuriNjfJPMUH7sFmS+xkoNRUTKTMNCC5VX3Len2GAtiz1VsxRSB3Ik2NEOsSKeNT07E93
RCGUrBun8MbFerzz1QvRkMEm8xPjwAjeRs2En7ULRXfETwqMonC8Y9bBDcqB+W+hH1gMnJwtR3SJ
UJIDtWWWFxp3ohwZXbXOJkrN/mQCW5Mx6qb8PurG+FBfT7N6AibVeXG9q4bmKcs9HxH4hag5d4/O
G35C6Ww/+2umekwDKuq2Dqa7aWa50Bp5up3L8NtUt/UmEj74j7xWIAPvuRolZ0N535cWTO5B2ZKx
sPbZm13lFtNcBEHVquNwg6XHEHEw1yrK+p3R/k5aIuPGRDv35TD8koULFynUG5WaKPVzYr+9UT5J
VRorwgaRTTRgbtwqeBjIHz5kdcua1R5DuqT1H/7tB7tJXsgDF2tFy3RFIAEryVpSHA10UfRVwhGH
5g+Se9O1H2UmstuOtGwb3peIS/dO9CboUGc7zm1CwgIDFOLr5q0Rh81eEF0BCYfKGvp4/iis/MUf
ksdgjKAyRcm4cQYKENcciq0ZkCtcFfJ2VF5/qhkimLdORc6LrO3fPRKLs1WQLGOl3ToIUE8kZsvu
FriEJBcQtKKMK1xCpbKeEw9Af28RTehfC4wBjaOq5SXOhuKUZuGdLk1A5cQw6voi5tg/2wV9pAIC
8Vam86/MaKNVYfbsT+3cHPokCam5q9+LGD4c/Y+yJgkBcKGb3sTSD3cm/+SGwEviRfS0luJFjqP+
Q/LzamLFhDjOGfaD9UHBlQCXF/T92jG/2H51P7gJzcYqt7dphTw142he0W1eFbpvL5X2z8Rtl4/0
bUEpJK63ppp66VKAy4ybUQ8k0j8jOHpz6ro9NREeid5zkk2bh+ImVXm3mRqF4sEfGX207tkNyWM1
CzRJKaFUAyDMpAyY7QcRhCpGEkh10YeUlbVKG4JNUBX3e2Va5zmvnUuILBp2mnampymP4d7EbbSl
rQSf6Np6TKMGUFZ3L7KRLr0xZVunS783LIZB7huvA9l/Ox/N5ynK6juVXMWLAVAIm6Ends3oqIPH
2ku903KTGw77nCoecwIUUG46v2PWqAiHUc/daKN8n9JbquTqXGbu+C1LCGOBd1haMfaGMgueayd4
yjkQTpEigEoF16M6oxk35rS4gP/foYRTd6L2QT6YOef4jenTdjUw2XhB/qcJBrjO9cyFTNUXOyvM
E0MWMIBzS0FSxd1RovknSezc5H3+koxp9tB+CNXsSjLFX7g6W2dynGDREOxiiPTJRFm/KayJkY3l
TJfAIqZlviYHKhAkg4KXv/QWLHJ52sbYm7pOCHBHYRgz/zD9Ntmbv8bYiE8Nbu5dZhtPZccj0cv1
1FnBZSqyg1ElHpL7FnSmJX4kDdkLVgE6qvKB/2mfLm8yihtNUes5JYibDtQZnhabbOyGpC0HikMK
uEaSiblHIYJcaCroLRU+rACXxBkWI+7aCJsnU+G611a87WLbeyy9aWd3aPUq37otyuxHN18VNEOt
HsvsmmericZirXaqKwl4sKRRaCVVd2qMeFeNwryLy+qVj6DeODMl+GRb93bMv18yoQTFWhSA31KX
cAnQvjYV8Q6NLmBJOiwEECPZc8V5yo0PQw8g1fx6BkHYQtZLXjtg+vs41BO4GXegsZpcwjID4kJG
0Dn3iXEJx764bbOPgICixBfFe8rZ9MZGvoLjJ7rUWac35I+lW2mlnI3cpFrLEROHoS37u4QORqvj
W1bl4TFXxrNdd/UtcQtALh0r3IETAE8azA/tOJT34QjKUXabIb5CeWUJDy0O0ztY6FAUyu+tWatj
hWUMaZ6JjCaZBzSyZUdobS02g2T9IHyYe4O8YDqSMHOyn0VEqGzlT8Ydw/6nIGf0QbuuvR2v2awh
mXBt+8Q1J7iZmsI7KbEJFdwBA5fmfgge6XtnT4bxJ5868F8gfkl7Z6mj6+w80hm55CZx2n6UsLel
SXx2M/sudarqLrC84jZXL58PxMB+gSQbqgqCPdcpCcKyEawapXY2iePwIbM4e06EZiexItKEO2Bh
Q0+KlW5nb78YLoSmghKKFSWjomrnm8gbU9c/NwMjKxEZ1VlP6bde08kzLfO+YmCl4t4FrtoYK48I
JDpRYr+sFPkXUP2mRE+rju835Xzvyw6BLchFkcz9yrtm0Mewwq0xHe9lxIozCh/a2Brv+Auo0Ims
ybXIN1lYjRs0v7uKL2tFTWOtUYd6F3du3ucCjsvYI+Fooitpss3eouv5xPOgQzWd8RApojHMYRoB
03gQKqF/7KE7b1hUP+SlrUmLhfHbaJBozXXsWCsu+zpAs+eQvV1eK9aSshhJTHpT91wcaHb5Nwb+
C6JjMspSVZ2gqNB84jrcQDERsVdu0lCdGtkHG1UjmxsG/Gb8T2gSu2Hn9zTkotEC28+yrNE/aWBm
+8mZYpC8hb+y6pY4mwQ5vy06+1xr61Sbc3rHOrlmKZDAa40ls4iyrjCLgl1rO2k909Af6HTTY91L
T0/PTuqkDxGnrGsax2B605NWkleYiY+uDApFfS3PiG4JZ0ESGErTOYXHMxFZsA7bHl0OFprJisWz
Z/OfIuEtHIG9xqbNq/36t2tnzsGgLr4tdb2iEbfOjMT9YeNR9ABDeb3dcWLq/ZN1PXkWntnvTb43
yCartp5cij8rA9eZtHtRefTvitOAmg8XbSzRSF/tkwktQoZYxypqiNKjn7FyR1q9qku7Y43cgpmm
S+RZB4mGBde5dcW30P0xRm73ypf1kmifOL2k1TfS7lEXuCPrTjN2trED/siuPhzR6NvQJ8ggUKyf
WQDVYUD94RaPc4wheSRrRvb1m/CMjS6Sp0Jo6K29293PVXFwmis9MSZC7jqZIwYUVrCl/X1nTXx7
IgGH2AjrVjjpyZueewcB+lTlASfIfLqr4hGBlqvfiJXgnwzCtajsvcFK6Zw7HwZy3F1Eug1DiYbL
Zu+tmWBGpMa6RDtVJmcOKwtfi7gj9gb3SGkB8SqbWW+SlsAtP0LBnM9OtFaTXe/KghZsp0/9NOj7
5wix0kmSU1mkr5ROzRoxMxzdrDU3vTvv/dBmVGK49kGUxQtS6fEUOKM+TUyKRiXtY6+z5tIiWNkF
PkhCkvVOprCL03KvknV50pn1GjVkH4eEuRwjEmSPy71xJkVtNCZ6Sbm6eOTxuC5G206iE2itcFoJ
gWzMT0CqjX31qLEPMUnmay4HsKRjCl2+8kr8Chk08wmuz6rxsLG3ke/cjGU8AigNVou9rGS8+jSn
PxFikccUum+K9UocWG/16PWPdp7UJ09DLus0ydyu4Z3s7GoqSGgGqmq+iKHTD3b6A1mifOqcbOdM
wYDArDdXxamqVb+2KiFWWfenSorvMZX/jvEDXV3U61yUZ29LbXtkZEb9VSTHJBq/O2bBaS72x3Xg
2ywii/R90UeM0UR7WifNZXY05MBIoC7XJY1M3yfxOR6e4yAVZyPmTEkb6r3nD0nR6t2gpvhjdRJ+
nOQwbk33qlfpToPjvBbW+Ig8D/AVuehpMhc7KzTWkyB8S87y4oR+BXga924ArTJNJhaG/nBqGRed
grA4132UrXWNjdepqLrtrseuEQC8kvZLhO8diK/vrjum3HRPuTp00Gs/JbKtuE1gmG+XdI7S8GvG
gXlH0GqhVjU+ug36bn+riDRcJdo2YIXGzJLr5z73m03kc5YozRDjOdMporQgH2d9AVN3pGHeBnDn
Y03y19Bm6UYV/cBor5IPSeLm6FPlISWdXoQvtiLuWHK2XwUuipTEy+mNltM70vBmb8pjZBjuhVYW
Zb8wNokyxYufe7+LBl0U181dweSl6FWD6t1PcF3S052l5DowVXuEVXqvkSCUMY3nZtjb2jT3RvGB
0aXaDVVyF9OQBTVmqb1S7ka5epf1qfdT71XVbvSs+8dKtHd+fGUySyNf657+J2AJl8TEgbC4LLCo
tIV11wCeTR1sy0X1neBcUAKO43F+ITtU1MCEdMgqz0M0MQVls9kHeYfvxfXG7RgFcDG9Ir+MZf9z
TC36kmF2sCfvpbEYkTReZtyMTopbvCMbsaslDdUl7rUSa9cPgHIztW0JpD/Wsn2LbPNWkKJ430mx
tRMdXZRv3U99PNOoJVebE+F0jCMM9WZpMg9j/sT6j+QBqW8NxzMP7aweFz9B51jPCDyrAxl07a3j
pE9pWw37uXRfO8fLWVp7Ey4V45fUXCmKOAPeNwUBdhuNTY+pE3Qdyz6XXfcetU13SobpKiCVn8bn
/01j+n+kMZGUhDfy3wNR/iN/V9n732Eon+/4LxaKCP4VQN9y8QHToXevNu1PForliX85OFWZZklB
Cq6L5+4vHopn/QuxNS/HCCkxPV+pE3+FMUmekuBBfNu28bkKbOH/HzwU2/uHtZq/xxKWdABEEAdl
Mmn5n05ln9ZeUfSm8xv95Z92nKJzPEug2D1ut6C1Zs7GjE2sLv3VlMQa0tayH1rO4AfL84Zd1VaI
IrCCRfFAHCTpjJtAyuoJgJV66BOaeX5ePy03UU/p3OeF3MXRVD+R9utceunfY6ROa3o4jLDJsBmO
ny+mijxSGYDSJTV65cNx4yAbostMvQy667q++OvGo2t/8YlnHXGOGCD30dSvv55e7i2vWe4NA+7R
EETK9f3L5lKEr61X9FsnQtao4sb6nnvWLe3E/jf5pqfJ6vu3qR1pF47Svc2jLEcrYFOGyC55csxh
vmk8RjTME+CymFV7YYzbXByge8BAwpevTcv25eZrW0PmuWpkcFy2Uyaqs+4fWJ244YrB7Xgqrzcq
i1C/X++xpzGlbov/Y7svcBHqqsbKsbx6ufl8XI0Zzy0/KPH1oc01qPXl9fLzXYxND+iXYJm0BBa0
lVKUx1RVDv3rpdd+MoYeMvHSmcqmCHPyP+8uJmGH7LsDnTkPrHbpw0y9mr6Xe7OuMtTySqUEsmcw
X3mia0hAL2Xnb82UGLA2a5s3wqQhsg0DAEsGEt8B60a4vN6CsI52Iw0fL+jH23gsSOmevPrNspJg
VbYkivtp77ziNl95um7eRuGWEETo/Cwv0wk2tsqxH73U1X97exMNYNBt8nKQJUkG/4aVAEBv7j8f
hknm3GLcwEJHmuzOLU0DnYt/57oi5ACpB/aIBn4ASWt3nlUFd6B5gjvS1U5xj/zra3sfl+HRE9HD
smm56ec5wCOHRSopoGws2+KAFUsVjcVWlak+99ebwZQYvzBCboyR/esfTywv+dqmEsB5dqyqzdKe
Ujb5GUgavy2P+tnpECT8d/Pqb49jI+cpMu8g0ueUY2Xv2OuvV5ZtgblLDuKvttfyDPZC2IQRSuou
6UDccmPm3Q5ztkd/pe8e+9rCXFMm15D59NdgqVtUK8W7XSeQSusgeplUYa+TyhN0uGLyEEarOIWp
pgKlLtzJKuhPkVkb+iXu+rDdhOhrb2OF944+sbUfhym5/7zJgWyUtKL/tun6pOE3Ev5lFNBa/a/X
JkOQ3P8S4xj/9d7rMwXGv01KkBHDOiA3zPMQyFrB88A/9LjcsB4yMBLFoMD/e1sSAv1G/nIp+rF7
ZOyCMMM3Pt8UJml08P6TsDNbbhvX1vATsYojSN5akzVZsjzEzg0ribM5zzOf/nyE0lHap/fuqm4U
sQBSiiWRwFr/ECK1NOa6eXDbKTvE6UZ2wmgKu2v8ehiMtXkYXRyqfRQRriP9fBqlQ7R1zcAbVuSb
7DvEh4IHZ/RTBATMY9Ry34MIFzw0c5wMLHHPwa45G2Nzc53XTt6v8bQGxpJqu7ELmo3SQHHHKX68
2FhIcnxter1A4n2EDIicyDUG9uG1ir3qkM+hwU+zQ2PHb7eTmoDU6qeLetcL5BT0SD0YfIxBdnbI
806q3h7R8snO11Dc1uuIjfJCdhOtzs7uqKe3ube4NWb1GtgeNXl+07t0Qnl4Mikd9pHuLoLBSn+w
eleUZPquNmzeFABoR2cEMdlbv54K/z4Bol1ewF/8Yz1wvspP/CnrBVX+7+x54aouiE/h8L9lGvrn
h2xeg4Vv6sn6KVwq7g1/8cNgVNoBNZxOrFmJi02ZNi8KZPgWJf8C4atwyjfF/DdvHbYog26doGur
F61joagCe2MPzaCMBb5GxY6N3m5mnh21NNqmZHsc9ojRd5C8AfBQLFIn/1tMwf0ZBs/wWIyk8eee
bPoZpt2mvzpFeFCDKTw3QY+TRINKreq6QKTn6UXq98BsQHLKLkCmu5qSDfYZDjrmiaXAmB0Vsi1q
9GVKyrMfpNGHpoZvSKVqL6AvqDmHsQ2qxYGsi3NQ0UfqOYwAz1WJEe68utOO6H8WK+Gp2YuWsa4P
MGPcjAkC5mAFsDrpya4HXWdeFJDTFwwrOwStbG87DtHc7RJKp/5B9uQ0B33VZVLw0mNtm5frtG2r
hWTJ2aBD1a3NzQBqlLpoaL9QBjqJyu++ez7wc75d03kqq2mPJAAgunTIv3sPva215K1re0nRgeUP
5rcP//tLQ03285fGtl3NQpvDsQQ6IlLK7g8NGTvShzSvK/+jh6AN76qKL52vTY+43MZIGMTgkWFc
T015Rn4gXY8enkkUvNNntUibg52h790DyNwbJeaFCvDzPfcTZc9aFKeXlLoMaHZvfxuQRzIm58nu
p9jt3E8D/zT5FmOFiV/JYEMK0NE1CE3rWJixstXmqlTcmd05VUoHtIlivo12++Qavfmfil1/URv+
jzZINdTyfcM69EFs7CwbQRvokpQ0ZT9giYB3xRy9HsqoaCxceODVXqfPJ8o4CL8BH/o2OfSRiO5L
Xa23hZcWJzfCTyyNDfcNUt9p1HLvZ6hkG43C3zZ1RbrQZiGKBBT3qo/Qfqm7lG6DIvOdPKRoc4oK
EeMkzzwZGj2RrwBz85iL7ZRHg/V9AH4GhIPfGhvEAFBJZ6w85E4we6ZRi0YlxqqgMvP40eiU+NGB
HbqhdlQuZEzOMxXKL6nTNZQT/zq3dxCea6Px7RYyhy492pOxhQZoLfWqh9GoxhHpuNh4ifHjS4FR
72VjGihRgGqgpDqvEG4D8kjG6rCdK67/MNxWMbwVPQDB+PuC8qjRfQT/RW18m5K+OgjX/2kmg/Yw
OK31agOl8YGmPMNA6Z9A2K7SyFIuhUoqHUoRyhJNoH0Xtnnv+Y7+xQajtA46P9n2UGNBiXY/5AQ9
Tn4WllU/uVZYbs3RVNeFYihfqtbZmGSIv7seIu6G7vYn6JXFgafPLD3CQLLxs3jjz5XOzDSwbPAm
/xiTezmOgq39kjL3tq91/4GlcfCE9Bx6EYF6LE0RPGm5ggyk3QVgBRiUTadUZ1Ic6lH2bjNK8rVP
8qzf15Az9CzzrtdoIpyaej1F2hopmwyUn+fsrocRGq87BfIh1P3b4XCeetyLSCUHK5LpyqtHyWbJ
Ns66N8CAvaqGkbFU5WkgRwVQa8V2lKcgzpTLXJ6y5lkdpZx/kUf7LEJnqzzo4FhiLmxprmBf+/f9
pBfEA9oQCfhx/P/OQMKooZDyxyMj2HdxNUNKH7QwrWYqdneIGps0E/68uwa1sSBxcPKF06Fir46L
uHy6OXFi7OoxSHYhwhbuOmr6EVsmBM5xXu//RTPRQOv0TwEpW7UM4ViahdANcCLrs4aeovlAuxMb
+wpD2YsKWuFdQQZqRlBQJJJ9NwyCc12a9d0QNfn9NeiUTnEEWbCykWp3sOcwgvOkTmI54qi4lKfA
kvBgmkzmgl9iRPo1nX0S9XFpKCI6yZhsBEBjfKlmZa55wJobu9L9TYey/tj/y+Lks0okH5jBv9PE
1XJWteNz+/sHNiZp6U6UDz6UPjqWmBK/DlgVkXk03mqjaLdZ7zvIWxnmW6SyR+86SgNziuC5JNU/
eYX5hhRZeB/mmNHJrtfmH4lRV2fDUZRH2/KfrmeDTafYHmB1OF+7dPPHWj2aUKSz/ms4oOguAW0q
f5ECh3Gwbdc+mNHrUWyV6B5ZxViT6W+VVT5m3TLPc/C1gdsuagtdh6i1eBMmMFDH6qq7YQZih4lt
X5toqPsKQw/6feSUy6nQcZtKIYLK5z0ErVXYNM6bqYE3GvSZh5cX1RN3jQ85oeJ+BsFOcS7TlNhb
D87Luh7c+j2xHFzIIArUdRCv44GbujU1+svkquo6q+HgqJ34s2uOuMdFFMhT2/SPcMqDozySTYAu
BTQVp11/Ggipfuz+9zJDfFIRnD9+dvkGWlsO+Elk4P7+8WuGP6ruEImPrnYq8WCF2Lt3ojoOqQr+
IRwvhtvQYGa9DEIdi6q5KwcSpVlFuhiv0/y697BjmA0jenQaNMxEwFnoziO2w95jXAUu/mwphT3H
ezSloJFWxBsL9C0Iwxx/GzXrKfKLCJjYfIacOPn+F54oFpRCJJBkXAB846oykPkmfn9cVfbkGeN8
1ZTaHMyEv64SjJUBwR44ipwXolxR+vXamEEdWtzEgNXk4dzII9n0lBJ3oMbZxMlDEq1LtTKs+zaO
s3/RrdOkIOAfwnV8DKT6TM01TDI4CG19um3qYZbERWjpH6CuqkXolfEprZKLS51gZxd+fJINmd34
FIXgG3OwnmsZk3PlUdUAiIRz1VFu5ozbwFAiStMF49un+DgLchX906cwYNz4pPvRocnHAKIlPTlD
NrUSUeVPDByKf7+t65HRxZCnm7nY/df7/XVGNt3roBzvPg2gIIguJTu6W/z2YopGlSfDMU4OynhI
Yn4XOFWySbOyY7ODO8bUxC6+mrL/+VBO8ITGhM+Hf5xGmbDUFv/vYvPFG6UAnlsoiIhUA0V1NXGO
8sgGIIuN8dGK2qdw8J/gTAEEyOsSadk2X1tBM3Z3ej5DtuYRQeL1ILsjGbk1AgLobkUzYR186AtV
jS+TW/sXcm6oC+W2emcrk/qeUHxdaF0MsMl3suci0fcyTvoApH3jFNQCQu1dF5cROYI3gKNiC8xA
WcpZ/3BVjULov4j16Z/V+vjiovStq45A5JIU9me1vijPtRh9tfSDNA+fsPAGHGRa3TkiBb1uvCoG
Xk0vj/RAXQI1T1bkmDFEmoN/jPTR/eAl5TXUjGqoAvZ0QC+5JpzQ35OHyXevc+oiTg9jBC8EvPJG
7blv6aAOQ21oHrSpdx4RAmfFZ9sL187cRxnKmqzeAfiM7szMcR71uSmAZq/TSEmXMibnxcDzEEyG
8SFjfeLvU1YgW6fK8AzSemsvj26NjAloDvhJU5OTA7aOu/H18J/O+2PYivvxXnHZvoee+fn6//Xl
bq9e1jwSR7H8p6lu09i7hL/RflIH5UCZWDnIozCsX+EKK5tPcUTzfs2Qc42KNT+Ix3kxRub8dv6n
eT0gmkUFS235aSDPSw+x1fmqtY8wjcO7xQf8d1BeUZAUvHfJHAatZe69uDf3JOWi/eRS4wdBh9gJ
cTnoDDHQ49QIreu82xnkGx8RLBs3t9DtNHnNwNyE3hPYcRi8vJeVqjT9a6Nb78ac7Id2sGzIrHwT
XdQtSJuU6EqaLsS0ZFUJp/zqoCC7TMaKPVVb2oegxvNWmYvoLqkpmegQIA7vFPTOngYdZU+7jJr7
LAqWfVJ6J91D3Aw88qtS1/6pSJr31MvL1wik4aEtu5EsM902DGwkVDClus5NW31TtVM0Q31w8qu2
CjLnYT775bb92RiiajuqYtoUQL2f+pwkfoYI0ofqvkfOUFND0CjCoGtwccrJ2XYRfqxVbMxP9Ha6
FKaNn1pUKfcyZkX1dB5D53qCDFHeaNdZULZL34+mi7yS56OGXuTBUc7ohpx/IEm9le+V/UK4EXnx
GYQAcIMb4DhYA3olHnmvUStJXnA/lI0cvd0ZbwPgBtfoYIS7W6iXF7ndUG+vdIvJ2drvy3v32lY+
t/0JOZu+cRHKkc/1a39+uI+aRRVH84630O3xr/3DakDOuy0OPl3udi5/ApRxZN9Ed/9fFgtSt/1v
awWLzZWY/8N0g8riLKD6R2LIqBK4rlFc/zArf6tjN39ICk9ft2X0EzXISV1bZV0croe++6UpFBvp
H0/94Svec85d/FWD47XyBsvd165dH1ngAl+qqHNXcRnsoWhjWlWL7jgNhvssUn0dBqrzluHndd/Z
plgNduC+QRn+Vni1OCcIKTz6rv9OWv9f5PfnGuin/ZijWa4J/8rUVE18zpxqYGJ14JfZDxENJqD7
QVy8GNhgHIiz7GFGoG8yMheLRBnLbJGK/NHX2IzJ0bQX1S7RUTz0XNtcxyV2xbE3oWEylt5eHsE7
OHXqRCJqjlPxhKojD2VjjbBAJmg9vW95FCUEREalq/YNPl8AG5oGygqucTZZiGd0g2bh0MKEzpMF
i6B2EHDwrNA/+IKGTKqyl0cyhsRTtG1tZPnmwU/T5Fz42D6msvOwUs3XCsPuARJ0+cIizFrbTpit
UcdQXpsxnYXyvRonMbqmoX1RFNc6yZ6qL0s0m1/dQTXOCA481gpiHf97F6F9LiOzb3b5QrI8gBJp
6trnZKWnaOpQgNz4HioWIvKZ8tVIuuxRNp41JBRoojNvExw3u3/1GKrZfTuK7DG0ouyxav0Uzn+6
wO0Cj9jG88U5BNAbduFIVfmb1SveSV4LOUdco+BkTapZPdxewwr5TB3uN/J6Mq6E1Quw9GUT69Nj
i64qH7/n7lvP0vZ51EzrxBP6JYmADyP+0n/rgQdDIDL/4yT9JkuE803vES70Ldd/GqOpWXfIoEC9
sMHHVoi3mCJ/uJWDzKnkrRoabs23ElElLq5rGaiQUCICkNIi9ln+40lh26gJoiriYs8nyGsoztAe
51dpgkRLFsWIwsLtFSylPIcoviyKMm8uKRZhxyqsHsJYbS4yxI9iXJWBEa9kV+tcFCuDxB/QNxpt
cTC96mcWF/kZYKv7OBjOU8+v6q2aKajtwNMP+wjxVgbtEZBm9DSkQXKqeuzzijnepZC+zNFJtpkH
jBKR1XBJ5i7fm2OyFk0PF+d3E6jiV7dqhhcv7sixPwV6Z+zJY/9q9FkPI2ktt7xD7gb6oZUsZUxO
GZvUwBUy0DbQ9AE9QUP4ov+Q3Di1KcdjWkJoll1FKYZ1ZQCjFFVofKl4QN71HbT8X+cAmTQvmh+I
TdAH5YODbMki4Z/xoxbHCdLb1zBFelso3aGr2vxJjGz21Sj7Wo4WnIlQQca3b8YXwA/3KTWXr4A+
8X0AfL/NYWC8RcAQ5Pw00Gx+nYXJAovTXRQBOfk9M2bxXPBj/yLRjCSm+jl3xa/OtmTWynXw1/m8
FLf8vqjQjM2/OzU7GqNwxAnnD3EqJ1y60bzHhnLu9u2Moq1U/b5yeE7c5gVO0e+9xDuUvdHsHVIh
8DQGbeOPrfsFhNcq6vTpW+RCle5Vxz9I1ouBDKGv6NU5swQPpExs7SCszzLUmJG76dDSAcH/V0wO
WJPgB5x0CMxyZlnBmKzSHMCXqrM1Sg1gF5QL+j24QJPCMzgS2fX9IsLNG1Gu/fVQRoWoddBv8/w/
okVBzSeKhq0caObR6+z5bBcnOlRgYgEsUCFRqnjFkzkEM8neIdc3ZurFrwTMxgmeuxWBv4pmpp9s
PCYexiIDZBua2fIWk0fOPPpfYwZyWHtPPN9myanUyEaow527DIpapQTZ2tjKlireo4kN2V94OgK4
bFa8eSsjimZdexoQlTk02kl+UlJQZ3NPhhCqSHYUJpK7UPeAWto9j322ZUZej+8lBpf3pm+U6xYe
9nsQws9gOfXsISpE2c8oERtnGh+MdZc5cfgA5tK4wDy7yDhoGNQoR9vfyq7ODiea0ncrwlEbdxc3
yuN9ZM3+8GMQPKMgEDx32NmD7nm6RoIUzeFkKHaBqKxTDAR3H1jNXh/aio+ARjH5bJKgj3aTJqqn
OvDVXRXhaiRHg6kD3aCOxVZh4bAcI+SLgKlUu3pI8k2TxdikTiqmRxCfv/eIfYSN6f0UovxCTbv6
0te9tVTnk8oAAVHhi2iNIlSLg2oVs1GSh3bGnunaKNThIffRN1TP2xQRZijksEtjqVumQxXKvYfO
FCMQ5Gf1nQMlVNZ2so6KowXOaSMLP2qa9VsAMDsHVA5kXgErbnKToxc40xMJTaj9bOR9L7Og/SvD
0pycCO4Ocr6B2bgHzVK2sldC2TnLI9SHsdTOxYOThFQlnGEdQxmY7uQ91wG5et/o4bu871pod/0a
kP10GlANKTBO+fv9GTG2S4++K/BnFKI6NYWB4Ob9o51H+dKv9PAlcSn0NnEavJu5+LCxrvwx5OOu
g6vpg81FGh5+RhvTEU3nPcjGKUUKVF2sVLtDNFPGFMXyHvJMewvhnm2vA0rr6g9F2W3czFUP3jjR
OKl2kF2nmaWWZL+qRX1f2sX5Om+ech2VfX4e6vUUOY+v2FleaqiTU1gl+RJBHXMxRWoHCJpGIzUP
7OuC0n//5EUluFMRVxs5hmRNfiy07kX2Wm82Wami71YSqAvNIAVYOJZ3ko1bIqnuAENZ3WKtiJVT
7yG7mtbicIvbsT3v4bqfvBK0TrVkB8a9HJL0YGlrGZST1QwRtCrKHmI7b7YAQRBmN9z7xkqpfZFi
Pbdt9F2GoxAgdpw2LVRGZnV80e8ibmYnkXnOs9soSxlvHDvfUUWPl7rmJG/xEGiLMQ77taP5bPtE
rn3NFXjAecGNIMO99FxkKZCyWcMJccBiFp3xH8E+AVsweo/32yGePnYhzgbgq2UTI2NeAEz9qz8o
KB34AMrRGieWymE/Ktp9LPRmrxV2skVoS1mVUPbPtquki7pSwg9kQe2hGX5Q4x1g/ITtKY9qQWW1
5RkGs/V1SIdHOTPU1deod50XSxvHtYIays4N1E/XAgcfk1ouzvbM7OsTzS7X8tAcYqgc8nAwIYWC
8N6ipa7tRfejtflkahcFOxtBmpcyhbgtkDy57yjzvKiwlFc9T5A1y9bqBWoIf0ikkldy1E1Bvk+e
NZOoGEWzOd7WIjMXslun3NJMpAsQ32c06NTs0HasU2QXytzSTkxx8SesCUwg/j/hS921Xl/7dzgS
HKgM2F8jD9+JUHNA89e1srI8zTsA3st3ihP4QLEXeovWbwwxfITJ3bu5/mxCcr/D03f8VjfqHsUB
5Wusm6i/G/6zqAPnPBnjCmRyVGPoEL97ok6POlLMz7kadiurxWoCM6FsSwl23OcWT5gxPchGo953
PZLdFvIVMjI0tymKJ4aVZmWkghAUW2uQJtSZLiwb8sDN3gwiCj+NIyjvpHB5FcyQ743Ztk42uZuG
2y5rvt1C8giDCW1thjl+NSnyBKFpjF/xFDsBxImfGzss9zLuz/FIVU5KPD4NXWXseyA7ywoM+CIY
g/yB9Gr+II9Uu0LYuRt/jY5zV8bkqJsAhem9anoza/SPkDK0Hgwx1MeKAtAC+4Dye1fhNo6Cz/vo
t9W61tNuaxWw8QvD/6ZPrICBi94HblM95GNUPcgjnezXkk22WJA54nNCmfrXiCPQ/IcjUHE7JnYb
kCePNUwHpNGyjRyQsesVLD18slmiwamtDy6PMRC64Ql8HTXr0jGuXZQC+2vXI3GNUEJx6KsBBZWp
GvdN0ZfkR+z4PBVdTz5W5a2zXb4T7dCe68aOlrGG1HURRsZL5lglGTrkrKu/d5VK9GtvJMmVfoNg
wZe4TI1nVc/D984wh0WagSg2EbjB9aYx93mi1nu3HcNN4qjFI3ANYzGVgnRwGOSYKJXJqXPN1yzM
1K0x92QIx8rklNhttIDDWa0hJ2H4JoclXh4XBf6wVXl0ChFcICjCZBW2irUY2N4gTYCTifZZCzv7
UKhJvtDTsntv7ARCQBsOx1AX01Ojm0c3ddp3DBDS9RCiECBPB79zpyAX91gq0UYW7klQODtZrJeN
HWTutSsHclnhv80xEy9AcqpcaUprPkGKQlWga74k/D73KXAr1L2C5ktkoCLeB4pzHeWjRDyg7O2D
HFWzGv271Hk2m9I7ZyW4vmhUjznCHkCxcu9MkTI65oJq7tyTIdlk2fs4CONkAhQ8T4pbbOPEPatx
Fi5LPc23XlnXr3pqzSoVFV4HczfRh28NurgPspd5OvzIMrrInqOsfHton5DihKlSlkujEOJQj704
zBWr7q6cD2VfNmE/wOipkF2+TZQDn7qtnRtgw4o/rne7yKe5/3TNpqQiqPbo0Kqg7U6t7of3RoW4
SEhiJV4lrJsXoRmlKzX+MopWfDQdPysT88c7kmmnMkyU99q1qsVkGP6ln7+tXa+iSZMU5KGR511r
SJ/cewNZ30HL8EsqKE5X3EW++lZ0qnyleJbxMAh/xTMtgRLbeRe9+9akYXAuB9JuRTFU32EvPdjR
4L9aXs1iPWMPVo/O+Iriyl5OUEQy3/3N4RSOkXYQEw5UZujX3zML9jjYtK+pIsxVFWFRogVJfxED
wvbyVCeKPnw9LZ4Quza2ZosvY813/H1Cq0ZOMCrFWwzNhJofPJWHwgBUnc3vqk/M+yAPsR7rqKAo
M2tVosBlI/HfsyzLXh7dBj7N+9SVk8sQBwsHDUVoPlz0doFP17u9hs6CfpYQLpahUGOsWuCw1uXY
vDvVOu/a+GstDCCwCR9TpCGZRZIH8pQ9kgtFSy/rS4yb5mlpDuuWJMozdlDhLjOgE4XNWCGzalf7
EI+a/a3bzbHYUVoWOPOh7F8n/j7lFityWI95jBzmP00O8Ay4r6wQUFmONVVs8C3QUdpq6+hHUFiY
HM69anQsbDEthIYV3CmVkEdWcJc3KfqVc0KJP4+1tETo/ZFycoZwX4YiuCaZHJfMW1SHX64ZpNsJ
136k+Pt6nnyVJe2tYKd06oJ6V4spKGqB16M5pphR+R/TKBZAAtyDIWy2JXMju7cm9wG+N9rPW+TT
LDRCrMXUJKiAsF0sqry+xDM2bgRLBJyvaXeyqzWKyeIydnHZzLJnUWH8WJrKe9QDyCmNCTVixEeO
iobMB96A2XtSVrsg9sTHONivhvD718xHasis4HQi+4ZPFLKhyzoZAUUW8LB0OwWh7WnhHbqhykmY
3a9mwDPtrmfXshFa4p/lQKP0zUlt17IzRiZUW8RIe+h8za52I9SD/OrO8NX4pwb/NkCaoQuDnyh3
U+tRYnYFwTQd0SYZd9XUp5vJ6YsL0ERUF3lAf08GRA7nk1gjnZvCFW8q+kxLN7PGUysAkhuDudLC
CnscPFUDZWq+l91aIp7D0kFtMC3DBzGj+jRoOeh1549Yc/V3upnp35tJOQVN7L1oTWhuLBX9BCrK
1YvpeJc6E8XXwbZeJjXNLzZKBhfVdlgolAbCyHNXDqBnd5/CyXiQIQUl6QOl4HNjfGG3DApAKz60
uP5SpR5kFxtfSQwFh506xdOJreGwiMIh+2HmeMvH5UfaoRTUYK38mHhKueWt1xuX8vFzgGfYnZxS
j2KWaujfoXIIZMts7zC5unPoedyhlTw171aX3svXJSHOF5U16gVKHrTCzOsfBjH9anLATvvU76BT
/BV3nSEimRSB8C/ZNiFS/tfk25yxp1yQj9i8YcT4GOIBtomGMnhlqacuiyFI769dBwuZJOAfIbuT
FmWLyEsm7EmYbMUYQnS16qKHaNBtqPaX+Koe5WjYeG8kpO0HbqXhK9vgh5l/e75eiLKzn/rxRZ6o
oXbn9Q2yTRA3r8/tFNBZHyvoPs0PbRlDt4MaYiWOt5CMA5LrS7LJjUBUfQii5mJWbbABrvlNazrg
o+WYlFuEjH8AHJ7uW7VOT3nJD6XMDUqRI8T+OK7dj5GSqz7mQDhKo35oySR/DVHJXKi4aV88b94I
KkBthddne5fkxabQsuaRrLqK2CrevMnkeEvhjSBbSrDWhWtFF9m4bbJVQfA8XHthTZ5WKFsxJfF1
gqNYs0J/hyZCg1Nyq+8UKx6OskFFKRkR1qQ/um/dhIJR7XuvuWcH+x5ZXkT0Jvc11Ed3rWd2sNbn
rttDpOXr5W7laGUkH0VmOg/yVCvp7lqVdBmJjwI6tHWdJJxCPxRGPKFnzyUQKE3uM5SIVmrjrzyT
pck0SwT3+Ehq67Gwy9XA3QmJDiih7ArD+qBGOaw0OZS76NLJ+Yb8CNKx0JZ+kqI1xULohC4AKnpG
+ih7OQJrp7/HVb0fLdZ+zNWTpJdzjVmmUIbArP5xDRmXoQGz1wOpqpdcTVdyM0QVC82OloqyjT/p
l2FKrnHcCPUVchjV1p3jf58v412FWEbls+UQhrdvuxYU+Xykp8DL9QSujhKTLB9GrM9yuPd31+/t
vPLE6t04TH25lyHHdtyz/MpW+HdR4duWBdIwlFf6L/91eScH9Mb6WdRawLrob+vJ21KwjXuN3DNm
TbV4I2nSv5MB79DIj1zE8OnCTj+RH2UhlET60a8p9ci4Ebt8sauJZ5sqsmeE/snX8zTRDTyq0nBv
FibsklRV3mNd+Vp5nfWIeT3mb27FRmCOC4eFHFvzgoSW2630vBP4ibjejq/eLLbzF2+j1mD3JvHY
XC0nWW8oZw/DNgl7ldwPbGSr9dTrw+zVp15S29JXU9TWK63sVkAz9PNV1CixUcd0Zxkf2KRPJM3V
fYkKxZ1fKOaTnPL7hAFwI1vlCMDiLMo/6PVq0u3wUZ97ccU9MU+j5wjfy7u6tnedmEjbZc3gPaR2
6kEzSs+DNfsO5sEuSxKI9agSsH5ojuMMTpONPu/LYst+8/oOoXEJWps3aGi9JVAruFGCf4wp0FDC
UyackSbFH91llrfazvCG47Urc4VmXBzDQug72asmnRuq42CoUHobFkHek2wAOH4xBlFCK3C9pynW
8MI0DXtVzd3WY8ViFspXE03VauEXxZrV1XiWc/PQddF5b5Xr1SByk3e2Iwsuaak8GXqnP00/hl4V
SCGNuYoZV9jthqa38O5zxdZEKgK0yn9QwXnRXKt58xGWW9qZ+BBhbS51fBaoLsYNRQxTPKhaVD9W
s5SKFrTXUIaWz3VGMzQ2bswMymnzSY6n7eB2FPfsAAGUQQd2DrZArXwZauGTiggzsvb+BNRshj3I
4evMUsNeczCMevHHmXKS5fsfcY+GCe704aWqjcfUNMe3SWWrT/qoW8sufIGvycxnr8PpOgsdjbPt
oO/Rh2wU54Y1DV/GqQNG+zuW+VmwpUJaQmNsTOVOTSYEVkC6DhHL0r4O9x76w3vZlQ0GHyjCAAC9
K/OCpbAMIhqGFbw8jEGkiIU8lGdiWk3aGXMYUd4nQVdf/BI9lNK0uw+AQhzo3Xc1UQEDIKg5i433
O1/j8eT16HDXnfKV0kT3gQPozou1xzRR1V3q40qJMK9FCT2k2u9gXHkkV8eCqmunM0oG/QpvewNl
7OqA56uKALJqvAz04rknx3oYN3JMnWfOY0UVa9ex/3+eHNNmRPDv80yECu66AOGnOkaaFwF2Kmqj
127BXPcbHgPFU264NTofgHsE4vUmOcFINKs2Dc3vPSihu7FN9bMyVTk6I2W+0kCwfy1ZmxWT8b31
549cJZfRdWH8AOgSpbZ5QDOChdDYClU9P5qqDgxc3Rq+oKXNo3C+dhL1p8FXwtdAI22i91p+rzVo
igHpiVn0mtYuwsQM7Yvu19Eg8nscYoJ7I09nGMw85TYqj26nBWahwifzogeW63dDaYg338YIpEBf
ZTMgF/g2pBoO5Gb6jcdUs9K1FMlbbs/P/JnQT7XBiqPGeVdGU/fsVQFQrbhV1y6yzM9KFA9kzmvU
jubRTq3hI5KOMDK8+siB1Yu+NeKLBb32GZ48iWDVnPa3K9U26G0k4Ltn5t9BT6v2OHGg4u+6xsLv
IoSAZLe2+fDnBm9Ro7mTh9eJczBWoleNb9JGxm9NOfmPYM+g2hfVK7f9+j/VnHOA2fDBkre760I3
eUYRCrG/oC0OOJ+rezOMokWB9HBc2cNjZ6fj45BULIkACsiQbKyhXOhB3Z5kjwz28HgdlScEFSuE
TkVD5Pc1KpfbN54au9s1QtMZ925QvcpQyq3kQSt6QEIzFRi4tr3vZrpwMze3bqr4X0IVRXxfMorl
ACh3tVmbM3tY9mVTI70BWalE2JoLfL7qH/0o9C+lbjoQ0q0Uy5YAzW5bUV9NHRiGaLQOc5wGvSgE
ooHeDGhdTVqyHefkuq+DVAqQulsniBq/oE87bZJWoHcmMEOMslLfiqBC/bRXkb234uAgMtyVr90A
lpLu5i+yVypgWd2yalARjUss1IxyL49ujRI6lEhkH9Fc17nOrP223EdNg2ND0SJ+r7TPnmuldykm
Yi9hHdW7anBw75y7kbBQBtYz665U0+EFlyRQQSaeXXLURl78gMtogr2F1b/0oWMdkZT4kc29jHQH
ZjvjqxxrysQ4uWFxlifGvmecRz/Yy7HEDK3H0lbWciwvCvvi+SgNzFdBL0V5arKfcmgwg/j/ODuP
Jsd1JUr/IkbQm628LZXKV28Ybekt6H/9fIT6tu7refMWs0EQiQQkVUkkkHnynFeIsQVaouMyTnao
A5kv0g/FhEVcExGVrw0f6Io0u4samYCjobXzV8jsoOEmVQl2vnidwuZdLTzxIMfcGFCsHkMFLQf5
mWfLzKvjgxxVHMjrTHbUO9ktOuIE+TCoGzOG5Lou3WPul9G5/M9mHFed2msnaYa8tyRCbU6/3WKN
+ikoHFZtEOkISsxT1VjBZ2qmaYcMzfV3V06U43I2ssbqxg/NDK5Y+BlKu4cQGQBEueKRDaTHSo2T
0brDUiGZDker4fGvmo19VfugMKWTG4ErVieCi70+ne/NNATqGW7pFPIgfa/NPTko7clI/Js6cK/e
9hN8VNKYa1Sxo1LFMrfJRRStRd3OGxrlV1eCbiPlC261hzysGOz0JJsQ7rhTd6tWkq3bNtltKKvy
p2h0Zj6OPz7yUlHi7ASFDr/XcbgkztgtIe0qD5UZi7eo4uk+eFZAPIZurVdPU6LGj7KHNupqMrrx
md0LR43ilAQVVA1IbK58nQR5NCnGfMcyr2GVjJsxyoJVjKZnjFIDSC2jK4pNYvKdW2YOmfZAJW92
62u1dwkzdzrNVGtXuY5b8gDPjcdpXq+II1RbRh8ANi8hTZQfTYcRLipputmnFM6SEIlx+SakrXML
ynrRBV2HnVZsNA+CW3M+RUmm5wD1s8T0DdgqanGp50baFSgoYLUyztLVrPreWvCXutnubnLWH19p
z9yxOmnwXy3bEiEcHx0rRSvUjyFymt3Qes0mprZP2lGpnz7cemp2llq1G8+EwYmNSniCYa1fNlVl
btus655GJ4NkX9uFbmNepYUdir4jzqkgZTzTw8W5qpJTssReCZzuyQTE96hx/r+NAgiiFAdSuaWc
HGbJzw5g7cpux+StHar9gEbR1WjThMJCmzIObhRaFrmv4VdpFJHbPtedQ/KFCflAuKKwm6Mcs9nv
XzxlfJdjAeHas64jMNs2kf7kdtZbMNU/dL/oXuIqsJ9LeyOUxmuWLPeqeD5k7/OYnQpka5Ki2UnX
zjWmLWQlgpsFo9nke6c/6+ijkOvECfvVHp2yhdD0izGfjKqZArbMjWct7o2z7AVqQyyoGfq1UnBY
8iK/fpj95WAx+6vC+tuf+G2/loO+MdUPzmhenCwEtIRA92JyB/dgl1ayKPvSfOIhZT5BVwBV1uhB
8lSH1lOu6cFlLKOdHJRuoTaYECcTjr/PsvrngtKtq5yjl0a7nRKIuO+TBqhYXV+Pz3KOrxTuwZ1f
2Jxf868Xlt0gjk9JHb3adqddaqsWcMaF/ht0Kb+82ph+hsZLoRjIXJVUHmuuPn02ERqyENQBPuIx
s6lqazomhU9gTeEQVICQvEYOjGS941pvfpntgryD/mHInsXc1AE88J4CQiYv0uwZjjfxoEfWSfak
h1MJZ+F5ZrOXs7wui0/16H1zTMcqWLbgyJxULUgtBzUNB+pJPQmTh84d9H3mdBcQEahy1LKFPT44
a+qn9LiZKERMHmS/IssEMk49arNJ2u2Jw0keV8NKLdruUhiCI0iaVJ+TMOpVpWrjQQjDf+/rFzfT
y8+pV/1d3zXtGgldVODKlBKRZBLcQhV1WXll+VTMjek36iKcoB+WNkPTCPhyDGrd4ImytOLJJwgL
uqOAx3Uek14lRA+UKVRnq+8MmLdpEKLplr3VwO06d4UGvylkEsbFCZ0rBxf9cDdVRms+RNpVF+wL
FnJ6CVScH3y25BdNgcmPyU6sk2wU1yPUJS8hC+eyMINxlXE6Wt6dxND+diffa7ED/acbBu1+IDO7
N/34O/eNnwNkPcQ9p+mk+WHEL7jonin4hZkajtevObSmmm4ov6zO2yiBWn0bbdtYwM5tPY8wu60n
xbFPsSG0A1pr3QyrDq5QLhxiKwCnhfIFVNufYZq5Gy22hq02d2dlAFiSrHdYA5193GnIyyck2eFd
zRfp5BsQ+yvGuxfkrxTcWY8IQ8QvE9lVaRZJGB+VEFJ12Q0M31tlXWb+z0lGmeRLa6pBbxGcLrXw
mx1aOhpVjcGvYQwuAVz2dMoPzpWfpgqqpjMt66mq/JM01xqVxKhTiXUbpdXHzAq9KIfeJsE8RG9k
Ym6zUfwgjOhk7WPqZoeBZMwnoRgYPMAJbdJyDD6NMXz0ezB5CrfRC2H8Ckod7LDdaCt+GHNwMwg/
q2nTx1b5EeaazUZjildhMfgcXUxtDd7yhDyl/9xxYjx3mh4tlTm7XfeEgMbOiM8gZ5MXHi9Hmeau
o7DbTG5jbWVynGqvZU+W560B9X4cyzpYSTeDWhiqwOr8YsLkcR1H60MuWxVJtoYCCSjT/Crt2m39
6hPCxH6PRFe8lpn1bvI/yWz3xD6F4I46VRDPkqGfSiVaWaAD9mL8ZiFDPC40Y3yOkxCNH3KTxTbU
3XCXUwF0mizyCEnbeFu1CU3KGpqueWiQ2YyGGKZPt0NI7LetiM4NQpHF7GGZXbdhPwxBtY3YZ10W
8Gj1mfcSVTN1sYcq29xLDHN6mTlP5o7b9cjpFBkSFUNMbQ0Fa6eiJk8ftVTz+Zqp8u0qwo/M9b6X
naX88H2xJFkRocvBRsft6/E7PCMpdBS99QZ3TDQDjCqguUO37qOhfp6UYYRKq4JyYu521Ok+emq4
GjWtIbxtgNbMKVhYh4bvP5S62z0HQKu4kT9FQ08HPZ5VAtX4Vo4pYTmcQ7OiZJHBUCR4JNoP1FaT
U0JJwYbXJamVGM2y7DhfTFVmXspW1W4gMH2ofuXqmMEfQFLNYYO7kuAwrUPklEP/u1aLcmeYFpi3
wbA/64KQqxBf+RUPyINQXM2t9ZfuhyOV7LBBwuVQGythjNyBk4hN0OAcZEP5BoBMeYkjl8VoO4dq
bv4e/5frfT7EnN3v+dIop9+Ga/iWgyrXry5EjYsBfeGvjgosxFGLmZjAreCWAKgdXiJPCb/qAeTj
VWd6L3VF/TNIGPVCeFzbetSPwsBWi6MSi3BhQO94qDPLv0I51W1DD+EdfWhgbJ5tPdUQS77LxqbL
VQLDacf3MIV/Jy+natsCef4Ya/urW1TJY00Jw3OeGduQGwSn1RZprMkGicx9z163A0EiUAztyddF
756Rc412XtivrJEEZA7246kBJLFTQ73YgbtRnsKe31DJvunVQB+MX43IyK359ftUDshV2lZytuYu
yvMQqxbRK5Q/QEw750mam3xAWa9Eh9Fnr/DOMx46Xt/odnLU9axfFKl6D3JQmmS3KfqjSf37K/IC
087rE3dt9q32SUTs3HY++p+5FpydUKDF6TqLQu3iGeTAi+toSLUFAjjIXUQzxq7e1bChU5pJl8IE
5aD4ZMIhuIpejagMHrSQuL5ifeZF+K5aI0JFItc3YMVQ3+EP8GL4M5LWqcNlJxTrxSU58WCW8Wva
C2+hN/2wUWrj1FqQznQzwjOHoAaAb5wcxxkfCptUsEfyIwE9wKj0ixv0QtkAXmWvH3XYEVBAQ7/P
uwISLg/g7OzHECgA31sxfNfaiuNFnn3xzThcs7dne6O76kNbWvpSepSwyilF/L0harUULvl4fwLV
4dSOjtYZtE0CttlemR7sKjr5tcg/nFgLQYsl7cEy/OyjN13EQzlxtY7dPfRlSA6BP8RHl1r+mp2o
vjXqsV6EAfERSL8QXNGAuBQIHqfw23+NdIgpHNNQHmKQnYeh5DHD79960QOUnoyqLK9mGsa7zFCU
s9drvxs1rZ4sODn2dztcp4+pOSBBkPc6FQjD8KlMxaUF4/wLWe9Vbavp9zwiomfXgJ2oQUw2Xcs5
UR3U/mhPvLCqZ/ZTA2HtQoe45ZtT6ptYt8ZfRuAfRqIxX4Re1Et1DLyTZSG9pSQ1ErgUG79FRh4f
oOYZl7Jbh7a9BbNClm4e1RP4KcLMtzbg0+o3ErfFytEcdzfOo7ZOwMg2K4I78yibIap4G/4TCsGJ
t0nX4D8rk6tcqYQ91y5E/wJMZ3wZkVOSc3RDz3doRNuXdhi+Auhqf/nu3lQb8ZNkcLYYEq18tSmn
WYvRzM+ZRnDfCrN8OxLnJeZPTfkIC+zXxK131Og1vzKke3sCLV/iEEZn6Lqna6JHlDgrWXPIy3A8
myoqU5Pf6q/GnKp1Kd38abdL9n/NL24BPzI7Ud+aNHUAE3gF3zgqxJED9LcDPAaPlgcCWI+djSX4
OwLj7w5K/gJoVEOA2GlQ6vAbQUxrdGJSJGZSH2Ujh+5dW48AVbnwlv1rTp5SVaFVnrLj8VE81HMj
wJystLrvVjBVFg/El4CwyWFNuMm/RiLOdOzY8ZGjVLW8epwkmuEmIyC1BAqrCNgd9c2m6lPwqrO+
QF/5ADNyoX9CmOXvW9lFpseFhRDA6uyiWpMJPabfkXzRoiMZ8bpYyMsx0ObLKRfbwu8ebiPIMEfH
rvOrcCMv/+UfupeRAMvVM8UmIjryPqlGfianCKRs7kZNIHaGwc1B87vgXW11Y0XQZNrJUZ7U1WIq
2v4sR0mqw9ylqM/WWFXP85JDoylvcsmonZqF7Mole7JfKCcxGrC9uS0pu3AlbC2zcnaSb1g0RKvQ
JCANkKlows4cxNImr3rHnw5WX6OTIvv35u7z32xsWHbCa85keExK618R/aE82ujcxzZw3EeXWq7U
LqbT3W4OiHlkyFTvpAfnW/cxnVGJDZFYMlT/TNVr/jS63fUL6TccTMQSztyfk20ftu65nq80N/59
JW0clX6P/uX330YBJbi39Yo0OPuwuSaJ7hyagXpCmIiokHU9E/0keWmaE7sOeXlzkL4k85C7chFd
lV3ZIJDDfHn5r0mkS5xDqVnop4ZORqGAgqoJ8hj8JergccqCgJoNjW1lDUynyj2Sj38GxsQJHigm
X0q3u91L4JjlfgHcnlC1u5DDjamfQRX3x7ufEuvRQUTjx2BZzr7xPXXjCGTJ9MQbDp1l5lClzf3J
TcdDpBa+ub6Pm2XOuHSVxpv/ra+bgQ4uEBAorE8LJCdzN5++BoVdr9U0bw5hFPXPutZ8SLtflwtr
HAehU6jONi/Vg+CaIej6iGTEtObL3qxqYStsO0JD7Eg9qrDVQWgO2BftXFCWN285hc2ld0nKF9kh
98es3lI26BDCvjmvKRsjBVsMhJe7ihr6iw7RRYKnc5Xsohe5SZAn8fhl5cqh6xNKU4Px1Tey5lqq
enVNy+QNeaLxAwYB2Ak3VViqr80r+hPdq/A7g2s96bpXiXX+fW0bEE+iMnGhTNtFPabQN71R6pyv
oE0CsvSzNlrnpEfp8BLVIDRDldNThA7iC1vdYNeyA1/JUUUU6VlM3jc5mFaGxhbpCC4hbZfRVG80
I7gYYwei0ay8s2yyliT3wkL2ctspXry49e/j8sqpUJYwU/3QtonabhsFhagyJ7rqxWV3tDpiFQvf
V9qj7DuzUV79ZXNTHfIrIpNsxAwINXQTvI9rRKemc4JL6yIILBvLgS54iNFV+muAggFYnypXXdwH
iO8F6J7m8Znvy/Ivu1zOD4vnEeaKvewNtt6fap9A8lwbJKt9Jq0v9pZZUKv1T9mPtFsc0ihFuxcS
4bM38Lubblcu1UP35aRNrvnHV5r+Wl0Pg6NmV2JnDrNymhZBXWH57c5LsrikEqEdSdP1RbHv3GS+
pC+vcphSFygsnPSw5O4zK0ZBaGU+mPoUwKgzrrROKR/s0YeIWIsQcomRjgN0P4+a7B/6DuWViS8K
WGU+XT1G76PO1yg3u2wtu7mPajpUJtUe3HD8bmjxT32GNsnBxHriV+K84uM/kmB8rDQlegfL6B3s
DjpD6RQMVc3tqtJBN7A+P+t0CR5SHKXzEPrnmnT01bVt8ml8J6RZZFYNLS3q2XKSbnKWU77coA9l
/lkldvIoIQ3sUcQVCxU86eMd6QAG/S9LoX3GSZc8AhYWN7zE/3ud2+sI6+O+Rj9QLEa58qFFmwDd
UmirjrXqj/YSAD3QsLmhsrFZ5VPKfSIvW8oVlTY+ZRSsnuRVI43TZHM415uQk9vsJMcjoTe//W9e
ckKSkVGH+Ato7l+LyOHbpNgJk1N7QNPIPSZeK7Zd670Q4FWOoTlY9VleRn0eUGGFceQHyU2DogbQ
fk4Hxo5CR74HkU80JPaVY0R0ZFHkD4P3o3H9eDWHEcuFTDrKTOR/T0rKIQAB1VF6KgYSWQg1Hkxv
gC6EAtVKn9GkNefzGynZrf9nWKi90j/86Q4RPNULyVSmwQYkVmmCGl9lJcdZAy/Y3nnNGqTK5QvE
FlmWhz/d2wrw+QyQx2Q9RZ1Tf9U+bcsyrrJBv6ZF9CEEbh9y9+pCoewjp87437XGNRepeU2qgIoR
xVeXd5vHPXglEmdWHWcpOVA4tb8YdTKMd5uq2h9eMjVHuZK0c19dCfDjlBEx00D+9FFx6tvrSVPt
mjnp2fZJzokdCm67Rt9HnLEo3i8HJKS4X3W+17FDRdksh7Cj5YX7mFatLZJds8PoByuljIdDME8s
pZO89AMSj1rsivV9I1bPu7h7V1797w3b/3YRiWgWALqQ4+w4+EzgG5DWqS8+cGbYhufG7h+D0RoO
LY95C2Aatqpw3ojAoos495ykri+5oVUIT1c/BqsCVf3HJD1G3UCtD0bf3WhBRZx0pXKGZTVa+GE3
vqcT5ZRD6zdPQ58hllUq/hl1Um1naiI96BA4n4Q7oSCPxvSjYlr9Ks6i7HWaKg7NneW+pe3QHZVW
BR9FgsQFpkmDphpyLdVRyyPvpPsBg1AF/x6UHro+xicThVyVg7GaWvFjMScW4yh2Hly7W8uebBTu
AofUaH50Y5DEwFCjflt6lZille2VsFPzIAKKzYMoVLbmOLkvnVJzaM31Y2OBKSSl/ehFD45lJZAh
0iQ8ja8N1L2Z6zQX2bvZA+/AWVA5kYCY5lo78cW3I+sgPVRUaq8u5MsLUtfWznQCNVhSoAEkQdTh
9r66mkEE2qPNvr7bCpEq68lIs5VcRi7YVu24Ja3OJ5rflDU3Q540+zIMi8XtLXiqwd7A1l5MMY3B
0oaZ4hw2HdItfAI5rbWN/LEgfPqfn64fRghkMkDz89uW7vCw3z7d3fTnE97fAcous7RdYO9uL5lz
3ACowvbh/pqx48CZmZOBu79qFyn+mlK4359QLlhH+e9PePtrRaEL1e/86W5r61bAfodPJ73l+vIT
CmjE7m+ynz9h1tz+f7c/S19SBJ4Mvz+dnK061kEJXFBR8x9Czi6y/Eus19bhvrxD2hHtLCVeAcOr
nsEdzfWuanku7dZ9IlX2LHTH+6T4Bsa53AdgqfnVe6Hly9JWsodC98y1NyEl0DjFhRuT9Yw2sb8K
J5+7TJSQ9UxNJJE046sclE0FGMOw0HmVvbqjaL4hALqR+dA+DtuTWyY/7v6eRvyQZz4bTlddtYbC
Xq+aadqzYViJ2EVnPCj0JxilTu7QKOd47o2V0x/CmD+tHJRutg9lPbvtEFZIXHyUqC+aC+XxvIZs
9KZEvK5Dofdu8xOx8RAWvtxeZYwFMX8fmdB5DenWmBGqIHaZHWR30EbxALj51pOzhgY6o8quIOf8
835DvQd9oLmP0hRD+LCDTALlpD/rwhn+CwExJLXnSWkTh2dHF7fXlCa43YmDDklItu+fN2N8JkHX
3v4kgP3LWeQHGL/xZfBQ3s3zB6FoFLCOQXSRV1aaUTrV1+VOdh0rhcm90kEgRGYTr/7y9hJ12NdU
O94XkB6y4RX8fPz9CnczCsiIef95hftAWiFpLl+loAgF/nj2Q2oHR7IaZmugzIS22XRsdEsxKKkP
kj3becis0U0+knV2SbfX1YPnIZUwqGFzNUAXrMjn2C9K6AZojOfDhyX6EMlCY/wWF825djv/lzeR
q0GCjD1hR1aZrVmwSF0d+JQafkeB8mfjBMpHmHkufFlt/qpT17PKYBu9UrrE0dRAZom3q23tsHOO
jtK5ey936/2g8M01CkfKsLDz0vzv/LjGE1Ctsl0I2Wps+Rujy/ZyZDC8ueII3V+YArtsPN2sjoGS
Eg+CNYiKnH9Bw385X0ZIS680RUs3rcb2ZFnlczpbu+aJMJ8q+Ie2kSj3Ua1FxEy94KJ64EHAFyvQ
MXZI9elZc56ErT7FqniVdjdIjFU81c2Bu7tGTaWxyktH+QTPqm083bdJJDN96M+F3kJB25vhnp8G
4uazmRPisa8G9SW+WlPoUgZmpw1UqB51lhu2iQQhyfimx34w06MQZUON8nw56bBWuJZ2QLsWmd8w
REG0K9fTiISdZ5M+awfEEVzHTl9LBVkFuwDfIbtdS8lVXKi/ZG9SGheGdO8sZ8L5Yj3Bkr6EKZhn
8dy4+Q5kSfMiO31SbmFub65ybhZPr2YQqQ+yxyeBl9cP45N0TXtAgC2h+j3hA+Ul4/y550taqguz
FBGxehpj0KIl+qPGeoqi37Ypo54LhmsBUNgi7Ccd40H/Z3h2tNupPPhIEP7LXlpzoKFTE26k01uC
2gqw6ip975RRh/6fJ7/sGiUxTyM2A+S9zfSdPcCbaqG1SLn69IacrXTSci+9GGXH95gVXD2mnsnW
2AnMU1LXIp2PEO1OjiIXCa2QM7lnOTqR/waHFLyOoKuultE81E2avZuaGx2nJqoJx7Nk0U3FxgZj
sZGTrFJVQPlGHB5QWDnC3u9vgrliUjax1OXxoiw7pnMdpjQaYAmJjkIFI4VWY8JaY9Lq1zYxariH
o2SNal+0kYP96KI5HQ23njTVbR8s83TkJxTU9bNHSvuoNQijGUNJAhJa0FelDdC/nFciEOztY4oL
QDD/0izxDWYHYD/RXCZuOuVjYlbW1vanuWZugARQ4ZHttbaYK6sRuCMY8VU4lE9pcxpdaxGLArr0
3farcpFkhfpahjapFlPXCWSb3q6HIWrvKdOMJymjNcyqxatIOZrxpey/E19b3Vaq8mRf9p35NTGp
VLApDH9uG6JeTRplZ0MtyNwlQ7CLVMe/hI5RrFwtyd4jW/mROY71Mx2ut3UQvboqSK18tlaP5njV
KVcP1oeVP02oNA3p64Ss1UuEHsRLJ1CCShzq52ZTLMwJBdEWZPU8WLVZtSkIp6/lKPfG5NSZPRDR
ebSEXfilOd7XIh83R7WS5iTHHS/L1q3Dl0z5zL22exk7tFWhM35HS0sDfhEZC9k1SsvZ2GFbQWTd
iHdOYkg5JQPlE7OzkfkbEh8woPhZ/URp1c082Fl4zIsZHT17pQW/OcpHhu2ottaxV5p0YVpKf575
KVaqCPulaU/DWdpkAxRhOKdzM8XoMCPphMs8o4fIdgS7yojs6yqEpfdhaZOj0MGBnsrtoyrSeNn2
k/8g7MA5N4UzLEdjcr8SgjsEgz+9lRMCDoWPnjU1mdFHYE5oS6TuV4WC5lWuT+Yp6rT4MSd9Q1mv
7nzN4/FdQ3wiILOxCP28B9fYR4/3xmn8s2Cjc6SYsXIXiesl+0mxEWOc/dLI+e0cRHAQm2p+Tmyq
mhY2obpFZTWC37/sc7rYVBl/nshCQ1lAaHaYeqA8sjqgG9Pv9QSzkqwcaOgB6Qlhc6KqYPSi76rd
Rg+yOmAea2bP/495chXTGvauVkcXdaJUQBEk4n0r8Z5CCx1zVwAfce2rtIwqQR9ocpqVHJM22202
g9dMF9lLrSTZiR7mshARuHxp++IR0trhHM+LFb7ubiZUpCLdsp9CNFYgvc84mBiN/aQXk3tNHWAu
jEkLqrTK2qeeHb1uAWtjjHSlQQHIWQOV7dZ1vIzjpH7Tivz3lbRRZtU+j0O5BEMRffH6X4Zd1B9O
aed7hwK3tTT7QXT0nNYk2cvdCukYqAyyPvoST+p3Sva7a5i0xcOI7uNC+ovcgCqicPoHz1Czq6+b
P6Xd8kqffUBlQ1vD78xzq5O0c29t4M7M2n1sZcFHjJq9tCu9km5TKNi2ssu7s/68u753h3UxvwsY
Zo5V6/x+dx1bqWWv+xsBlUpc9cXPytEuRGSLjykurJWdDOrZb7zqWBWQPfZ9lLxOHRAFwijFT6rB
l0kzmJfW0LNVaxoofCNEfZBX9yZrlXFrd8nJs1v/X4PS11TNt8B0w9euM49aausf/lDBQ4YE+bnS
WsrjVb9Y65nvvA96evEjV/sRG8UTqLjs3Qj4WH1dKMfYmPoz7BRUjpqh+AQrvw/YRv/Q/PIL0lzm
q1or+cYtCb4bUaM+9MEUzaSZ/pdECdbSFTokFJ28UrwUVH9vOrMNDiql7BfYo4alro38iEezg4p7
9EG1TaazN2JvxwEjkWRB71NeN4t+GtMvVhl9KzPhfyOS8FBA0PGz0qe1ym0/XHjdGdITxL9bG/ob
KkYWlH4gr5nVP71QfURMrf1mdNHPqQutnWJ7/UZFeeTZB7xXlM/QRRTPXV1xAB19bSNt3WTWFwrH
dnnRFzcP6AqDpZeahDFQmBuL6ClEr/dSRhYo5vmKSnyxatMiWjcudCLrEIYx/gPesdZJSvN45dxo
VcnTbbTxqUuKkXNeJw7kRaS7W9b5Z8rNxl/1NkWuH2qFto6HqNmkbqcsYiVVLr7b68d0BCiXBEX9
tYvfwB8739K69ZdQb2tn/mH22YR2eFnPA+34PaMO+Wts9/E6qDkH2CMQlVJFApyiXufbZJZUZLTh
R9kn3SZyY3WvlJb65MYouEuPobNfDGowX6PcDHbwg7qA9+z6tc20Z+kAJVG2gNQPyJkQ9VZXIp0/
AfkioJjA68SHAyZ7p6RZuakRgnHaJHyD/17fp6bXr91Btb7YY7uKnHx89+vB3Lk6uiHSXqvfmiFK
P1vk3LYt8KOt5qHCnWaZ9cVwiSgMqepsq7ZPP8f0mxxLqHHecKw2dki2TO+jIVbSrlkcVGOR6cS8
hvCNgPJOvgTxHWcVKdHWsFOUmq0QqTPOEkd5hX6scbuSNtmYYf1/ufSmZ1JP0Zqrv+YOIO0PsLqj
aAnFn2zqGJxyFZXGv2x51hcX3kS8JVOAFtEf53QegK3fhXXa+vGXXW8ouQ2D5vyX3Q+K/Iwe9rJL
7HEpqFpe9n3/nluivkoReBcOn+MfE1Xv4oo4zc1Elq0miERVrMKxNjRHbVWiqHcNCstYN+YA4Unn
eZvSMMuzx0lvR1XscFQb/p+kxf19YHvlMSvCbidg+TxbPow6TVKSwVBQ8UvgQn4MYwEngF8Hz5nW
wRAbsxmNdfUBGEBxqW1D3dhah4x0biH3Lo2Cm/4OjgROpradX6RNXvmIIx+oDHqQPcOLA6iMsrBC
yJcDYNrnl5strjMkBDM1XYXjqD5TDB4cmqkGwOqbY8VZL1wCgO6vctRKm2rlRMiDyq6RuP2pHItv
RZ2pz8Ks2wfIFk9p4MPaq8cRGV0r2cmuaWr9Ii9j/zYa9dPW9BL/iexp8NLo7Up6uRP7l9pkH69S
rQjwC66Z0ZrIE/Z+fAprs3mLzHqJajd0zA6Rwsns2rXstk3yg9r48dHNuuSac/a0mhSQqGcaa+TO
G3gvmZShVlWQMdmpBfqujm2Jp9olCmym0bmdmW2TxorOHQ9/OSaboG/qdauH9dq2tSkFCN0+mpat
bgMQJPs88rOLbDSzSlZqZSNoZxT5zRY1U0a1UhCiAmoDZ5ydpU1eUcFZ79SWBOfd5iuInsP2oi1A
HpbTuksHciMzB0/mtaiLU9S0Tek/Mg86u65tuUF5r55u+L+i9MADw/0ZV/4vvR3Ut6xWJmBJIryg
2+3u4EeP4Fq0zYdeo363NMrqTYvLiPxG1f0Ey2sZhvfLqOOX+CVHGJwn1GjfmiZzYKjrsmuVFEia
/qe9mwf/shHbQH+kXaRW+KuyAqE/eOCZKclQp7UJsOBcTIYGNjL+iSTRCKvLOB7l1b1xLA0N86Sl
ihp5N29uQvYhVD3Ol7FRv3Q6GeK70Ju06wp1+tJ2c/7jJ0fvzkOtVetUNf2dQjXaFrHVEbSRHb3r
moJGeaKiLS6C6D1Msq+R7YkLD+7o3Zyz4Kl4C3xnIDScPcspUyX0AynDfimdUk6wIL+o9iAKyzNl
5LEx9VQWWYNjvNqxqa2yZBSXVNPTnaZWGfgFwz5VcZpuwnrQnhyKxJY95SSf/eQ8EWSfgfxsv0ha
LXwq2SOfbUhoGvWScsfmyRQ8QbJKU08aXLWH3FWC3VSp06UM83E1ImT61veckssP7jnZybRKUgCx
6FEAp2JlBbw1PQVzmZTXUgq5kH3ZAMmLQTi0ExqNyT8jcg3pLn1uc2RfV2Bs7bvPUZjZNZypr7Wh
L05DXl2kKZ5NIBCsc9w3W2mSTW/q7YVYwULOudvllT5zYt9seNxc/6wPNdj2tqCaEafLEoHKel6c
pL86RcrGtyYBEMvwthaBreNUxdWhKXqPEHwbnl1hoFsPFPwRJSt3xcFlfC5GqyFhbFTzM7dEqsgI
ECKn7sxMTO0IYwskBtnMFvJ/WDuvJbd1pmtfEauYw6lylibb+4Rle9vMOfPqv4eQbc47tf2G+v8T
FNFogBqNJALdq9dSyjraCGOopHZxv7Q9GJpdomnDUR5UIGgK5+nMa6qntotBgusuwepETrZy00GM
2Of6fkjKYp9OkckQRsbN6JTxLZdEKFv1nnU5S5amXBWf0BH24QkltNhCTEo1Z8pWedi60yFqAbBw
3XYFVGNuZm0te1gYE+CjLaTgwAEcvbepa/mNu6BeQjqFcdK+/nZrLNCFdk/FTOZrP93cynQRLcPN
YTVhF6uZkxu4lvdu7EJMcAJjfIrqutxKsU1yPxrUp8A0ywefX3Cz9o1i6aoUBbQwEhxKJ1afLDNV
d5lnUMk/OdtIvTyllPZMrnqeZEsFrNtOuCpyHR8aCbi26OpWjeClU6i7ziIlBG2Q/JT4MGsajhG9
5h6nnmZUzU91yGaYf7/yJRqNp9Cvlb+ltGXPFUO0TaxiYRPmChdeueWYgegqeJp1FSXFgyRV+rJq
KDUvwxaOpiYhdEgS4AtF5OfMb4hbhPbOKzP7B/m5F7cPi895YuRLSyr0Rw2U3KaGR/VshpG2b4ZE
2yGa1l7EilD9pJByubBmt73/pczYnfLsmmLH9xWLBPTOtKLeOvlymEgKdWBRe3HG+adT0AcbGbHi
4CeEtkdj51OkGGZ6n6I3MyTrBP4hWLolLU8egjrPXoqmeMk6Tb0Mbpu+8CozwI0GEZlpcJQyqO5s
rTyIUaupQvg7jXYnRsl6FLA7uSb6nMwlDGtsKmLdfdVcwNAU4N+1+LMdyCdj0iAxLY4nnut8SnVz
ohsNmosTVgAzW8XleF5TEBYV7aLSrPr7uHE9Kf9exnEPQARKLDnvPlPa4ZxcqfzZ1E01rOMs1hYf
Bj50zbLitEVxpLCPQQZ3iIOEYDLqzsmvCUNDvs6hNTQ44RdB/zc7MgiZ++4HzIevCIr7n5wEnmDq
irprGPfGrqIuh1oXO78mJIRX0GybW1MfnCWPN972qWkoMDiaig2PXK8hLy6MGaqoCEsPEZlpw+X5
NQaLQPf0U1dV7rPrddMXRa0RZqSbtE65LhsDyYvJGZUAcztqOnQbU9dvHHicEUO+L2XlTnPxpeZF
TB05FT9CeLS0JlezbrolW59gE3OeoC7SG6NVHnPwzDSp196ahJ+fasW5ofcXQJJ7lB8CSAeMVR4N
3Xc5V55Ssoxf3NasFqplOq/oeQ1LNHeTJ7mRgzXE00cnseAJ9Ac4W8Mx2/cgcWA+UaRsWZftga2G
DZ6dUcXS461k2PEqi9z0KZmagcwCmYYHYZFd7+RY415m6Oz7pnNWlcwY0e2mfFo23WQFRKiTV2K8
HIgIZy18xVXjnkPi8stC7+1F6svPkUX1lVnxfx9IP21MNy2XgkZIEAeFoweHRpZP0vHAWuWxQhEx
Vl8tnT/PjtSr6MmE0EFeP6OpWt0UOIcPZZaWKy+1jM9Dm/1tJUbykDuVdIEemqS30fE9QudhikY+
kE2uviZ+87fBe/aZh0uD9iWwgFBrgiWMzTfU5rtLRhHTOrBtkMSOhWSm0lX70qPc2oVvckA7B7kd
eTzxbflLGfmBRAcE/be69TamA8ISvrfgb4d/jFZKyi5SQmlHAPDrUEJsnugQkBfwof+sZYEhMlVz
6w0dUXeL1Em6NYu8efDN/By7g4ool8bRv0y+yTXMLgSd/ZsVFg+d5If7vg/MIyTeMEJOjRFfvfxL
Vvi1t/A66kWzoP3RqRtZk7d9UDif/Mzt1rUml0ebA8TV4yUuw4ZNlgaDwwbVbf1ajo237IhFUi1U
hDBFO360qJvIouxTvmpKM35RJolVyFPShWvlOZ+oYZPJ9psP1+5X2w5gVukoOOOBEm7NEmYUVza6
N8cErlXqfvvNM4Zt6RUk7hrtuU11hyo96cEz012tQ7YwWJCODJG6rGtEprvEt7cRnOTHrK/6nWlL
B3fM0rUyOMcxrtqFTNCDQEzTb9pAMzeZ23zyrbRG4d0OFlU6BF/hZbrZRmF9z/nyQOWMBiw06BtH
qusD1K8Hh/rmCw6TmDkVCpd0AJceAQPpPT98EA0EZcpRimCln0yRJEErltjGmtyOcu6sQTnLXf6p
t/NbYaZE47PymfLx+Aqxs/ySSQoEXop1UcO8Og9GeetCoDx5EobHwPkeyk16kiGdcMJ+2HsWDCjA
+zP9JF3chkpF30w+d6AytmDToWaautJgXqfI1qOptt2lMWsK1yVAbboUBqtSbvyj6jRnpW5sOOsn
xOEETPQdrtgi/B3lPhipAfoCYRcNxVjg6YWL6Dt+9Reb/hQW7eGlR1voWsThS61k1YVAK9+ksSPD
11Xtq2yn4YIii2RbBu3fNpmQB2SCtXPfW5Q26n6wZLeRnbh6EIOQxncPbW8BVx6jr4T18egUY9g7
QZQv7v1AtfrFUKkxoLq0Xee9XbwWWtisEYXMt6JraiaPH0eBX9YbqX9z8mHZ1ZSBEmXT0uP90uLU
enR1Kv2WE6jiGHn6I6lgael3iBD6ziGthlsxhMbVTkC1dvVad7S/OdcVCzmsv3a60d7GOiHtlEHz
WQafx5LvYSipy6EJqx+d/tTZFiw/ke+cCtJMC1io2lUfUTzThEiRB1Lj7hCKI+DE1/mWwOR5S6cr
0tC3RI0LijgxicE2o1Cq6/itFF1Z1ZOLpJRfI1A9Gbpfz2UktzyDoIUSXSvwxvNgEyzjOfcM5rN7
TJpsSRmE+ZxncrIIgAmQOO/fa6uNUzeONJ66vvnln6TVhIcYcHg87LWBu/9WcLNgyh6C+Efh5vah
L+B+tBv0bai6SXaBToUV9ZlUJpdwk3HkHjZarhXX0S4tii3lhhiOd3PqIttlbNWPqU1ezufrv+MZ
QnIug0oBwsPxCilztnaDQH5sxshCZaiTn/P4oSzZgE5yvQ9tG4a7VkcRPvSc+joEU/LFicvPqpue
5YJvehT3qK0DZyLKpS1NS0tuWmPou8Yd5R1YaZTMMzVeK4ZV7BWT1QB3T4+MriAzzb6UquW1Kpfm
dztPnpQBmaAqk2Vka6R1Z4T5D055F5/fws9eyyvs/CiDoiloduVQX2y+SttItbttb9jDTbZsbwUH
tPomk6BUzST8kZpnMllAx/ky38y+tj5bPjynRatUjySYmk0R1xlYlxJsNGEs9lzVLav0ZplWVvS1
yPqln5Xxd9kvEUFIg/jFBBq4aaE+OY6jBkuLAZbXdzqFnP5wVmvdfrYdR+Ene0OUq/gS+AblnbZc
HFy9s8ATdt8VL+KH0raA4huVCRC+CY9QEYdrIjfDJXHMfNEaxtdQyb1nShGHnQJx6hbSU+eFMzpU
kan3DRoLAIRpMjwOid5R9lPKmzJtmzd4UQ/CIzDrkao14nNqV2Xbpq92suXFezghzL1C/uHE/zIi
9VebV6gnnFUAkf+66Qm6D2ownFLCvos+cNxnQ9cJB5X9YcKedBoMwUUPWrCv43MAUI+KmrJelwYy
1R7v5cpE/3LPw0V6bcLRX9itTfp7Gq0aG8UZQ3+WZchHSTywKap5kJZAKjS97fZNQ/R6tJX0sxNb
3zuQprfCCfVbpvl/I9aeUgDtLHJw1Evq+GBYcGRzj4jUsO3bKH301ClynTXVNxPyrCRolO+ccr4X
cmC9FFA/rRUl+mwPZb4i7+nckqkBswyTKrmjnWtKqgS/R6WsxhLMku+Wzk04Oo4JND8kiT3bcqk3
if7ywzKtItxi4ko3+772fbHYRFynufZtR7BZ8vy1neXpWfIqBAjGGOKnVotPoC7+sgBMngPNWGd+
9QQFdbBUR/U0Vs5RT4jjWo6tnHNE3Zfj4Csro677nRNX6h4dkuGaT02wSwdCLqAMgl3uOcFKNxv1
zRzg0y/7/gfFcKPfcWKH1uqlJN6+qGonW3cQJPFzGXvjgQzC0tclA6GoXNvJAyC2uDAVYjWetXMj
KV3ykef7qsSffEeFBsZGBEaT8+E0Uqy6TDTS0aGp9avOiIjQy4NFSV3TtIuobp4gC0p2wjY3VIX9
cqlstVt3Vqct2I2cdVIFb3bVEYax9OB1YqNctYmh3SLHdzY+xdluYmzJSI0nCozSnWegeNOpBYw/
QX3uSi15glGBfTUqe2Cv9H4vbEoC9AV2WeCgkn3jKGB9V1TCUOMkR2Y/ehq7ZNQmvsiSNBx8PRsP
4LF5d1wyGAFF/acG7BEbweiTVJF26CjCXbcQMO+SorcfZOQ9ZUttOfSgNE/dK7HSgDOOHzTL2EuC
E5jhdB+MBCxsYB6rwhrVleY7LuQu3aNHNNwxTFL4YyiZ5xqEoku92oOUedkDe+mp2hnZiNFk1+SB
3n0xEQJAjtxnkxfX5QsqXwTRI/2Zz48JRmcJw3t6s5tJp7d5sShGvhH5TO5NQV56VcAQth4mLzEQ
FpV7qfNvooPQqbwmYRqtLKscbzBMOQtNqXuyLNp4u9tkw9yqsa2Df8VFDHBa0K8GEMnJkndhtJQN
BNxrqSlPvWMVp6aJf17FUC3A0A0NI6TXgJSFz/2SXyI+V7HcbmKehOfSQN1Xko0c0WfHpaqSho+B
s29qi/h9Op6N0uQBkIQPdSFFfP35WWQHa6EIC0M3wiaUkJSG9SBstZ0RaKygLQ1tlWNS5ZKkI6oL
6m87ymm6yorh0kAHdJNhNlhqru89+LzqLaG5mGxhB2u+N95swEQnvnRVp6zgFdR5TLv60cnVZFuH
+ufWb6Oz3/5NELy8xM2QbxzbhS0mQIGociHdFFdwKkOTIy7nprYufdEPhE6RH+lN2URowoKvWoo/
u7Ci/GUgb7EwdKl+5fdeWdah6z0VdolSW1i6V1PmQxFEkPYE0dFs0OZVG4NHy9QVTQepB1WQTtZn
CzGk9sSt024ldbF606rHQJAzyWaMPA9v8J27SSYct6cqjPTFSFEJp151CvUh4CYIlkRT+ArbAt9s
Noona3cCp7JuECPtVfiFJgon4dehawVftHmKMngE8tCLV42l6Ic6oF7fAcz1rPhm9chxeiH3SfYM
8+MamKT0MG3U3aZS3rTYKU5lErj3rpEnyTIcunADgQsaK2nbS2vES6VtDEz3sdKzb5ROgBFLu+7A
dy1YdGSqHowsAi/nxOPWcFwAV6X06qNt9dgNyVJvyurZG4byOUvsWw6Z8CX3pPLZ0Tpj2Q5Dwy8s
XdtW3C0pinDl1u7FyPLu3OaDe0kRW4efM3zzkrDcB7KfU7jhRW9mRGySOGSwE6MRddRg5EmViVFX
QrgqjaQn2dblR54fO2HurTY9xX4GsomDJgDJ0Ye8gQymoVXxinoI88WIIwi8VbjDqagyX5KK2DdA
M3llT11jkJVtnvF4lyLLeEmoUgISqsRrMVd1Wm8Lw3ezvs9tQA7ztNdg+MWZHV61yUbXgyeNpaK2
DyBtp/5LdFVEKtcw88sb4Zx2YNJ1aEfvo7IXpYRu/Hx7n9v37grCH3krnDWKKValb7v30dismpVF
mf1OOMtBB+ipndKw4r6jLy31uo624EZ3huW019YbrE0SjPnJjo4ZEbpn1L5aRe6ep0qa56TsX8nP
OecMZoEdDA+w62t9d23qeE9Ju3O0NAk2FmGrlS/FSGXW3dRqXXTRQSq4cq4GUJem+pHsyMHu7O4q
/NMyiFecnwPky1E3sdKOLV5AnlgOYwTqyF0kSv8tzY32S577KjLhmnGlLj3cBfBG1aTDbo0RvTQy
UmGmk6oHYurtMnR6760kdLzR4DnYiFGlQvYDtj/URabRTAfSV2XtzQts7bX5UhWJt1P9DNLyjrBd
mJjlqpKKcguameeW7Y3DwUGmwliHhvXrMp4udSUp1OU7h3eXeqLkm2iq9vKMR3fovFeTP4+i5WEl
QQP0qvFpe3BjhIimnmR0+jX0hkfRC8c0uxSg80QPjJVx0lDoWQQTY/pYQvJk9z1859OqCHRqm4ld
axWaknYdXPlno0t7S6LkcDaz4c8PsQuYcnKa7bEO56I/BObyw0DmhfKicJNhOzsLF+IRnHVMuOZ/
385tOTAapaK8IEywob57+GyPprsaa6c7DUoqn2WVcFejAhwMOSP7A2QTwaQoJJpikhUSV7FmTDwY
CMOOFopCwqb8voqzKcncIk/7YUA4i1FYexH9mFYW09D89eBRgMhiPQKivq9aEVsG9kRSqlmAZF5F
w5gesir42VAbmB6IfKcHcTUPzH7zwAe//8JlXh64GYT3Yv15nujOPvOd/guXD0vNc//4Kv94t/kV
zC4flq886dfL/+Od5mVmlw/LzC7/2/vxx2X+/Z3ENPF+KO2AvqMfPArT/DLm7h9v8UeXeeDDW/6/
LzX/GR+W+qdX+sHln+72wfb/8ZX+cal//0ptzy/ZHWoZor0DW7tg+hqK5t/03w1Flc+slBzhfda9
3+hR9r5/n/Bu2j/eQRjFUvdV/pP/fNf5VcsdKjTreeT9Sv9pvf90fw4zHL07PWR3Pt/xvurH9+G9
9f/1vvc7vv9LxN3rYbwZRddu5r92flUfbHP34wv94xQx8O6lz0uIkXj6l3+wiYH/wvZfuPzvS9lO
CXVuqX0ZJCM4NlI7MSQCNjvGvxsxEg1DcVC1mzALi7iqxITZ13TL8CiGSxJIeydGlk3rvMdMa/Sl
VxnUVtWG9JAFMQRqdf/MKRgi26kX51QStuBbpnExZwx080D2/YcYF3YXnqjNWMKIJWyiqXrYMkwd
EFgN2f4JuugrpB7xtbCleN/ZDoLPHXW+thndGxgq43OewkA6eWlRhJKcGA0sCTibJ5/uNjGsRvp3
5OgIiFgN1DJiqdzvqXPOVXl9d3RhlVxVRmDDk2xQX5KNSOxwsgeHiZjqxo/QcrXhuzGon++Kq07Q
gLx9SHXP1B0Cq7gWSlxcFaXRtp5eAF0Xs1utGnZuAbLh3WyrdwAmp81nyAVZUUyszBxZIqN+mNcS
S/udVhHU9I739YKkaE5hGkPL++uWwi3tu/6ssrG4u+kjRzRL3Tly2VPEjF6QNynU38XqoUemRP2d
cH0jU381Dt3W4P92BJTrnfxq0rIXgvfCKKbPwwU4EUdy9EPSNaAq7Lyg6DSF6SOz9nlh+feOowQO
aJjJngPHheCK4NV9hjDO0yRrjJYkPer1uzl3z2oo112cpMePE0dl8PdNKD18WEt0jcw8E+k29kpl
oFUfI7Q2yp13CZrEu4grwF4euq2lt3WBzJLXZnQeEH6dM0bnkcrSyXWeeV9Iax9tO4qJmwb6QTQj
obMDysj6QVwhmDbsEylZiMHkt5vourrupRScMCOjOBqxWWnROjLwMtTGfIjHmkK9tJKkXIS1RUxu
DaZWW4qB++jkLq66USbkrXon4Tt7kHEyN1IOpQd4jZ++82ik+E+IDKkEbP9lUBszfaer9pfZboIn
VOHTSjOyPK68FSPzzRw0DEHVdVCYTK/69+u6d1NK9Sg1tNfiRRiWp/KOlAkMW7Z7EI2RZSjW39vZ
2kUm1oyaEKKFk28CsgXh6wHluzHupHcL6EVOwCDuYum+4H3SuwXLHq5XCYaGlQoz+lGfmjDMm6Po
iqu5+WCjTg/aWA5iy3ngf1pgnna/h9o7mwxqu5SDT9mfEo6IKCCryc2X/fQWGimnqxBBCTFAvC1C
gxqR2gyOdHhp7QOlACN8RlMf7OlPo2X4zwgtyBthBz3mHOYZs28phC3FMmLu7POhm3s91RhOvR/l
6LPUpGQycgMmNz2MngIAanvbImgg8wl7K1ptJzwo4HI4czv+zZpg7GlGdV1uxiWQKgsK/wlO0k5w
kmYA1JOPuUnqcboUxnoaEVezj5hS9RurR75pdhXmf+oGAqIyrxTL48Vt6+FhdIybXifdc8GB+5Dr
arkeyjj94ukGKSUAVoTOBkjephSUHLmfCgPgalRAvxbWtbuQ6mEvwMYChSyaurLdpWE4yXq2Cdhy
SlXdOgG/tRQDd3iy67jhVrP56L8DPXt1G+1hXvx6d2yo4q4CGHMRuHIPTuE4B06ueroQl6KBi90A
QlChaX+3llRB94VqbLTZE7JTFxnOyYe8ETKxUyOm20UdALAkLJCbVQ9jaAqhujx6NbI5QXUpc3if
xZVo8iGh2jbVQXW41c+B6PdV7AFygMlZ3wpnWdOQg458OFFrq7r2afwauo4F+XAM5FSKB3RDftlC
UllXMeBPV3+yJ336Gv9eI2qfCVvmp9rJozPc/9G5Ka1V5RD6hNTrp0kMjkU3gieplHwPCe1JHu2h
WwifqgNBTd4TZfjUiagPnNZK2roKtuIybozvdqBm23c2cavwRw4v+ElcS4RM+15LILrTnUMyNb2p
wEg598UVOsHokpjV7qNdap3DP9l6w3cPEqJPaLpPPvdVhVX0xRzRtAOlJ0sxUhSDvCOr3BqmctN1
P3+tiTf7MkB2M/b1F6Ietdnkr56Xyiiod+D65exVQUL+anTmk5gR5nZ8LnM2jblOtNZs+GHRKbk+
+qnvHsVV0uV/DZ5tbkSvGwr36FVAknm4/3IJf1/Ntg6YKWo4LuoT0+g8cJ8s1hErfrhdTbXOKq2T
iRP/X+bNzj/nBjIqFFawkf0g2xaj7j1IcgkLfeHEn4jefTZ6XfmBuLZj6KR+bS98iq2o/uy0ESmd
sPUf/dDmN9MIpaNZm/HxwzoNpF9Hvyvhu+FDfFLkytp3Uk78CdqBRY14zilAXmI4N7ACbtoQ6CVY
BLN8CyPJWcewdS0sAuUkTJNoDe9Yc2qmhmTd+2a2CRdFVtZRaUv72S4mzF3hJmxprpm7MXLQavuX
JY18fH+Heb4Wko6ok+TmGgaFUDHiDhas5FvRjeU8uThJfAFgG+XLJkXNwvNR2/K1Gp6vHgUuRQv6
BaRaHYnzf2ky9HrRezXg9l6IobBT4LEWl7mXoAJbEFZ7Z3SLzFxrXQjKzamaTaBEylRy4D+JptEh
kEDr/kH0vAICnNmjm9w6PAJr/OXBrgn8o4K8t1Kk1Yq0o3cuBUlSUcds292sXwsj1Jn+eRCESPHk
JIx/9pnnzD7VRLskBsJQ83YyWD0YhHLtBa6QyFXyl7ZCie5X59dIIRXSJqU6imKY6XdP87J1CJXD
UvwMzr+K2QAzrj8NzLb77+g0oA8ugfTpZ1U081LzwDxtXmp2zhBsIl6bpPyu1+MTtf79wibjfhgj
9GLUxPLItVJSFFtuUywruEr8Rn3sp0GIMexlo4DMFr69ZBrHoJr0bjOtLUirBEe7VIOrGA1y/iNp
Ao256Fpk5i+6109CQvJTOaxb6mMqkHRAFia5czvTVm5j+vsUoYtTYsHCxZkoj1biEmLxoVrYGchO
ylDLTT2kfbUoNPmn6318niquumDiYBg4q4guUXaqmXpAeJGUPdpUG1/cWlOeB5KeSy2y9D2oKeXZ
Ly0btnvPRXE6hypM1rulOWVfDSRf94ZWfCtG2ea4OtnANHqAwJpyP055WNHonqLvg7r+JnrNlLMV
vgGlO//oO605TxdXYl0lk8o9LF3xsY+6gvp19lMK78NVLwHMCFurUK1ZO66zHYtMuuTU6a6HukVt
rvfyZV8lymEUTVwBcMomOcGFMLwbmsYzuD4OXtL+vBIu77y1KPiUZnK5A71THlQZYsnfaoNCclB0
syA7khbxj8JUC1XCKiF1ZsrpRMH/S59QOJcmlXNSrwI9RrLw3YxeyY+GaXnH+wJiZF5lTKG7Xv1+
GUNbkSgfvXhpBPl3Uqn5Exmo4kmS4r/I9bcnfeopstHvgEwiZTV55IVaPGVBs4L6fLwJf6UYESLu
KZESg5JhVg9qTeh+mi4muW6sADhC6/t+AztOzklqUNuv5fmyI1SyMCMnOwpnUATjXh2oFBL3RyFC
3g82aUmIq61We2uqUjtbEvBY0bU8SJXHmqoc0S0cq1rIemSdU0+S337OaVtFO0sJPONu4Whv8xw2
seFNVVH78+G0DKz4awIG55pNDSlM5eqribHuJ/XS2SYGEj1DJyFC5Ud0RSNcfD146kEnHmaTuKJm
tDcJzszrkDu0D24qvTPdPVVqzd3eAes6vQTR9JYOg3rqbztXqo8GZ88ctgG1Pqp9uTM7b9jZSl1D
T4spVk2NqhXRF5fCep8jppsVSUSguEW19kfwz02d/cOETKbmMwqkndJwhBBN3HouqKupX8mSejdS
7vJzeHb8YBunGY3ZOD8ni2Fdi9WtAi7/49JG7NgJ2p7/smxO6ctOG+BvhBckXkUoznxSGqfjSasj
0ml62SfFfoEU2XqF6Kw8VyGSgVYfp59Sd8jXtkd5OUdsiJ5LeWFlsrJyJmQ+UtDp0ZiQm+JK2EaA
6MCKpxHRZL+vRBeaNIYdI4aWp5sevFm3l9kzn+Clbm6Kn7Q3VTHcVdeheDPbTLnwzlXuboWpo+gS
ltmJ0lUb7H4vjKIJIYbYmgA6Jp7r5jY35lNYu9kNdKbFUdGgiDOrSgfAPTcsQlM+JwZoNkpMVyH0
mrucbPVrU/EOVaGB5PCkxEz9L9XVblMf9anb1SBYqRB2T2LUtP0v3eAMFzEVBOw1KdXiJsZsPd82
uhk/irFAqhcgcOJnxVGclw75YRheHFN6DmDKuwHYrI6ZCyJ16iVQG9yvGidGhEBpq70Y6A2vvDml
3exg0mI/MjnPA40v7WVFbxC8wE34gmPzNo0HMGX2FasjIldEvn+ffR/zS+AYkqasJc9zN07nw0MQ
e9lVNLKBNNRYI6Arugga/xyo8gpqGln2NrNzOo0iOdGt/CiHeu73KlGvZFfPV5111+QIBP0eEDOM
jqhdKFmQMenSxoRpe899zH2qoBozkVPKk9QeslxoBQtay7k/DyNcCOGl6A91XewqneJlPxq3Gfl/
WJ689uZqKp+36UqLziEagFdyyj8toZt1U9SHf5BwmAbavC6pYABMSrR47UoxdfqhA08gBLT7zqmt
2zA1VOWiAlwSHYuVwLr5iWHdDMW1tnUfWYvZpiuScqLC6ShMYqrwhcZmUaeqD0aR1cSg4nnB/Taz
bb6N01Jx3MJNc3R8q91TmE1xepyPbyZb7lWiN8Qjp64NGxVl+/pD30rVU6RbW09WR7AmrXeMQZgu
A9HVrWgdN161E6NB0X8J3SlVDzrnpeDTK7zgVoH4ngMhohUsXVRKuoGWI9iK7hgWoCgV3zmLrlKC
+JTSt1TzmwtPqvg+CX0WmIdhalgLr1wzpEVZgucX3dSCsFNFcFsv+NiaeYbSAnRA+yq30i0/utoT
yQZ+ySES+Dswod+GEP8rHIH90kLq+/rBV4cnAC0WfNMYlXe2jyuKd51VLY/asZ0acSWaACmqo1X4
bgEHOiMScKtFq0U1hJt0o7J61Jw6fOui2gmf87Sp33K5+a40wca2iuIh72T1mbJ04JFlxU4x8LXn
HrTHyjM6dytGA53zPqolGgAMnAeUv4+RC0wqmpxLYog3SsAPYlDMD4tvsc1pSFj8PPzslRIM15O3
lEPsP0IsLxuGvIr5qj2KhuIr2fAfO6PNHynmHIklyZBdjm4UL+2Y42qq6xCj/vav22yr+YZxUS31
u5sgSNZ3SnztMn4p2U7Cjg8a8dpMjRjo09Tce33yUpvFL9M0IU3t/Fya4fLu35jeIfTHcyMoSify
eXE1N/U/2IbE+E9+87Qw5POfSXW/0mMvAivtwrgz6FQMTzWnauWrMAbRiKs2J0+yEP0Pw2BBg50f
uCdhv68gpnzwm23vfHK4OjZ8H74rcqGyyeDG7+40TxFXH19NqhMb6tnWLf7oKFac1xZ+mi8Z64Jf
FZi60QhYdjas0nxqo3xjTNzSog+1SQB4GEDjbOt6DQ2jd/1pYiOMYs7clLYVHvK8kx4ADhpPbZV+
kzKjO4keIVd1w9nMWLV8bp4QDtkFUdaf0sZWUMmhUmMwQxV901S9Cpto2tSA5NJWs7Xo5tIIdrdo
xz0xWz7/Tem/goYOqFBTGrQCs3SjO0NzjqLKoU4l8A7SxPzKogSuAQj5Y+mBQff8q7gyVJ42mdLA
jvyvA6iMET12jTdhN8ckhIZiclHiH1VHIkmskWS2DzlEr/IzJ5koyFIbel9Y+JYDCQP3W4wwyTGp
4+xo9eFDoBvJNvxtEvbCLP188fGyp6IdK2/0fbYYf+f0ezVh+/OSuev8Wr3OvS0gJ3utdE56ruKg
hWiBSoOcGpNFYLb+9xSYJ0VEP/jPfNLgxnoblaxeuYodX7MMJkHI/dTdYBbK1WSPtjLbJl9Suu+Q
fKjHk68Dz96UPqVEVmX1q3dGcSkazQOg3taaC1wLzDbYbnU8zcMDFPfNonF5m9BN/jIPBNDDosSG
5qWcZI88bfk5ho5U9KiU0I9VNn4WPdF0uT59aLpyrVZD9ihscgARTDnafLkxuYhmk6oN1mJMn0zQ
n6jbUdKa5WxLktpeDC1g9XmhPvrqKmiX31elHOxAmVy4EGsIW+rALevGfbgRNjZHwbJQg3oHz8g1
ywckPpBZemwdsz/Dm3kOpx5l8sXjAAv/BtK0cSW6oiGG/x2gfEh0Ere4MpyrS8ZbTBKmmmrrLcwG
7bKEGJo64X4ASeYizdjn6jUGHa/nY3Cpp56wq76pH9k7HETPlkcdlKI6FFsLya2FMN6bSlavropU
mNbANCdsfidrF30IF1VShmvTkYpLkBtkZ6Hm3cWWol34u20Az5by0pr/R9p5LLmNRGv6iRABJPyW
3hVZXlXaIKpk4L3H098PSbUo9e2ZWYwWGUhLikUCmef8hgSK2hnB97HQliliKJC5O+OQGWH+EZQQ
Vx1UqRA7UpR1PJX2yUCh5ODWqrG1CYrcd/AhV0iwqF/MPPwkw1X9tKMtjhr+hvtMtbVhz923rrCW
eenTZrWtu8jZm5/axj3IXkuJUbxPRr7ieI1aOxUs5D7B4mali8o6QZv/gaRCAIFCw9J7broVtzYL
jfZdrrbwzRkh2/FUKzq0rP+ZBnfz/2e5/3pV2Ta/Q85dYu2DlK/m9GUzF+2ceZUFZKNVBOD3dGuS
I3wxaptWqPxB57GyTc6XVYigj+Ddzb2s3daFJZOhBbLNoUsdWmDls81y+lx2CWRR+ytS9u6lJsM2
1lm5y4UanrO+gf1r6tYD0SCcp1wPcSV8SBfYYphfB7N96mO+wcpQL82eHCen/ONVX/UPqVV5Obqp
WFelAVVmVlYVukkhr+ZCDplmddZ2jlqHU/pzEsV44Y6GzPUQdJ+QVQ4ltMovPuJGW/jl3a4MvQjL
GvXT5Du2yxwb+Z3czl8HCEhb15nGtazWQ9OtMWrKtrLqTX20Uk092suqK2bxK4wujiO3ylcfJSvo
Rkhvlaqq3OH/DK45Q36tVB3xMmjZr2o1x1tl1Y1dDymy7levrKb3hbEeffVHN00uyq+WiutQYoD1
bbIYdHTPCcbScCzhP7NKlU69kzVZpEE6C1mIH1GvZ+l6sPfCItBP2ECHDqPq16t5sw4xpuxJAkE0
kx2GyIxrLz81A4rSPDqpTLEuRI/27O9utzT1YiVXvC4Ls3YxZp6ybrCKWXZJlx/MOMUnELvY1QT+
/FM1EWEQ7ldl6s31pAXhoa2c7EmP9U9MPNNt4fvgdFo/v5OF4w3NqXcusjLWZdmubp264mtLs8Ji
aWjLfoeg4auXlZAJ3UosXGEr52Y2DCEb4F+yBLUlU9P/aC/KzDcWvYP4ZNi0xA0YJmehQNvtpw6n
S9IX0Xsr0Ki0TOej6X0edHGBTnwHL6Ptmw7NiNz9QCboQyu66snQx/jAVklbI/Hcf8RsjxPd/TCI
1JGpLVSwsEJ7NCbnh5zHOYDHN7SThwHGI/mI1uC5G5pXSTJ1eDI0S/sKoxTvTiAie3l0lEXKUSiw
Cx5T82lSFmEJ7VNtSgzCM9tBabiY7LvCtVbyEOpEs11b5i81r1EvdRypl7z23qvQ1/ayJgvZGcXe
oocbd3dr14UwTm2hTyVWlWrtvlqTPt1ZXjguOhVTwQmRubUrBmcrq6livnQiX+LGiifGLFtjaFHA
pyaCk7yKpyCtF/LS9524Xty6VKfh0FJpIMOZ8sfAX5fY/i2MxnJRc5yGUzQXPlGYbFXp/ZudW+1W
duC+5WF9EuZfLCODcVhUQc3fugc9JC+DWXYnmk0t5gfO6VrMSj7X+nVQS8pNw+sLQawZMy1R0TV6
bhrHz8DGYxRdaoVQMX6uk9g1s3dPDVyep3qk75pUiBe18371In0XHcYeZzj2Cc4CLp3/OdnxtooM
4ycK+/s6agnyIdLA8dHbW7Wd38tAfiLKaaH6WXCUVV8LgnWpIk3mxPZLPUz4I8XTV8tzik3SDAQf
Xbt6m9vzUoxfocwiy8pXmPTOsgQhdcjVIXwznBgxY7d+bkdUINOw+yGbnbQPtoU+LMx0Z3FGO6Dc
jVLzfGX8XR2VoZ/tC+m+Xl6HB8CtsA5HPPf3nH+tcx2tYS+QLW5r+q79YMOD2FaZ3Z8UP+8xvMfK
yuy1S4uXuYGZL22yN1aH/iSLvMqelcG3t3EdWd6dbEMaBAyNKKqFnAHIJCQ8Pa9aZlO808j/FJi/
4vUNJ6lI+k38m8zFH9CeFrLXDKP3vFbb3dRoAlbDPCMMGjJBhRXC0vs9ULLAkPSxTmbzwTE2jpG2
7NjQFGxCqoYkxlapYmtToGeG2rXQ1JXvNz+LglC+kpT4BMJ7gVnxj9k7/1ds39v+V4c0gL+2zQoZ
/+pwMhvy620ZOVq6xF+N4/9e/7+WubVd7eN/z8hMlFX47fJuwvndhLM9tBx9e69mIB59I9MXmlKX
K2IM+T0OY9m9PV+BL4DAZF1kiyymABe5qrfsP4a6STNyHtpdp/xeYSjHlNuY167lTLm04ajdeSSW
JZuMtAtwvDANwshhEG2myPTdhcZz9a5w+rUmq3JeWiQ56UzV2Kg+tHFofl17CkGE3t6ZfHX4vjY3
/Knb3jrcpu2ONUHH69sw1NkETFlh5Gw/pISdWpdAqTBL5yGpXeMO3MtB9qlzU97bCHXoI7ujuSo7
mqLt15XmuisRsQ9fcoLzFjX9sxu0fR3DH/ViId5zkqtwV2gfcLO59YP9a/aoutzZTrxzwtY8N2ae
8HxNSYFqtQpEB2WDczQZ5lleOX6l7/2mebqOk1P8Pvmeedm0S/mnE/hmhs1PYtfUeriw5lXluNtS
My50tIv8cH1JDa2MEFbWqp+zjX3X+lDwimInq3idYwRsQkWSVSdF6qNqnzAMcI74S9jX4l9V2SHb
OjcKN8UYRCgPgv3Toz5Z4G9TPeAxVz2EETkvoxAwvvqx4mOmgGfyZ5sczFOwWSU9ah2yKsfJuU3E
3sMgwHyd+6/16jpotkUNF1vD9fxo5N2vwm3tY8+mAQo8SkuQqf7pmC3LS4wQkOM0ozqvNmiXozmB
zGCplf5KrvDHpVxWjpY9Hgoi/NCwRppUzKMw38QSs0jxhG8i9wRlmiBbb+KWXvSpurrWYaE6p+uo
0fVRsLCCzz96TDkpn+ejes7xG54g2/CE/YpRecpxglXI/orCjAsFG2ayfgj6CO0QD0V4CuG5oj6v
H6I02fjEOHeRDa1qKkrzQM7W2vlG/6joPSxrVJEX+tQ1Gw5Q49eYKAL80/FN+Ggi8A1pNlXSXdsz
q5qu7X0q/miX4yfgJNfxRtIqd7gqIskyIJ/Ul+W5mt11k5jjcVOM4WGavXd7G2sBDQO9TT2b7eoc
XHb8ooKV7PWRZj15VswDap5bZqN1ryrhrp3H4nHgHBzfe0XCdHqorU5f1BWqPWjBLVDs1j90rcUe
w+9C5MwNKK6iFoskcuNzFxbJE45LlxI18XdgVtnG8msFgTW3eHdhMhM/KiD74dFOwh/XxPQOimZ1
h3Q1BkIlJkC9U12bfCtAoIhMfnWnVQqxtBR4thwsx8gOWZVFYcNj93wcefxg1ny5DZRXyizpnPff
bsvLZrnIra0Pwq+t/Z4M+bSp9NrXNuVkQVpUOK6tMCItl9xHa7ZRc5cZxeVpaHXu4qkbJRsCSOni
f80CSxUddFdfXReR610HGXH3RVP0ahfpUXi+FVYOirofl7cW5JHCMzqWeCVMoflMSNLfy7bbEHlV
F8609DRNWd06tNFhGlFTf2t2KbzD+cWujfIyr0B2oN600hPjz3eh24Ti2qL9cKq4P/je2B1c1f5V
yDZZlR236h9DolJJFn/Ufy+jTJ6x9LDVWsre2+T/41r2/MJKUwQ7PJv3SHtM23Cwg0U1S2g1KPsj
BeAUq0Jx9WMWuEhvSamtGNGou5j8znI0Q4K9XjWquFwyR835o4yTOMohyA+EKCthwOT7hbkbEttm
91gp732v7WHOocatBgPJr1m7fG4vp/KHHqPUEUaBOBeNcaiDdtMr3SGqzfwzSJ2ap6SuvISRUa6G
WunvLdUMtzbaGkcH64llm4wF1nYC8fum+UhrO3rRC8W+zyESZ8i9vXjkY55z/yC7ZIH0A5BmtcY3
kNHsKx7q2ljgufutxCv4OdYFz09dWcqaiZnRsz3wI3PidjWy117Z+sJSwvjJD9ruKR7SaOWkXrNN
Uqt7UvM8uuMO+Co7ZTH43leH3eJJ1pDjsLe1AXczUgkLLVnMmRdz7eDXYlOdtFsCwXdj25Dwm3L2
MLOIT4dCNpiTuYryydpuxLZMUAMKQ6XnIfyPE480xtGSGmFnE3zpraOsiw9sXmwklokCKGlAlmmI
7yXSCpThpWzS+F6CsOa+eq7JPj+KLrWaqIuxYddhm01BujBWF2D1i0c7N/JH9tKQJbIp28qq7NBz
eMJRZJ9lU2121Uk09vN1/DzJV2a7VJ9DTzJ2UbLsjeYzcv32KIeQyXAuzWQtbxM0tVmq3CRPtWYs
YptNcFyEnYlUcOLt3VS5RJWvcFgC+HnGsqw7p31N/l9NIK14SHludRvOAh5F1dbzNJ0P0auXpRmQ
IpsfpomI0TaOsP2Za7KQnfk84jbs/942drjwDTXk3lhZ55aDOiFnage5kfUYpc5xGILygkdJucSl
Nf32/x6Rssbw9xqtVuJJouf+royT5qkelTeP93jK51qVtcFu6gdtqShG/aTnQ/MUJ2/CSOJH2WLi
MYKTodlvZF84uvbZGNBJ8uvmIYkEsObSOHM2xZk77brPnkd2YCrRW2O7+qZ29XCfx6p1brkZWL3j
HSsecxV0XS6HyVXWTgEAEtd3BznMCbOlqREvI9JL16roLPHSdp79R/XWKwf/19yM2N8Ozdt0Es1J
Fq6K8gEP3Rwpx3/a5JXaonhBKNgjC5LNAM8xxVZXRVlydW1sZzRp1Nq71NKnw1Sgji1F2VsckHgm
2c+dNim7sWuB6mcifFdLfYnoZ/AJcBI4WOi8CDvCIrEAgxN3CLvq4dnsFXGOUZCB3MTP5JT6xfra
aUWNvbd89UsApYFUj/ea19wiXGtqtx0GNqvcnfTnMjDqI+mPbiGrAnHw+7COMemplHap6180UbRP
sq9CYCFWyuAsa1oxFkvnPIXcyu/RwHGOY6zESwAA2IuM1njXlZO+xG4p+LR1e8NOyfzSNQWqIgKF
LGtUgtdiNgSbB8iZ8WxMUg0oOsmZbK3Dz6k0N9lom1/6vi+2XbwOfKS/JxDD1fewxOdwbDTl1er6
z8qs4ousqeK1bhv1BUhd+0By7S5Jcpy/W49Mpkj8payKrE+3QIGtNTi9txR+/L6srGwCZa9MuwLU
tUgIDalzYQYDmlO/r4YUpQwOA/1GdshCKxLrOs5G8OOIaNjyNj+pSaJgf9TWKEB4wcbOcNEanJaT
cTXGZ7dVBXfMRHtEqblfxkXt8KFP/qK2KwM5Ln1YFo6fH622LJ3rZeoV+VFzTELQdoEio/Kt1VHn
JuCWYzU0AAMfeUrleo8tTtv0T8KbPcNTI/qWeN6S0GP7M426ewMxqvdp5Adj6GVx37hxset6ixih
loqzHpXqKtBI2KPZ/SEnjc6+QIXoh2326SJQs+ol6zBar2yvW1Q+DuDkBzsURfnN1aNR7ZrYap+J
ScxeY2DbZW+VBz5JHuOb7LRz333ig5FdssDu/BX/bvdO1nSrdpa604M4m5dGuvg/15KdpTI5f68V
Ynhi6Jp7Z8yT5VqRePaT1FjJsFtntgnuRmHzK173R70bFGeZtigO1fPeuhFof0zowezQijCfEy2y
N2WXxetm3mt3UYX0rcIduJur6qBPZ6LW5H2pKVohnob4QU6Ui9lmscfBo+eZRz8GQSVsrdQ9yrVU
ffjvV/JfCj/k0aP73rXwRWMCHQ3icNN2dbuQPW5X/uqW1esYNa21PTiP/W1yVHCy8NEPWmijzm20
AuN2FBbeZsBYyQUm3F/nJm+WPVcDbQyxZeLyOjoNAdcqWnSYkMhTHe3dVANgxk3rbXo/H7/qE9pT
/zS3JUq7slm1/7P5r9FykWyO6f01WjYHUfTdzdE2HlSn23FyMrcxavTPxuh/66xq/IZIyKOCANGr
ISITcpWpwtysOP6007SQI5BZ3PSdC5vTCwoA7e0XPdKGpU4G/o7dJMqrqtLkd7LeghvvZ10ot//G
1hrbrtz4mfnFGV8Z570XFW5HJVFtm3jqtkJn52DXrXLqOlesp7yvnxE279GVq4dveaXPNx7jJ4Gh
LarDizZzp+cOYAv6JCoYr/lTMyvgHv/RjofaXWMU6rPvoAXbm+av8SFGUbfxt/Z5fDeP92zGy/Xl
B/r3+Nvr+qzzr/Hy/fw9/j/Wl++/mt+/PebrgQTKs+6aPwK97b+1qEBPcYI/jLOASRci+G9mO0IG
4hv+6d+HyLAPiNx2bDhNc4d6ULTxHG/8il4bUmyV8sUWaB6XczvmxeNXFHmWxu/2DKLdtX0ePzlG
tyN60ixSDFeOtRFX1SJJFetY9rqNgUcnVrJHFrLjVpVXVa0z5V/dedQe2mAYdrf2UetNImWB+oSt
M7pMaSzei65+cciq/kRvN1Vs9Mbaqd8NeNQsB2RYNknhVkj7UeCnVZ1kVV7JQulJl/tGU6OEwiNJ
gaJVTM2dLOLCbe7CuZBVzxzMJRIvzerWVhktcWxZ95Up2uiGPy3kPDlFdowFqrJwOivk/W31vZt0
rN4q/yV3zPDU9bZ2bR8jJE6GxMJOU8WRhLOBce565F/iJD2UdouLegKaa+tmGHej3a6cCPTCm7Oh
Ik/6rH+XTU9DyPHGzTlu2eMT7iDTk4N3AZTSDvPFuQ3azYixKxuO0ILmZ4l7yG3jUzO4SOACy0D5
2K3KpT84MAoScZa9VjjzrECJrTU9mJ5ahLjm0zCbyWapq7r7FgXjFw1dwp9JfG+jZOgvLAt8xDTz
BJHVX7cJ+xaRAzvo1PargOHWb3GeC85IQM1HTL3HyhclrmGn2gHIAA1hN7UsDrI2EBq5yKvyUnfl
cL1WeMauTJHwmQ0AgeDwwxpKfajnJczEuyorhnxbdSNbZgT1liQnhzsT2laGFhRKP3r36dX5cihG
A73bQln7ahoeYq2fHmszQnIWYbndoJru2mmCeuMMOMZqij+8NvEs+NhkwV5E7fA6OpG24ACY4cNA
71TGPFEwwDPScMClpOSJ8bvABPJXlfNRdFDcEj16tIDO0KC6l9pul+xFyJpEGreN2McTZ67Cs0f0
rstW0aDzX9LtWV0zB0tMCH5tFbV4K5TZQ7yO3QsJt+pogC7BG0rp4EsGwYbFm0XZwI7IHEc8yILN
/UVXNaQMfbTLru3IDhhKcV+D3H7IE4gpoZiQ3f5nihGWPXHD4O3WNCHSuVN1Atq3ZciTYmzDk/E6
tUaYcplMbbbSPIyQK8A4d/Ek9C9I8Ze+2nzJTeGfHcQ8F7JZjQUOGob1pqFqSb7f2WDBDm4qJqC4
UsQMV1azfRVXrrJqo4ozUp4Zm6nT0osT+9m1SLE6wRgaCWwLKMo5B1m5VXV82My6HS+p31mwbzT7
KxLNm8Lw8x9537zllTa8GrbarxUR1Scc3vpT3uTlqhdt89yVqbciRR7uai2cXokvAKPxK8gXvTa+
Bk77VQFrAk2Qmuqb7G/S/snIGuNZBTvFn3d6zXDmuQ8m91EOKuevDJwHbWGHKC2LrN0q6hBvSgP9
Prgvw4veuSeF5+6H5aCDqQ+Ac8IQ10komejSDX3zUY5Q6HI7cR4GlMWOvQYOYASp/VESfNNdu/iC
8n6y820/3NaN2bzPKSM5AJdeNHDHrDtUnRBPIixfW+KuW59YwK6ahV8bV9OeZ8TRJq7s8IDpLyRI
xKyWmH2Jz0H5WQpl/A6glLsffPHHwLXDnV6E+s6pPfWh8dH2Rnhs+g5+CAEt5VvlOwm4m1rc+za2
1XVnYzkL1CHL6+jozgrSsvDGST2B/Uk34wytuLVdrxxEpp2GL9S1x5wHBhofsa0bNNq/1+GzsTBC
xV6tLLLh4E82ocV/X8q6LIRhDAcVGsn/HqQ2ikra2e+HgxmVrAKAMQAjhFSCCshMD7Xu7Feh+VBU
Q3cfuR+RoWOrnqRBdvJH71H22W5jPgRFp+6qDExqD6UgWsZmYKy73NLIYc11H5XZJbfmHNk3hrsG
Go+Fs01LVP7GQmi7qSIlDZndZh+skfGpJ/DfGFh27X1dh8D+1f4sawjetveF5RBhzmKxlm2ymPUU
8CrQzhiZsJRsazzxlmpKc7iOMN9E6h+IUExoiXZwt3KwFnjHzPjHUtgPZO+jS6K6mMwEzkOql/ZD
lprNAU/tcCGrvj2IC26KhPA6Z/qotf4wCJAuihtPu0YxjA2bDvUdACLyp8q+HpQHIk/dw2CX8cEx
hbvwPf+nUcTzlm/2sDafrJK9SUPebDGgoPwi4ihZ1V5Z8/oJRgCgBO/smg2LbUNZV9PKObaBWpOx
zbuLN9sVIBE7PrUtKMHRUNI338e22bYRqrMs1AXgeT8UXh1/4uLnL7rUwNijR1ItdmqBGUQENMPu
0mfkYvHCaiP7oSXwtx4H4IfQxrVNU9awMQAe7KxM6MeOTe/e7/gYHXW+R6hWszOmPr6D/s2tyBri
C1aLPBY5BTyMs5lJ6RfTE/ZmKuERDNkG2zHRXhm0N/wTYhiH/KhthGybwC6/G+q4L7JZhN8zYQy3
ExYHaTAurE6zXyYLe9ywrThU+xUMaRGv3Nqv3kAg4Qyh54gP63b1ViQLzkL+26ha+QkpkWQpRyU2
nG89cbAdmSch+bJykgxZVFF3Z7P2Kn7TVoUVaqm8OoELKdIlOpGL7sn0laU6ngLz3CVFiGfNkB0E
Fkrf9CL7bqpm9K5qwBfDyMFXVrPIuybJBFDWQuoi9auztOsRiPbbllMW+kLt6+7izDQyyaSVjFuw
mB1y+N2jM9NxZVMf+6izJJ04uE5SPE1wFw+YTHeLsoq73QAmboM9knqJmzBEv0I7yxpIWYApc4Fy
YbON0SfmCekb0brUe7FQitR6RI5FLMbB8r52bXnBBcLxFzxqrVnQlle9C7MY5kiZhZtMz3lS9nqs
AI5K8HQVkQ0xo7HvCFPp08qHcMU+sT1dq2XniU1jIsjkkJbmzxBFGyfWVPWgxjU+W8iMLhLhlXey
SOfkTcUnP1wb42yHeo1xkp1qaqA+QoxsXZqYeSQOqJDG8KNzoqcbS0H6fgQHxs84N+6jztXvg7wr
zxAMUXX9p6merxoUJr1htI+39iFWjKVVd8VGC2MfnWgMO3fX5bgjgt0ZzetScmEsR9tTXfU/tXpC
W38I8h/pue6d5ocSm+3CcMrxyakml/+p0R842bqrvsk/2QFYuGiQQu7ULCATBsVOVm8d1yrJq9it
s7t/tQ9Gq64idLVXctityHNCGEZ2L1sMJy2c1TBq7VIYbrYevIMq/O5RFoHDR+uJTt3LKkrlGoq/
KPEMdfeo8C18ROYy2/qOg7v8PEu2oaYJe12L3IMc1zcQX+LJ21wnzMNyEWSbevLGlZzVV0b3WFXq
K5ak+Uk2DQ5es10dneUksHs5biPBriBDcdZ6AnGjhnOlXvUEY5Hl5+4p3hU/9TeGpfsHwsraozYh
7ypHDHb9SXRLfapVp9pXZt1vvAavYDWP9nVemDomL8I7lw18/9Y1T6iSIOGKl8DKNGaRKqwJV8jA
Vnvils6bxcMlLGzjNQi16NSDQVsWnuW86UHNrVCtIk7ZuflqetifpE6wbHIQ85rmxPs61bUT+LRw
G0VRf8mbplijNqo+Eq23lkZdR69lGWroy6To0lvjVwVDiG91F+2LWNd5tjnjNvQmD14JRRtwc3az
UXC6IRpveQjrJ+O7ZybOspnc6VjGnf0SJtY6KCba0V/ZahO6qWamD++ZICrdIevqEYnAhVwnBTJP
H3NgYUExFJe2mKoHL+g/5PTCEdYqNZFlF2Sv4zC9I9is710XqHlbDN1Zt+1sHeC2+2yWmgmFNQs/
agv3aHnkqfp92PXWT0QOXkwrzt/DPC+Xaq2Jx2wY/Y1csefocV3RRrf1rKQ95lODlT+Xw2AC7dfC
DzPo7kQsOESxYgaq4rtGxmv8NnvP6CJw3q1Q5+/RW/pJTwPjKeiBYfSJ/d7rQFkU1Af2BirST6qf
cIpEoGAq1AxDr+yKovMzoz1y52iXEkUHqrVdjtmn55QhBlSes6y0Sux8l2rfJYgl9T2uycRrwFA3
xjZUsAiXvUPMCS0Akr2UvXoJqd2GWoi3n3lUXOGs0Cz2P5NgzcNf+yxbrcG0K1VPZlgnl1Exspmq
NjzPCLMiF/uqtsYXzvrFwRdRsJbAsr/bw7ldAtH+bi/YL/xXuxyvDEVFRjI1d2oS+ZvU1QIs6PXo
Jeh0ZdvG6B/YXhS/9EIpDpbA/FL25lqicO4YeSLNva4rcFMfkrtJm5M4Tf0p4R6G0iWHvkem4Ib+
kG3kO0nH/0Z/KIORHGSbBIjIjtokL1ADDrV1hI5dHNrunEknjaxE4r10uLPXwsLypHhvcLx+rWYB
fYKAKJzNQ5MfZrxpc1CNMlJgjK1xlldivkLQ/zIoU3KQTbf2PLOabf97luwgIf5rqteYf8wSwfS9
mmpjJzQturRpbK9y6D4rs0BlXbbJwofasBOFi6sVJJ5LXXUtG1y4f/C8jGU3xR3/w99TcAfbumXr
HK/j5FqeB2mymYkrfzQqqmet7Am8Q2vWobLqjLzaVQjdLhK3DjDcnF8h5hXk2nKd6+z5FYyis1ep
pxF30lv3wZo0mHbaUH139R9FHg2fZpHpSz6G9EJq2TwEGIRtBHa7l0CLTTzSanutpC4nS63LXi21
g51TinY3zNXMrJBejp3qIHsRc+iAMgX9aVTD7NVs069u1FtnON3ZqxFxlOdXdWgCvjZqwqvWk1q8
g+FD3igwonOkuOkTzKGLbDedPAehAWl4wlHp3e6L1eha2Su278ax6MNf070UibEQFfWzbiX/Od0H
1PJuTfl1OiLsxtG3XbG0Ux00hh56y9gl2hPrI2cBp42+1O2bi6jRS1PVyr2fkEhPnehLqwfOgRBP
g6dNEX8ZOLVuVLsGLcXfZOEqVr0Vo4fDnF4F56HBnX1AH3pXj1gkKf7YrZqgMF+n0PpZJLhTlMkD
1GS22DMJA77GIrLys6Mbw0k67Uo/3rmJ7zt2HOY/Fr2/m6oSz8I+jTwgrFW7r5LyMUKdWt3CCWj+
qOId0+6xinosWzU/B3EFw9Bz05VuGCggzkWatl8T5FL2Y1diHDg2UXrRUBxfRrbdbmRVjlPnjnQU
JBErPbsuUA3VytUTUHidPj4PHlGESK/fcCAsyZCP5go00hxQQHAbTe7kbuCh9mo2ySI24+bN0C31
4A2OspSzfF+0y9TEJlr2qm8j8n5vBFrCU5rgpAbHu2H3HqWrsfaKQx2q1oqwZrDpEp7gaAx0FjxG
TmC2cb3MEequAeSewA8RJenI/sdBne71WSZnxd7bWTR9xfMdjbIl0cfoxWlikFl4pf5Ia5B6nvU9
AoZA2NienvQMG9phMPyjYcJnQyoiXCs2nHuzyvErmgg3k01HH9H87LkLkxr0kbbENmE7eIW9h7tt
nevQLVfumIi3SpgX+UJGGOxiuJBYw/EgLdQJqEHuRRd5ZdXld0UJbBKBf7WXVeNiYI+7eEroczco
HDg71exOnVX3J3nVZtGvK7s3laMaAhVnwK35X0NxR++vvW0366pYBYHJmLRZ3AbpzsXK6po26/kD
3ZUiepOdxQwXycPFmDjJs0x+2YrxwVYpu5Nd+AdkK4G/xVZ2sgVJrmuVoasc0oF0chAL/x4TO3OF
URPQphA2u2zz5ivi7mtFFaSLcSm8tpeeqHcd2duFHHGbkIRIS7n2UILS/GeRMOWtOCEiP/PLyHY5
K+4cY+XG2JHLjj9W5wWNSxipxQNHifalzpy7cOxAgsw1R0tfFDV0z7Jm1/l3L501Oca0e7FxdMdr
sphO5lwtwDMvSsPpgU4wU0W0Zil8tzu09dS9xF0wLlN88vZyLhFvrCUjY9rJuYPKDXvsA2N7fQ8a
CiNeh2uCnOuQ5Nq0uppsZG8feybQx9lfr8SCs0otLBS7vnj1rGg3qcL+ahmKtUoAP0AeCopn+IP3
13ZUOVYx5/mTOmTNo2OID9ku1wnHGnVOt5nurQzudddMztehNTTutk11CcLYPVvCtAhDaGgINumw
qgdsJUsn6O9hYfb3ykzPr3hMTqoL5Ox3uynMYEXi0mSHxgjZ4ZsaZhUZCixzk1+oiouw63jJMCs5
yrbUiKMFd0xzVe6bCPC3xi5+Xbpi3MckNp/7fHpoqh6foIZY4GjX3bNlQ0bEIeDUz7VrU4CaSYXm
rKxF8NXwMk/6o6yOXpSt/SQYN14MBtFpW2uTSeaOGnjtopgvMY/fGFUXzFsY2tqZ3aOB6y1WTRQA
wplxuNoUb1N3OmSFrbw33FLNlB05R+sdIqN8u0BEvjepu8NELX/hIVEfUYidHXZpRyPo24jrjao9
mX2WB6vxPihL7RiyzT7q8GSclgi54Ka9MPuhesyUzN0FYzRshygZn1MxfCP0b32LLO4j6CV8yQsj
2TggLw4E08N7JHCRk7Fi65uTPVrq0H42Aotf27OSs6sBCqhrUK+KnRpHtBHqhce+h9scVVl4cW8c
58AMcP+58Y9LV7bqbZluyA+j+Tj3N6YWL935qMn2fokhgXf6H87Oa0luI23TtzKh40UsvPljZw/K
e9O+eYIgxRa897j6fZDFUZGtCSlidQClRbELBSDz+15D/Fq3F50lB4tAkqxFk9TWCQfvhj1PyN3i
58Wm1TQLfA0dnlEBGG2NHpIiD+uNaCSjZd+6Dd+HbOKY7axHqWvRKOidyJo5PuCda6wnYyksvIY6
4Wncf2DuUmLTEI4PnsOGE5GVk6iJCWQP5UU/bVVlKW8SFrbNvIir8iKGuLzDtmOmmDMNNeAHYzp4
KuIbXho5W1HVWi8++fIGxvMFyj1h/fLFQH3Bm0Gcf5D5J7/7XhRhlxRkjzLclaWcYDGQo8qytdzR
37Jb8k6xE+CHROzl0fcKacaNX39pi/jHGVVyIP85Y4Vu1toZU3mJVai60ZUITYuydN8QYv4oTa28
+DAJsHt0XkTzoMmEV5LRWdvTqNzS1oYaKE/stkdM31WDa017iz7uogfLvcOZqnpLk4X4fxAfut7U
2PJCp7OyHC523P9cxd1SmpGEMufJMGK01OnlIZQgnK6GqdhOVkDiUCmFhXcIY3IEUOqZaLyP0VDu
XRt5Is+DlLCjcAZW1GGT1iSqQu7JmQFG83mwYpU80AgP2Mu8ZVfW9kttTr+g7BVjMefkdcEftxqg
zU3Fam/h6032OhRJzaPVTbeeKwUL23XblVSAu1YdnLqSljeV27VrfrLZW4roSTMFbnUoMIsoj7D/
RIj2anhWNMPabPzagCTlDZbEVzWKYtKnHmzFP6UaRUkILt5UGW89bLRZ5bqr+7g27JJ5YCbaPMWb
r2vS7jJMh7iwiaN7+UeToAEiaqJd8wJYpMXAWhT95dswJy6Lc268iVH35npggWOoWbK5dxQ5AazQ
AsAoziY+r5JbBbyrlkZf885b6jwaTnHV43PVDMFDCpZnrpqgUIcSAEPnZ8UXRalfML0MPlKNbKja
8NR1lHXaKDlbQN3bqXaFqZRkfGiDr705xeATwUn6J7WL+kWaF/qlRQJmpVZhdWxUGCVqp0+Ezq5d
3PHyrd83czt3oOiRMCPD0vnVUXRX8EFxhuk+KjaI64JwMFI8WYRNXHYdGxMfHQUYVyrlxN4jFfM3
jCa52kG9a8DjvcHME8ND4izbqK38eVl12YanFLKLVagv/OmBKw51Heb+rR4ZZVrOtAom+W//+t//
9//83v+P95FdCKV4WfqvtEkuWZDW1b9/M+3f/pXfmrff//2bbimsNskPO5rsqJah6DL9v399CAAd
/vs35X/ZrIw7F0fbb7HC6qZPeT6Jg2EjrahK1dbLyv4oGZreLZRM6Y9KFp4qJ62397GiXc7VZ36o
xO5tl+tiFDLEs956whMl3pBAjhei2iiGui8x3+ErpxdkgnvW3PAgal3lWk/Q3sEb3Xo1VpZIXp5F
R6b2UKuKDF0zG6EuvY2XTa3lb54d2Ft7jOuFqKI1mM5LOwkPvZ7nb80CRHXyFmkkg+JRiedikBy1
7cIhFLrV0+A5tdPTWPflRdHdfON4WTtTtAz6uGhMCxu6mu8eRI2QankpFWlYppUTLewiKS+Z1X79
++sivvfP18VG5tO2dUW1LUv99boMOWoohGbrbzXKOWDqsms+lO21k7JnYQqvpWCK0tEwV8JiPmzl
FzGK3UTMZpodgaekH/nEmREHo1UaPH2iD6B55ZVLTnsYNbs/RxlTpOTPJtkzdVR55Waee2H/EqNb
MbqkC0QNbDBklODFr+PmIR1tyLyM8SS3OoWGTlTk8g9fhvb5R6ppqqzojiJrugIPT//1y+hLN6m9
zjK+9q671CY1bGU6sH9qWLxRMpAockEY/KexsHt/UZLk+KlNjG7I8e+jTNLhjE+zRV2U/B5xYHlM
CCGOGgJRdbMihhGzEDCjU+nH8e3Q9mmI6rlogBwry8gpMErUvdIBG+61ezFHtN+GkAh+RpXEQxeh
UuRZZqSwEjTsSv/+ezKtz98TezVbVR3NVlTF1uTpZv/pZlYBh44tW+pvY1nVK0VvkpXOGnpLuDd+
DrvsbOuh/DW1ExJRjREQ9/fDs+/E0kx05Lb+jAax+wgtO9y1iTMso77AjrCsHzFpxdpzjP2Htg7j
7a3qTykWkWeRCVyvGynEoMePG7iqf/aIXMyA7n3UYel2z8yIkipp1vE+V8y6n/SnwcwXnytG3Nvd
HtgvEos8F4C87PN08PYWjPzsVvc17D75ttai15yG3MchJOjfZjhixr07DpPUnHea6v3D01ZVp8fp
r7e1o1mKZqjWFGSwNfPXK1TJSoXuOyT4VgqKVZfIDi5L6CTZDsRTwjHs37GQO4Vu2R7y2kHMoM3q
N6tSg70Wt+k1MML0qsS4pMado29F2+3QwpDx/Bzj1mmcaEMEOCHG0zZrUW0GM712uWoTbI7r1SA+
3HVzkt9Z0S6hzrjIhUDnjnQtrWd9KaFfrUUUC5gHhJLtah5ZSn5w4hy+0E/FGmHmTTi6F1euYAWE
Kd94FxsbnmHmYeyLaN13WnDOwlhdAq/triFPjgWGldGT1xLKI5rhvkh5BxWvH6X32Pe/STIgfUm1
D+hyj09w1h5KXak3IwAywsFNdFGJCV9ECU7Rd06AguWfTVmNGGRYJy+6M/b2bUJeeDBYE/Cz9/l1
C/3SJVwZSDy1skkYbzSzIvpK+AkCt4UYlScX1lw3OvyQVQN69FSKrBFJe1GsxsC5NYoqgHx9V/9h
ROTIvTmY9mgKm8ZLp/aBeouDF210e5C2JIEjlL6lSpsrto9VAmIDB6wC3EMs1e2euDxCAdREu+mV
7DV+KgL+XqJaP+7uYzKHxe1C1E3V/BbqXrV2s3obyLn/7MtNvjDIURyyUbdPDnn0uTYlBZpkMt6M
jTdexdmKLKu+xbicPLLbkNctzeFGZxAMht71sDK0obxOhIehdYhHV8CyRCcg5fDclegiGO6Yz/Uy
GWaDHGITNg3Waod0dBp8sTSrPoxOJ59Alf44pClGPcQErDX7+VGdVW0in0IF+CLy9isxzlQ+5KH2
z1Yd2cchxcK+d03/i9PBjokGg21ZWxkXq0fvzsm04EvZZhC0XDsGR6RLj6TjTnrrus/ErtqZE+7I
pQ0nyS1lb9nisUn6F7idU+RnTYJfgXQvFuPJWOxFWwrmFU1QJT8T0XnucjQ2Snbq3pKtMAEwMLCb
ATFnb5kbLG6lFPyImCemiJLjhxCOYv6a+7lGG+H8mJtlGfsxX2wIBm+pj66/sNhWLJVaZYWDuv4J
Nki2N9zSPFeWap6HENTh3785xHLil+eSZlqaYxum7Siqbotl4k9vDqMIcTeWzPyrpIfp3CIqtM6K
HG9RgEzvrYGCHbp2L5ltN3viyegXTO12iFKinBvjOR4l9+IZ+vcuNwd8atm/sJyodobay69hkc9E
u+9qwYZoaL4SVSXFIhQExxNRO+2g+315O22h5CzIazk5jYafrGJV6TBeiIOVans2z5TIeu2QN4om
UOyn9sSb63mTffGGyF52GANtY3QXXwM5uwGMQ7RKb+24mTevMfFkAfT9ND6lXQCGnUAK0XHYB6Wd
PU55yUWeBvpKVKWhzs6wUjcR8a4c4WUVhrffZtuwyfJHDLLJsNTVxzBIyvLvr5b9l/c87xCLRJjB
9TJU0hi/vkXKotJsspj+19ZvcIJWstfRrNxrmBTWqcvKblYbTffeNz74Ac8xYSvbyjMaOSsssbt3
o+3jtd2owdrQk3pZ+SBdNPAle2U62GTW9qIqSqLNN1RyNZa1C9UovfAeR9JFZsFV4IV8QSwQu9ie
m6Yr5PzgKkN3yDHLeK4H4+yX4XhGlCh7dlTjg3xHfRQ1fwpS1rlf7UU1aYJuXjpWty2nmYXHVs0b
NWstegNw40stKauV56jJzp8gZ2Agm0M78YnMSTu+mddVVx1A7QG1FC2i7z6q6FRkxG12C2mF0lQT
dt95mJlTfi9RTfJjxDYfeD7nmyisCKbEMiGMSGaoFrXT0Kr2NpYLObNyButoIeU2zgw9s45ZqZ/K
zBi2xdQhekW7UpvWP1x4cWF/vk1VYpSGIluarLNZUz4v8DqkqNvO8bQvg+qVi8zMQdQaUnc7RPzg
USNxXrIyNFdsKcKjWdjmNRkR3rUQWBQ18uDx2Wh14KBsgSdTqXaZuXowSytwNUOHlJk4oBWVnmyL
Z5pX6xKLLDzHbVSnCLX0p5al3vbvf9T650W+amgyP2dNhgmraZryaWkU6UZha0qofLEU97WC1Hys
ecr8dOg71PngOyosUEZrliAufQQ10i301HUuRaJmq4jtPUZKaJAaaebuCjswdzIQmk0bj+PRbfty
lWPNfIF+1s06baj3eaAQi9fzagPoGpRQPC5tN3G3Ovi9nSjlctjeSumfpf/We2+7jyOxFv3Do/ov
N79qOKZqK7qtGc60ef+0GWJhMrJnH8ovYZJ8pOmZ8Lx77MPQPAUTlkfgcww1iRYoHhmLe5soRY2t
HhQMtm4TCjRqZqIYjhOIWCuGlTiBGCw6ULKZoh/ufiBpPfyAercoDBT+4KO1YnfHG/xbFOW+mqSa
hnjZEQMFdwBhVAXQAzdMrc6W0DGZ2qygUY63IaC+blVtGuKhuTJDa3ZABrZKL2WVPKm2oe+E2RBO
xOnFk416YyCiCwGLqjiIsVkS3cYm4P3tmVH4zcaT+lUXqhV0X7tRZk1fHEHK2198Ocae3gaMR4TE
YhNrvOm153wxO6uew1xAXUTp7EsZI8aqTh2IDREOzvz0DLLGO+eji+jm1JEOrF1qd8AM3PCzY9PL
U3iIjnDMX3UAkX9/m1jiPvjlGWCyG3YAtlqWDQhR+xwZQLIyVtCy/WL2IMeLKiD4hbvAMpQ666XQ
3W5hVJW58aeq1IHhlrU6PYpeXt249xIVHnLDeEpZOonmwQQ7xcvtG2qg1kujgP+wM12ei05HxYbF
5VbhMPXa2dXvuifciYqTURjW0fACdd6grPwNmDuMKm14G6sc1B+uKds08PKnUipfxYBWSquZ2Qz1
FbnHaO97Y7yM3V76WgczMSBTU2eRO/6wd/PUwSfe5dU/nRo/vSfWt+YTqxht02sSbmSCeGknJmE/
r+P6InO0lpWwug7TAfrPj7Yy1curOCCV8nObGHyfK4VtdRt3b1NDlJJYU/xyrs/nLyxQQWyTVLLn
j5Yln3w4Ie+xhr1QVPTpNqsk660L0Y2vrPe2hkMXt3KJWpNrvlsFduBQFlmYtuBKMBhB5Ix26JVQ
E6rUvLRpj+Z1DDXUcYptm5P4Qygk5jbRPOyiofuH0OfKoduz8Oj8FyerH20V7IuaVS8OBIHjqNf2
I3A2bdk5iLsFuBE/Dl7ZYnOH71GIdMWchQsI8745i7H9iINXXEourFXGegrJsDIb45novR2yeq47
4XiN2RAdjF7R1uqfQilC7+ST/MldZAUj7XGNFfPl3iQmfJr/qfrpdA2MvkVhqOZMzBUyK/fzJViO
7eQcS6PMqpdtl2kXI1dqEhx8rDaV+qlN9Mq5o95Kfz8uQzN85cjk2NwJ424KuLsoepn7rDWmfusg
Nq0cHIGQF732NFqU8t4DnMK4iBzRqEGCGFmLgaKWw6s4ZG6NmIEbJPMJTXNrqw193FrpBBeexjXT
Qa4b+C2Rer5PDa1GOqljM+/CQV2ibvSs285wteSxmitdW61FVRz6VGlmXWsn27bOx6toUxLgwRKk
J1ET7fngbDM7H473psYI0c9vwkuqGfXFSD9chVRxFeNoRKh1eMPW64N8o3dxJEV/6BX/VA9W/2YU
pgaaBvUmHFJ+HtVFPGmgVp6GJAeXD2NwHg5aUsxj7+QibfbgyFL/WHkhu2hShmuvHftHtRi0w8Q/
tJ02LYhP4gEFzgWkIGPbTLIho/ByUqJHlXcEuvzDlW1g/ij3SbM0lU5diurgRME1HYq5qN1GDIUy
1z1VWsNYJnTmsUdG2MsqV5qra/tAbVn9dekGm0hrY+hmV21FhzjEHbDPlWNok5ZVV87EaNFTW/LR
j/PiQXEQzy5qoztGlq2c3AZAEiDS4luMAFmCrONrliTpOkVPcWPIWf6M9ddVDPgSqJ61861KClCj
g9fh1Pqxt+2emMrQn6HAJifIALPbCIWVzF6K9MN9hBjm5SkuamYNMlmXbRbLpc3u2MeavDf66TuL
y73iISLvJ1Rjs3a3adppS9QaCpQ1CVRYvZt80xDQKSKz/45REcBiLDUf2tFDHiepzY0bygPPXtu6
DYm55xzT+t0kqSzYFZc0TYYt7+MExYrXBqYXJn09AoBV9uPgTNV7W57oXMaJaLkC4ebMfHK5b1j1
zYVyQFJa6O7JADHDIrPOvsxrWSgGjEP8YCWFesg7vuUx71B8RrXxy2hPlCVF6k+JTKhKx0xE1dmk
gvye57VSfIE3BPrIdzK4NE3zDjXXjNPiywjIf+1WY74W1Vjd5b0LPKwfis046NVKTEYScp7Bc3vt
JAl5JzcalqLdr4JNHSrGcz7K7S7udGMhTqOU1kmOCYO5aYd0QIPuZGyYOmxBt3/XsTGeFZYwKBqH
K0buX0S74oHdBt8tjA36t6jf+9NwtZbkjYNh31KMymXjrFcmKV8Q0EfNzCUUO7v+fTBqJACKWYTf
2ryLbOPZlBtr1tfV+FZ7VYTbUzB8NUIP3nqpftfCdEOaxAOEKf2RwY0MCVScC3bs/ow096rLkvIj
8pKr1LfadfSCFMa00V9SYPNzCBPuKorUSdtXatzNoNYZa73er5ZuGM9K9BPPjiGl7kxTYAiWfKWr
KPVQyQ/fVV922GEVpXR0O0U69hY6YJFa7EXTvV2U5M7t+KNYcH7q0H1NWo582LrsTRy6xuhsxwGy
PbrkPg+pFoNodqSLk+XelR2OPdOgcJCJpc30uvRkqP6VFOUhlLVur/WKfpZrzzjjFxJNsmxL0SQO
CUAbbFr6Zkcqkshsw5LBkRX/uYsA3AJ9iUCRNMEzSh3WOWoLnld0mm7UP3raR1YEwXMuq+XCHhI8
j5y+PvbTIVdD5B3SciO7aX2UbYvDVBKdYliha/ncgMS3FG2fxhVxj+2l+QRpRzmUqjzuOycpMNCp
wqexJw3uAb74CPDNqHX3ozX8YOYiPUW+1RuXHoix2yQIfMUqjJWZAVR6b6kIxyow0loEK7V2I+n1
5VZFVV4/DBXqMDNrqcO3e65TDAzKnNskNJLyuYAouMQYzF/bnlk8pxpyljzVLdxiqKqFjpGonSF6
OVUDy7I2PlrSc1G1m7bYscAMb1UUFZ09vETwR9PgZDTlo5p732P1yY1G+StQ8N9DIJrvfVW4M680
rKe4VKtFZpv+FfZftgq7Xj72UtETvB7kXTxwkWIzR2IFP5+5KavNBYZttJH5b2sqQ32ClGcsvHJQ
2GS33xXF7/7g1pDKOP4jZGU3i7BGeCmCwV+WORDhP+xUTRaRGXMHyKHpHLpC3WCzyA2Q6+ZLWqTa
LneH4TLVijrnm/L89BkUcDyTFG1ExFROni1PBxLtSeVO9DpKiuYiuvZA4ulV275D5c4ZV6JK1jhc
dwT0luOQJs/oUemzpJGig5NV/llVlT94GLavgZ9kmxyezdJEmPLVyxyFsF8uo8pCr9P6B9Wvs4c6
5QlieAjbTM1WoZd72Mzigdq+1ujdLvO+kteilx8LKvdxGYPP4pRdtyiBKb3oyOidrU7/6XMhBSZL
MUdr+pWKPaMpt9UDjmMZ0OQCy67IDE4eUosLu0yqV+TSX2Em8fsMuzkZb+ebPboAtaZJBtyTde8b
WIVPk3wbpJaGrfHr6Me3Sabdze0yt795XYJAhRVWD970SYnq//xJgOCq17T0Xk3Jkz6Sov3pk2D1
bkbJnPEsNUCJTsl4kaIXhzKpV/+wyZtiHZlI1t+y8qSHVF02CZwBQPprnKdJ3dyXZPgUVuhrCH82
0V4tU/UlUcP30QurM8J/6ouvRSBYq/KpL1j6dIO7EIPgYmNrDNT6NsWvh12ogyoS1QkwuUaFTuPC
cQq7l7oF2iTaRpwRiUhQFnlE8mnqHYLwHGFBc1HYle+I/gSnLHPTjR/js8BqDeEPYwwOnhNnMz9k
S5kFPezSpMcZKzafxAivf0XzrX0U/T62I3x2fRK1QOFVlAxyvBsc/8WuHBPBFI3duGyu3VKTJiCh
fYBbCj1oqlZSGm6iKAzBG1F14qJHXtOxNqKq1ybM0LxW9749PPIgflFtM32wojZ9iNhygMQkQt/m
3AtzL+TmDdJkL3pBjDTHv7+CivaXcBYZPseRDWI1Jiwh41M4K7R4mhSV3bHD64c1AcJRIys58mB0
E8Sxasy0w2NjyPreLFN+VPytEO1cEqjmYFzc9Jsq2+FDXmbRQ4GJ9daOjJr0WAix3EFLVEaYeF3J
gbQcsrx9k1tezE2i1WevslFbycdtLKnt29h242Y0gHH6iMO9FRrKGyMhsJOp45ADPvw2HXpIvbUr
bp1uOlvewJB1bLM4dtiTvAzAs8X0Kh+zXU52GAMuhhUTnCLVk/KQgD59tX98puNU0d52Un0uRnkG
gn4KT8e9OAeaSCTrhoVkh/28JxJ4UVGYu+SYL3g83k73JscAE6P1iLaJNnFwseJZ6ajr3qYi56wc
9MJ8lTHRPXj4K24yLUHvbSrd2/5b6e/HWaHz43zOn6VPZ4kCx1gDnSaHKF+rVnLXoR8EczZo47RL
G69K4scro2mzxb3NU5px0TaKthTTREerq8VcT6x2fW+zDBvBtEEtVkY3fgcHjjxmpRjceZ68NTTC
WKPRoVRdBfYD+u/Z3Ez95l1tjSfwYz4gHGlJAwQm2S5OWtFWX/7+9/2XRLamsUcAkGHCQidsK/p/
ShilJpucQK39d4RqgmhnWptKS58geNUfpt2sjaFSvsiebcx91dLOBZr629IfzTVk/+yQoX4/ywAO
zkBY8SOfDhKy/gszAgkqqmpVn/7+n6x9zppolmNYGsFNU7N1Wzc+Bc5MRfYCn6zUl3HoF6EzVkAf
OOhxjuezZdUbtsnRrJPdH21yb2HxjZ/dTE309t1Kqz3UPuDmChQr0giQp5Kke/fA688SI5GPHZph
j9KQnM1E7t7zkgukYimzSfwFtOncS9XjUJeENnsdf+0s5iVvOraCbSI9oiQOYiAZ+A7fqiD7BwiC
Zn96MPGH25aJiLJp6eBpQKj8mjyCRQ/CIJ3sB0wemEZcZAfyM95k5E3Rmg6J6mUHN4dzTgB7+6ld
VMWI+1jRFhsZWq2xjtffdJJP4+7V+9zMgbgDqylEE1bvHjTEzfe+4bxDHCAGUukDBg2WZ6xsvaJ3
GgITdN7DnL+IJtBa/ZYn6Yg2LZ3iJJ2MjVNlB/oGObr+Qc6LDjGNixFmnFJq+W16ZYNqyzRBnERy
C38GLMDbi5PAMBtOEdZxotOommjp5p0uEiX7mBghS07S89F0EKW60rMZMsvN8lNHmqDVPhMDTW6V
uaogJFs2uYWcXjTOfS1on6zYHE58IQ9N0qLuNR2K/h3GVPR46zcJjbJIrg6iD3CGmqb1IYvxvDGL
Gi1Xz1fwbNDkQ6wUP0qiTRyiqffTYNEmeqtat7aGhzpNN3r5XnYagg9DfDWUPCcu/p+D6BxtBO9X
mT7ke1G/d8shksYkDXqStA5+u9IorbTpzatMBxlcRqg0ycme3sPAQ6LjWKfn7vYaBiS/wqy1If8+
9U5uPkhwpmQSQQuIk7RFIl+NZiX6xKggGcstqqsDC5XpXf7fPlVph23g6j8+NUx6eW73BlCEZBxR
0MWgMUZy770CyQIrLXfOEDfts6h26iC9qx1RfA0BhkPbq+k5Seuv+AtrJ1Tl9ZMoma7ODhCXDLPI
dbaJI+AS0RGyz8dGoiqWono/iBkluq73Jpnkw6xRImRS6k46AnBBjE1N7ZUvm9JRtN0Pvun5cy8P
4h3R42iPhhcOgFNJHCrJHbKZKJK1ildoo57Dxo8PoZeigGXn6dLmMizKMC+XCTIbqEqgB02Qq4f4
1vzhFRn6GV2bPlY1cetuUOXlrVo1zdXBNkjVdDebG2lJ6KXIW/zoGOw7XXNKw/FA8Cc+euTwkD01
7Jlb69pr36vmsjGqcS2qGeaAM30conPhV95LyYpFcWL9NR6HFsLyL7PM9pJAkmG5WYfEBdTqG3fz
bgC09uqaWbnOOrY/WebnKFoGD2IASm/DzPJd89IHTrs38gwJ4d7Jv4EGnU5g55K9SAEE7REWUi/N
oI8z0QEE6kqkpH5uXS9HXQZB2SgFvR7Y6k4MMAo0qSWCLq2Nn2o+jxJXb586h02ri0YbO+dyNZFw
vvYLhBMBD0UQ2Fgyaxs3UPUXvQJyNHWHdgSa22S/knSlubR9o99N4GJ4X0jPSb60L4TiXC8vUgvx
LEHM8PJo61d5Ai/Xqfd95v0gbKh9+518Qn7FA204lUVBegoI5nulj0slqKUzegvDw+AQV8rBkG6i
VO0fVFQWr41+EH2ipVSsHNSNb85FldjFVdd1c4enor+tAk1bRbKSvQ1ptRLfhdk37dyvx+qUxAUp
vMEwbl8vQsyLNM3Sd0XjpsaVR972fl88Ghg+iZmpEiGBlhtwEioAOJLuOUunH/wvcDVuF0J1Ednr
bDQ6Nbw6znJcpHOzRBhBapG8THW0TasCnhzk1sK5FQZRwEnoVviza5D/f8b89SM4T1o15bQsuH+E
5KnGP7yW1b++lXGm0mTAm7qlmc7nt7JheLWTmE3/rOujfY7i5ox9R/GuNPhjtmi0rEU1RbbDLFUC
ZiWZwXnXEIIcuoWbeVIb8fVY+TxFEA+SoBQCif9PSdIth1XGEK5F6dZbmP+QmkSm5Ndt67SyIi1p
WhjkAiHSPu952DtURQ6G+kkvO4Q3Ud2VS03ZWDpinKJ0b3P+S5sY52RnXENng5SQlUIzJt4GBKd3
7VgQeYwdd9eq+XZIx1BbK71rrYaGN8+tjjvNCj1jNFH6+L1t6nihVaW1KxwERY3qMbSkmFWZmW4D
P0h4PFMNh/Y77ovKBSqTBukv+C5GEQFIlpqNk5molu6TBaTlNQcuuGoruzRPcZ8WaM0F+avasP6o
/Br/x6ka5NnC09zyyUtG/cr9x5pvAugMFs5LmYPjps9Oz47ceO2j5HTuyPIeLLdfidoQNc5ZlMrG
llEZw08vspCfnolGyUzeUdByt/fBYj5RqpU8Tb2NFXPjhrexaGx7XMcDT4Mlqynu2gvkgrVKl78S
ArZAAuTxTvwloeM8kLnUCd4G7XNbp0R4+YtM/ArmcMp7FLdSy3jPk+CrH47J78EYvutlprPs711+
oDbIRswhn6YBAe+J58AoeNR1DmDrabl0K4o1lDpEXFllaKq5rvGPuC+sSqXJ3fl9KYVCKZ4LsOPW
Y6MnKzsYiy3rcfuJNPFV0wLta264EYqJnnbSND8/eUXFS2jqaPzxlHNjPTty6m2toGxXRccDpwp/
F/2knv3lGGNJr9fy5M3gdkuN5f8pjllXdIqTf1Wd8BWWV4usn2rsSORKC9HOtz4PsQd+m7RU111j
VWsrd6Q3H/EaMSDGP2qpdlq5Q189fEoDAjTTCWVPL+f2MNpH2MPaucpbUjJTR+OS8EXJSrqqbuXu
xyQpFmZiOJewg+GCLulLVWYV8mW592ywN8g9ZXhtLSs/DKWOftKQDq/QPIJVHWgpiHx6gxxhVQnr
p5PoLeE8WXr6ispSfyqxTWBLwqgoGMf14EmIITXB+FqHTTSXsb/Zi0mW4y0bpNuepKqTLlaKk6z4
YHgvW8vx24WYhOlivKhd29wiaVYdyxBtlnEYAXZU064pCLXnexWfqB/VInfLPaGln6uiNygJOYi5
9eSuFBQeId2E3KOjk/g3fHcXeK3xo8irr538qQt3p0DjlpZ/6RMzJNdYapEpgwnZRqnrGm9FX5VI
diA4BwCTkH1EgqZVzW2cTdJ0bi7jK2WF+3xwjcdotB9u7bFjEnUDIWvXvXtlNf0h2iuWJPOkQhAA
0lJ8Seq8nvkT1EQasGtJfFs/m2PRncB/4gcRIqvbNgBrEOddWmlt7W5F/Gqsnai7JGPW2G6ikcNL
FjEc/ZgOyFhWBVY9t7aiMI+BPEq7n8A1U5unXAeg2i4PC5avoNzaMPhWdt6DFbrBR9sVa5yKM3+W
J98SDMLDWd6c2Rkb/iyLQhQtvPGjGtyzWdrdN9x3vo9lpryro96jCobAXU/Ye4ZKPDK7rmUhKRiz
g4DA5vAekl30NFubINdUFINEqdJqvKJsO5mLNqmEMjOTfM6RiHOQQQjW6Hf+Ibrv8+wO6zHfH7Nl
6yb9zEHmHK5p5C0ls9BP7HFl2KyKsk2dsDmC20ImzvCrR8lnrWyP5f9j78yW40ayLfsr1/Id2XDM
MLt1HwDEHMF5kPQCEykKcMzz9PW9wMyqSjGrpe73NkuLVJAUGQoC7sfP2Xvt4QukuOswQq3oKUFU
DMMf7ia5mprenU3vLqYoysUpXlD+rP6nbiaawtLz0huayUaAxgPNPuwPFZl1bpRQiGBm1fj2NxDU
hmMUt5/Ems/2/uCuTuI+yi8ExCun9w+9f6kVA4UM4ZwG//5aOyZ5UJjxPksaM9C0ObrW8m4hvcqa
SabLjEuXqMNGc8vigVwsDe+tHr3oExKYlhraG9IqSMH6vJZTuhL4hPHoSuCH79+picSf36lcA1p1
S9F2ltKYF1pbpSnji7M+yShDL/m4ZIDdxlpuW1tZcxH4jJ0ZCT5E8jl9lJB0TZJuzx/y87T+KRF1
fo6qptuXJBD+8af4Xx/78NkyaseNipUfdYB6dOmN4ipZ/xhbqnpUTB7en74/mLpTWJs/vgiyoakR
tMGXOqkl/FJU8mYAvZk5evaM5Ec7OkbfBpqF1RleBmSwmO4AdrX8xsl0cljXT8BDq4LR7Z1jHcXu
U5P1fmYZExkpSP+LcZi370/RfR1IkjMfyPZJGBdjAMugb/fkufJWU32Xsg2/ENou/bxcAWWK3myL
TBZnsLxomcHu7uolGm6Fu8x+HONeVzOGD/raYYrWXlM3SuPgFM3zvz/0/ienHo1ArmmGKoE/Is2d
M4nkDod+fHOQ5kxfW5++f+z9YamoXDw8h0REOsD5IAbdNjTAfME8DJBuBUrh/fmyPp/aCBXT+3N2
8X8+j/Lm2VALmF+F+klFP5w3avGdAyLQzsLkvITQIE4N6w6tsLWNnUqeLDuPLr2zDpyUrnnsywL6
BWTft/4ly9Lye6GhIW0azXlUWPYQDmTdJRob7VjaebrL6r6+49QJ4iOvs5eBwM33vyWG6jqaWa0Q
7oU+S+vu550/zfzRdsOU0HBtTaUt7JqmrnI5/djzokcZD45aha9mueIPFj065fT68HZ819qofcnT
ZfPJ7MFcJwSs+6m8zBrReKLFVqyYQl732nQgCYnIvzrUqcjKK5k07aF3A92u5C6vyvguLu6ytLsu
9cg4qoqpH+kWEOhSVpkvhx4FjIHZgFOTEZTqDPVrylSWDr4dDloYn9v+WRiKEXQz/Db6dt0OWwXt
ZL3BKtLFxFqIo7WKb2wVVxBA6U+aAK5V6J+SN5Sz+s1SPhJG56L0gWCsMd8kOcopzqoIxS5v+kfF
XQgqihhg4rU390xTcx9jpXKyk3uaHlC9tbG9NmeSuMIBm42EIn1SVJuRO4RUryCndZujTA3GkHwq
J8780BTlFguXuh3DTN8u5mtvaMVhoNWysemP+yYg0y0d8Mm3m4ra2+wP4SKzPV5ctDILuqHULD0Q
vRg6yVBTJC+5LZnxpCYM57z2JlUu9yPQ6EQhvXGO2fOx98IU0VJ7g45J2SC8q7az7mheGo+M7tOu
DlSAbCQ/wJJRRu1rWoLsG6yi3hRRWHiKUudBHmnVXYIaEEmBdgFirV06PE6pkD2JDLEP4WY6Ijh2
TyQYAj5vMUgxM4zvU0yTfjZptBzJdUOEWDcHOHwBPEyG+Ul3WODYA2uoPGuiY5As/Wuu1voZ+cxL
FOs7O6ZmsuoyKbxwmOsj3fCoi/JzrhtPU2Lpx6hT7SA1wfdStUR+ItyO7EirZcbywKkuP2Pmz881
i/QcA33tcWQ0SVjdx0b1YJpdfjQlo+rQONG+vgaLZX1i7T3EDuHu5I47cXEpdSt5bpRsJ+xxJNRK
tn7JOPLWQEw3NIaXxTbqhyomAI4EPZyyiTcMQ3fpreOCDGKz0jy3hPpe+sxZLnGJQEWxmYpjzTpX
ISmzKo6srT0Z5rGqk6cyD8dLONOUTWFmOKIJ9/2s3TqcRz2WZOcAthQotDbdi6Tpr94fNBty4lQX
RPDFDaKrWtVP+twildPtc8U09npEiRLMVgy+3yaGFrGtP4aL16mXqHbMJ+yHnhPHp5ou9lHJlekw
u8PnHP/4xdAmtNE6v0Ydgauv6QQLc6JH3Ih+MhgaAAnh4mi7iUo2yDXbl4r+qo71RpMa28s8TRe1
yG86PHmk06OvxSQPHmPWuyAteoLQ83hDw8LdZZFdBkCUA2uKvlqaPvxiWRM/HrdZ1Uxh2iZ2T7oG
RMB8VAJDIitst3GLb8iOtOdyRk9Fdow9KBhyOlvh0IVpGYbUpgoTrPWDWX0nN8Pexexo5KSkxKen
6TFlyt7LYcY1zL39i5X3x0E2L9E26AYgVxYakwjb+OBUEaqWNXldJW8TyVAgvckcHNXyts5ESWbt
PO41mxSVij6QX3F23Gai9fQRpdU7RrhaoHIkM1BxPdvqwmq3DFw4tsguvy3Vwt2oS6xtl3WtLdJR
+q6V6RsjN8kAKuPnblZ/9Y7/2KV5f8cRXgsT+T2mkL/ZN+llumWKs+1bDtDsCHPROqHYCciRTwhl
yuBhEdYSegV+V492bUjyeUakuebgPDQd/+dvrit+aLe8vxpy2UHkuq5g2PzRuz8h8tcGFpRvLqcQ
uCd9Q4B3+TY48WpamrtgMdzUsxJILc7kfNeV9LXvuuncj+5yKA1nV6s2Zxbahntqw+kYKjGCs07a
WxHXcOUXaJL9EH9CA6ZetUt8lba2QNwxyEvea9muJ4nD3Ly3P4iqfFZKGXpalTzIvr5nF3M3UTXm
JJpl5q5R9WeZEfSYGFDbDCuFGrcOGJLe7Xm7gBD1taVuRDQc8rzV/NhUB3+ORENWl42NaH3aWFa2
aUf7FGH9Ivch9/KJNEhAnd/dTsY7U3aftWIBrViVd6VjuEctEsdRKvewwZKnlLvWE477kpfAAvW5
V0/ocox9EbGBlEqW7MxQa07cKc2qa+777+ZsXLMe4IJrss08wo9twrQ/a2rXoal1CW1Qq1NX990l
y4ljtqKy9+EVp16qOpI+kbghPEFhfiNJKm3n5fvPf//ib1UNVyIjPJM739Bs2/lQ1ZSQUu3ajIpv
ha1ON0PjVsRrhcboM9e5b2ONY1FFV11br86qLuNbk7Xg569B+9s1uM5+0ahwIeqMVD/OgYVitxN2
1uWbKLNXUt26M+qNDLpcHqFShRTzPpzW0uaC0GPHCSw6xLOYNrS0kT+PpbOVpvZCMEF/mQjLBQ0z
K6cMpkAyF2owjoN2XkZiQX/+ssWHVuX7wkTMgOE6mnDXWegHeYZIOU6ia7K/yYaLT03Nr24/agHB
g0BCwqg+FLaFRGbpnsx4Q/P+ADxd/1I604GtG7MqOYQUIdV4pQyVR/fVPbb2nHmJQzYBYQa+4HdG
KeyIB1kLdTPH5R4+lBp0bXQSDuyJkAhDq80D8lOswxQtbUDn1NmNDr2+scvgrOTkhRLOtGK+s+dQ
mYqtPUJjjplVn2rko5s6DCGxRHI429bMPIcxMlZcIkn7Mmm9OplfCoPZZowj0k+Vud/M0WRvS9OJ
OYeWQ9AmQ40bcna3Ua9v49JsbvWxy/HOZ/ZmIrdrGxpGQkXiUq2a0Uh3b+nwu+l10BhR54cVhaub
fMUYGLf1i2IY5oWV3QwUhfhe4RAcWmNT9+xEzvTCwgescu5hNOT3nroP19J77TzNBxC81b5qO9TE
dF12VAziCENXAg1+VXVifQGE6M1ArlbZxQdrnbUZHLdJv5QkTMbGoR2jaTOCMGMLMIt7Fyr73h36
NxOUYk5Ro4m9wBB3U7VUqtcIkDjfqehmj+F8drUq3cf1KLx5MORCt6TwzTrzZ6LPb3RbIVa2hmU5
qm5ceEwulFtZfCoMBAwkUYj8RN4mtWEhgmj8Dmw8v29Lw9obQ7v4HS1o1RQ3AO7XmCPchOXStb/Y
Bj4Ygv64lA2wDzbtdxfs3gdDWK+GLvelHX6zGhlTTQ2Fl9qKu01RIG2FKnuGzsNwZVnmcGVEgnzP
JDqVGdZ2ioftZAz3wxo4iHPxIeeX8vM77e8LBBWAa7oIDoSl2X8DzOjauCzpNKZvo+yvkQ2Le+Ei
d29QGPsh63Yw901200FDQycx+EKbcaQJR/idSQmj6KR6t60ov0xOj4I2tXVEkMlwb48Pbum8zNFc
PUTM/H8lFnE/7q3UKrrGJEbXHdfgzvvxxGgJ2eYtkQVvSgT4ZgGpOJb2Y5clbFzgS7fWpE1erITl
Ac8O4yFksffQhm/szD0WwjIP74epQdUvSjuh1ysO2khaVtlz3hHkU3gR6kq7G9uLLqpDQuNwJ5xo
BXFgrIGY5h6bcVE9PWx3RAO9zijFPuupg3Clay5JHjY7esPpQz40tM1Yfbp+ev75b+6Dgu39unIM
Dm+OampoXd0Pepkl7yECTGny5uRau3FTK2I/CbF9t86tLqv0ZE3C2uCVepsVgqL66ajMrXnKp2aD
ewkA8Rhf9EltzmYeV/CtxSeb4Pob3VEOJBYOSmc8YfYlDRKzRoB6UXp1mw0+TRWYHklUXy1F+KVX
exa1kEMVPtfHEF/Pqelhkf/838r187ffN/oftlDN4SK1hPXhJmrG3GydqCjeMtNUA5S04xVuYJeg
7SGyD5Ki5zqXaYBOpri4S3RvdPH3sF40P1U1c5sZbnR5fyhdWruQe4AYmCgrsVslfZ/eslSFh8pp
PxPBPJ0V2r1Ol2+k0lwRqDwBYKA9irvxyuC13RgAhyTX1t41IjLtM8W4mRj3XaXFZ2kfiNTISLMk
xwEeTuHqnlk52F1V/bG2+k3IjF5PDXEilBwtfzeokHZJCevRzRTY4yubvYS+1z6MktjvCQ3x2qhY
hx8csZY7My+82bAUQk1yECAYdK7BGRTnbqUeRblbE2EPEBwtDS/M7JUnZc7qgBHFNfrF8kqbHrpu
kXuOnBF9egtTd15UpAwPmY8QXPMX/ZECBYlnO771Vn9y64YsH1ZrYOAeQ8X0OqOo8xYErZuExBMv
Xzn8ltkQVVwXV1SQ7smxSnliiFV6XWqYexGH03F25u+T7DWmDoU4hmuia6gVb3Ffg3Cgj+kRGjCd
K1I6wppcyg6238RSuDUpU7DI0fBQgdasrVDDXDtww2B7RM+cpqEBKpZkT5bRkGm5JvBqDj03NEN4
Y8Spjef2YgzfGdB31xnVgwce4wDrbdwZYZM+IfQ/hg094nJ+cTIlOnPoqbdTBNW7QVrnJTPUIXrj
6slcH3BIeyS0VucorF5g77w1+MD3ojSvADsbd0bfT3sbmuoIl/Zak0gqJzN/LfrmYlhQ6TsnuhnJ
2boBluq3Ir8jOaL8bkfshdYVvX37uRCL5c2MHk6Fql1NptDuZxHvZqdKb0ZOPDDP5m7PskR/e4xH
IoRinLTo9faWpPUPnpTNuMrdTcJWfkLxPl+inlbV4rjtTUT+2S/qS/tvNa5tCVM3OT/arkBv+GEd
Hkim5Koz+jeL+Bg/jWfKnhxfluP2rKGUDNeOU3NBtluNLPfKSyJAHpaIgphgxp0ll9d8kuYuSwHO
Jybg8S90PWwPTJZ7SJO1Q0Udz/53JiESMwgoPJa46II3w0utYiT9JbQ8TccmHY2zE4hoBt+fj/NZ
bb+kWbHXEX3egQgoCRAs+gv0KnOblOL7Ow0G18iO7BL9YE7MgMCXpZ/zdsgCrGPsIn3MwZyfNebS
3OKJ0XaYB/CGRrI8jUC10jXvs2ib/r5PNOEvw0PO5Avu2pRs1AI0ULwUb5OD0siahm4XhQyU0vUS
Dht5NSTDfJGWedMtVfPHqf5//UCNa98pcq8lWDHEYN2Hp//zUOb899/r3/nX1/z4N/7nIl+ZSJbf
u59+1e6tvPqav7Ufv+iH78xP//PVBV+7rz882RSd7Obb/q2Z797aPuv+Sb9bv/L/9pP/9fb+XR7m
6u0fv339lssikG3XyNfutz8/teryhW6tkoZ/8fXWn/Dnp9d/wj9+238dv0r5H/7K29e2+8dvijCN
3zlsgLjT2VjN3/4LSuD7xy31d82wKDNQp5q2qrM7FWXTxf/4TdN+53RFD8VUWdgRk1OotGSW8inh
/O7S0GbPgpkAJI7+wD//7X+S//74pf1nEqDQ1y3uL6YD10HQYIBEZrOHOmc4vL6/0sOQ+mZLYkba
vVolyj6bs36voDP0kkKAeU+V54ycaa8ai5PoeuPRQRbgaW4zH9O8cndE9z5BQxFgvgvGA1IVgcrI
8AjHJejSGhK02pc0RUSzG9w29KcOI1DVdYex13OayyYVlqMUZz1tHyTOXbWTCEc65TjTxTqqYTYG
CgOgzlUqLJBk//SCvgXrdruJxnbPmdL64rjYnhFLoCdw2U8ckvf2ch3t43xDdVmExcalLr9Zpqbw
VKvsgjIm8St1+ts6GhJ/Yd/e9vC5vK5NnEvXR5ultR7rIg40t72vy2lvWGG1WZTOpAthbqY+2qNE
WWAG2q1X2B5sV4Jp2TC2XEuNrxK/gFkBj2JoDyojpdEgQG98bZsKdXdl0NmteqYHhGyOivXSmfOz
g1v9ipjCW81oquuhw66YMUoZ6zS/xbuXIdO3iU1OXMODcmXejVUSGLXdPbdO+L2uEOpZqZtvJ8Z9
noq2eSOZYdS5CNJVMqe5/bwBQkaGTUITd0C9ZxrkBEzhgNSlDrBtGPSkp+8l4+zrsVc+KVK9aYnX
uctNmnR92kb3hWy2nW1Nflwb1WVgzkjbhwE6baLvsKPHk4zV16RzravGzuIgRGESRDRN9vWyIG+1
qUK6GI1Cadc3tCHlLw5E1lqYfriQLcuxuTlUFf30e633F206uhsjAUZo3Rc1EV9q2O9NvTc3q7J3
Q4BReDBF1W34uXGeJV9Ucw1UYNrrUCf8MUof3LIKFFQAgTWWuzEdxK3NSTxolwGREA4NN3oQZQUw
Y3aio10NtzJVhx00PSZaE2xRAQF+7MVVJtLqQGMTChud+WkmXGysbUC4C6eA2paBTkjleXA5fIKA
VpW2vSIZZRfPlD/MeqRvddmrXaVf7QFzUsuMnKHJ05D15l1cic2wjF+0vIgC0m8jAtIsIGJ6eZ2I
+a41HDp4PTJhOxq1hyYra3TEKqQACDH3f1nk/lxK/goR1dQf27x0UQyYLSxCjkNCm2F+PC1VqMGi
UK2KexsceBDP6BkoDTbjEOsXPeJUHprPRRRH19mZQfVwSmblZqqGL52KoCaV1RRg6o7QITSvZo+5
CrwOW6vAWTKvRV2qXaSQ5KA6GuET60O0SjLZjJdNW43imEwjMsSw95UeGReBhQdya5yjnF6iwkiP
WTU8t6ni7JNMIvKC0aVKO4b/kT8BOfBoHshHrSrFiXepOCuaDh4Jv3VGvq0e1dON6YRPkTFpO9IP
5NECDYJachx8Wy7CW+wK4lV7zrKq2OX9ouwMUGLVAu2XJX5TuxPRkE71Waqtc2ONxhHxXL5XF/1b
YfVnhqMI5FjcZvIcdvkgatIzEzw30XiGGx3gK7A3HdPWQMc/xOi12oISI5QoQZSFmcI9zXQ9+pHc
KRmXaJDJowHTJEglRqSmLtITMy0kvTN3sTYecmn7gsA7xJwDE5nE/WSb/WuJiSuN9fBcGY95W0pE
m8Mh7VrVz1qO6ZGe7mIGnJ1DJDSJGyTVjwnN9z5S97nb7xKjCNquIONVbZsgyZSrAcMzTOTFPFWW
eCQE9bo3yOJWUR4FEL805upy3LpMpfZStui7Yjvnap5P6tJovgaROqiqel9nqXHVQwlf6RZK7LCT
DNzSC83tUy05HVdaebStKnDGqD8YZDWELvN2MnOmbW0rzrFAXO5Fouo5jBjmvQPfrxr6+TjP0WUY
zHzHjf6ts1LNa7RB8XrNlfAA0tcibslhwC16pGWXdUyVuK4gjIA/0pb0XDNhiCH1n3oWE61aigt0
jWI7C7ENSV/Y1i0+42m+1ePcuAl7CYE8NHfUocumn00s5ABBMXzwANiB1mxfHzmS1CvUu9oTJFF4
rtldjAyb1DI6X3RNRlsomaDwKmvPTZDu6X6T52C2O8KbDK8YNSysqu4yF47So94SK6FFhLAsax7l
Qi8sSqNzPK5QEKe66az2tW/i8Rf6T1qYPyy8jNUdlJ90pHUBhYWhlP5jBUHoVsj8z1bukqwBBwYG
xdMKqnOXsXSAVfCwuKBY0to5ztPI2MTuXR9kRazY8sDNgrUtdefTJBeT8xq3V14MT1HTVr5gez8M
0fSNmFPzXuZHWAe48wktwQqX4f10gNftlKYyN3lVdUcFu2Me4zOsnerT5BppUC9TfxhNrmRMb9If
u1k7oyqUG4t5GKZu296A1GIUr2GYkH3CiaLtNrkm4ObrxZsV6j28mt7xaKt3XlmFw2nRMAkjxp39
qDjXaJ23EP4nz4hDvv8kk42pavSSfXKLXqZcj/bI7vNT0zJuK6dsTy/vqGY2oRYkAm9GZZA+B6H5
DCQb1ninaJuZG+sMrcT1O5XuSIKilb0nM3YdjPugnwA5wOdMCAxWzFM9q09DHn8ZKvmCg9XdaUOE
Ad1C6SBAnjP3R4pPLFRrg6bvrGVLiqmzsenp+64sxmNDvzKpOEEt3MAni5aiFw36sJVhN6JL7IzL
WOiV58zwIiHDUpeZaXSSEb/ebkpodUxZwgKQ7jiwYPqSRNC4VXrpkMsETZkVfhmN6dmJ0m8lDZhd
Pd9JxY23nG+JLdSV9k5L1P6c1daDXvi0p/OzACO6QgjP/WJHN+8P+2nofzFFsdaL8t/VwnrR6ith
WXUsC7gaqOUfL9qxFq0SLU1414aTG7hD5J5Cq3JJKwOIrRraU9Xke9rq091gviaLCxDFJIgYmQhj
/vqrGuo7pcjSjaJmVMEwfgKpldqWeI/pzLSyQ95/R2MsOU6dpeyIgLlVTCLQnIIgN8eFOlflduFL
V5U7A6yWrNt8Yzra4GPTdH3XaQYAZ0Qn1yTeekBDl+0iJ7CWEfKk3BrDHS/jxZKjIPQAGcvULpuO
BI1hui1C2zmDyWxxB4J4oOFGCFyYNRTR/NIsovBcRpSLvYg9YJzOpxK0zua4ISmpu8E0kwdlmNk7
m2DDWvbK9udVg7GeJz688cZ6tqEvrOo2+Lcf3/gCGHIj4si+y6wFIE8ipqu6YvX8ZPSgZIvJXXaq
gWaMlO7t2HVkHcWnspX9uTIF3lJDSe7y8gpxlLKpu2ze4kO0gj6tntRQNU9DTR4mkX/u1YrKZ1/R
vdIR5lXRqEzG4wyEtJEeUM5n9Dwq3Flla+9LDYp4aUJ8JJkofRAwNLLU+Qz9uzwuQxz7hRYWpEg6
HiDQ9r6LwpaUEVLBqJIPitGGx5+/R7S+/8ObRAedvgENEM34+CaNeSMbrGrmHTUiO2YC9EeKW5Kq
+mMTD+qOn/nJ0pLUtwbQE2q/TBxXksGHs2AccqIaSC0EN522fUftO40+WVGUtUYdBZVd1RtiJAQR
IuIEKHK5qG7R03POG9btwjog+RqOBHde7Dp5LnvV2JftOc6Hs2pX5batYnEYydiCv9BvOyt3d25r
v8wx4iJWxeXBJsejmXT3UOmE/2EvJrMwD0TlzF6jJssWqhYhPQ4JLsJJ5qvMYJFL5Rq8ImHKEkvu
lW5pHOuucM7gRCQEpLFH+z+PnpNeJbg5P3HkBjMsn9/DHGRvYAdIAe0Szxj0c2w8qAJ5gZ4uqJlb
ejgUEiwkx4iZmZ8wXrpGRzSAlEEHo01bQ1HJVmyF4rtVQkZTbX6yRm7LkbPOZhoLk3keghOjbKP9
mBManBSWOJUHdGdEMLiWslcomm6EMZLQ5DZNoHRZfhmb2QfHJYO2tM5ln/V3clG3SheCyOlq62oh
aiJIpBqfXVN+6vWWZaOdCOZLX7Rp6r46qebLbs0CNkNnn1MTIlm2b1BNfyNQdiYPzuuYEAZFbpie
6Btj974DGbDxVrH8mRj3K0naeDYK57qplWaLdKvcGFqwFFlLWvF4qFXFOq4EiBIi8DGL/BIDJtnf
tnIku/ygQkV40lMIn9Ys51vQw8fGYpYvZ/WZfGrxOE4007KmDYpJmTl1KmTGaqhdhwHbUKc4xSlx
7Juuesw1bGl1zSkH6/AW0iFp1i0rT5Tv3nlJLb1fyAv9iSEhxodsfLNFbwdqSXezkg0eHDQPD7o8
xlKJz7UTlduqzSRqZJ46CKbtHG1/mRMqNlHFcUtx7NXIinPcmmuGt92AaEK1lNHbBkqsz4RXE8rh
2RD7CE2NMPGCVf/FdIHF7ONd7OoGx1FBLO57w2adPvzlROoUIu9besF3pkVxMOVuElRmbx9bOipX
bEp3i8XSD1fCuLZT5V6LV7pgDSYgG6d6N9Nt9gW8gI3J6W7SzeakJwZ+0/BGyQt0W0nxYOIR0Lrl
lsiqeC/1GVAS6fSPrtMavnQsJL3ku+5KrXoAIGnu1JZ9+32d1RsmvjJbNWIhwR7EMo9kuIffEHHf
qZnuPkRRsS35NV8NaYiuEH0WGYiwetkznQ0uu8rXBmfaUeEy3XaVHhuSyLbQWAktVqxwHxLM4U+x
tbCAhx3ccnvbKLNzUhbHoa1dRvs+BzJf4Sj/Izze7PUTMc1ryNJKACqi/rMNzyBJ0gXv9Uoqj9R4
Q4Kw6RfV7VB00GiVMn7Ul7rep5KfmylT8pCH9xb+4g2HIOhBAL4OrtFmh16SKlyHrG6qHd1Co1Ev
IVQ3IFIwpEILfZLT0Pkw9efWAm8Qz1p6tkgMPgyxkQcRROuN29uvOdP2O1rfFug8CXReVzKvKvfM
Y8YTDjgQIwlG72wGkV0NU71qIZS7TjATpoewa0H7eBJ060YWPcYDDnSTWKjmpVJvs2zYFRR7Xm7n
4ZVWl66nwArxY5JEdk7c5F7XKcVVO6X0NUblSQ4lIe7r4BwuDWuc1XPMoOgoS808FdqDqsZIOMuB
oJ2wX/yQIPFNb8WB1LGHLPmI6q93CbZEppKDB2u4dOq62zhVTzPajQovjpLnOIkIZoc4GWQ9A6CC
NrtXZi5n2BbJf2LNt7wPkCfT1xGP4X1prRGwSGGPsiraayvLPBATid+Ndf4KRYkdN/yKnW8Owo47
MhJjdkhLqdNQDE8Yd9Mr6cgjjtHsEUHBCw0bgbSAZ13tntxouavrTD/CytIesqJLN5Eg09yST3mr
QMVDunATxoTNVk1KCFWrIrZUc4dfoZveMQCcyPfh+G2k38NmfHnH4iZPmq5E6BjGZTvB6tLLW6l8
k11MzG1DmHmcEW0S2YW+mweTOYBaOo/GkuU7uoj1RkmycpcCRGGmbj3hDrAC6DntOY10KwgRsugx
++/U5jNqnFw+ZLNW+d1UJIfILB5B2PW7nrSmY6U+DHpDyYNQ7rMz5Pu6uXQLZvwFisa2K7tvQk+c
05xrq+N0huWRym0kYnml0uC+HaPuYCqDtY0MpWB5reanNOSyoziK8Wx+gkTCxYPVOshNUfgzqzgR
hwW2reJzNeVw7i2AS1pingejYpY9lYunQIu+qYzmvme6tM3cWkFB4pLC2uPdd0Pak4OcqMmUdj5G
pFgWGKU2gFUHv3fcfJcXOCeLaIg9UxPxp1zYtY+qx75JzIqeQ/ONPoV2RXAFSDMpMXem8bJF+w8p
YjBavyNwSEad87AvqI3u1tArpVjE2THixyTslE0V4Z3omn09Q84EAZ+frGqmDOT85PWKEe5zxWm3
ogGXrCdiuBPVFvBbuVG7ljA4Mh4XL2/Cm8mkcWoMRXbIo4EgGUMPj0aaN7xRRIrZgpDnopUaqw4x
QV093kdlll00Z552OtLJHFm39142z+bXLquaA4f3e8BrqT/PLlZMBSSPlEHmzruqT14z0oK3eAPU
s1ar3gKWIBjtMPbLktwWaw7PylgvV+OQRp5brc5ew6CYVYWzX4QOicJGmt5+tsWi7dV8ng6uoEhI
uwQXr7RHNLQA62gWE0mWq97gwE3QdJc3zb3hZmmOidqPVxnkJnpN+vesBvWVTljBjLm4jppY8wzC
Ek42+u+7tLG2rvskiP7+5NA7JzXeVL0p7tu9Re3+x075/ydLv5gsITRZZTv/58nS1ToN+q8ArXr3
9a/zpT//4p/zJdf63UQDZNoglHUTAiXDon+OmFTjd9UA769qnHH5Hy3cP0dMhvs7/DI8x4RraZgj
bGasf46YDPN3V6ehQy8djSrHtP+3EZP9QXYHKRSjFNW3xis0STb6KFmmk1y11mRrZ1b6TK2O7w8Z
lkU2RhJLpWprO5pw1VFBGnIcUg1M4L+fv3+wU9mJIAlbQTtE5XEmFHbxzYa8GkMcSgxiMNyakHRd
gLcQ2vtp2WRl5qTcxXlxbFI5MWxVrvtWFsf3h3F01JyaaaCInf83e+e1HCmztelbmRtgByT+FMpL
pZKXWieEpO7Ge5PA1f8P6Jutnp79z8SczwkBlKMgzcq1XgNZxykQmWtrdD7h15zWY1MEqP/V0R5e
V3isXVSJ/fweERXcW6L8OStRlJ70e/y+1UMx3IxYMZ6YzrbWpJnHYLikSgGsMJmbRS7iqQ3nRxRi
SP7K/AhDAWwNyUxrAqKfRGCw7dBBLNNw7mScXBkBoFx7EY9Kq/IKjfluE/D0tmNgHDpNW0IS5H9K
GLtQhGuCXzuF/GHfVrr1WjvpfVuHd5PavZAlszfCrFkOZcCDnTkkv6YtIUcsPAt/xLog0dbF7m9r
3ORNToSMZgonHM0rqu7sApOk8H02OqIWZTZf6ny6mGlxp+G2YVZWtslkfof15IY1cob/572lIgTg
9G+Dy9SpG0JuxlCC2U3m/fKFXdS+4FF3ouZN5A1vyAT566VynECkuNMuj6kq2ubIwqccoPwX96iF
aIQvpLPIzxmJfh11xVtFHOpRUwIcYGWLkCSY8bj5gQL4YzDVD1rd3FIxe3Ij7bl1bHKsMjnAtD9j
Osl9T4Rn13cCO06lbVDvG/x5ROFENskGH8SfNcxmr9SLn+hhjSVFw2wOthkM8k7KTynbT0cPMuT1
uh3+mxFpvLnNsM0yT30Y70al2ulqPIL1DEDkWcdGhULZahEefoWJuI4B+0hYrDtUGLgR61UvvIPH
BHhf+2VmPK2sAuAF+LUrJg0WpPk7J1thAjpPurD2ehvmuyUr5CL500piblzqTViQ9jS8JnqLZY0g
hl1Ou0Z0+s4uyS1lNrOv+4F/T7ZpZHMpilfJJMEsEze+RnsgUV4+aC/QUMnKa7nL1GPtVJxp9NHd
Le0JhQtwz84dLODWy1QM7MSc3cbZsZDKJZ2NzZBbJ8W2LmKAhKrPJvNqrOB4vjJApp8zaZ4MAgwA
OCzNqSft0XwDiWTySS2/a8YJDLqaPje4AOiFe9P1luL36rQN8ejxZN6jl1GJnzC2b5X+ZHfEMXVK
XF05CeGwSH3DiUoahLYjrfNkSutnX1KVSHNBKIOceNRkD4jqzzszTY64A110WKleKUs4PCwslUH6
cGhttLfhwdtB5dVIbyNedKBS+YIsjaQGemjg+vnqpO81EZ8bp3uUVFcpOudoXtKSl5WYV1jZc9WF
jtf6ObTLTVYiXthVyaF5gCHLQ7ZtUKxw/CfzbM41LuspJVtphnfdCBQrU6+i3je5qWohkK9JReVl
1fSbH/iBrfutAkTfS5v4w8jHo4qeYtA2D4CwPtgnUyKtg6NgZkvxqU+P5HFSRIyTa5jU9+T8sIQC
2zeTX+H/tGbIgxKOpJOmoy8MBJhNU9/kU4R8UZFc2gWwHNa/k045hO5N4TaPXaPeu2GV+p1Gnx4o
uvXROaPcuywl7yw9fpaIwypt4JLkIPGusMpQS3lLXuje7vcZswTNK3kbdLDpeWv9bh20N+cOFmuo
jADz1Qc3oTGTNaw3Nm6LKhAodzqMITI9WYzw9Kh5VSbvO2zPuciOeqwOfJjV2gZv0gh8OQIrIHjp
V8HDEA2frV4iBjW8jSDgkIsqbgwxDX6nkCh38P9B9SByi6MEyra1+/xdGZsnTeqbQRhPZVafkFVx
/LT2aq2AF5xh88gkYA/Tb00UjxJKtREnv8eQTMc47xRBfbkPmU26zrCw8EL01t3YGWs6TQeVVyMN
UN4oNfbkgkC57Ysnla8nSw2yJ9CwKdfVQ5ZbW0qaMEp999NKGCv66Ja1++c8GaSj4GPCSIrPrkNV
m0Vy7uNJRdIKgaJ4wGoebFKaGC9BrP6yAwiYpaFso5msAZoP14EYdu4or+xJC/whn2/joMdrqdmi
zFlzTZWv5qM/iOw9QlhCDZFxSuF4d9e6fhzT/NbIg5J7Bg6zp+TS9O4pxm5JdNoeabG7bMh+hYl+
xpQGlt8wvjvAQDdYTd4OCGzHS+8aZ9QzFPi5iIP+mqmLDaC3UQ2irpO4DWhQ+MrKmwUKw0tb91A7
hNchoXcKxYpygX3jFMHnQPYEmFvleMX80YnweRzj+9BBgnlIWOf0NeiPZeXZ2uprEXTODssc0vHO
dBxrHXVieziKurkelfR2iggnZOCbNoN8oQSbyJJ71ZzvSdygdp0MhzKoYaCMy/rJgAA2OiBx071M
rAMFaAyx7ZdxbCJ/ae0gyrU9cAx9Eyb4aYziRyhjyqit/pHrzd0ANjKMk72bvxb49trT+It0wFbJ
7XMm9adKMx+KUWPVMfY/Ehs1otmRpxbdxL63Cq8kt1CHmJoyNBw7l4WAQ3plLO/0Utwbc4TyIjq0
oLx1Uac7t7FuNdFgosqbnOLRrV3ytum7IdFqteLkGUXHGwUJL/Iv+VWrqP3GNivGu9Fc5GTqfYm3
qZfPqvQKk3YzIEvUBB2Lu3mOQEzUr6aEpsmKKvYrlZZbwPS7JqTwZakyu9FCdAOIcpEdrMo4Wapx
GiwuuIrnJ3ekGiZxYkzcHwhfxMdktn5SNtlbdo1bqFQ+0MpxKINczCSCN5Dq5y6LLK+ts7dOmvAE
qmTvtDowOYnSiUp6T4Z1tjfcQlzBKkGaQpSQxYpHq6KLW3n9rhtIcUwMOU1T/4JQmO6c+klPVfCM
lYwAeGa47hEPBaVCd9CfyoHuGlXOM0w+s3Ke4sHCTdYOXtLUQms6an4IJ7tMFnARLBPvrTzAkaVR
yf4SPtmw55vpxeqcUxAbaJqoMeON7DwUKj/0ClqwCNWbSv+YSw0Z9ewRGRDSNz/ym8FAXTsEhAr4
lxExN9pHAFuY9eTqi0KdCZVqWkKghpCM+Ai5iJexKhHLhDuiIt5POlOeDIMcU9/LgZph7uf68KA5
1afp3uqu+iZN52cblXSfVqK97sA8N5IzqfuNwBs8wKba6yOAP3aFR8iceo6O87boLLkYLG+UdBT4
ryNWEB16g5yaGhMfpeGPTE8/kjp8r9P5JtKT+04kN1qg4lNvuT6S4HDkQcjCegEAQ0MkmehZ0fg8
FS7Zrrl+mB39jUruVUke1dOy7KHPyJlr/McWn22YmLs8kbeyDF/McsSBNY2uzFpn3IVOy/C3UQrj
URERHmyWsYXGRUY6xn8Aa0IGr+o2ILDmr/T4HFlNt5EJkxCglNIUEgOrvSsOZpb+LDQqvCFVgtxm
0nKmz8QqfDWEjdDYBemkaQZBa14RkStGjjmOWe6Wfl5DcIkhQPlOB+IsiGKqKcC35wihJnu4W2jh
ftIywE1Rdh8oJr/dhfyAWcxeOgTvoRE9ojhHmFLACTcnKjFGW76kWhnurPqzaI37RFmgE1n0Pjry
FYzzT8SPfonZ2hBpf8QuyiKUVHQvCpJ7ch9A4fr8hH7WfjA6JBaD/l4T+X4y5TUk3CuqoQEUu+at
D1uHuKPZxeSwSh8YbXJIYvsV75OroK5/Rx1T7KRlb9R6NiY5iA7mlDeL9E7rK6S5G+cz6qgXqIU8
wyi9uBrgaTsCzpZZflDY/XZetHAggTOPU0VyAEE1rRdb+dGBd7ifYOG3Tv9glM6HnmB/JzJnz4A7
5jPpZjuBTmcQ//et7U3O+MmAc6+DDHeDO8ws/TSUftEhCVxG0CtirCLstL6TkB593S2bA0YQhMxP
o1E8TmHI9O8HuZn5bj6HLDaoeUSqQntJjCsCApgypkmhZTzGzmz4ZS8ucwSNOlAvoqrAUtTtsatH
FkGtRVo93w2iv65L+SAaBBZg/R76WWwc1f00QjBYOh6YTV9jqKU9q5XzI6iSayWxGF9UOhiKDhsL
25isRZl+lpDxFXEcIBkfutT6iYDqHZAldOt74gEAOlHBCFW7z0ILwl3ZQuXTY1X1gY1eGj0m+6M9
p3a0xWJrXwfD6A0yx2w7vxqDxwTDAc/KlqgW63io00yAsfQo8pz7tol2sY7btQ66UZ8Yo1y3Q8Dv
B6r73bEHH68hSb6NHslBa5vCphDbTk5wsvJrXeY2asb2k24g3xwMfintm4r7Glb4sZXZr16oexL2
14V4McTwK46Cn+EsX13b/OgjC0gV8TYoCNbft0Zl/67TCqsOOC52XCHpjRZES4SEFYPpa5TeURaA
nXfdxJdRY74M0dFzShejimCv6f2hFgQLI+lMr5cAJmOrACZWVo9Ikp3IjJlAtljUumrd+PB63vOa
ReQMP5MVX/Qjai5GuqRvK6Z5Cs0o5KX3YtbhvUzRr8Qxdn34aDLvCWv72UsNMJ8R2wfcMhG+DvCk
WzbpmmZYd5NucZeDRbRdDxFz2kcVbX2c8yk/FBUy5sE0H3qlLk7Dkolww0sU1/LYFXDy3Kr6uX4u
G7HjgGUXbtxOkMJYT5bLz2N5RjnIaqAvLD+9nhsrARhLGaPJH/rq65qcJekxDPhVY2uVjVtVNO/B
cm7dSHpa3xTtsCmgb1B6kxayObUN+y1y2q0S89WhG5NSiNTwbZCVunXbCJFqy0gAn6TtwzDhtENB
HKzoMO6osi/JGBmnR3TzF2nk8pTZ5Km7KO427b//bbH8L9NsQ+hxZn7qljuw7lVIaaeMiZx0ASAs
cMzgoNNo3XLgJoFfXmTult1lUyphgS7GvtYU0I244lLdWP5b1iqoIP6xu77bnqiH0mv14vS1O2fD
1iqs+LD+3thSdaWeT1j3Mo/oynzfpVipvBLQBqAvbsh6V9KOOb/tNLIu/77/6yfWJ7Ge+2oO6/G6
0TM3I9aPDrXhbjrZ368PPob6k3rrrfluDesrzQgBtAaUvVlvxXqRYgBMTChcgpLrSHcgPfHRje3W
aQHarl9iFGBFt4qh7yDzAfqrSIHg1h4i0lrgf7HpxHTPAFucjGWTJ+Cf5nDehSFuJZ7KGugAF7W3
oNoV5f/2w39cw7pr46DpaSISX+/8enqgf4mhB11sxqVxREsWrW+U8mC10GfukXyJv27uSLoPsvR3
r6E0EyCcs9zQv++gXkc3Zbx3lLndYeWuzVvYOm94teJeu/SHdUMXOQnbKZjj/mcDQnr+Nm/ksFuv
ZQjqC2gTFeiBOcx+m9PRpVB26w1ev2L95Lr3355z+2r2wEOmmBFypSgOkksoA/I/HIkRKWwjEN53
81neYNUzbzAIi6twOqwteOxNbGMLEwQcMAybtFTgLD3tv/1dq8yOATIfvluAlV1/e/3J9Wrn5OwQ
uhEaltYiA7CMK8vdX1vSevh9rrSN7TIioVprbwO7lrvIzm7tUKEhru9fN9+99Y8m+rW7vj6TBj24
Sx5kudlfH+kic688d22x+3qqRU1NHlzd8buHf7fl9dx6GC6tUB2GXdul3CZkYdbXjLWxr+/4/vzf
TXA9Xp/auvf1mfX4a/ev19fDv859NduqtpDEW18qc6IoE0R7WGHqkgkYWNnkq4NFqXQZqmBr9F4o
Wk9MYpegw+WYLauhZcCQkGDBFF6KubuDgUe60rkWGWHgQleT6V3h6AfZ9FcmFbYTucY7TAjKdsQ6
xhWY/5Sp2hx0Rd1UtQL9YhrBMi4bgDDdCZEnS/XXYxsUNAVnFXKqDXmQaCzQfKdA9Sm1al5Z3/+f
dwsnwIAXk4A0W1wCrMfJSCIAF2yCeLFOX48DYZUWICvO9qJpDoAv9lIfZYjFFZjC9YUwZKJA7X1n
5YzQ+dIN1427dIvvw+9zoz5yi9eXv3bXl5y12X+////w+vc3x6NdHoxGJCPmc2Divj/+x9d97drL
5fxx9uun/zjxfYHf3/Kfzn3/+vrqaJlvBQXQcA/gdvvXi9+f//o5sTSOv75+booF1tI9fX3d9835
631/XOr313SkwDywLWgZLTd+/fmExqVl6o+oyGqCRpQzT3/swo/EJCWf3EMPvET9d/lFG5vqtG7W
c+veWpdZD4EZ7LApQIC2j2Pip6UuU4vxn820ngxTdF3aMQy3JM2ZRqJljuViGPy/j2EJWchHUzPs
13G/WMOY9drXBhAuw6fbVM2u1LW7tTJj5pL5vlsGMxyXWHC3i6bCOrbNCTkNPK3J09IhHVmDr/yq
6dRrCEGVOzygcr1lvUxFqGijSN2uBZ1wmY/UHoprXFgHew4IUdDj536FC5p8OVaLojqth5PbvOXU
DraaPVCtWjrtukcksZfR3JCppD6MCCNleJY2eFoVKubVwG0xkJ7bk6PW7an6995f55oGrSdSjjk5
DSpYnSb/2WBK3aD0uJxL1HGf5qUPmcpb3zAYrrGPamLJ5XnGpHlO657GjfnaW8/FUtAG0C7zpikp
jm3TEv0CNapwjHfZXZ/wemw14jnA12W7ltfWaltMZSTz1sf8XX2bQFP4rK7JGC9xXb1s1r31Sf91
Tl/iR9Y+n8k6vX9V4L721wc9AFI8dI7rr49zfcTfFTlrnYq+jtf4cib0Krr6sBbjYP5GzHNL+IJX
VogCXduVpzSufw1xBTlseYIGesh/PtH1ZFKU5GaJVXtF5Q7MUQNDlFFeSaL6BNygOgGqQ9FuPUYt
OdnVefZktsh0ZUNXyquqROBrsn4EqtucXEX9c/OfzpGBOYBl1PaRprenSen/2XQFaYDW1tPt97mp
DrsTYu0lS5TAwAcKGPscf+ihWx3JQZpb2Q6vpoZ6GvUP+mC4PqJ1t2cICUQY7QAF0Na/n8T6YL6f
TgTc1lfsCcD60te+N/YyOH0frj3T7axym07pr/UxrA/oPz2qfnk+ElzZISTdtT6UynJ3RpVb+7Wn
fT2itec5CTqtoDcpiUR2jaQzGfXJng5pgBWtn4gEsVwGDSAsYNqJQikmpNUnatDo0S/3LsRA8ZQ5
1pB56/HXLtS7wVcj1s/rLVSX+/h1v5e99VAD2XHUYgpgS2+JE+Fs29R5WQfIte+4E2hjf9396kul
hYpaSf6scihNW7kDIJOnv7gvsLBSNOED3Q9YFcHFGOE7Ur8k0by+Oi8jRQAScmvN1fPalqDJofS2
bL4P1731nKkoFB4IINaWFi23QVm+Y8UL/H9oxf8FWgGyYiGN//fQihc4uP/jOW6wJoz/F2zFP5/8
B1th2/9aMOoIRMEUQG9rAVD8g61wxL8sFEU1l5F3Yej+ia1Q/2Xp6qIsYbsWhhULMvQfbIVu/wvp
IUtV7QV6AXHG/X+h7wrzLzk4SHe6BQMP/jBocQPYBhf4J8g0nMgho5sRUW0zkx2rgV/5ULe+kBg8
2N1i3KZjt1yVqlf3/XvXYwA7Kdep1PqbAcdLw4KKi9ZfEe7jfk78okiDjWnkCsVEwhTLfo+T4NKP
arEt0TakSI8vX4qE8z7DUhsSXQDfHLFk0pF46QkgqH4TutRuRYOFipxf5LtlmJBne4AI/Xxw+org
FccFqcIow+cKfpjlbodO3wDkPDbUi47AnvLNMCl4Kxfy3Q4RmjUcuSMhG/paMF4NYTZfy3nyZjt1
N2FUX/JhVoilsZAFoBgh9CUzyHBu1EYgVIszCIJ6YySDtdXEQx/lMDDTftipxnDOVH2+Ha1S2eYT
2eO6pWzXdkkDgS51YaxW7hYse+MjIpDvDQc+Jar76jaLcemsUC9MeyB6ZrxphpF0aVHHvujfcUIH
MA6B/ZJA8NhkwgZ3n3hTj4SqNVXnRhL627GtoAmZ2p4GcNULMyQswxp4Xd3HO2RzEtB7sHxFFe4i
vIse9cG5z53Wb3F2OY5oPoLraM8sPzztkFfiseoGea1GyqOGQujUtc9WJO9MdMcHae1qS/OsZvKK
pt6U8cssYg8/2y0Q8CuJEYpVzmfgoE8g/N8NfAag2qEqgM5tl04LoB0QJa/qGbDQLrJhrLVvcAEX
X5Aw9KGWov6oGTdd3FApsDpsURGd1MeRsp9WSBSftUPaWSeAimiE6Ugnk1a5ctThLAb1NS7b9Hqe
yDKLEWHRSEcHplahxAgKclmJoLaLssk+GZBVhcveo9ZldbAP2105AKpAN27YljRwrzPz1ldr27zq
Y0pUlM6arrii4N7Q4HAvqxFoQW5rptQvcr+cRLjPcgilZJe7PHxURV7tNKPpNzJMz6IB6h6o+n2l
CRSvzTuRuRck5EK/lm9GiFRWoyWvdUUKscFRfYxneVCwkyH+xqg3Hp1tn0NtU1p3Fzcw4ig3RvDW
MD7CiHQnC22PhMzMnaTIPJBZMKS7R51u2uCxG21DXZGgjoJt3vcvIsvyI3nPZIvQ44aRgG5GQltF
hI0sYXAdNMrdAMZnY9fNJdKR3WybvQbhfFOCF/PAxW+z3Ha2WoyQaYvDOyJ91MCpydSVfdNR+D/b
8bAbuk4+RY8GEqlxc4/6j7IvDdgPaoUVWQffoCjFTxNjsSCYdm6BHK1mtPm+x/qRSgdky2luJN5R
XfQqsbLDSPjgjrGygcOM71lgH9B5otu8Jsl9bYLe72W1GfC53erwc+wmqYF8Ilc8oVYyLtpCMPQG
86a2xmOvNWJnw5FFxGzazdRGNtE43E6UVCDVmQVAf9F5TY/zi+xZCrn13grCO7B1O6Kqu3a4BAJ+
VOMCtTSzG+TsMYtMLd0XFfAKeDi1P+BeSzFPh7SMIDDMAvWgtu/uNJOEbt/HEQ8dm6h9CtV3dV4e
UDgDzhfGzqZWbw8RQxkZgQOkh8E3w+aTHHi2yXPD2GfNfKyRWbrO5ABLQg/ux9oNniChn+rsIY/q
ctvFxfvURygE61F4wv2dP1NGvyryrpor9UssSTZkun1BeXE4jZF8RheUZJmxWCXC7YbXMEjniPCn
czcAXYJrnfvjMOcwzYAVu+TD0bqPCCarDmVQ85eV/I4V6zmbsZliZdhtzFT8kosDEwA1qmTT5Cmm
+mgDzSIA/QxjXd7oZpn6ZaaCLM2xbxKUBVz7wymsxczRiTauzoDV6VCUHcQxK0amupz3YzmEXp8Z
4Z2112wUazqc0qgDVzzdJs73gYmjVUddaFBcxTNq9Tq1KTqn+tVY9eZVBDO3iYynvFIJDqOqRr3u
OM1ZTKgVe06Zia0O0YsYUfHyWFN3EcL3AAX6c52HTzUy8U59kYPcozLo+EqykOaZJYMmEHe5q/qp
URX0gpxKOwjqjWZuTRPCvwJZAE4fEhMUa8x0rLboMIDV03ConYqHJoPcA0Y+2c+p+wajdzjkv92s
e6VikPp2Vt+1UzUetcM4ozyMMeclU2+MzLIY4RheugqyvCFwc+l0ZxOrTYafbrPHrDmHyVwD0c/C
K2g/6i1mHtsEeNN1Fj8zF+BankK1tJVQg2utH4eGaU3m9S3qGc5tCT0uV6jvG3bxOgojurIiEuTI
LR/7rqg2WdOV17FVndtDgUzExehCL4ms4cY2emZICFiG6j7EraKfygFwhNKrbID3sVKyDlHVHszE
3mpd/zDb9RM5+ccUD1svTF+oKFODceSLq9EsNSixsuqnI0CCEU8sfZ8j8Q99yT3WcTUfhvbIuFrv
JqU9wVS6ODIa7lLnqqKcr9d2c+NiQ4VkHi5qjs37mtndTYN7N+sKnu49PrEGwpPYobBQGGtnR1d7
w3Xvvu8m5diGtH/4Hz5ph9An5pCHOMCFbZ70UyQ8gcbKlvZ7MaUJ3B4dfdxyok0pq8ozql8lwNFd
PZa/6n7CCbhepH9ilPMGrJ5iE8BHKZ1Tm05LgjX6kY/6Y9M76Q6c9n1IABJnyeD1rgvaBrN0ty/B
J+Qq5hjdddvkua8zHcWwYDb4d/lMCsPZHl5jER9g1jibHNyelYcHc8zziwrLJsL+/a227XYXawrG
lgOqjuUcPQ1lYPqQAd6gHO/lDP1bJpTv2vHFapaSa50/aqn9YmKyyxf7cLykSjml0qDPdIU4WC7S
V1i/tYdS00iRx++mQn2uUcPPMtKKfeOke0TyrixEKulA3DFV0TWQJe7TgPKqDbHoWliG2Lmh1DaW
DV0nNMVznhF3Idb6nnQq5U34RXZNJdysySgqynCfT91z1g/zpqwXemcXbGxMXabQ7a6xzmBhbg9P
tUuOG2c/bAClkp7LBJCibc/VuRwNJJc9R1QfalDrN5CfPdO2OugDY3Kapw6Ng+gu1io8VSvzvRri
Zqs1M2wOXGjM0Ec98nWqXEbE+s1qlMcU+y7oGUA0DfI/XjAqiMnY0Rkx/9aLsvkui0n21npiUpvU
fuc57pqGhXOlNjvHhvDJb5BaO1ZttM2wNIUy+5IuDZXU5M7mOR+JVrJrRxsJkRjrYhk0uxxQLiRd
WeF6bQJrSHEgqGHyeU1zDgM72832R5JWgBJkVu0BgGap+FBwWAeSRelQEepHG4o3pOqtY6vEF5wk
4yvAmsYmnyssXy4FNmR+Iedqq0zFPUX8i4auumf2yX0y3yxSsNjX5dvOQlgA6xN0Rl0HPY0ZblFV
5o82CKWyNe6mohEbhAdYWav6rmnV+3IcCoTxwA5HhOguTE5VVgu3YxncE6Pez8uqob83Van5IGbv
UC++dvLujCM3dE44qodMAbsiA+ycDPROmGVnqkLjoIDVqoAKtHPzIzfqF0JeYjuUynx9APZbVO1t
X0BfkZri+kYZIaui149pR626GBKUtzLgMq2O6EMkuN+2jUIAnwndcYRK0j+BCB0Iy4F3xQ4283OX
T1eDksQbQ9e9dNRDjCRHrLQS0Z8y5TdjTEJM3udv5nC0azTl9P65UeGlJjZBqoHDcujovsF/9uRc
IncK6WOCML8ZXfhFrdngec+4asOc8Cq4bjuq5jq5TDu9YOc7E1j39VtdgbOCVt8f5mBmXlNCCvh5
bfggVZ8pMO9nuzhPNk55ZZfLV/ADnwPopSBJx0sbDb9gi+p+gvbbps7NW5XFxrWJfU8TJ5sxB3qq
B5Z2DJeXaH8l5i1HS8YfrT5cqQ5tNKUDbKJMfEQZBn4mP4WG8y6S9ctkTr/Aj923CVgWIlaK6qO4
bs+GYu5xLT8XaBzRRNAyMBPc0VrF8Ww1+gjTHgFV2Cd52wDuAK8532IGdGr7Clc8984apmcJA1WF
xLMR4grazNsCiQIgptVePLv3+RCiw2wsqnxkVxJjM4doQs73VuXem+ioO07IHW62jdlQmFFLEmXv
gQLmrtHgr2u7kOWNbcizSDNgFloPob+ER7ZKLSAoi729GKw9pnQbq7UOVhB9uNrTOM/bmdXbMFY/
gL/4muU+GfZITnvrji44cveT6POHPTCGGAElmOqH0M6LrESD1nHC1OKoGWuD4hbRgOfcDm7nUFwV
UfUcK8O2AgQH+/kWjcjB6zL7HjzSJovmlqUSGIUoAVYKTBflYNbU2GzzVUmW31VGtxkwBNDydNrk
gcg9oYwXE8pWJZvbZBavRVMeEil9c+jAAzBCK4DTzfIKt6ubcqlIaaOogQKiYok9medYi/KgQDld
e9br5pAZ4PVQsfpIB5x7yvOsOCoQ8fTRNfRzUjWXCR8AsPzb1vrRV+VWSfEqcALfbpVN1Rjbuari
69cmLpKdpquPUaEe+oRRWYNVj5XAnBiXsTHeajAYaivQ5Q9uMFMVKP44lb0Nx/TNdE3ivRo0SO5e
E/+C5olGx9OM/nOsrd1EiIMhsF9p2SatR6YCAgFrJC8NtiIpbmzRb/M2+nTN8Q4vLzICCcs+Yd+a
jrXRq+FxwSHWizvN8mgKZFhMlLHy5uBCfCxzlqOifkgWR0VNQg8ZbRd5FJy1FNAdpTh1rn6I9ArZ
F4G3dS/9hLFdMiMt91yRziPWZ3s3jB4DRLBk9W6r+7gQoFiXOmFp2pt5cm97IZ/DAYn7dtii+bxI
kfmkQZ4IK57JXmSEUayecUK6Ta0BHBlGG2SizYf7yoqaq0LRYHosqOgeid4UMfGjLomnyLiclVRV
r2Oz3avlDCppYNCAaIvfN+uoErS7w2PKVOsYDq6XWG3FQlnBGM0Z9sz9/SnUu3McqpexJwPAxJV4
aFieLakgY4viKhyKgxIAge8Az7MCBACBeCsJ4eAKf6vrObUZd8G7N2X9q7S4gAA0tU4fmkc7u7S1
/eJiZgtTAMS9JfEW6luqlIlLJVSZb7IERgQCp6KvWL6q0XtDWBcP0guyMt+qSDjqYbUnc0UYh6+b
GSX9zr6xnHNTExYkkWAxH52JHT/sQf9QJOUNwrhEMltYnZv4tJ6baQIQPrJE88YsPsxV+QEK3jnm
RjX4JPgkdAcK3257Wy1GIZ1SvlhWcjXawImDVv1oFDk9qvGldkDyuEGBtlBnPhqhc2bqux3wjvAs
FXGMSXm0BuhEunwWLSkYPOI6VsoukhDiYpsZ82I5v2lpXXvY0xm7zoHzWgJXyiHAN2rto6YZwm5J
sfKCEB2HGl7wIoK9EG2bOY5OChTWATc5XFcl6SbanYkvDcAO8aaXJUF09WkMHYJ6jbWhwGIeUQfY
JmgG4m1SvpdBRbacyvJsX6cuqHNMsDvs6JC+AEAUYZZ0lZHx3JhqdAoR3JDofYJynT0b9BpScuEm
06urAkHi/RhCj8k0+TNPYAphn5h7VMAObcWwoZHq3OapBBM2aFsIXlfCZMlRjg9JNGwItwBgFt2b
5qDd1RHYyAyQt6FMixRb6YdmdwXZwN12ffAaGpZXNwoaOgB6C7dFYaPR0e9uJAAQylmKSXIynuGd
19bvfKCD9nbNStIcXiEds16QD/j35X7YNBislQmjuMuqRGa2fuU2s7UTlXLXZ6JAllCk20iw8MtN
ez/qXXoQImB1N5sH5lR7kRr7L/bOazdybEvTr9Loewr0BpjTwATDyyslpTJvCGVKSe89n36+zVCW
TNWpPqdjLoTBRKEIBiOSCpLbrL3Wb0gIdDWrBIIz4KRYblpI8MWIToyDiQJHUi3K1AI270nkUUhv
pMrY3QztU671w7LHSIqZuydbpZ2XrW7vFF/ul/DQV7naEhdgVd+APoDYUV/0UXUF43ajkIpd9EM3
rKDaxkr50/BIBcL+f5rAlrhAb3U0qpSflmc8pxb2oH3iIV0Fd+C0K+QvlVNvZQmsot76V3DlrrVQ
uvDAGi48x0pdfSwJ8QAWsShoXQX2LXXP6Ar5vp8h4uZLajRnYe6fT4q3jgGO00U14LoIgLg5jro4
gUk7OOXeBNepszhxUgtgGVJjpC+zqLlOcu0WFwqSA6MElleFR2LJ+6ajVOuUoKd9WTr3NCIT2FGh
bJauCXOtlhFmMtJOdq0N8PJ7FDbIx/oo8DsRnJq4c1GSqUEQkxnNfBXe3iroK+dJktU7cyIjZaJ7
5aZgejYkVFGFTLeexbpDChMoUNVAdQvtvMIH3UCtS8BtCH6H1naDDgUqdVd62GfXi6Yqf1aSrq48
mrJYMl07MLX32JWpe78uVFBJibE2lfpKQ75yG+L0LMURsUVuWvs+QHFu3oNsPK16LGwZNyRpT0dh
RchaZ2nY5D7nTRok5n7EZGSvjqjDL+aDjRMiFYIaAJoCZi84ZC2kHbXeRaJs5aMnSELGWOdlSk05
k4MlqRm4eziOQqJjo/k+hdEZdDdmg6iRgt1D1bhisREpWx3xjg3p5HJfTB0CJum40UQ5SxOVz3mv
h+anQ49ICiawxAx2bX6dKiVSVjVWUB6+2SBLxF8PRCWu0D3wq7mDnq3Nin3+u/OPmfdIiec8dmrE
r8eIQpeIQapbKEcqhE1YYLgoe8seAxUYCuR9SEOr+8xUXzZBxrKVyspXTVQoBwE0CjBRBcsodq0Z
N1DOAACB8Qgb5p9MNc7QhgNIVeuoAIEI3tDzgICGFHkDoXqHx5PuKhmXMW9aes2qV+XH10NQaPdE
ucWmVFtSaq8fFKj0Hf7VfCwa0dUcG4b21w/6nAKGVhLMIa2Luzo1ZpaSVMr/2DiVRtF6fh+GCARW
SElFDr3ArgUMXm2ljdVK+6z2m2XjQ2iy0/KLlXjpee4TD2Pvw7qQBHaZeqdIR8k41Ycw8UD94RaM
6mqXasuqQcusTe1lEO9yUPZtitNqjh0EZAtJYuABNclMcJ0iJoynUSvfJF6FTAwxUsRcigs5OGbi
nPDMinwo8hgouqYae6ugM58nFT/pIut2rAmMsxaTj6qx01VBVkoavqg+3jEp0S1ZSHMBjfW2pxsu
FYms4himd2NU9xt9hD1FozyNdO0nJtkdT5QMRDxGt4qXFGdSEZOgB87MGL3HtkJMAn7IOhO2bO61
V3ri1IgFBislH6t1kWXryS6xVxi0aNuQGnILy99PGladDHM5ioGoSDqtjHJ3DENXHtt97nXfSim9
k4cajXbyQdTU2z69Zp2oYT9TWLvEa1kuVeg9y6ZGPWgjRS2bnCBO9X+w9kUXQVLCteklDkUbF6fE
flllxVOp5mhQXPi6ui01lirauEnQGsHN9T5W0HnB2Pw5lcwvFYvqpERrCq3dnYZ9e4dggasn0TmO
L3cxXF8AG4s0tnem3sJQDUIkr7vhth6tfRTfdpjdLHytv/Ra/QbgzK53ogs5HMGO5fck41nvZyiO
dl52N+qMuKA/wQVjiZk6V+LPFrZCqQTOLQqK8jIIo6cMjaWODD6FuPHBQ8wbtSGMheT0i6FbX9GU
gOpHUjYJ4FO1jKz5VD31lfbQcIVwdHw4Vww6rVp/C0Zy2Ln6pWqQPALETaIStuNYfxVX5+qkG85j
05w2ztQ8Wp1/5UgE57nBrwyKPYoR3CYEnmxWbvoCvYbbwiP+megeSZFkG7RO7spm2HTqxCoxbJ/q
viG8Yp1LBpy5Ut0Vsi6d1s0t+DAPHT607FkDwvYK0RmqIM9RqDFLZK76MH2OEdSnYtLlywyx4zCv
8FSpmC2NYTF61QSrZrwtVDh4vjGdIuxZnCttnwFdqJtLaYQS4/To1+SNweo+QCXf2RitwARiiob0
lN1tsZU2rzKymLkxpRB0jIskz7JVWqFSmE1cQkZlT9w6CkUa3Jlx1UF+u0hzVqmqRxHCao0HyeyX
fmN+UdpoQ5VSP1cpwUVdI7meSs7bU0j4euV5ZQLFEs+jAt60rgLUXJBZOVdG+2tXyY+Mldoyy7Vv
XY5yhw6LLysrIPTd+DOuRkSJk5WvVv6m6ZOej6tbE5E0n4IogY126WcF0MG+rNbka+JFiFCIQrJu
a1q5vE+a6MeY2dRC6uvQrH9ZMYlQvD8WY5p35AXxWgudKXFjChEyT3GpDf4iC7TvU2HzeDCrBhd9
NjnljddqTz3OFuh9kXPNa0SnG2A5OjviozCEmxzH9ZNay2i66fdmSCf1wo7umN9XlnLpjF0PJrfr
V5UubZLynkUWdBBq966fQMjU4XfvHM9365glZZoat1TUcXX1Sf46vcXKTZPINpYrLUJeMaw7QmfU
O8pv6KuVSyNFpywKeSR2hTVi/hWzxws9TJMlaYQomL7WHRbVen8JN3YdNjCfINfqKHO0kP0NBSvC
4DYKjHJtm5UIUyne2ZK+8UEc0YJKBs5IxO6sthzIMbVJYkRtWb5vyWY/SIGGVI/NZH4aW8pZVZnf
S0Kw2sg05lJ0pgv7pnTMH7ZF5YZmk2nts5pP10V5Zan5aoRStEAMiYwfH0RGTCG49B5Eg68CZINC
B+i4v9N0aT/UOcmJVr+OY2spjdEjuKKtY+Zrfhq2sCa5OKeXrzBHJsZNUHk0xuEuyAssu2LpJo2h
0nU/JN+rILpgi2jI2CLgngJlAfceheKhYa+0Gj90A+1itbDBmyHX5WnSNjbHC/JU17g2XWlJc50B
1kOObpkn2uX8d0d8WHAZxEgUfeR1ZeU3QQ2+VgWVoEyE3LqMpkBoAtAhQCIiisc1NLU73HaRTEx8
cLvZ+CxhrJjbghdJTkWIHURMLyV2HTe1RV/qZCuH24TbR+bdmEq81EZ86VL9ETm9AsEE4ycgv6se
bFhdlXdRGSF8CRstky40p9uHAaPi4CA9EJHsJ1HkNwEjmK491skIpNf6jk/ELzv5IefgJamd3WZg
H2BeLeXMUsDEU3WvZJDCWk9SmAzrIG+nvsK8gJGltyOWkc0mY6CVsvIRaaYbwBSXlWO4SaHjDNKh
B9el1rQiBjmDurGXHf3WkPWv+JSCZuICiC134WglqMha30ecGxYjmfcCKEVBGWYhkT4lJgef1u0j
w1xRDnyUW1LGbVLcRd2w78Ib2Wh+yj4xDqR7HCM2Cf2EiXaTNN2lzGSAidy60sddkZMmVibyknah
pG6pUG2vJJbxIzWxIkJVGXVGd8zVczsMV6OsP5STLKpX3mnuNcsMdEJrjQmrRGopsuFaZfEtaoWi
cyO7UKAv4SZiYBKhf9Sg1IDVHUIO7QPk1FXd1D/KUf+eltl9lhAWtCEuKd033YqFCMNwTayRrVk/
WkwA4eBCIXkM0EpwqE4sSJcuEKP+YfA8PRvGY0BBf8gxXUVmYWuPX/xIaq6jXD5Dv1qVy9Kl1qcJ
FxCYnSUWA6zbIMPQlXJtGVo80aIdhlXWh7QEoyqpUxYPJPSXAJNkCl4NdUklfmxKEAEeEwVlMW1t
NuW5jI4jkyfAUgMzeSq81G9V/1stocwwlqcAIyle2MyUQEjQOayuDAlpfivYRYP+iIgQgNTx1h6V
R5JmCc513QblVbLNafZT9G80MEu3blCJH9LCTdEucAfdvEXyewdxntHHpArXa+OZYVFpsyszReDA
AkSIQYBvNcZl3cZCO1n6mZecxZDuM0ZNFObahZkStxiV/hVoACJTZrWCRDbuAlLGc7hvNU+qSX6q
8VHgcCRFTM2XWecRqJQMmUALlbj5KQlSei0pP+oKvRWpXwJgpflkKxMgj6tW6FtbvrKDRDltpX2p
hHexmrUAcmODhdWVHEfhaUulREtF2WyiIgNZPc29Wyc0H+SAuoDvDedj7N03cndq1na8Usr61END
nL9SPI9IoywQfr5GwWVjhRjR12l8mrMcIqtAKaSBnW5pEagm61GrUZSKsUO1EDQlkRStzHhA01lZ
6VT4XcicphuQBllQPeg3uYSOyhT2u7JGaiNSqE9a4ddSRS+bIHLj4b23cCBaEgKBURitB4A322pC
F5Zwq3I9Gc0QdA/ILYwrRcbhNmkvRpKrXVsODBnm94F0xWrKGVd4uPo6kwKU0/xypXg5uufR2syh
v2Jfrk6RsuoHbVpKAJNqB3ke2/Lh1eGXS/UEelrT7KneuBYVV4pBp0XNqiKvDei9nbXR7OGOpoBF
TnmlGn2/A/ZzLVnRXS/DxwO+47uArVFPwLcBrfYcqY0Rw8QBOzuUrEFZyHhLgR3yRvI+dQ1foqCv
LMYyJsizgIPCH27XkDrLbeHvIEui6s2CUC41yvNC5gR9YkwnYvPKwQkIgbLwPCFvtaHmLONMEd8Y
0KwLP47OZGPnxBcVi+zrFtWUIfC1HSWzRoZ46zcpkQ0TVhp1eI359rTTi6lfQBZaYLgNVopsXtGm
xJGBvKic4a4hLQST/gZw8FnZIQdNDR/6S54uNePBKX6ajVUvpRpfTFkNb9Jwusk00nQVNcsRT+4b
L762c/90IidiSaTFcrL3Zpv062SSflXTREkpRDmjmAbHzdVuZxjtLxX1Gkw2xo0eyXe69D2JzWdZ
n9we8+1TDZV9Cmbh2aQg6uX4KjR+WVuFfXaBTMu9btCsM6egggGeAM/B1E6ytWQG5rpFSa2vm4tO
QasBHQ2Sg02z9gIojOSjcZGMy2kxaTJj4pgtA405hKdGbBPt6nYU9cDAHRPPnXC+NQfd3uYZRgfD
PekZcoSmZK3tpvuRqZRl0sL70g/Wg6IO96Qj7toMY12wMNVGSs0LPD3JRY9PSkVGNmkJaSqqNn5i
4rreeqjSSLupkNtNbLf9Qul9A3lQYeuc1FeRCT8gQKcHDnC3bjJDSDVBtbSjxylh1damDzAeafzt
9zpw1hnmGi6u4CUBVX9OQfx8HKgcABk2oRavLKH7nXWAlD2qHqiNR8ue5ac/pVuc4S7tELpUOnVo
nTJlb81JvTR8nUCLVKeBnSJy/l2v4lY7KD9Qh2+QM1XwnUb/RfL9Ta7ctY6eoh9OsBcnabbWJCGo
kCKMh0x7pnXXTqZ+6aynOkLq3UEzgWj9R9G0D2YknBfT88QAo9/w/wRkCY31JMH+czrT5JZlrlrj
R6KiuDD5aGKaqwbLV5zO5S2rPtwp7VXPQqwaVmae3oVhuwhSbVoUeqUtEcMclk3gem32q8Q/CrlL
X1naoflDHwcEYaAMrrpQuQl0udmhisvQPJoP7Q87h7kcl1STSDG2liIvDFQ8hqhhyYUHWOCxpI37
O9sozwPVhMpnm6iVZOPSKO9Cry7Rw5i+mKoUoyWCmmmWIVPVqAVq6XgjraukVVegZDZq01BZy7aK
1vQu9a0vkw/bzvAvjYrMuuKFj6athrsOw7ZawgYL/nS3TIY0coNwQE9fNzZO1lk3kjG6piljLI6l
Nfw3yMbIIbQ56uXhgGaqkmwp5qDSNPbd1pC2KsYB17HPL1OjDoSeMAzzi5UmD08z+vj/A7X/W6C2
o6K9/jdA7REVs8x/K3+noUPPv/ltrySjcWcA0dYNmeOWcDj6LX+nKHxkObaGrL4+ey/9Vr8zTmRF
QyqP/9ARcNRXhLYunziOQ0tFIh6Ytq2o/w5CWziVvZU7x0YR6CvqfIAB+TvaB3slZVJJojol+Lny
IWCeF6gSaZ0NaNRdyelBSPGdQ9dbSxZNgL3/7q99AIOXviYXQ89f885xxsMU6D4Hm5IsvGvcJQBB
GF/z+NQ/1zY5bksL/QGfoGeA3zt9LZz9WPm4wVl/r5xBxt8Bas1dFgWTtGryVX765iFeHX7T25+q
mPJ7s01DthXb5rmpGirJ+HDIH4yMR6VWgLDoyrlVy8ywgi41M6WAPJJ+1SWr3nd+gJwrJHjcDm6t
ehp2UjpCBGn/IE7NexEgooVP2XkZgKBfljopMrUN49N5g0cVkD9dBneRDXucPYc9enG9m0YUoeZj
mcd0q4DMXpaRg3h0WGMIAhSb9GLKGkNQz+aNPbPgs6mLVrh6IW8n2EgHYtKrauDMS5rfFrCQMxui
7UwqMw146KiahK4GpWb/umkF7Qu4BwKuyPLM9JR5g0KpsikMRnJB6Zs3lRJS2JssNLK4Sc7ylb/X
WgUrubYtYkocFuQ0YE17w+rVbYb43xt2lDlzpF4Jb5OOBUWQKKOLBDK2AvBxZ37KzIya6SrzniPY
UvPbujrLG0XdGTWr4FQLIOzMxJ55UwqKj4IGHs65IdOTYEvNHCkr00l1vb7PyeXimuR9LRFZa0pZ
FQFbsyc7BgHKkM/lsPHW86FmEto3NpqYK6jS32Zund/Ev+wuwgNPMO3mQ/Pm9a1SRogUMU1KIik/
X64hKGJo6A2T+0r1o0xyZtVpCFqIcsF8lfPegRM278o2Eo3pFGGuzcXNV6jGEjS7+T2iOwLAqbVP
RSDVK6+sqz1+PTTS14ud9xQ9wf5DUQ/sL+Kz+sANCxE6RKtl2tlDCc/WMu7nzxJMxHY1jOROrfWF
KdXSgal0oHZCG/ZRWczvD2+pNEKL26iC3WkItt+8d+B0kgzZ9ojqzsfnQzxxCjcObf5AJ5sZf6WX
IBOtBA1utHWHMrWPX2njlMZCNxpI70FJVk6DwbDve4tdPxvLVThR7hqccNiHSjXse51KZZ5NW0v8
hrnFdqLydNib2uvU8BoUcPmVh/ZaRMQvAFagotY5ruC1V53PvyYXdaTD7xJ7hih0vZJQPVGlDnMK
tt1Io/Fshoo0F2sV8XbeDH/s/dVXAL/Fi6oepSWy/tVehvCJ8E8MPcHIKmtjOhRkHZru/Okk9j68
RfCK0oJTAySD3rashSKCRtWOBZ84oUmCdFUk7cPr6ec9QWjftghQzO+qoKbXDWPkVjr3q6/p5qPY
zHvzMXILDN9ZFZJJ7AIgw+KLk9Jis45GxOrw8ZtvNvKz1EnpDs2gbB8Llt68N+ggex7m3RHQFQlL
8fm8KW0DubcSq/qZfvn6wfyvsdMg3p0Pvp5tfivZqbJIMjtaznceCduXO2/qPQgjSb1pA5RNsEGX
UXntecK+IYYoCrHOtgcW2M+XZvm0j/l6542qdTHoGhlWirhwHTJdsghGMeodPg9g8YWV9jVHPJRM
gHbmjdbKECc5fHf+1vw+Vyifvr6d9+Zjh9O9+TcZghKbscccpFJZ1crSeogElfqvTvN6TO01eyIP
0TwBsoSa4uDKLpqp3WOmoiTW4/wuEodk0V7BfqEPLt72Ck163nvdfDyWikou/LMQ5yL5NJUkiofz
d7Ip+DWKi//Lfzv/s9dP8vnfvb6f9z7+qfc/yW/1QHa4DSNmNJWs/soZzTBDN6q9BiPaGopkK2Xy
A7YdBuB0apzzhkUkHZZls5VI6lBQpGElABUTEaMcFZoppN4gN2MN/qNqGSjY2IZ8o0Usvg/16Lko
LTayoEF+OJbB860Fz5fyC/dTkDKzOhrcSExzWd8gCNL0Ki4mflstZ82LeTNLnry+fXNMzHoV8DLG
K6ESjOKevMrg9eCqVSvLdixVsusTQLsyXauOvrOTNl/HVfOd29HtJIUlhBkkG9LNA8SYPcWmbi/J
3RcdRaE43s9/aVaNOAhslHoeL9FQtBb24CBTZHB7KhhyKLmgJyQKwmpT+gtPzJddWlNxn3fnivu8
gcxigKnyp6U95usB4+xt0f2c75KhSRnqrBm6DrV6kYg7Mt8lU8x3sVVDQpuijV8jV5D2xi88zUrB
kEJ+134s68Bf98IrOK7HrYMcKbmqve7fBRGdtxbU9EGEJ46F5gpQM+8mzDsBKOSYaA6aioN7hRMU
s6E0IdeHz4bCFAIUrF4iGXRtKs59Q6yL9xpLvP40r5QY9Dw8YQPOIv6f6l4BXX7YIFR56RhmvO2a
ERp/bl8USLcFKv6RqdetKbzvux56kkKAg09jtaS8tKgQG7uO9ApHimagEC4wAvNmVg95FR45fBAC
WMPBN/6T3swsqhKaSKHZMSZ/IUhUVhvShRVgYC2DT15CRDnrgUO4lhoD6QT9hsa6f4kumrJA94h4
WTiMmK11aU7JsDmIzSip8qse5HQF9YNpWWzQamCWFnLX81sW/cpmMu1NlutPpA2usgSKXGyTg5/3
SjyZhGAm5nPkj/cpVyCkwXgyb96j5F3u0UwTh2N4j4fPbIaOzqiSzeuh+RuHc6RtR0hWA50DgYra
FuaRxb4UmyQR/Od5t9WjdkGVrVlCE6EcJ/dCRmD+ahFzHfOX5r1BzFzz3usH8/cO/2QawqckUuvV
fMwqS2djV7g3FKASbbGRp0zn9oldGrtC7QC3O2K2ButFjlkSBVv4bmedUNeeD80fBn7f7ue9XIp9
Msj8vKRFIcuycdvuPXuXtcYVflj6mpbClK4GO5TC+01v+rGMrKU41lTPvu1XFKSIzOdDRqpIS1lz
KM6Jb7x+8Pq2vyyIcHUUC1ez8NrKlpY0AAXs0Qbt3Itk41Ox0U4VZ0XRq/+aPUPWPAdsjoSguqmX
5m1ywbLjRlp5DqkwSjc3VNeCYYOuHTuIj5fmHmnlsbpBrhF3Z7FKipaRvx+7+1Z97KCqBvGG1Fas
roL4Xo8ulWgDBzKVTvPo0oo2+NpG48ZSTu2uXghn+ewsiy7K4QwPPYDnngPC+LSRdggymMa1L1NL
XPrhLk6RRM/Joaw9BOXW5j47s119YsZ2m58TqPNV+ou8X9Vs2sC1pO8Cc0BC9ktj7ainoZB8OZJN
jb+q1QKtV0y570x/Uf6gXo2aZafeYoEdpFQDXZCaFCRUYJhrFGJ0bWPJqMrs2gLZ5zUeaqV+aaeL
6K6KrsBmJucoOC3OjH3xaC+ii4H68MJxQ3faa3vDjb6PZ8h4/RrXVNsAVazypURJZEH5ePgOjNEF
CPCkXOO5t4sfUNq5L5f2cthCXgkutS2qFAs4Aleo+IDwvBIeIgsgNsv0XNkWP0IWls0F4qxNsaKu
koRrD6pRvzDPQP4X7VohwsZBjHr88ke90C4RM1jjWjO5+iq+li785/EpuC9+5Wfl2cDK361WiMCi
zccy+67Bh/ZCva0f9OVzs51Od+13b8evCjcI47v8YOKQfX611/CA3xQjOj0r2V/lOVPWEsdEbZOl
K7N8QOoxDG56aqrlsqpQntp6a5yJFniVpANVFss1v0xgthpXftLza0zNxm/4KEFlNmFejxAHFrCc
+xatZR6aO1iLiOTAsBcksdqdlFWBPKZcfa9Oz6xrh8vKdqabfTGHvQ3EeRXuFJya0e6etrm/mcYV
IyQMSesOppF3Fmyda0wRz/318L1xXGr4Z74QgF7GztYPlxTSxi9JvERBohm2jbPqvV1UI2B6o+eL
7BEkqjytv0F4jtRrbEuK/AJ54p8FNiDTCiQnDsv8D4R6/GE9WdRwewpt1MnhJpx6hMLYuV4qziK+
L0f31LjtpIV0qqyLZf7VeAqYBynWglJ2zrwbX15a3zosUjw3+Q4tUkKBNHL1U13fdt/HW6c4U/Wt
fEbsdZ18V57xDSMzIf9wMjfZd484SEXlmYKW5gYrH5BMruPvEmIUaj+DO4KwVVgyLtSv2aZBWRvm
6b35o7tOr+yHcjecQzCkFlBkZ3R/qdvZAOS+dOYi9Rbtk+9Wz4IfqawyxDXz5aCsk3wNu5RfyOmT
nkW/q5xre+0aY0rKjU667cEwPONs9Sj9TK70Ve6ySLtVH/yn+LYMUdcnWeCSi3W9i/hr+RX+wDXa
KRCDVshUUeq+yLeQdKeHZKdf3I83xhdpq11FzyR+cXLWsDZayr+odpr7YZ2vECVnoKnumk13rW71
U3mHa2F1rwbL7pHVcbyrl1hkrqQHGQHmtbdEYmPZ3oYgv3FEdlkVRCPy2ssSU7rABfkk5Fiuu+/p
rkJ/lhKZCZt+IZ8BS974X3VlHy/8L7m35NLzFbYQ3QK42KZfQPBb29vs2vmGHvg9ae7ltI2/pxsD
kRskAC81yBeQO1wGzaUP1M5FHxhY7SI/o7tFa5J0W58S0FfaIVKQC2VB6gv5pgU9X4XseREFkMXX
eLpe//S2/hkrz222neioCVXuq2Yr73pGnmqtO4uJEVBzZbgFy/IL93TXnELMxUk2dzNaqr8Fq+CT
opaXEd36ynko4WXjOgC/XFt7iPrS8nGsurC2kP2gENUbqrDtxl/FbrmJvvXneXXH2isCm8sZnbXx
VUGJk7YHzfDMXvq78sxbp3vzXuc3bxBH2A6xewkU2Doti3Wx1ZhTXLgmluuTjqTQEa2ex8v4zHnU
r+I7/9zfBD8yyDUXQ5L2EKV/z4t2VpLwmadIjWEj7ZJmS/JoL+tWtcFM+EKxCWwascLxBLgO5Akk
y77XANSYmJepNpUMm9garHWv4uULGVYjA7anAgWWVez5YkEy7/UGVLrtYRchBXkVJd1prNfRJhTf
SebVzT//1xrFK5z9kPmlXh0t8xajnCavT23rF5RViwVV4LT79o9NVOGvKGkJ4AexN39Q18V3cM1g
2UrqvU5f6QDmJ3w+Y3VXk7mye2zvpklY3s+7CGVM8MBgKlumXuurOiDg7EtkjH0bAEVQWEm6SLOA
CrFGDgJTZ95jEz/sLS1ZjnE8bvHiIpyWBVTVsRHAmffwzeDg63sI4qw+AvnU7MCxFTCSUc0VxVGx
mbXP5r3XY4rT9Zu0aq88uVsiy4A96MgDZnnCSrfMlGI5Roq08fxL35TlvQ38mYp/puwoOdebV5Wm
JoaUP0rKup81gP7YzLI/r8dUdLLWWFVezrnPYdZqEiuTqrAZcl8P6iae0VZYBatZRsdUEXrXJ307
p4MbkRKc96gk1vswVrGeDhyYWsoXhDu8NarnjLNDh+FSwTThtUV5WskYMusa43F7P2AQtesxnZaM
AZ/KP1TMZBtB+TE2RWcMW5zwymbapxOZGK2pGNXxDUwClciz7cLlYLQ4bIu3ch92rk2o5HTerUVd
DVzygI5XMCm3RWWXa2oAAxLcbBxl0DZaaKOrKZ5wpRtf07GwV12CvZY7qzPpsdYtLFBZS3vWNhVP
DvONl83rsa6Tx53qnc0CTcqsjqi3WLyPegnFqr6wWPWgTm5uO5GIm1N0ogoCQQwGUihyx3otkimH
5PFrMllVu++GYTGwSjkwOFC0+2xsTln7Boys5Y+xiR36SIuMQl5rX7vaVli5sZFT9GLkvl3Vlams
5rTq/IDnzetbqG3hXhc0QVkoj4ml/ayiBg4K5w6lBLdUCFmocbRJ78xqSYeNSLMaRcVBnxokQmyE
JCVcF2lSyNDNGdZZNurw3paHdPX/VjHupaq4fGweV1mDjsx1+1yNN891mzT1f/2vQ71IfHoF3LO5
zf9nX/r7E/3H8/yX/5vynoKJLQ6/78p784+af/HfnSN55MLap+d//Keun2jIK1mqrlCY40WNDags
jKX5Y0lRdJSYHM1CT+ntc/67G/D313a4k3//nXe//WfeAhvgCfhhnr0tVdLh/7Wr/3CG16vXnBND
1gxLNijmvb1sBwMvxUaASjYOt+VQRn3TNv7Z0//7C/u3L/7xiQLtMqybKvzZvL14G4/tf+3qP5zi
3dVTh7VMVXu5SIqIb2+CZZzopm3qQqFrflFfpbF9opugaorQ7DquB8gnCv4MDtVSeX7Rzt/dBTqA
BSFVfukgzqHRfaK7wO8+dhjQ1BPLRFaCQvLhJnDCtzfBNk9sXYYjIauHpkBT+VxNAQs8+vBRLUGz
ASfgJ8xQd7gJdLC3N4HB4ARWBqJwh9v9mZqAox8654fp6d+YCTT9RHU0VbVRuptfdKx3Vw/egyZi
OKZBjMrrMPx8ppug23/SJfy350NGA+ZCnVZwuAsf5kPbOVF024R2/Tpmfq6OoACHObYj6CeM+Dbe
lC8X+eEmOOoJqBt84A370FE+3cSgmab9LwYH/3R6JDTC+ZN5gUHx8HrfIWgKFro8+OYAZRKvTzcq
8NMO4/QRo4J1ouJ6Cnv/ZWL4OCYqzompWKql/A4gP9vEgC2qfAhdj7gLTI9onhIGvLSED5ESTYFR
UWXieJk5DlPRJxobLYB6R44KunJiWIZiaBpwMvH60BQsbpJmM3+on244UBRZO7YNqPYJ4ilADbWP
D5/RELE0HTvfw335dOOAYjIzHvn00dY1VMY7VgQfhkHjBOIC60MAn/Pr88XHdMpjJwMCZG6iatvW
SwD8ITqytRNST5qlyy9T4udrBLptH9sHWC8zETh4V/+TcdCkLQiFC+dliPh0bUFjOj+6LdAVFBUJ
F0f/o8O/jZQt+wRdSgv/wJfZ4PONh7iCH71uVk8wQjMNS//ru+Bo5FYwQVfkl88/3ZyoIhF+6KZH
RAYsCckTcR8OTeHjpOjQVg5Yd+uly3y2+Ih8vnr0gsFmCtQZGpkH5teH0MCxyTKSUCPXdrgLh8b3
ieIjVaQ/jpwiCZBM1WZF8JIu+5hLtQiggOXLYhE9vz7fHOEQxBx5FzQoHrYgeBic6e2w6CisKuFh
qpg1zq9PNzlgfWkfu2DSrRPyZIbiEArMrw93QZFZK+jMH6bg0ny21AFJviMfv26cQP3hCt909bet
wHROVIYcqM4vaaZPdxdYxh09OYpUogiXjQ9rBcs8sWRiB815ufpPNwRA9VCOng6YFDVqRob20tM/
BMsWSTQb6VCLGWF+HeLSzzQdyIZ+7ECoqyckRlgSWC/rwg+TItOBCYFN015a22e6fMQFj82mkz6z
uXYHkt9huP/zupEbw1pCrCjE6/PFh+S0jl0x6SbDId42cCQPTf1DI3B0YVmjkZ74fH1AYZY6cjZg
HMRChzQxldTfPf3tbCAyybBKRT79szYC1cZG6LjCksickSHVLOtQORH5yHd3wTkhYhKZhc+aT0fb
VLBrjyuvOSeaYcLTRbp4fn3oCopikkVl4iDJ9vvzzxUfcReco5fN2gl+4TAzfmdRP8SHYpFAOyG9
8JJw/3zjgqYcnUyl2KirdAhFf+kRH+6CIpsnCutmkiyHYOQzTY4a8euRfYHYgBhQRQj/JUX04fqB
XlBOAJbyuxj76SZHgnz12BCBdKJGgMSg95oWeDsuKqLkbLFiVM1Pd/0kj7Sj10ryiU4VlQDhJW3y
oRXggmfJDBS2+ht7Mje7z9QXdJrosX1Boy/YAI2Qnji83s+OiiqfUGlWlBfA02e6fIp+PLOjpkUk
MWyHAuvL1P/nspp1Ymu2LVJrh7tzqON9orugEScf2xU0GgGMLyaFl0DxY1cQd4niCkPCJw0UNU1+
KXwelU22SUoz6720hg+BIjAsTdcoyH/a4ECjMRwdKCrgDjVb52H/ZaAIOFNj4qRHvNTiPl+PMGz9
6GHRYnJQAKficzq/PiRRDsOiqOy+rK3+jUDpXxg8/oA6Q6xPnmaQc/hc/xUW+p994TcS9s+fv8B7
d0//+E+B4X33RYF5PvztVwz0f73D6MwA1Dcf/gakzn/n5Z+/XOCf//S7v/X7qn4f3IbP1WP1Mxjn
D8aXn3nxmAKU/t/J44/H9PEtBJfWySj1+kv+8Z/vfuebeeG/OXEdfzivyMIefd4Kx4bs/YlnlODx
J44fs/qx/v0TxWM8gM6OPbP7mIS/0JJ7bxp8QDEdfW6cW6vHp/ztrz5gRo8/c5Y9/2zCn23z7uQz
4ubYky+fk8f+sXp+e+YD9PvoM7+Ayv8j//UfeEu26Y/3t10s03//1b8kIvwR9fxd64YqWYVP71vh
AYxz7O/fPOfo078/8wHoceyZt9zxMPx97XPz1oB3/T7wP78Zu6fH4F0DfGFwHPuDd0kSIiT/vkce
wLBHnzp7Ch8/jCIHIMnRZ8779w/vgEk49rSnfx6bDgXuo0/MCdqf8fi7Gczt4gCsOvbUQrC//tNt
PtRijz33+WOYvRs9SDf/35hezh8x2v4/rJ3PTsMwDMZfpc/QB+ACB0Dij4Bt4hg6a43WNVIcxnh7
vjQpzNkmDo60UzX9mqZunHy2EzOuj7sjR870TWY22CeZKQRh022Kyqj5tuvtxshaohTx0KPhC9gF
YdltiiPo2cwWP5wBJzo95bfWoLtPX6JjBECNdmMoxpAcadeSH+nDm2L2hPyCKNjr0Xsj/VbWwPXg
r+bW7HB6qZVuPavLNfj35JnESJUrpWrAH+hgO+HGAI+KcA34u/PbmTStD5LYqkajJrdvro138JTy
40zx7jo3uDHYiq3Et8hw0OKfeit7PKmPaux2wIxErmpyVpwajV19ynLNSSvUgp9pHPl72JtimdAm
LU6Lf+ndmpo7PvFtKUFMi3/FIdjnDTGraHVucGqIEQ+dRIt/Q+8TM4kpRZa+9OyDXFVmMUnLXQTT
z08ex5QcutBil+R38GyCjFKTCgPh0mJlU5h3TlzWNnpl4HfGTZCfJkIMUa9Sw4lDc7bxCGZVML6V
5c6N2MZzbur0NlOpl7rtl7fCvlyL/xeeFkrTb420uHqknf37ByhgUcLqBjL+6gcAAP//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160020</xdr:rowOff>
    </xdr:from>
    <xdr:to>
      <xdr:col>11</xdr:col>
      <xdr:colOff>327660</xdr:colOff>
      <xdr:row>21</xdr:row>
      <xdr:rowOff>160020</xdr:rowOff>
    </xdr:to>
    <xdr:graphicFrame macro="">
      <xdr:nvGraphicFramePr>
        <xdr:cNvPr id="3" name="Chart 2">
          <a:extLst>
            <a:ext uri="{FF2B5EF4-FFF2-40B4-BE49-F238E27FC236}">
              <a16:creationId xmlns:a16="http://schemas.microsoft.com/office/drawing/2014/main" id="{34BBC78C-2153-928A-9C3A-82E89FB0C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6</xdr:row>
      <xdr:rowOff>160020</xdr:rowOff>
    </xdr:from>
    <xdr:to>
      <xdr:col>13</xdr:col>
      <xdr:colOff>335280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D758B06-E189-48E3-F4A9-FCC1EC1DE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160020</xdr:rowOff>
    </xdr:from>
    <xdr:to>
      <xdr:col>11</xdr:col>
      <xdr:colOff>548640</xdr:colOff>
      <xdr:row>21</xdr:row>
      <xdr:rowOff>160020</xdr:rowOff>
    </xdr:to>
    <xdr:graphicFrame macro="">
      <xdr:nvGraphicFramePr>
        <xdr:cNvPr id="2" name="Chart 1">
          <a:extLst>
            <a:ext uri="{FF2B5EF4-FFF2-40B4-BE49-F238E27FC236}">
              <a16:creationId xmlns:a16="http://schemas.microsoft.com/office/drawing/2014/main" id="{E228C29E-DB11-95B0-3CB9-E93575BD4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274320</xdr:colOff>
      <xdr:row>30</xdr:row>
      <xdr:rowOff>160020</xdr:rowOff>
    </xdr:from>
    <xdr:to>
      <xdr:col>12</xdr:col>
      <xdr:colOff>579120</xdr:colOff>
      <xdr:row>45</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1187DBE-8217-5A1F-37DB-A5B120F9E5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56464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160020</xdr:rowOff>
    </xdr:from>
    <xdr:to>
      <xdr:col>11</xdr:col>
      <xdr:colOff>594360</xdr:colOff>
      <xdr:row>21</xdr:row>
      <xdr:rowOff>160020</xdr:rowOff>
    </xdr:to>
    <xdr:graphicFrame macro="">
      <xdr:nvGraphicFramePr>
        <xdr:cNvPr id="2" name="Chart 1">
          <a:extLst>
            <a:ext uri="{FF2B5EF4-FFF2-40B4-BE49-F238E27FC236}">
              <a16:creationId xmlns:a16="http://schemas.microsoft.com/office/drawing/2014/main" id="{69EABC6F-A113-173C-AA96-55B56ABE8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18</xdr:row>
      <xdr:rowOff>38100</xdr:rowOff>
    </xdr:from>
    <xdr:to>
      <xdr:col>1</xdr:col>
      <xdr:colOff>754380</xdr:colOff>
      <xdr:row>21</xdr:row>
      <xdr:rowOff>129540</xdr:rowOff>
    </xdr:to>
    <xdr:graphicFrame macro="">
      <xdr:nvGraphicFramePr>
        <xdr:cNvPr id="2" name="Chart 1">
          <a:extLst>
            <a:ext uri="{FF2B5EF4-FFF2-40B4-BE49-F238E27FC236}">
              <a16:creationId xmlns:a16="http://schemas.microsoft.com/office/drawing/2014/main" id="{F84CDF17-9433-4D73-37B8-FD6269101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556260</xdr:colOff>
      <xdr:row>17</xdr:row>
      <xdr:rowOff>137160</xdr:rowOff>
    </xdr:from>
    <xdr:to>
      <xdr:col>4</xdr:col>
      <xdr:colOff>807720</xdr:colOff>
      <xdr:row>22</xdr:row>
      <xdr:rowOff>60960</xdr:rowOff>
    </xdr:to>
    <xdr:graphicFrame macro="">
      <xdr:nvGraphicFramePr>
        <xdr:cNvPr id="3" name="Chart 2">
          <a:extLst>
            <a:ext uri="{FF2B5EF4-FFF2-40B4-BE49-F238E27FC236}">
              <a16:creationId xmlns:a16="http://schemas.microsoft.com/office/drawing/2014/main" id="{75B1AB50-7456-8580-DD50-C80B7FB4B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17</xdr:row>
      <xdr:rowOff>160020</xdr:rowOff>
    </xdr:from>
    <xdr:to>
      <xdr:col>7</xdr:col>
      <xdr:colOff>838200</xdr:colOff>
      <xdr:row>22</xdr:row>
      <xdr:rowOff>7620</xdr:rowOff>
    </xdr:to>
    <xdr:graphicFrame macro="">
      <xdr:nvGraphicFramePr>
        <xdr:cNvPr id="4" name="Chart 3">
          <a:extLst>
            <a:ext uri="{FF2B5EF4-FFF2-40B4-BE49-F238E27FC236}">
              <a16:creationId xmlns:a16="http://schemas.microsoft.com/office/drawing/2014/main" id="{1FB52E70-1348-1105-B328-2F633B5D9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137160</xdr:colOff>
      <xdr:row>18</xdr:row>
      <xdr:rowOff>15240</xdr:rowOff>
    </xdr:from>
    <xdr:to>
      <xdr:col>10</xdr:col>
      <xdr:colOff>838200</xdr:colOff>
      <xdr:row>22</xdr:row>
      <xdr:rowOff>99060</xdr:rowOff>
    </xdr:to>
    <xdr:graphicFrame macro="">
      <xdr:nvGraphicFramePr>
        <xdr:cNvPr id="5" name="Chart 4">
          <a:extLst>
            <a:ext uri="{FF2B5EF4-FFF2-40B4-BE49-F238E27FC236}">
              <a16:creationId xmlns:a16="http://schemas.microsoft.com/office/drawing/2014/main" id="{7D439EB6-F9D6-7978-54EF-A1DEE25B4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388620</xdr:colOff>
      <xdr:row>18</xdr:row>
      <xdr:rowOff>38100</xdr:rowOff>
    </xdr:from>
    <xdr:to>
      <xdr:col>13</xdr:col>
      <xdr:colOff>1173480</xdr:colOff>
      <xdr:row>21</xdr:row>
      <xdr:rowOff>167640</xdr:rowOff>
    </xdr:to>
    <xdr:graphicFrame macro="">
      <xdr:nvGraphicFramePr>
        <xdr:cNvPr id="6" name="Chart 5">
          <a:extLst>
            <a:ext uri="{FF2B5EF4-FFF2-40B4-BE49-F238E27FC236}">
              <a16:creationId xmlns:a16="http://schemas.microsoft.com/office/drawing/2014/main" id="{C19B9BD6-FA47-F56B-1138-670E0B293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563880</xdr:colOff>
      <xdr:row>2</xdr:row>
      <xdr:rowOff>30480</xdr:rowOff>
    </xdr:from>
    <xdr:to>
      <xdr:col>23</xdr:col>
      <xdr:colOff>563880</xdr:colOff>
      <xdr:row>15</xdr:row>
      <xdr:rowOff>120015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7469316F-9621-B455-8A33-7F0BB774A0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84198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2</xdr:row>
      <xdr:rowOff>99060</xdr:rowOff>
    </xdr:from>
    <xdr:to>
      <xdr:col>18</xdr:col>
      <xdr:colOff>304800</xdr:colOff>
      <xdr:row>16</xdr:row>
      <xdr:rowOff>5715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21187128-BF18-0489-88DC-0ABCE5A023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3490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83820</xdr:colOff>
      <xdr:row>16</xdr:row>
      <xdr:rowOff>129540</xdr:rowOff>
    </xdr:from>
    <xdr:to>
      <xdr:col>21</xdr:col>
      <xdr:colOff>83820</xdr:colOff>
      <xdr:row>30</xdr:row>
      <xdr:rowOff>36195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3FBDD027-9C10-8207-D642-F5D0B3228C5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142720" y="3055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114299</xdr:colOff>
      <xdr:row>10</xdr:row>
      <xdr:rowOff>154305</xdr:rowOff>
    </xdr:from>
    <xdr:ext cx="11902441" cy="2087880"/>
    <xdr:grpSp>
      <xdr:nvGrpSpPr>
        <xdr:cNvPr id="2" name="Shape 2">
          <a:extLst>
            <a:ext uri="{FF2B5EF4-FFF2-40B4-BE49-F238E27FC236}">
              <a16:creationId xmlns:a16="http://schemas.microsoft.com/office/drawing/2014/main" id="{00000000-0008-0000-0100-000002000000}"/>
            </a:ext>
          </a:extLst>
        </xdr:cNvPr>
        <xdr:cNvGrpSpPr/>
      </xdr:nvGrpSpPr>
      <xdr:grpSpPr>
        <a:xfrm>
          <a:off x="114299" y="1900555"/>
          <a:ext cx="11902441" cy="2087880"/>
          <a:chOff x="-82778" y="2720820"/>
          <a:chExt cx="10774778" cy="208788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82778" y="2720820"/>
            <a:ext cx="10774778" cy="2087880"/>
            <a:chOff x="55502" y="1938655"/>
            <a:chExt cx="12612748" cy="226187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55502" y="1963420"/>
              <a:ext cx="5219701" cy="2219325"/>
              <a:chOff x="55502" y="1963420"/>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55502" y="1963420"/>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39777" y="205359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16002" y="1938655"/>
              <a:ext cx="4305300" cy="2219325"/>
              <a:chOff x="5416002" y="193865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16002" y="193865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74295</xdr:colOff>
      <xdr:row>23</xdr:row>
      <xdr:rowOff>70485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74295" y="41014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144780</xdr:colOff>
      <xdr:row>23</xdr:row>
      <xdr:rowOff>127635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44780" y="41586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449580</xdr:colOff>
      <xdr:row>23</xdr:row>
      <xdr:rowOff>64770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04460" y="40957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9525</xdr:colOff>
      <xdr:row>23</xdr:row>
      <xdr:rowOff>140970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58765" y="41719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390525</xdr:colOff>
      <xdr:row>23</xdr:row>
      <xdr:rowOff>87630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11565" y="411861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501015</xdr:colOff>
      <xdr:row>23</xdr:row>
      <xdr:rowOff>163830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22055" y="41948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135255</xdr:colOff>
      <xdr:row>2</xdr:row>
      <xdr:rowOff>91440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5255" y="44069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487680</xdr:colOff>
      <xdr:row>4</xdr:row>
      <xdr:rowOff>7620</xdr:rowOff>
    </xdr:from>
    <xdr:to>
      <xdr:col>4</xdr:col>
      <xdr:colOff>68580</xdr:colOff>
      <xdr:row>5</xdr:row>
      <xdr:rowOff>144780</xdr:rowOff>
    </xdr:to>
    <xdr:sp macro="" textlink="KPI!B17">
      <xdr:nvSpPr>
        <xdr:cNvPr id="39" name="Rectangle: Rounded Corners 38">
          <a:extLst>
            <a:ext uri="{FF2B5EF4-FFF2-40B4-BE49-F238E27FC236}">
              <a16:creationId xmlns:a16="http://schemas.microsoft.com/office/drawing/2014/main" id="{2551388A-19CD-99D5-AAAC-A8B244B10D48}"/>
            </a:ext>
          </a:extLst>
        </xdr:cNvPr>
        <xdr:cNvSpPr/>
      </xdr:nvSpPr>
      <xdr:spPr>
        <a:xfrm>
          <a:off x="487680" y="708660"/>
          <a:ext cx="195834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FD4E3FA-69E1-42A3-93F9-FF8CE64205C3}" type="TxLink">
            <a:rPr lang="en-US" sz="1600" b="0" i="0" u="none" strike="noStrike">
              <a:solidFill>
                <a:schemeClr val="bg2"/>
              </a:solidFill>
              <a:latin typeface="Calibri"/>
              <a:ea typeface="Calibri"/>
              <a:cs typeface="Calibri"/>
            </a:rPr>
            <a:pPr algn="l"/>
            <a:t> $4,70,532.51 </a:t>
          </a:fld>
          <a:endParaRPr lang="en-IN" sz="1600">
            <a:solidFill>
              <a:schemeClr val="bg2"/>
            </a:solidFill>
          </a:endParaRPr>
        </a:p>
      </xdr:txBody>
    </xdr:sp>
    <xdr:clientData/>
  </xdr:twoCellAnchor>
  <xdr:twoCellAnchor>
    <xdr:from>
      <xdr:col>0</xdr:col>
      <xdr:colOff>419100</xdr:colOff>
      <xdr:row>6</xdr:row>
      <xdr:rowOff>0</xdr:rowOff>
    </xdr:from>
    <xdr:to>
      <xdr:col>3</xdr:col>
      <xdr:colOff>180975</xdr:colOff>
      <xdr:row>8</xdr:row>
      <xdr:rowOff>114300</xdr:rowOff>
    </xdr:to>
    <xdr:graphicFrame macro="">
      <xdr:nvGraphicFramePr>
        <xdr:cNvPr id="40" name="Chart 39">
          <a:extLst>
            <a:ext uri="{FF2B5EF4-FFF2-40B4-BE49-F238E27FC236}">
              <a16:creationId xmlns:a16="http://schemas.microsoft.com/office/drawing/2014/main" id="{D8390227-1A5D-41A6-ACF4-02F9914DD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196215</xdr:colOff>
      <xdr:row>8</xdr:row>
      <xdr:rowOff>152400</xdr:rowOff>
    </xdr:from>
    <xdr:to>
      <xdr:col>2</xdr:col>
      <xdr:colOff>464820</xdr:colOff>
      <xdr:row>10</xdr:row>
      <xdr:rowOff>68580</xdr:rowOff>
    </xdr:to>
    <xdr:sp macro="" textlink="KPI!B17">
      <xdr:nvSpPr>
        <xdr:cNvPr id="42" name="Rectangle: Rounded Corners 41">
          <a:extLst>
            <a:ext uri="{FF2B5EF4-FFF2-40B4-BE49-F238E27FC236}">
              <a16:creationId xmlns:a16="http://schemas.microsoft.com/office/drawing/2014/main" id="{9465D2D0-4BC8-493A-BA71-ECD6DB029185}"/>
            </a:ext>
          </a:extLst>
        </xdr:cNvPr>
        <xdr:cNvSpPr/>
      </xdr:nvSpPr>
      <xdr:spPr>
        <a:xfrm>
          <a:off x="196215" y="1554480"/>
          <a:ext cx="1457325"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a:t>
          </a:r>
          <a:r>
            <a:rPr lang="en-IN" sz="1600" baseline="0">
              <a:solidFill>
                <a:schemeClr val="bg2"/>
              </a:solidFill>
            </a:rPr>
            <a:t> GROWTH</a:t>
          </a:r>
          <a:endParaRPr lang="en-IN" sz="1600">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548640</xdr:colOff>
          <xdr:row>9</xdr:row>
          <xdr:rowOff>76200</xdr:rowOff>
        </xdr:from>
        <xdr:to>
          <xdr:col>3</xdr:col>
          <xdr:colOff>571500</xdr:colOff>
          <xdr:row>10</xdr:row>
          <xdr:rowOff>91440</xdr:rowOff>
        </xdr:to>
        <xdr:pic>
          <xdr:nvPicPr>
            <xdr:cNvPr id="44" name="Picture 43">
              <a:extLst>
                <a:ext uri="{FF2B5EF4-FFF2-40B4-BE49-F238E27FC236}">
                  <a16:creationId xmlns:a16="http://schemas.microsoft.com/office/drawing/2014/main" id="{E4CCD3AC-576E-BD34-485E-7184DBD3E0D6}"/>
                </a:ext>
              </a:extLst>
            </xdr:cNvPr>
            <xdr:cNvPicPr>
              <a:picLocks noChangeAspect="1" noChangeArrowheads="1"/>
              <a:extLst>
                <a:ext uri="{84589F7E-364E-4C9E-8A38-B11213B215E9}">
                  <a14:cameraTool cellRange="'KPI YOY'!$G$6" spid="_x0000_s2113"/>
                </a:ext>
              </a:extLst>
            </xdr:cNvPicPr>
          </xdr:nvPicPr>
          <xdr:blipFill>
            <a:blip xmlns:r="http://schemas.openxmlformats.org/officeDocument/2006/relationships" r:embed="rId2"/>
            <a:srcRect/>
            <a:stretch>
              <a:fillRect/>
            </a:stretch>
          </xdr:blipFill>
          <xdr:spPr bwMode="auto">
            <a:xfrm>
              <a:off x="1737360" y="1653540"/>
              <a:ext cx="61722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501015</xdr:colOff>
      <xdr:row>4</xdr:row>
      <xdr:rowOff>0</xdr:rowOff>
    </xdr:from>
    <xdr:to>
      <xdr:col>7</xdr:col>
      <xdr:colOff>403860</xdr:colOff>
      <xdr:row>5</xdr:row>
      <xdr:rowOff>137160</xdr:rowOff>
    </xdr:to>
    <xdr:sp macro="" textlink="KPI!E17">
      <xdr:nvSpPr>
        <xdr:cNvPr id="45" name="Rectangle: Rounded Corners 44">
          <a:extLst>
            <a:ext uri="{FF2B5EF4-FFF2-40B4-BE49-F238E27FC236}">
              <a16:creationId xmlns:a16="http://schemas.microsoft.com/office/drawing/2014/main" id="{ECCD045B-107D-4E29-BA66-EDA5A134E93B}"/>
            </a:ext>
          </a:extLst>
        </xdr:cNvPr>
        <xdr:cNvSpPr/>
      </xdr:nvSpPr>
      <xdr:spPr>
        <a:xfrm>
          <a:off x="2878455" y="701040"/>
          <a:ext cx="1685925"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B474BD7-6775-4058-AFBB-F2B04D60FF97}" type="TxLink">
            <a:rPr lang="en-US" sz="1600" b="0" i="0" u="none" strike="noStrike">
              <a:solidFill>
                <a:schemeClr val="bg2"/>
              </a:solidFill>
              <a:latin typeface="Calibri"/>
              <a:ea typeface="Calibri"/>
              <a:cs typeface="Calibri"/>
            </a:rPr>
            <a:pPr marL="0" indent="0" algn="l"/>
            <a:t> $61,618.60 </a:t>
          </a:fld>
          <a:endParaRPr lang="en-IN" sz="1600" b="0" i="0" u="none" strike="noStrike">
            <a:solidFill>
              <a:schemeClr val="bg2"/>
            </a:solidFill>
            <a:latin typeface="Calibri"/>
            <a:ea typeface="Calibri"/>
            <a:cs typeface="Calibri"/>
          </a:endParaRPr>
        </a:p>
      </xdr:txBody>
    </xdr:sp>
    <xdr:clientData/>
  </xdr:twoCellAnchor>
  <xdr:twoCellAnchor>
    <xdr:from>
      <xdr:col>9</xdr:col>
      <xdr:colOff>91441</xdr:colOff>
      <xdr:row>4</xdr:row>
      <xdr:rowOff>0</xdr:rowOff>
    </xdr:from>
    <xdr:to>
      <xdr:col>11</xdr:col>
      <xdr:colOff>350521</xdr:colOff>
      <xdr:row>5</xdr:row>
      <xdr:rowOff>137160</xdr:rowOff>
    </xdr:to>
    <xdr:sp macro="" textlink="KPI!H17">
      <xdr:nvSpPr>
        <xdr:cNvPr id="46" name="Rectangle: Rounded Corners 45">
          <a:extLst>
            <a:ext uri="{FF2B5EF4-FFF2-40B4-BE49-F238E27FC236}">
              <a16:creationId xmlns:a16="http://schemas.microsoft.com/office/drawing/2014/main" id="{D3DF9C56-A691-47DF-8609-3C9B167F19C8}"/>
            </a:ext>
          </a:extLst>
        </xdr:cNvPr>
        <xdr:cNvSpPr/>
      </xdr:nvSpPr>
      <xdr:spPr>
        <a:xfrm>
          <a:off x="5440681" y="701040"/>
          <a:ext cx="144780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941C12B-ECB0-4DA7-A307-F49BD58BABDE}" type="TxLink">
            <a:rPr lang="en-US" sz="1600" b="0" i="0" u="none" strike="noStrike">
              <a:solidFill>
                <a:schemeClr val="bg2"/>
              </a:solidFill>
              <a:latin typeface="Calibri"/>
              <a:ea typeface="Calibri"/>
              <a:cs typeface="Calibri"/>
            </a:rPr>
            <a:pPr marL="0" indent="0" algn="l"/>
            <a:t># 7979</a:t>
          </a:fld>
          <a:endParaRPr lang="en-IN" sz="1600" b="0" i="0" u="none" strike="noStrike">
            <a:solidFill>
              <a:schemeClr val="bg2"/>
            </a:solidFill>
            <a:latin typeface="Calibri"/>
            <a:ea typeface="Calibri"/>
            <a:cs typeface="Calibri"/>
          </a:endParaRPr>
        </a:p>
      </xdr:txBody>
    </xdr:sp>
    <xdr:clientData/>
  </xdr:twoCellAnchor>
  <xdr:twoCellAnchor>
    <xdr:from>
      <xdr:col>12</xdr:col>
      <xdr:colOff>541021</xdr:colOff>
      <xdr:row>4</xdr:row>
      <xdr:rowOff>0</xdr:rowOff>
    </xdr:from>
    <xdr:to>
      <xdr:col>15</xdr:col>
      <xdr:colOff>259081</xdr:colOff>
      <xdr:row>5</xdr:row>
      <xdr:rowOff>137160</xdr:rowOff>
    </xdr:to>
    <xdr:sp macro="" textlink="KPI!K17">
      <xdr:nvSpPr>
        <xdr:cNvPr id="47" name="Rectangle: Rounded Corners 46">
          <a:extLst>
            <a:ext uri="{FF2B5EF4-FFF2-40B4-BE49-F238E27FC236}">
              <a16:creationId xmlns:a16="http://schemas.microsoft.com/office/drawing/2014/main" id="{C99A145C-968E-4D2C-81A4-50FA60F28A30}"/>
            </a:ext>
          </a:extLst>
        </xdr:cNvPr>
        <xdr:cNvSpPr/>
      </xdr:nvSpPr>
      <xdr:spPr>
        <a:xfrm>
          <a:off x="7673341" y="701040"/>
          <a:ext cx="1501140"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1CD7E91-4410-49AE-AD5D-EF5E28838918}" type="TxLink">
            <a:rPr lang="en-US" sz="1600" b="0" i="0" u="none" strike="noStrike">
              <a:solidFill>
                <a:schemeClr val="bg2"/>
              </a:solidFill>
              <a:latin typeface="Calibri"/>
              <a:ea typeface="Calibri"/>
              <a:cs typeface="Calibri"/>
            </a:rPr>
            <a:pPr marL="0" indent="0" algn="l"/>
            <a:t># 2102</a:t>
          </a:fld>
          <a:endParaRPr lang="en-IN" sz="1600" b="0" i="0" u="none" strike="noStrike">
            <a:solidFill>
              <a:schemeClr val="bg2"/>
            </a:solidFill>
            <a:latin typeface="Calibri"/>
            <a:ea typeface="Calibri"/>
            <a:cs typeface="Calibri"/>
          </a:endParaRPr>
        </a:p>
      </xdr:txBody>
    </xdr:sp>
    <xdr:clientData/>
  </xdr:twoCellAnchor>
  <xdr:twoCellAnchor>
    <xdr:from>
      <xdr:col>17</xdr:col>
      <xdr:colOff>211455</xdr:colOff>
      <xdr:row>3</xdr:row>
      <xdr:rowOff>129540</xdr:rowOff>
    </xdr:from>
    <xdr:to>
      <xdr:col>19</xdr:col>
      <xdr:colOff>403860</xdr:colOff>
      <xdr:row>5</xdr:row>
      <xdr:rowOff>91440</xdr:rowOff>
    </xdr:to>
    <xdr:sp macro="" textlink="KPI!N17">
      <xdr:nvSpPr>
        <xdr:cNvPr id="48" name="Rectangle: Rounded Corners 47">
          <a:extLst>
            <a:ext uri="{FF2B5EF4-FFF2-40B4-BE49-F238E27FC236}">
              <a16:creationId xmlns:a16="http://schemas.microsoft.com/office/drawing/2014/main" id="{146FCDA8-A58C-41C1-858C-C6AB2D7C7ABC}"/>
            </a:ext>
          </a:extLst>
        </xdr:cNvPr>
        <xdr:cNvSpPr/>
      </xdr:nvSpPr>
      <xdr:spPr>
        <a:xfrm>
          <a:off x="10315575" y="655320"/>
          <a:ext cx="1381125" cy="3124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306C810-D2D1-42DD-9769-22933F1551CB}" type="TxLink">
            <a:rPr lang="en-US" sz="1600" b="0" i="0" u="none" strike="noStrike">
              <a:solidFill>
                <a:schemeClr val="bg2"/>
              </a:solidFill>
              <a:latin typeface="Calibri"/>
              <a:ea typeface="Calibri"/>
              <a:cs typeface="Calibri"/>
            </a:rPr>
            <a:pPr marL="0" indent="0" algn="l"/>
            <a:t>13.10%</a:t>
          </a:fld>
          <a:endParaRPr lang="en-IN" sz="1600" b="0" i="0" u="none" strike="noStrike">
            <a:solidFill>
              <a:schemeClr val="bg2"/>
            </a:solidFill>
            <a:latin typeface="Calibri"/>
            <a:ea typeface="Calibri"/>
            <a:cs typeface="Calibri"/>
          </a:endParaRPr>
        </a:p>
      </xdr:txBody>
    </xdr:sp>
    <xdr:clientData/>
  </xdr:twoCellAnchor>
  <xdr:twoCellAnchor>
    <xdr:from>
      <xdr:col>4</xdr:col>
      <xdr:colOff>363855</xdr:colOff>
      <xdr:row>5</xdr:row>
      <xdr:rowOff>144780</xdr:rowOff>
    </xdr:from>
    <xdr:to>
      <xdr:col>7</xdr:col>
      <xdr:colOff>295275</xdr:colOff>
      <xdr:row>8</xdr:row>
      <xdr:rowOff>129540</xdr:rowOff>
    </xdr:to>
    <xdr:graphicFrame macro="">
      <xdr:nvGraphicFramePr>
        <xdr:cNvPr id="49" name="Chart 48">
          <a:extLst>
            <a:ext uri="{FF2B5EF4-FFF2-40B4-BE49-F238E27FC236}">
              <a16:creationId xmlns:a16="http://schemas.microsoft.com/office/drawing/2014/main" id="{BEA579CD-645B-451E-8560-98EBF27E3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198119</xdr:colOff>
      <xdr:row>8</xdr:row>
      <xdr:rowOff>146685</xdr:rowOff>
    </xdr:from>
    <xdr:to>
      <xdr:col>6</xdr:col>
      <xdr:colOff>466724</xdr:colOff>
      <xdr:row>10</xdr:row>
      <xdr:rowOff>62865</xdr:rowOff>
    </xdr:to>
    <xdr:sp macro="" textlink="KPI!B17">
      <xdr:nvSpPr>
        <xdr:cNvPr id="50" name="Rectangle: Rounded Corners 49">
          <a:extLst>
            <a:ext uri="{FF2B5EF4-FFF2-40B4-BE49-F238E27FC236}">
              <a16:creationId xmlns:a16="http://schemas.microsoft.com/office/drawing/2014/main" id="{E7D8E788-1039-4A17-84B6-D5985AA050F2}"/>
            </a:ext>
          </a:extLst>
        </xdr:cNvPr>
        <xdr:cNvSpPr/>
      </xdr:nvSpPr>
      <xdr:spPr>
        <a:xfrm>
          <a:off x="2575559" y="1548765"/>
          <a:ext cx="1457325"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a:t>
          </a:r>
          <a:r>
            <a:rPr lang="en-IN" sz="1600" baseline="0">
              <a:solidFill>
                <a:schemeClr val="bg2"/>
              </a:solidFill>
            </a:rPr>
            <a:t> GROWTH</a:t>
          </a:r>
          <a:endParaRPr lang="en-IN" sz="1600">
            <a:solidFill>
              <a:schemeClr val="bg2"/>
            </a:solidFill>
          </a:endParaRPr>
        </a:p>
      </xdr:txBody>
    </xdr:sp>
    <xdr:clientData/>
  </xdr:twoCellAnchor>
  <xdr:twoCellAnchor>
    <xdr:from>
      <xdr:col>8</xdr:col>
      <xdr:colOff>175259</xdr:colOff>
      <xdr:row>8</xdr:row>
      <xdr:rowOff>131445</xdr:rowOff>
    </xdr:from>
    <xdr:to>
      <xdr:col>10</xdr:col>
      <xdr:colOff>443864</xdr:colOff>
      <xdr:row>10</xdr:row>
      <xdr:rowOff>47625</xdr:rowOff>
    </xdr:to>
    <xdr:sp macro="" textlink="KPI!B17">
      <xdr:nvSpPr>
        <xdr:cNvPr id="51" name="Rectangle: Rounded Corners 50">
          <a:extLst>
            <a:ext uri="{FF2B5EF4-FFF2-40B4-BE49-F238E27FC236}">
              <a16:creationId xmlns:a16="http://schemas.microsoft.com/office/drawing/2014/main" id="{D29876A6-592B-41C8-A09A-69EA1782D28F}"/>
            </a:ext>
          </a:extLst>
        </xdr:cNvPr>
        <xdr:cNvSpPr/>
      </xdr:nvSpPr>
      <xdr:spPr>
        <a:xfrm>
          <a:off x="4930139" y="1533525"/>
          <a:ext cx="1457325"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a:t>
          </a:r>
          <a:r>
            <a:rPr lang="en-IN" sz="1600" baseline="0">
              <a:solidFill>
                <a:schemeClr val="bg2"/>
              </a:solidFill>
            </a:rPr>
            <a:t> GROWTH</a:t>
          </a:r>
          <a:endParaRPr lang="en-IN" sz="1600">
            <a:solidFill>
              <a:schemeClr val="bg2"/>
            </a:solidFill>
          </a:endParaRPr>
        </a:p>
      </xdr:txBody>
    </xdr:sp>
    <xdr:clientData/>
  </xdr:twoCellAnchor>
  <xdr:twoCellAnchor>
    <xdr:from>
      <xdr:col>12</xdr:col>
      <xdr:colOff>182879</xdr:colOff>
      <xdr:row>8</xdr:row>
      <xdr:rowOff>139065</xdr:rowOff>
    </xdr:from>
    <xdr:to>
      <xdr:col>14</xdr:col>
      <xdr:colOff>451484</xdr:colOff>
      <xdr:row>10</xdr:row>
      <xdr:rowOff>55245</xdr:rowOff>
    </xdr:to>
    <xdr:sp macro="" textlink="KPI!B17">
      <xdr:nvSpPr>
        <xdr:cNvPr id="52" name="Rectangle: Rounded Corners 51">
          <a:extLst>
            <a:ext uri="{FF2B5EF4-FFF2-40B4-BE49-F238E27FC236}">
              <a16:creationId xmlns:a16="http://schemas.microsoft.com/office/drawing/2014/main" id="{2F40FE36-8C40-4901-9DE8-F010CD3740D3}"/>
            </a:ext>
          </a:extLst>
        </xdr:cNvPr>
        <xdr:cNvSpPr/>
      </xdr:nvSpPr>
      <xdr:spPr>
        <a:xfrm>
          <a:off x="7315199" y="1541145"/>
          <a:ext cx="1457325"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a:t>
          </a:r>
          <a:r>
            <a:rPr lang="en-IN" sz="1600" baseline="0">
              <a:solidFill>
                <a:schemeClr val="bg2"/>
              </a:solidFill>
            </a:rPr>
            <a:t> GROWTH</a:t>
          </a:r>
          <a:endParaRPr lang="en-IN" sz="1600">
            <a:solidFill>
              <a:schemeClr val="bg2"/>
            </a:solidFill>
          </a:endParaRPr>
        </a:p>
      </xdr:txBody>
    </xdr:sp>
    <xdr:clientData/>
  </xdr:twoCellAnchor>
  <xdr:twoCellAnchor>
    <xdr:from>
      <xdr:col>16</xdr:col>
      <xdr:colOff>167639</xdr:colOff>
      <xdr:row>8</xdr:row>
      <xdr:rowOff>161925</xdr:rowOff>
    </xdr:from>
    <xdr:to>
      <xdr:col>18</xdr:col>
      <xdr:colOff>436244</xdr:colOff>
      <xdr:row>10</xdr:row>
      <xdr:rowOff>78105</xdr:rowOff>
    </xdr:to>
    <xdr:sp macro="" textlink="KPI!B17">
      <xdr:nvSpPr>
        <xdr:cNvPr id="53" name="Rectangle: Rounded Corners 52">
          <a:extLst>
            <a:ext uri="{FF2B5EF4-FFF2-40B4-BE49-F238E27FC236}">
              <a16:creationId xmlns:a16="http://schemas.microsoft.com/office/drawing/2014/main" id="{B5A1F966-38BF-E6FB-EDC9-4F76AEA27CB6}"/>
            </a:ext>
          </a:extLst>
        </xdr:cNvPr>
        <xdr:cNvSpPr/>
      </xdr:nvSpPr>
      <xdr:spPr>
        <a:xfrm>
          <a:off x="9677399" y="1564005"/>
          <a:ext cx="1457325"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2"/>
              </a:solidFill>
            </a:rPr>
            <a:t>YOY</a:t>
          </a:r>
          <a:r>
            <a:rPr lang="en-IN" sz="1600" baseline="0">
              <a:solidFill>
                <a:schemeClr val="bg2"/>
              </a:solidFill>
            </a:rPr>
            <a:t> GROWTH</a:t>
          </a:r>
          <a:endParaRPr lang="en-IN" sz="1600">
            <a:solidFill>
              <a:schemeClr val="bg2"/>
            </a:solidFill>
          </a:endParaRPr>
        </a:p>
      </xdr:txBody>
    </xdr:sp>
    <xdr:clientData/>
  </xdr:twoCellAnchor>
  <xdr:twoCellAnchor>
    <xdr:from>
      <xdr:col>8</xdr:col>
      <xdr:colOff>447675</xdr:colOff>
      <xdr:row>5</xdr:row>
      <xdr:rowOff>114300</xdr:rowOff>
    </xdr:from>
    <xdr:to>
      <xdr:col>11</xdr:col>
      <xdr:colOff>234315</xdr:colOff>
      <xdr:row>8</xdr:row>
      <xdr:rowOff>167640</xdr:rowOff>
    </xdr:to>
    <xdr:graphicFrame macro="">
      <xdr:nvGraphicFramePr>
        <xdr:cNvPr id="54" name="Chart 53">
          <a:extLst>
            <a:ext uri="{FF2B5EF4-FFF2-40B4-BE49-F238E27FC236}">
              <a16:creationId xmlns:a16="http://schemas.microsoft.com/office/drawing/2014/main" id="{FB82AADD-69D4-4EEE-AA4E-B3353954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363855</xdr:colOff>
      <xdr:row>5</xdr:row>
      <xdr:rowOff>129540</xdr:rowOff>
    </xdr:from>
    <xdr:to>
      <xdr:col>15</xdr:col>
      <xdr:colOff>135255</xdr:colOff>
      <xdr:row>8</xdr:row>
      <xdr:rowOff>152400</xdr:rowOff>
    </xdr:to>
    <xdr:graphicFrame macro="">
      <xdr:nvGraphicFramePr>
        <xdr:cNvPr id="55" name="Chart 54">
          <a:extLst>
            <a:ext uri="{FF2B5EF4-FFF2-40B4-BE49-F238E27FC236}">
              <a16:creationId xmlns:a16="http://schemas.microsoft.com/office/drawing/2014/main" id="{492B7707-43C9-44E8-B4C8-BD6F81667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340995</xdr:colOff>
      <xdr:row>5</xdr:row>
      <xdr:rowOff>121920</xdr:rowOff>
    </xdr:from>
    <xdr:to>
      <xdr:col>19</xdr:col>
      <xdr:colOff>196215</xdr:colOff>
      <xdr:row>8</xdr:row>
      <xdr:rowOff>160020</xdr:rowOff>
    </xdr:to>
    <xdr:graphicFrame macro="">
      <xdr:nvGraphicFramePr>
        <xdr:cNvPr id="56" name="Chart 55">
          <a:extLst>
            <a:ext uri="{FF2B5EF4-FFF2-40B4-BE49-F238E27FC236}">
              <a16:creationId xmlns:a16="http://schemas.microsoft.com/office/drawing/2014/main" id="{499CC157-8B6B-4CA4-94A8-0BC1FF271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396240</xdr:colOff>
          <xdr:row>9</xdr:row>
          <xdr:rowOff>76200</xdr:rowOff>
        </xdr:from>
        <xdr:to>
          <xdr:col>8</xdr:col>
          <xdr:colOff>45720</xdr:colOff>
          <xdr:row>10</xdr:row>
          <xdr:rowOff>83820</xdr:rowOff>
        </xdr:to>
        <xdr:pic>
          <xdr:nvPicPr>
            <xdr:cNvPr id="58" name="Picture 57">
              <a:extLst>
                <a:ext uri="{FF2B5EF4-FFF2-40B4-BE49-F238E27FC236}">
                  <a16:creationId xmlns:a16="http://schemas.microsoft.com/office/drawing/2014/main" id="{13C1ED42-7D85-05C9-0610-8D110C52F5D1}"/>
                </a:ext>
              </a:extLst>
            </xdr:cNvPr>
            <xdr:cNvPicPr>
              <a:picLocks noChangeAspect="1" noChangeArrowheads="1"/>
              <a:extLst>
                <a:ext uri="{84589F7E-364E-4C9E-8A38-B11213B215E9}">
                  <a14:cameraTool cellRange="'KPI YOY'!$H$6" spid="_x0000_s2114"/>
                </a:ext>
              </a:extLst>
            </xdr:cNvPicPr>
          </xdr:nvPicPr>
          <xdr:blipFill>
            <a:blip xmlns:r="http://schemas.openxmlformats.org/officeDocument/2006/relationships" r:embed="rId7"/>
            <a:srcRect/>
            <a:stretch>
              <a:fillRect/>
            </a:stretch>
          </xdr:blipFill>
          <xdr:spPr bwMode="auto">
            <a:xfrm>
              <a:off x="3962400" y="1653540"/>
              <a:ext cx="8382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312420</xdr:colOff>
          <xdr:row>9</xdr:row>
          <xdr:rowOff>68580</xdr:rowOff>
        </xdr:from>
        <xdr:to>
          <xdr:col>15</xdr:col>
          <xdr:colOff>563880</xdr:colOff>
          <xdr:row>10</xdr:row>
          <xdr:rowOff>76200</xdr:rowOff>
        </xdr:to>
        <xdr:pic>
          <xdr:nvPicPr>
            <xdr:cNvPr id="59" name="Picture 58">
              <a:extLst>
                <a:ext uri="{FF2B5EF4-FFF2-40B4-BE49-F238E27FC236}">
                  <a16:creationId xmlns:a16="http://schemas.microsoft.com/office/drawing/2014/main" id="{7B6C5373-A307-D8D7-8ACD-5C95CD24E827}"/>
                </a:ext>
              </a:extLst>
            </xdr:cNvPr>
            <xdr:cNvPicPr>
              <a:picLocks noChangeAspect="1" noChangeArrowheads="1"/>
              <a:extLst>
                <a:ext uri="{84589F7E-364E-4C9E-8A38-B11213B215E9}">
                  <a14:cameraTool cellRange="'KPI YOY'!$J$6" spid="_x0000_s2115"/>
                </a:ext>
              </a:extLst>
            </xdr:cNvPicPr>
          </xdr:nvPicPr>
          <xdr:blipFill>
            <a:blip xmlns:r="http://schemas.openxmlformats.org/officeDocument/2006/relationships" r:embed="rId8"/>
            <a:srcRect/>
            <a:stretch>
              <a:fillRect/>
            </a:stretch>
          </xdr:blipFill>
          <xdr:spPr bwMode="auto">
            <a:xfrm>
              <a:off x="8633460" y="1645920"/>
              <a:ext cx="8458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373380</xdr:colOff>
          <xdr:row>9</xdr:row>
          <xdr:rowOff>68580</xdr:rowOff>
        </xdr:from>
        <xdr:to>
          <xdr:col>12</xdr:col>
          <xdr:colOff>53340</xdr:colOff>
          <xdr:row>10</xdr:row>
          <xdr:rowOff>76200</xdr:rowOff>
        </xdr:to>
        <xdr:pic>
          <xdr:nvPicPr>
            <xdr:cNvPr id="61" name="Picture 60">
              <a:extLst>
                <a:ext uri="{FF2B5EF4-FFF2-40B4-BE49-F238E27FC236}">
                  <a16:creationId xmlns:a16="http://schemas.microsoft.com/office/drawing/2014/main" id="{5C33D416-CC00-F0C5-D911-9C9C2093B979}"/>
                </a:ext>
              </a:extLst>
            </xdr:cNvPr>
            <xdr:cNvPicPr>
              <a:picLocks noChangeAspect="1" noChangeArrowheads="1"/>
              <a:extLst>
                <a:ext uri="{84589F7E-364E-4C9E-8A38-B11213B215E9}">
                  <a14:cameraTool cellRange="'KPI YOY'!$I$6" spid="_x0000_s2116"/>
                </a:ext>
              </a:extLst>
            </xdr:cNvPicPr>
          </xdr:nvPicPr>
          <xdr:blipFill>
            <a:blip xmlns:r="http://schemas.openxmlformats.org/officeDocument/2006/relationships" r:embed="rId9"/>
            <a:srcRect/>
            <a:stretch>
              <a:fillRect/>
            </a:stretch>
          </xdr:blipFill>
          <xdr:spPr bwMode="auto">
            <a:xfrm>
              <a:off x="6316980" y="1645920"/>
              <a:ext cx="86868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381000</xdr:colOff>
          <xdr:row>9</xdr:row>
          <xdr:rowOff>83820</xdr:rowOff>
        </xdr:from>
        <xdr:to>
          <xdr:col>19</xdr:col>
          <xdr:colOff>548640</xdr:colOff>
          <xdr:row>10</xdr:row>
          <xdr:rowOff>91440</xdr:rowOff>
        </xdr:to>
        <xdr:pic>
          <xdr:nvPicPr>
            <xdr:cNvPr id="62" name="Picture 61">
              <a:extLst>
                <a:ext uri="{FF2B5EF4-FFF2-40B4-BE49-F238E27FC236}">
                  <a16:creationId xmlns:a16="http://schemas.microsoft.com/office/drawing/2014/main" id="{83D4BE5D-D8F1-5791-D3CB-9048113DC4C5}"/>
                </a:ext>
              </a:extLst>
            </xdr:cNvPr>
            <xdr:cNvPicPr>
              <a:picLocks noChangeAspect="1" noChangeArrowheads="1"/>
              <a:extLst>
                <a:ext uri="{84589F7E-364E-4C9E-8A38-B11213B215E9}">
                  <a14:cameraTool cellRange="'KPI YOY'!$K$6" spid="_x0000_s2117"/>
                </a:ext>
              </a:extLst>
            </xdr:cNvPicPr>
          </xdr:nvPicPr>
          <xdr:blipFill>
            <a:blip xmlns:r="http://schemas.openxmlformats.org/officeDocument/2006/relationships" r:embed="rId10"/>
            <a:srcRect/>
            <a:stretch>
              <a:fillRect/>
            </a:stretch>
          </xdr:blipFill>
          <xdr:spPr bwMode="auto">
            <a:xfrm>
              <a:off x="11079480" y="1661160"/>
              <a:ext cx="7620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297180</xdr:colOff>
      <xdr:row>13</xdr:row>
      <xdr:rowOff>76200</xdr:rowOff>
    </xdr:from>
    <xdr:to>
      <xdr:col>8</xdr:col>
      <xdr:colOff>53339</xdr:colOff>
      <xdr:row>22</xdr:row>
      <xdr:rowOff>22860</xdr:rowOff>
    </xdr:to>
    <xdr:graphicFrame macro="">
      <xdr:nvGraphicFramePr>
        <xdr:cNvPr id="64" name="Chart 63">
          <a:extLst>
            <a:ext uri="{FF2B5EF4-FFF2-40B4-BE49-F238E27FC236}">
              <a16:creationId xmlns:a16="http://schemas.microsoft.com/office/drawing/2014/main" id="{E6B6467A-9151-4568-9097-CB6506B8F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487679</xdr:colOff>
      <xdr:row>13</xdr:row>
      <xdr:rowOff>1905</xdr:rowOff>
    </xdr:from>
    <xdr:to>
      <xdr:col>15</xdr:col>
      <xdr:colOff>228600</xdr:colOff>
      <xdr:row>22</xdr:row>
      <xdr:rowOff>30480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F99636E5-9DA9-4740-AD8A-CC68AC8A55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42559" y="2280285"/>
              <a:ext cx="3901441" cy="16059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548639</xdr:colOff>
      <xdr:row>12</xdr:row>
      <xdr:rowOff>121919</xdr:rowOff>
    </xdr:from>
    <xdr:to>
      <xdr:col>19</xdr:col>
      <xdr:colOff>586740</xdr:colOff>
      <xdr:row>22</xdr:row>
      <xdr:rowOff>68580</xdr:rowOff>
    </xdr:to>
    <xdr:graphicFrame macro="">
      <xdr:nvGraphicFramePr>
        <xdr:cNvPr id="66" name="Chart 65">
          <a:extLst>
            <a:ext uri="{FF2B5EF4-FFF2-40B4-BE49-F238E27FC236}">
              <a16:creationId xmlns:a16="http://schemas.microsoft.com/office/drawing/2014/main" id="{7C48A10E-0EBE-4405-ACAA-F73F131AC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175260</xdr:colOff>
      <xdr:row>25</xdr:row>
      <xdr:rowOff>144781</xdr:rowOff>
    </xdr:from>
    <xdr:to>
      <xdr:col>8</xdr:col>
      <xdr:colOff>22859</xdr:colOff>
      <xdr:row>34</xdr:row>
      <xdr:rowOff>45720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5DB06D4E-A3DC-4595-B4F3-F7FCFDE09A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5260" y="4526281"/>
              <a:ext cx="4602479" cy="14782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45720</xdr:colOff>
      <xdr:row>25</xdr:row>
      <xdr:rowOff>83820</xdr:rowOff>
    </xdr:from>
    <xdr:to>
      <xdr:col>14</xdr:col>
      <xdr:colOff>99060</xdr:colOff>
      <xdr:row>34</xdr:row>
      <xdr:rowOff>76200</xdr:rowOff>
    </xdr:to>
    <xdr:graphicFrame macro="">
      <xdr:nvGraphicFramePr>
        <xdr:cNvPr id="68" name="Chart 67">
          <a:extLst>
            <a:ext uri="{FF2B5EF4-FFF2-40B4-BE49-F238E27FC236}">
              <a16:creationId xmlns:a16="http://schemas.microsoft.com/office/drawing/2014/main" id="{1620FA16-A5F3-4AF5-A5E0-9838742C6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472440</xdr:colOff>
      <xdr:row>25</xdr:row>
      <xdr:rowOff>118110</xdr:rowOff>
    </xdr:from>
    <xdr:to>
      <xdr:col>16</xdr:col>
      <xdr:colOff>312420</xdr:colOff>
      <xdr:row>34</xdr:row>
      <xdr:rowOff>76199</xdr:rowOff>
    </xdr:to>
    <mc:AlternateContent xmlns:mc="http://schemas.openxmlformats.org/markup-compatibility/2006" xmlns:a14="http://schemas.microsoft.com/office/drawing/2010/main">
      <mc:Choice Requires="a14">
        <xdr:graphicFrame macro="">
          <xdr:nvGraphicFramePr>
            <xdr:cNvPr id="69" name="Year 1">
              <a:extLst>
                <a:ext uri="{FF2B5EF4-FFF2-40B4-BE49-F238E27FC236}">
                  <a16:creationId xmlns:a16="http://schemas.microsoft.com/office/drawing/2014/main" id="{CB0FA1B4-AD82-4DB8-B4DF-1FBA9A2B437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93480" y="4499610"/>
              <a:ext cx="1028700" cy="153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306705</xdr:colOff>
      <xdr:row>25</xdr:row>
      <xdr:rowOff>125730</xdr:rowOff>
    </xdr:from>
    <xdr:to>
      <xdr:col>20</xdr:col>
      <xdr:colOff>99060</xdr:colOff>
      <xdr:row>34</xdr:row>
      <xdr:rowOff>22859</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E54EC2B1-3D27-404D-847E-F8E114563BF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05185" y="4507230"/>
              <a:ext cx="981075" cy="1474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398145</xdr:colOff>
      <xdr:row>25</xdr:row>
      <xdr:rowOff>125730</xdr:rowOff>
    </xdr:from>
    <xdr:to>
      <xdr:col>18</xdr:col>
      <xdr:colOff>228600</xdr:colOff>
      <xdr:row>34</xdr:row>
      <xdr:rowOff>30479</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1DBF883F-CC17-48F6-B413-03FDA62425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07905" y="4507230"/>
              <a:ext cx="1019175" cy="1482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7.646137615739" createdVersion="8" refreshedVersion="8" minRefreshableVersion="3" recordCount="9994" xr:uid="{D2717C89-2039-47F3-969B-EBF60C0A67C7}">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 margin" numFmtId="0" formula="Profit/Sales" databaseField="0"/>
    <cacheField name="profit margin" numFmtId="0" formula="Profit/Sales" databaseField="0"/>
  </cacheFields>
  <extLst>
    <ext xmlns:x14="http://schemas.microsoft.com/office/spreadsheetml/2009/9/main" uri="{725AE2AE-9491-48be-B2B4-4EB974FC3084}">
      <x14:pivotCacheDefinition pivotCacheId="1143758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821143-6D41-4B95-B26F-FF55CB0F03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22"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5AC0DD-2BA2-424E-A455-A0BCA8795A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DE21FA-A8EB-468F-9266-5304ABFCBB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6382A7-25D1-4FB4-8488-7FD48A4896E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9EDAE3-7FE2-4B32-8785-468BD85CEB9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D25D1A-A5EE-4728-8E54-88EE8DF87BD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7">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E32DB4-6DED-4E2C-90DD-4FA38EB8955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048D12-9934-4B2A-8504-21C5A76CD6E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8ACBAF-3A49-45D7-AD10-D0D64F61BA4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089A91-F4D8-4201-B89B-1D74687C8C9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7">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DFB8CF-B40A-4FF1-8C66-01BBB256E47E}"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855EDC4-4E79-4780-9D3F-EC923F919A88}" sourceName="Year">
  <pivotTables>
    <pivotTable tabId="9" name="PivotTable10"/>
    <pivotTable tabId="3" name="PivotTable1"/>
    <pivotTable tabId="9" name="PivotTable11"/>
    <pivotTable tabId="9" name="PivotTable12"/>
    <pivotTable tabId="9" name="PivotTable8"/>
    <pivotTable tabId="9" name="PivotTable9"/>
    <pivotTable tabId="7" name="PivotTable4"/>
    <pivotTable tabId="6" name="PivotTable3"/>
    <pivotTable tabId="8" name="PivotTable7"/>
    <pivotTable tabId="4" name="PivotTable2"/>
  </pivotTables>
  <data>
    <tabular pivotCacheId="1143758937">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9759E2-B40F-4B04-9A8B-1AE0A340A9D6}" sourceName="Segment">
  <pivotTables>
    <pivotTable tabId="9" name="PivotTable10"/>
    <pivotTable tabId="3" name="PivotTable1"/>
    <pivotTable tabId="9" name="PivotTable11"/>
    <pivotTable tabId="9" name="PivotTable12"/>
    <pivotTable tabId="9" name="PivotTable8"/>
    <pivotTable tabId="9" name="PivotTable9"/>
    <pivotTable tabId="10" name="PivotTable13"/>
    <pivotTable tabId="7" name="PivotTable4"/>
    <pivotTable tabId="6" name="PivotTable3"/>
    <pivotTable tabId="8" name="PivotTable7"/>
    <pivotTable tabId="4" name="PivotTable2"/>
  </pivotTables>
  <data>
    <tabular pivotCacheId="11437589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882742-2936-461E-99F8-E2975DC10E01}" sourceName="Region">
  <pivotTables>
    <pivotTable tabId="9" name="PivotTable10"/>
    <pivotTable tabId="3" name="PivotTable1"/>
    <pivotTable tabId="9" name="PivotTable11"/>
    <pivotTable tabId="9" name="PivotTable12"/>
    <pivotTable tabId="9" name="PivotTable8"/>
    <pivotTable tabId="9" name="PivotTable9"/>
    <pivotTable tabId="10" name="PivotTable13"/>
    <pivotTable tabId="7" name="PivotTable4"/>
    <pivotTable tabId="6" name="PivotTable3"/>
    <pivotTable tabId="8" name="PivotTable7"/>
    <pivotTable tabId="4" name="PivotTable2"/>
  </pivotTables>
  <data>
    <tabular pivotCacheId="114375893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08DDE6-2D19-45DD-812A-2D8C81D08AD3}" cache="Slicer_Year" caption="Year" rowHeight="234950"/>
  <slicer name="Segment" xr10:uid="{C302CD11-2B46-4183-93B6-7F59C80EC9B5}" cache="Slicer_Segment" caption="Segment" rowHeight="234950"/>
  <slicer name="Region" xr10:uid="{D4DDA29E-B343-4D87-91F2-4BAD65C14F6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8993C6-8CE6-43DE-A023-CB4DE4B58DA0}" cache="Slicer_Year" caption="Year" style="Slicer Style 1" rowHeight="234950"/>
  <slicer name="Segment 1" xr10:uid="{49B4A69C-249B-4B02-B1D9-573F15A73D13}" cache="Slicer_Segment" caption="Segment" style="Slicer Style 1" rowHeight="234950"/>
  <slicer name="Region 1" xr10:uid="{B4840CAB-1E89-4EF6-A967-CF81EA2485A6}" cache="Slicer_Region" caption="Region"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CC7FEA-0B5B-411B-B762-A2B8D8469154}" name="Table2" displayName="Table2" ref="A1:V2103" totalsRowShown="0">
  <autoFilter ref="A1:V2103" xr:uid="{9DCC7FEA-0B5B-411B-B762-A2B8D8469154}"/>
  <tableColumns count="22">
    <tableColumn id="1" xr3:uid="{5C7EC29C-F119-4A91-ACA8-359F17750563}" name="Row ID"/>
    <tableColumn id="2" xr3:uid="{35A9DCB6-ABCB-44BF-B3B9-A2BEE2C09EB9}" name="Order ID"/>
    <tableColumn id="3" xr3:uid="{D191D790-889A-451E-A2A2-852E366E0598}" name="Year"/>
    <tableColumn id="4" xr3:uid="{16A5AFBF-156F-4878-9C98-D66AFABDE1D7}" name="Order Date" dataDxfId="3"/>
    <tableColumn id="5" xr3:uid="{F64087BF-E3AD-4A38-B993-84609BCF519B}" name="Ship Date" dataDxfId="2"/>
    <tableColumn id="6" xr3:uid="{37580E53-162E-4C81-892A-B3A3BFB0B506}" name="Ship Mode"/>
    <tableColumn id="7" xr3:uid="{B51F6587-FBD1-4B92-AE96-017DCD121C86}" name="Customer ID"/>
    <tableColumn id="8" xr3:uid="{7DA7F559-0664-42AD-B5AA-054CFA781D41}" name="Customer Name"/>
    <tableColumn id="9" xr3:uid="{284CD4CF-777A-483D-96ED-3BF42761B566}" name="Segment"/>
    <tableColumn id="10" xr3:uid="{4410908C-A5C8-4815-BFB8-4EC1DAE1D269}" name="Country"/>
    <tableColumn id="11" xr3:uid="{D8CA00F1-0CD2-4A16-94FF-7F5FFBEF9C5F}" name="City"/>
    <tableColumn id="12" xr3:uid="{8F0F7FE0-7204-47E4-A4F0-FCAF9A7600B2}" name="State"/>
    <tableColumn id="13" xr3:uid="{576D1847-F0B9-45FD-8A5E-C03123B595E3}" name="Postal Code"/>
    <tableColumn id="14" xr3:uid="{6D18921A-EF36-4621-9708-71833FC3B8B9}" name="Region"/>
    <tableColumn id="15" xr3:uid="{28E8CBE9-CAB8-4494-A9E5-58B92BDA5FD1}" name="Product ID"/>
    <tableColumn id="16" xr3:uid="{6C88F998-A97F-4359-B95F-953A08B0631B}" name="Category"/>
    <tableColumn id="17" xr3:uid="{1BDFD665-5235-4DDF-A540-5A0AADAB6593}" name="Sub-Category"/>
    <tableColumn id="18" xr3:uid="{3A8EE40C-CAE7-4112-8F2E-A66FA02BD154}" name="Product Name"/>
    <tableColumn id="19" xr3:uid="{3AFE177C-E529-4F01-972B-C0D6A0A9E8DE}" name="Sales"/>
    <tableColumn id="20" xr3:uid="{EF472634-7822-4C3A-BCD8-618B72EA834F}" name="Quantity"/>
    <tableColumn id="21" xr3:uid="{2B60DA35-CD84-4C0E-A215-C62FC7CEE31B}" name="Discount"/>
    <tableColumn id="22" xr3:uid="{EEB3D124-88BB-4FFB-931F-6532FF067917}"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1FDD7-E549-4C43-A2CE-4BCC2185A4B8}">
  <dimension ref="A3:C16"/>
  <sheetViews>
    <sheetView workbookViewId="0">
      <selection activeCell="B8" sqref="B8"/>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1" t="s">
        <v>10948</v>
      </c>
    </row>
    <row r="4" spans="1:3" x14ac:dyDescent="0.3">
      <c r="A4" s="8" t="s">
        <v>10935</v>
      </c>
      <c r="B4" s="14">
        <v>18174.075600000004</v>
      </c>
      <c r="C4" s="15">
        <v>-3281.0070000000001</v>
      </c>
    </row>
    <row r="5" spans="1:3" x14ac:dyDescent="0.3">
      <c r="A5" s="9" t="s">
        <v>10936</v>
      </c>
      <c r="B5" s="16">
        <v>12210.867000000002</v>
      </c>
      <c r="C5" s="17">
        <v>2821.2761999999984</v>
      </c>
    </row>
    <row r="6" spans="1:3" x14ac:dyDescent="0.3">
      <c r="A6" s="9" t="s">
        <v>10937</v>
      </c>
      <c r="B6" s="16">
        <v>38466.796000000002</v>
      </c>
      <c r="C6" s="17">
        <v>9724.6723999999995</v>
      </c>
    </row>
    <row r="7" spans="1:3" x14ac:dyDescent="0.3">
      <c r="A7" s="9" t="s">
        <v>10938</v>
      </c>
      <c r="B7" s="16">
        <v>34195.208499999993</v>
      </c>
      <c r="C7" s="17">
        <v>4187.4961999999978</v>
      </c>
    </row>
    <row r="8" spans="1:3" x14ac:dyDescent="0.3">
      <c r="A8" s="9" t="s">
        <v>10939</v>
      </c>
      <c r="B8" s="16">
        <v>30131.686499999996</v>
      </c>
      <c r="C8" s="17">
        <v>4667.8689999999988</v>
      </c>
    </row>
    <row r="9" spans="1:3" x14ac:dyDescent="0.3">
      <c r="A9" s="9" t="s">
        <v>10940</v>
      </c>
      <c r="B9" s="16">
        <v>24797.291999999994</v>
      </c>
      <c r="C9" s="17">
        <v>3335.5572000000002</v>
      </c>
    </row>
    <row r="10" spans="1:3" x14ac:dyDescent="0.3">
      <c r="A10" s="9" t="s">
        <v>10941</v>
      </c>
      <c r="B10" s="16">
        <v>28765.325000000004</v>
      </c>
      <c r="C10" s="17">
        <v>3288.6482999999989</v>
      </c>
    </row>
    <row r="11" spans="1:3" x14ac:dyDescent="0.3">
      <c r="A11" s="9" t="s">
        <v>10942</v>
      </c>
      <c r="B11" s="16">
        <v>36898.33219999999</v>
      </c>
      <c r="C11" s="17">
        <v>5355.808399999999</v>
      </c>
    </row>
    <row r="12" spans="1:3" x14ac:dyDescent="0.3">
      <c r="A12" s="9" t="s">
        <v>10943</v>
      </c>
      <c r="B12" s="16">
        <v>64595.918000000005</v>
      </c>
      <c r="C12" s="17">
        <v>8209.1626999999953</v>
      </c>
    </row>
    <row r="13" spans="1:3" x14ac:dyDescent="0.3">
      <c r="A13" s="9" t="s">
        <v>10944</v>
      </c>
      <c r="B13" s="16">
        <v>31404.923499999986</v>
      </c>
      <c r="C13" s="17">
        <v>2817.3659999999995</v>
      </c>
    </row>
    <row r="14" spans="1:3" x14ac:dyDescent="0.3">
      <c r="A14" s="9" t="s">
        <v>10945</v>
      </c>
      <c r="B14" s="16">
        <v>75972.563500000004</v>
      </c>
      <c r="C14" s="17">
        <v>12474.788399999996</v>
      </c>
    </row>
    <row r="15" spans="1:3" x14ac:dyDescent="0.3">
      <c r="A15" s="9" t="s">
        <v>10946</v>
      </c>
      <c r="B15" s="16">
        <v>74919.521199999988</v>
      </c>
      <c r="C15" s="17">
        <v>8016.9658999999947</v>
      </c>
    </row>
    <row r="16" spans="1:3" x14ac:dyDescent="0.3">
      <c r="A16" s="10" t="s">
        <v>10934</v>
      </c>
      <c r="B16" s="37">
        <v>470532.50899999996</v>
      </c>
      <c r="C16" s="38">
        <v>61618.603699999985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C199-4CE9-4F8A-8BED-39349C9B1D51}">
  <dimension ref="A3:E7"/>
  <sheetViews>
    <sheetView workbookViewId="0">
      <selection activeCell="B5" sqref="B5"/>
    </sheetView>
  </sheetViews>
  <sheetFormatPr defaultRowHeight="14.4" x14ac:dyDescent="0.3"/>
  <cols>
    <col min="1" max="1" width="13.109375" bestFit="1" customWidth="1"/>
    <col min="2" max="2" width="11.6640625" bestFit="1" customWidth="1"/>
    <col min="4" max="5" width="13.33203125" customWidth="1"/>
  </cols>
  <sheetData>
    <row r="3" spans="1:5" x14ac:dyDescent="0.3">
      <c r="A3" s="6" t="s">
        <v>10933</v>
      </c>
      <c r="B3" s="7" t="s">
        <v>10948</v>
      </c>
      <c r="D3" s="18" t="s">
        <v>10949</v>
      </c>
      <c r="E3" s="18" t="s">
        <v>10950</v>
      </c>
    </row>
    <row r="4" spans="1:5" x14ac:dyDescent="0.3">
      <c r="A4" s="8" t="s">
        <v>71</v>
      </c>
      <c r="B4" s="34">
        <v>33503.866999999998</v>
      </c>
      <c r="D4" t="str">
        <f>A4</f>
        <v>Technology</v>
      </c>
      <c r="E4" s="19">
        <f>GETPIVOTDATA("Profit",$A$3,"Category",A4)</f>
        <v>33503.866999999998</v>
      </c>
    </row>
    <row r="5" spans="1:5" x14ac:dyDescent="0.3">
      <c r="A5" s="9" t="s">
        <v>46</v>
      </c>
      <c r="B5" s="35">
        <v>25099.533800000023</v>
      </c>
      <c r="D5" t="str">
        <f t="shared" ref="D5:D7" si="0">A5</f>
        <v>Office Supplies</v>
      </c>
      <c r="E5" s="19">
        <f t="shared" ref="E5:E6" si="1">GETPIVOTDATA("Profit",$A$3,"Category",A5)</f>
        <v>25099.533800000023</v>
      </c>
    </row>
    <row r="6" spans="1:5" x14ac:dyDescent="0.3">
      <c r="A6" s="9" t="s">
        <v>32</v>
      </c>
      <c r="B6" s="35">
        <v>3015.2028999999943</v>
      </c>
      <c r="D6" t="str">
        <f t="shared" si="0"/>
        <v>Furniture</v>
      </c>
      <c r="E6" s="19">
        <f t="shared" si="1"/>
        <v>3015.2028999999943</v>
      </c>
    </row>
    <row r="7" spans="1:5" x14ac:dyDescent="0.3">
      <c r="A7" s="10" t="s">
        <v>10934</v>
      </c>
      <c r="B7" s="36">
        <v>61618.603700000014</v>
      </c>
      <c r="D7" t="str">
        <f t="shared" si="0"/>
        <v>Grand Total</v>
      </c>
      <c r="E7" s="19">
        <f>GETPIVOTDATA("Profit",$A$3)</f>
        <v>61618.603700000014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01C4-717F-48C2-8B2D-71F192C23136}">
  <dimension ref="A3:B7"/>
  <sheetViews>
    <sheetView workbookViewId="0">
      <selection activeCell="C10" sqref="C10"/>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0">
        <v>0.36239416775345495</v>
      </c>
    </row>
    <row r="5" spans="1:2" x14ac:dyDescent="0.3">
      <c r="A5" s="9" t="s">
        <v>46</v>
      </c>
      <c r="B5" s="21">
        <v>0.29165564626268992</v>
      </c>
    </row>
    <row r="6" spans="1:2" x14ac:dyDescent="0.3">
      <c r="A6" s="9" t="s">
        <v>71</v>
      </c>
      <c r="B6" s="21">
        <v>0.34595018598385524</v>
      </c>
    </row>
    <row r="7" spans="1:2" x14ac:dyDescent="0.3">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F0CD0-C6F5-4C9B-8636-F422E4B09B88}">
  <dimension ref="A3:I52"/>
  <sheetViews>
    <sheetView topLeftCell="A21" workbookViewId="0">
      <selection activeCell="I30" sqref="I30"/>
    </sheetView>
  </sheetViews>
  <sheetFormatPr defaultRowHeight="14.4" x14ac:dyDescent="0.3"/>
  <cols>
    <col min="1" max="1" width="17.33203125" bestFit="1" customWidth="1"/>
    <col min="2" max="2" width="11.21875" bestFit="1" customWidth="1"/>
    <col min="4" max="4" width="18.88671875" customWidth="1"/>
  </cols>
  <sheetData>
    <row r="3" spans="1:5" x14ac:dyDescent="0.3">
      <c r="A3" s="6" t="s">
        <v>10933</v>
      </c>
      <c r="B3" s="7" t="s">
        <v>10947</v>
      </c>
      <c r="D3" s="18" t="s">
        <v>10951</v>
      </c>
      <c r="E3" s="18" t="s">
        <v>10951</v>
      </c>
    </row>
    <row r="4" spans="1:5" x14ac:dyDescent="0.3">
      <c r="A4" s="8" t="s">
        <v>358</v>
      </c>
      <c r="B4" s="34">
        <v>3891.9700000000003</v>
      </c>
      <c r="D4" t="str">
        <f>A4</f>
        <v>Alabama</v>
      </c>
      <c r="E4" s="19">
        <f>GETPIVOTDATA("Sales",$A$3,"State",A4)</f>
        <v>3891.9700000000003</v>
      </c>
    </row>
    <row r="5" spans="1:5" x14ac:dyDescent="0.3">
      <c r="A5" s="9" t="s">
        <v>310</v>
      </c>
      <c r="B5" s="35">
        <v>9611.2100000000028</v>
      </c>
      <c r="D5" t="str">
        <f t="shared" ref="D5:D52" si="0">A5</f>
        <v>Arizona</v>
      </c>
      <c r="E5" s="19">
        <f t="shared" ref="E5:E52" si="1">GETPIVOTDATA("Sales",$A$3,"State",A5)</f>
        <v>9611.2100000000028</v>
      </c>
    </row>
    <row r="6" spans="1:5" x14ac:dyDescent="0.3">
      <c r="A6" s="9" t="s">
        <v>1707</v>
      </c>
      <c r="B6" s="35">
        <v>443.61</v>
      </c>
      <c r="D6" t="str">
        <f t="shared" si="0"/>
        <v>Arkansas</v>
      </c>
      <c r="E6" s="19">
        <f t="shared" si="1"/>
        <v>443.61</v>
      </c>
    </row>
    <row r="7" spans="1:5" x14ac:dyDescent="0.3">
      <c r="A7" s="9" t="s">
        <v>43</v>
      </c>
      <c r="B7" s="35">
        <v>88443.844499999948</v>
      </c>
      <c r="D7" t="str">
        <f t="shared" si="0"/>
        <v>California</v>
      </c>
      <c r="E7" s="19">
        <f t="shared" si="1"/>
        <v>88443.844499999948</v>
      </c>
    </row>
    <row r="8" spans="1:5" x14ac:dyDescent="0.3">
      <c r="A8" s="9" t="s">
        <v>457</v>
      </c>
      <c r="B8" s="35">
        <v>4639.2700000000004</v>
      </c>
      <c r="D8" t="str">
        <f t="shared" si="0"/>
        <v>Colorado</v>
      </c>
      <c r="E8" s="19">
        <f t="shared" si="1"/>
        <v>4639.2700000000004</v>
      </c>
    </row>
    <row r="9" spans="1:5" x14ac:dyDescent="0.3">
      <c r="A9" s="9" t="s">
        <v>747</v>
      </c>
      <c r="B9" s="35">
        <v>1284.6400000000001</v>
      </c>
      <c r="D9" t="str">
        <f t="shared" si="0"/>
        <v>Connecticut</v>
      </c>
      <c r="E9" s="19">
        <f t="shared" si="1"/>
        <v>1284.6400000000001</v>
      </c>
    </row>
    <row r="10" spans="1:5" x14ac:dyDescent="0.3">
      <c r="A10" s="9" t="s">
        <v>245</v>
      </c>
      <c r="B10" s="35">
        <v>6190.3360000000011</v>
      </c>
      <c r="D10" t="str">
        <f t="shared" si="0"/>
        <v>Delaware</v>
      </c>
      <c r="E10" s="19">
        <f t="shared" si="1"/>
        <v>6190.3360000000011</v>
      </c>
    </row>
    <row r="11" spans="1:5" x14ac:dyDescent="0.3">
      <c r="A11" s="9" t="s">
        <v>3034</v>
      </c>
      <c r="B11" s="35">
        <v>2670.19</v>
      </c>
      <c r="D11" t="str">
        <f t="shared" si="0"/>
        <v>District of Columbia</v>
      </c>
      <c r="E11" s="19">
        <f t="shared" si="1"/>
        <v>2670.19</v>
      </c>
    </row>
    <row r="12" spans="1:5" x14ac:dyDescent="0.3">
      <c r="A12" s="9" t="s">
        <v>54</v>
      </c>
      <c r="B12" s="35">
        <v>15177.448499999999</v>
      </c>
      <c r="D12" t="str">
        <f t="shared" si="0"/>
        <v>Florida</v>
      </c>
      <c r="E12" s="19">
        <f t="shared" si="1"/>
        <v>15177.448499999999</v>
      </c>
    </row>
    <row r="13" spans="1:5" x14ac:dyDescent="0.3">
      <c r="A13" s="9" t="s">
        <v>1272</v>
      </c>
      <c r="B13" s="35">
        <v>11338.049999999997</v>
      </c>
      <c r="D13" t="str">
        <f t="shared" si="0"/>
        <v>Georgia</v>
      </c>
      <c r="E13" s="19">
        <f t="shared" si="1"/>
        <v>11338.049999999997</v>
      </c>
    </row>
    <row r="14" spans="1:5" x14ac:dyDescent="0.3">
      <c r="A14" s="9" t="s">
        <v>6260</v>
      </c>
      <c r="B14" s="35">
        <v>1500.2359999999999</v>
      </c>
      <c r="D14" t="str">
        <f t="shared" si="0"/>
        <v>Idaho</v>
      </c>
      <c r="E14" s="19">
        <f t="shared" si="1"/>
        <v>1500.2359999999999</v>
      </c>
    </row>
    <row r="15" spans="1:5" x14ac:dyDescent="0.3">
      <c r="A15" s="9" t="s">
        <v>211</v>
      </c>
      <c r="B15" s="35">
        <v>18578.064000000002</v>
      </c>
      <c r="D15" t="str">
        <f t="shared" si="0"/>
        <v>Illinois</v>
      </c>
      <c r="E15" s="19">
        <f t="shared" si="1"/>
        <v>18578.064000000002</v>
      </c>
    </row>
    <row r="16" spans="1:5" x14ac:dyDescent="0.3">
      <c r="A16" s="9" t="s">
        <v>254</v>
      </c>
      <c r="B16" s="35">
        <v>6640.32</v>
      </c>
      <c r="D16" t="str">
        <f t="shared" si="0"/>
        <v>Indiana</v>
      </c>
      <c r="E16" s="19">
        <f t="shared" si="1"/>
        <v>6640.32</v>
      </c>
    </row>
    <row r="17" spans="1:9" x14ac:dyDescent="0.3">
      <c r="A17" s="9" t="s">
        <v>489</v>
      </c>
      <c r="B17" s="35">
        <v>1713.1999999999998</v>
      </c>
      <c r="D17" t="str">
        <f t="shared" si="0"/>
        <v>Iowa</v>
      </c>
      <c r="E17" s="19">
        <f t="shared" si="1"/>
        <v>1713.1999999999998</v>
      </c>
    </row>
    <row r="18" spans="1:9" x14ac:dyDescent="0.3">
      <c r="A18" s="9" t="s">
        <v>4530</v>
      </c>
      <c r="B18" s="35">
        <v>170.31</v>
      </c>
      <c r="D18" t="str">
        <f t="shared" si="0"/>
        <v>Kansas</v>
      </c>
      <c r="E18" s="19">
        <f t="shared" si="1"/>
        <v>170.31</v>
      </c>
    </row>
    <row r="19" spans="1:9" x14ac:dyDescent="0.3">
      <c r="A19" s="9" t="s">
        <v>29</v>
      </c>
      <c r="B19" s="35">
        <v>7673.5600000000013</v>
      </c>
      <c r="D19" t="str">
        <f t="shared" si="0"/>
        <v>Kentucky</v>
      </c>
      <c r="E19" s="19">
        <f t="shared" si="1"/>
        <v>7673.5600000000013</v>
      </c>
    </row>
    <row r="20" spans="1:9" x14ac:dyDescent="0.3">
      <c r="A20" s="9" t="s">
        <v>736</v>
      </c>
      <c r="B20" s="35">
        <v>917.8</v>
      </c>
      <c r="D20" t="str">
        <f t="shared" si="0"/>
        <v>Louisiana</v>
      </c>
      <c r="E20" s="19">
        <f t="shared" si="1"/>
        <v>917.8</v>
      </c>
    </row>
    <row r="21" spans="1:9" x14ac:dyDescent="0.3">
      <c r="A21" s="9" t="s">
        <v>5235</v>
      </c>
      <c r="B21" s="35">
        <v>106.08000000000001</v>
      </c>
      <c r="D21" t="str">
        <f t="shared" si="0"/>
        <v>Maine</v>
      </c>
      <c r="E21" s="19">
        <f t="shared" si="1"/>
        <v>106.08000000000001</v>
      </c>
    </row>
    <row r="22" spans="1:9" x14ac:dyDescent="0.3">
      <c r="A22" s="9" t="s">
        <v>2735</v>
      </c>
      <c r="B22" s="35">
        <v>7843.1100000000006</v>
      </c>
      <c r="D22" t="str">
        <f t="shared" si="0"/>
        <v>Maryland</v>
      </c>
      <c r="E22" s="19">
        <f t="shared" si="1"/>
        <v>7843.1100000000006</v>
      </c>
    </row>
    <row r="23" spans="1:9" x14ac:dyDescent="0.3">
      <c r="A23" s="9" t="s">
        <v>1245</v>
      </c>
      <c r="B23" s="35">
        <v>6625.9879999999966</v>
      </c>
      <c r="D23" t="str">
        <f t="shared" si="0"/>
        <v>Massachusetts</v>
      </c>
      <c r="E23" s="19">
        <f t="shared" si="1"/>
        <v>6625.9879999999966</v>
      </c>
    </row>
    <row r="24" spans="1:9" x14ac:dyDescent="0.3">
      <c r="A24" s="9" t="s">
        <v>238</v>
      </c>
      <c r="B24" s="35">
        <v>16843.679000000004</v>
      </c>
      <c r="D24" t="str">
        <f t="shared" si="0"/>
        <v>Michigan</v>
      </c>
      <c r="E24" s="19">
        <f t="shared" si="1"/>
        <v>16843.679000000004</v>
      </c>
    </row>
    <row r="25" spans="1:9" x14ac:dyDescent="0.3">
      <c r="A25" s="9" t="s">
        <v>229</v>
      </c>
      <c r="B25" s="35">
        <v>5724.1900000000005</v>
      </c>
      <c r="D25" t="str">
        <f t="shared" si="0"/>
        <v>Minnesota</v>
      </c>
      <c r="E25" s="19">
        <f t="shared" si="1"/>
        <v>5724.1900000000005</v>
      </c>
    </row>
    <row r="26" spans="1:9" x14ac:dyDescent="0.3">
      <c r="A26" s="9" t="s">
        <v>1487</v>
      </c>
      <c r="B26" s="35">
        <v>302.16000000000003</v>
      </c>
      <c r="D26" t="str">
        <f t="shared" si="0"/>
        <v>Mississippi</v>
      </c>
      <c r="E26" s="19">
        <f t="shared" si="1"/>
        <v>302.16000000000003</v>
      </c>
    </row>
    <row r="27" spans="1:9" x14ac:dyDescent="0.3">
      <c r="A27" s="9" t="s">
        <v>596</v>
      </c>
      <c r="B27" s="35">
        <v>6985.2100000000009</v>
      </c>
      <c r="D27" t="str">
        <f t="shared" si="0"/>
        <v>Missouri</v>
      </c>
      <c r="E27" s="19">
        <f t="shared" si="1"/>
        <v>6985.2100000000009</v>
      </c>
    </row>
    <row r="28" spans="1:9" x14ac:dyDescent="0.3">
      <c r="A28" s="9" t="s">
        <v>1762</v>
      </c>
      <c r="B28" s="35">
        <v>935.58400000000006</v>
      </c>
      <c r="D28" t="str">
        <f t="shared" si="0"/>
        <v>Montana</v>
      </c>
      <c r="E28" s="19">
        <f t="shared" si="1"/>
        <v>935.58400000000006</v>
      </c>
    </row>
    <row r="29" spans="1:9" x14ac:dyDescent="0.3">
      <c r="A29" s="9" t="s">
        <v>138</v>
      </c>
      <c r="B29" s="35">
        <v>594.14</v>
      </c>
      <c r="D29" t="str">
        <f t="shared" si="0"/>
        <v>Nebraska</v>
      </c>
      <c r="E29" s="19">
        <f t="shared" si="1"/>
        <v>594.14</v>
      </c>
      <c r="I29" s="18" t="s">
        <v>10952</v>
      </c>
    </row>
    <row r="30" spans="1:9" x14ac:dyDescent="0.3">
      <c r="A30" s="9" t="s">
        <v>1392</v>
      </c>
      <c r="B30" s="35">
        <v>1948.4620000000002</v>
      </c>
      <c r="D30" t="str">
        <f t="shared" si="0"/>
        <v>Nevada</v>
      </c>
      <c r="E30" s="19">
        <f t="shared" si="1"/>
        <v>1948.4620000000002</v>
      </c>
    </row>
    <row r="31" spans="1:9" x14ac:dyDescent="0.3">
      <c r="A31" s="9" t="s">
        <v>2694</v>
      </c>
      <c r="B31" s="35">
        <v>4345.0340000000006</v>
      </c>
      <c r="D31" t="str">
        <f t="shared" si="0"/>
        <v>New Hampshire</v>
      </c>
      <c r="E31" s="19">
        <f t="shared" si="1"/>
        <v>4345.0340000000006</v>
      </c>
    </row>
    <row r="32" spans="1:9" x14ac:dyDescent="0.3">
      <c r="A32" s="9" t="s">
        <v>788</v>
      </c>
      <c r="B32" s="35">
        <v>4105.09</v>
      </c>
      <c r="D32" t="str">
        <f t="shared" si="0"/>
        <v>New Jersey</v>
      </c>
      <c r="E32" s="19">
        <f t="shared" si="1"/>
        <v>4105.09</v>
      </c>
    </row>
    <row r="33" spans="1:5" x14ac:dyDescent="0.3">
      <c r="A33" s="9" t="s">
        <v>668</v>
      </c>
      <c r="B33" s="35">
        <v>1192.8720000000001</v>
      </c>
      <c r="D33" t="str">
        <f t="shared" si="0"/>
        <v>New Mexico</v>
      </c>
      <c r="E33" s="19">
        <f t="shared" si="1"/>
        <v>1192.8720000000001</v>
      </c>
    </row>
    <row r="34" spans="1:5" x14ac:dyDescent="0.3">
      <c r="A34" s="9" t="s">
        <v>267</v>
      </c>
      <c r="B34" s="35">
        <v>80320.687000000064</v>
      </c>
      <c r="D34" t="str">
        <f t="shared" si="0"/>
        <v>New York</v>
      </c>
      <c r="E34" s="19">
        <f t="shared" si="1"/>
        <v>80320.687000000064</v>
      </c>
    </row>
    <row r="35" spans="1:5" x14ac:dyDescent="0.3">
      <c r="A35" s="9" t="s">
        <v>88</v>
      </c>
      <c r="B35" s="35">
        <v>8558.2980000000007</v>
      </c>
      <c r="D35" t="str">
        <f t="shared" si="0"/>
        <v>North Carolina</v>
      </c>
      <c r="E35" s="19">
        <f t="shared" si="1"/>
        <v>8558.2980000000007</v>
      </c>
    </row>
    <row r="36" spans="1:5" x14ac:dyDescent="0.3">
      <c r="A36" s="9" t="s">
        <v>498</v>
      </c>
      <c r="B36" s="35">
        <v>16110.426000000003</v>
      </c>
      <c r="D36" t="str">
        <f t="shared" si="0"/>
        <v>Ohio</v>
      </c>
      <c r="E36" s="19">
        <f t="shared" si="1"/>
        <v>16110.426000000003</v>
      </c>
    </row>
    <row r="37" spans="1:5" x14ac:dyDescent="0.3">
      <c r="A37" s="9" t="s">
        <v>649</v>
      </c>
      <c r="B37" s="35">
        <v>2808.3399999999997</v>
      </c>
      <c r="D37" t="str">
        <f t="shared" si="0"/>
        <v>Oklahoma</v>
      </c>
      <c r="E37" s="19">
        <f t="shared" si="1"/>
        <v>2808.3399999999997</v>
      </c>
    </row>
    <row r="38" spans="1:5" x14ac:dyDescent="0.3">
      <c r="A38" s="9" t="s">
        <v>420</v>
      </c>
      <c r="B38" s="35">
        <v>4285.9369999999999</v>
      </c>
      <c r="D38" t="str">
        <f t="shared" si="0"/>
        <v>Oregon</v>
      </c>
      <c r="E38" s="19">
        <f t="shared" si="1"/>
        <v>4285.9369999999999</v>
      </c>
    </row>
    <row r="39" spans="1:5" x14ac:dyDescent="0.3">
      <c r="A39" s="9" t="s">
        <v>147</v>
      </c>
      <c r="B39" s="35">
        <v>20510.81600000001</v>
      </c>
      <c r="D39" t="str">
        <f t="shared" si="0"/>
        <v>Pennsylvania</v>
      </c>
      <c r="E39" s="19">
        <f t="shared" si="1"/>
        <v>20510.81600000001</v>
      </c>
    </row>
    <row r="40" spans="1:5" x14ac:dyDescent="0.3">
      <c r="A40" s="9" t="s">
        <v>1399</v>
      </c>
      <c r="B40" s="35">
        <v>1099.56</v>
      </c>
      <c r="D40" t="str">
        <f t="shared" si="0"/>
        <v>Rhode Island</v>
      </c>
      <c r="E40" s="19">
        <f t="shared" si="1"/>
        <v>1099.56</v>
      </c>
    </row>
    <row r="41" spans="1:5" x14ac:dyDescent="0.3">
      <c r="A41" s="9" t="s">
        <v>383</v>
      </c>
      <c r="B41" s="35">
        <v>4147.62</v>
      </c>
      <c r="D41" t="str">
        <f t="shared" si="0"/>
        <v>South Carolina</v>
      </c>
      <c r="E41" s="19">
        <f t="shared" si="1"/>
        <v>4147.62</v>
      </c>
    </row>
    <row r="42" spans="1:5" x14ac:dyDescent="0.3">
      <c r="A42" s="9" t="s">
        <v>335</v>
      </c>
      <c r="B42" s="35">
        <v>8366.0439999999999</v>
      </c>
      <c r="D42" t="str">
        <f t="shared" si="0"/>
        <v>Tennessee</v>
      </c>
      <c r="E42" s="19">
        <f t="shared" si="1"/>
        <v>8366.0439999999999</v>
      </c>
    </row>
    <row r="43" spans="1:5" x14ac:dyDescent="0.3">
      <c r="A43" s="9" t="s">
        <v>104</v>
      </c>
      <c r="B43" s="35">
        <v>34454.959000000003</v>
      </c>
      <c r="D43" t="str">
        <f t="shared" si="0"/>
        <v>Texas</v>
      </c>
      <c r="E43" s="19">
        <f t="shared" si="1"/>
        <v>34454.959000000003</v>
      </c>
    </row>
    <row r="44" spans="1:5" x14ac:dyDescent="0.3">
      <c r="A44" s="9" t="s">
        <v>121</v>
      </c>
      <c r="B44" s="35">
        <v>3993.3199999999997</v>
      </c>
      <c r="D44" t="str">
        <f t="shared" si="0"/>
        <v>Utah</v>
      </c>
      <c r="E44" s="19">
        <f t="shared" si="1"/>
        <v>3993.3199999999997</v>
      </c>
    </row>
    <row r="45" spans="1:5" x14ac:dyDescent="0.3">
      <c r="A45" s="9" t="s">
        <v>5203</v>
      </c>
      <c r="B45" s="35">
        <v>5120.0999999999995</v>
      </c>
      <c r="D45" t="str">
        <f t="shared" si="0"/>
        <v>Vermont</v>
      </c>
      <c r="E45" s="19">
        <f t="shared" si="1"/>
        <v>5120.0999999999995</v>
      </c>
    </row>
    <row r="46" spans="1:5" x14ac:dyDescent="0.3">
      <c r="A46" s="9" t="s">
        <v>319</v>
      </c>
      <c r="B46" s="35">
        <v>10543.419999999998</v>
      </c>
      <c r="D46" t="str">
        <f t="shared" si="0"/>
        <v>Virginia</v>
      </c>
      <c r="E46" s="19">
        <f t="shared" si="1"/>
        <v>10543.419999999998</v>
      </c>
    </row>
    <row r="47" spans="1:5" x14ac:dyDescent="0.3">
      <c r="A47" s="9" t="s">
        <v>96</v>
      </c>
      <c r="B47" s="35">
        <v>23415.513999999999</v>
      </c>
      <c r="D47" t="str">
        <f t="shared" si="0"/>
        <v>Washington</v>
      </c>
      <c r="E47" s="19">
        <f t="shared" si="1"/>
        <v>23415.513999999999</v>
      </c>
    </row>
    <row r="48" spans="1:5" x14ac:dyDescent="0.3">
      <c r="A48" s="9" t="s">
        <v>114</v>
      </c>
      <c r="B48" s="35">
        <v>8361.81</v>
      </c>
      <c r="D48" t="str">
        <f t="shared" si="0"/>
        <v>Wisconsin</v>
      </c>
      <c r="E48" s="19">
        <f t="shared" si="1"/>
        <v>8361.81</v>
      </c>
    </row>
    <row r="49" spans="1:5" x14ac:dyDescent="0.3">
      <c r="A49" s="10" t="s">
        <v>10934</v>
      </c>
      <c r="B49" s="36">
        <v>470532.50899999996</v>
      </c>
      <c r="D49" t="str">
        <f t="shared" si="0"/>
        <v>Grand Total</v>
      </c>
      <c r="E49" s="19" t="e">
        <f t="shared" si="1"/>
        <v>#REF!</v>
      </c>
    </row>
    <row r="50" spans="1:5" x14ac:dyDescent="0.3">
      <c r="D50">
        <f t="shared" si="0"/>
        <v>0</v>
      </c>
      <c r="E50" s="19" t="e">
        <f t="shared" si="1"/>
        <v>#REF!</v>
      </c>
    </row>
    <row r="51" spans="1:5" x14ac:dyDescent="0.3">
      <c r="D51">
        <f t="shared" si="0"/>
        <v>0</v>
      </c>
      <c r="E51" s="19" t="e">
        <f t="shared" si="1"/>
        <v>#REF!</v>
      </c>
    </row>
    <row r="52" spans="1:5" x14ac:dyDescent="0.3">
      <c r="D52">
        <f t="shared" si="0"/>
        <v>0</v>
      </c>
      <c r="E52" s="19"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B2F3-DAD9-42B7-AA76-6F0339D8979A}">
  <dimension ref="A3:B9"/>
  <sheetViews>
    <sheetView workbookViewId="0">
      <selection activeCell="B6" sqref="B6"/>
    </sheetView>
  </sheetViews>
  <sheetFormatPr defaultRowHeight="14.4" x14ac:dyDescent="0.3"/>
  <cols>
    <col min="1" max="1" width="12.44140625" bestFit="1" customWidth="1"/>
    <col min="2" max="2" width="12" bestFit="1" customWidth="1"/>
  </cols>
  <sheetData>
    <row r="3" spans="1:2" x14ac:dyDescent="0.3">
      <c r="A3" s="6" t="s">
        <v>10933</v>
      </c>
      <c r="B3" s="7" t="s">
        <v>10947</v>
      </c>
    </row>
    <row r="4" spans="1:2" x14ac:dyDescent="0.3">
      <c r="A4" s="8" t="s">
        <v>56</v>
      </c>
      <c r="B4" s="34">
        <v>39150.423500000004</v>
      </c>
    </row>
    <row r="5" spans="1:2" x14ac:dyDescent="0.3">
      <c r="A5" s="9" t="s">
        <v>161</v>
      </c>
      <c r="B5" s="35">
        <v>40523.96</v>
      </c>
    </row>
    <row r="6" spans="1:2" x14ac:dyDescent="0.3">
      <c r="A6" s="9" t="s">
        <v>59</v>
      </c>
      <c r="B6" s="35">
        <v>45048.247999999992</v>
      </c>
    </row>
    <row r="7" spans="1:2" x14ac:dyDescent="0.3">
      <c r="A7" s="9" t="s">
        <v>72</v>
      </c>
      <c r="B7" s="35">
        <v>68313.702000000005</v>
      </c>
    </row>
    <row r="8" spans="1:2" x14ac:dyDescent="0.3">
      <c r="A8" s="9" t="s">
        <v>36</v>
      </c>
      <c r="B8" s="35">
        <v>71734.52900000001</v>
      </c>
    </row>
    <row r="9" spans="1:2" x14ac:dyDescent="0.3">
      <c r="A9" s="10" t="s">
        <v>10934</v>
      </c>
      <c r="B9" s="36">
        <v>264770.86249999999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794AF-5910-4D98-8AE6-6BF315746D45}">
  <dimension ref="A3:N25"/>
  <sheetViews>
    <sheetView topLeftCell="F1" workbookViewId="0">
      <selection activeCell="H10" sqref="H10"/>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10947</v>
      </c>
      <c r="D3" s="6" t="s">
        <v>10933</v>
      </c>
      <c r="E3" s="7" t="s">
        <v>10948</v>
      </c>
      <c r="G3" s="6" t="s">
        <v>10933</v>
      </c>
      <c r="H3" s="7" t="s">
        <v>10953</v>
      </c>
      <c r="J3" s="6" t="s">
        <v>10933</v>
      </c>
      <c r="K3" s="7" t="s">
        <v>10954</v>
      </c>
      <c r="M3" s="6" t="s">
        <v>10933</v>
      </c>
      <c r="N3" s="7" t="s">
        <v>10955</v>
      </c>
    </row>
    <row r="4" spans="1:14" x14ac:dyDescent="0.3">
      <c r="A4" s="8" t="s">
        <v>10935</v>
      </c>
      <c r="B4" s="34">
        <v>18174.075600000004</v>
      </c>
      <c r="D4" s="8" t="s">
        <v>10935</v>
      </c>
      <c r="E4" s="34">
        <v>-3281.0070000000001</v>
      </c>
      <c r="G4" s="8" t="s">
        <v>10935</v>
      </c>
      <c r="H4" s="34">
        <v>236</v>
      </c>
      <c r="J4" s="8" t="s">
        <v>10935</v>
      </c>
      <c r="K4" s="34">
        <v>58</v>
      </c>
      <c r="M4" s="8" t="s">
        <v>10935</v>
      </c>
      <c r="N4" s="34">
        <v>-0.1805322632200341</v>
      </c>
    </row>
    <row r="5" spans="1:14" x14ac:dyDescent="0.3">
      <c r="A5" s="9" t="s">
        <v>10936</v>
      </c>
      <c r="B5" s="35">
        <v>12210.867000000002</v>
      </c>
      <c r="D5" s="9" t="s">
        <v>10936</v>
      </c>
      <c r="E5" s="35">
        <v>2821.2761999999984</v>
      </c>
      <c r="G5" s="9" t="s">
        <v>10936</v>
      </c>
      <c r="H5" s="35">
        <v>248</v>
      </c>
      <c r="J5" s="9" t="s">
        <v>10936</v>
      </c>
      <c r="K5" s="35">
        <v>67</v>
      </c>
      <c r="M5" s="9" t="s">
        <v>10936</v>
      </c>
      <c r="N5" s="35">
        <v>0.23104634584915207</v>
      </c>
    </row>
    <row r="6" spans="1:14" x14ac:dyDescent="0.3">
      <c r="A6" s="9" t="s">
        <v>10937</v>
      </c>
      <c r="B6" s="35">
        <v>38466.796000000002</v>
      </c>
      <c r="D6" s="9" t="s">
        <v>10937</v>
      </c>
      <c r="E6" s="35">
        <v>9724.6723999999995</v>
      </c>
      <c r="G6" s="9" t="s">
        <v>10937</v>
      </c>
      <c r="H6" s="35">
        <v>506</v>
      </c>
      <c r="J6" s="9" t="s">
        <v>10937</v>
      </c>
      <c r="K6" s="35">
        <v>135</v>
      </c>
      <c r="M6" s="9" t="s">
        <v>10937</v>
      </c>
      <c r="N6" s="35">
        <v>0.25280692470462057</v>
      </c>
    </row>
    <row r="7" spans="1:14" x14ac:dyDescent="0.3">
      <c r="A7" s="9" t="s">
        <v>10938</v>
      </c>
      <c r="B7" s="35">
        <v>34195.208499999993</v>
      </c>
      <c r="D7" s="9" t="s">
        <v>10938</v>
      </c>
      <c r="E7" s="35">
        <v>4187.4961999999978</v>
      </c>
      <c r="G7" s="9" t="s">
        <v>10938</v>
      </c>
      <c r="H7" s="35">
        <v>543</v>
      </c>
      <c r="J7" s="9" t="s">
        <v>10938</v>
      </c>
      <c r="K7" s="35">
        <v>160</v>
      </c>
      <c r="M7" s="9" t="s">
        <v>10938</v>
      </c>
      <c r="N7" s="35">
        <v>0.12245856608828685</v>
      </c>
    </row>
    <row r="8" spans="1:14" x14ac:dyDescent="0.3">
      <c r="A8" s="9" t="s">
        <v>10939</v>
      </c>
      <c r="B8" s="35">
        <v>30131.686499999996</v>
      </c>
      <c r="D8" s="9" t="s">
        <v>10939</v>
      </c>
      <c r="E8" s="35">
        <v>4667.8689999999988</v>
      </c>
      <c r="G8" s="9" t="s">
        <v>10939</v>
      </c>
      <c r="H8" s="35">
        <v>575</v>
      </c>
      <c r="J8" s="9" t="s">
        <v>10939</v>
      </c>
      <c r="K8" s="35">
        <v>146</v>
      </c>
      <c r="M8" s="9" t="s">
        <v>10939</v>
      </c>
      <c r="N8" s="35">
        <v>0.15491562345838158</v>
      </c>
    </row>
    <row r="9" spans="1:14" x14ac:dyDescent="0.3">
      <c r="A9" s="9" t="s">
        <v>10940</v>
      </c>
      <c r="B9" s="35">
        <v>24797.291999999994</v>
      </c>
      <c r="D9" s="9" t="s">
        <v>10940</v>
      </c>
      <c r="E9" s="35">
        <v>3335.5572000000002</v>
      </c>
      <c r="G9" s="9" t="s">
        <v>10940</v>
      </c>
      <c r="H9" s="35">
        <v>486</v>
      </c>
      <c r="J9" s="9" t="s">
        <v>10940</v>
      </c>
      <c r="K9" s="35">
        <v>138</v>
      </c>
      <c r="M9" s="9" t="s">
        <v>10940</v>
      </c>
      <c r="N9" s="35">
        <v>0.13451296214118869</v>
      </c>
    </row>
    <row r="10" spans="1:14" x14ac:dyDescent="0.3">
      <c r="A10" s="9" t="s">
        <v>10941</v>
      </c>
      <c r="B10" s="35">
        <v>28765.325000000004</v>
      </c>
      <c r="D10" s="9" t="s">
        <v>10941</v>
      </c>
      <c r="E10" s="35">
        <v>3288.6482999999989</v>
      </c>
      <c r="G10" s="9" t="s">
        <v>10941</v>
      </c>
      <c r="H10" s="35">
        <v>557</v>
      </c>
      <c r="J10" s="9" t="s">
        <v>10941</v>
      </c>
      <c r="K10" s="35">
        <v>140</v>
      </c>
      <c r="M10" s="9" t="s">
        <v>10941</v>
      </c>
      <c r="N10" s="35">
        <v>0.11432682578764532</v>
      </c>
    </row>
    <row r="11" spans="1:14" x14ac:dyDescent="0.3">
      <c r="A11" s="9" t="s">
        <v>10942</v>
      </c>
      <c r="B11" s="35">
        <v>36898.33219999999</v>
      </c>
      <c r="D11" s="9" t="s">
        <v>10942</v>
      </c>
      <c r="E11" s="35">
        <v>5355.808399999999</v>
      </c>
      <c r="G11" s="9" t="s">
        <v>10942</v>
      </c>
      <c r="H11" s="35">
        <v>598</v>
      </c>
      <c r="J11" s="9" t="s">
        <v>10942</v>
      </c>
      <c r="K11" s="35">
        <v>159</v>
      </c>
      <c r="M11" s="9" t="s">
        <v>10942</v>
      </c>
      <c r="N11" s="35">
        <v>0.14515041956286578</v>
      </c>
    </row>
    <row r="12" spans="1:14" x14ac:dyDescent="0.3">
      <c r="A12" s="9" t="s">
        <v>10943</v>
      </c>
      <c r="B12" s="35">
        <v>64595.918000000005</v>
      </c>
      <c r="D12" s="9" t="s">
        <v>10943</v>
      </c>
      <c r="E12" s="35">
        <v>8209.1626999999953</v>
      </c>
      <c r="G12" s="9" t="s">
        <v>10943</v>
      </c>
      <c r="H12" s="35">
        <v>1086</v>
      </c>
      <c r="J12" s="9" t="s">
        <v>10943</v>
      </c>
      <c r="K12" s="35">
        <v>293</v>
      </c>
      <c r="M12" s="9" t="s">
        <v>10943</v>
      </c>
      <c r="N12" s="35">
        <v>0.12708485232766559</v>
      </c>
    </row>
    <row r="13" spans="1:14" x14ac:dyDescent="0.3">
      <c r="A13" s="9" t="s">
        <v>10944</v>
      </c>
      <c r="B13" s="35">
        <v>31404.923499999986</v>
      </c>
      <c r="D13" s="9" t="s">
        <v>10944</v>
      </c>
      <c r="E13" s="35">
        <v>2817.3659999999995</v>
      </c>
      <c r="G13" s="9" t="s">
        <v>10944</v>
      </c>
      <c r="H13" s="35">
        <v>631</v>
      </c>
      <c r="J13" s="9" t="s">
        <v>10944</v>
      </c>
      <c r="K13" s="35">
        <v>166</v>
      </c>
      <c r="M13" s="9" t="s">
        <v>10944</v>
      </c>
      <c r="N13" s="35">
        <v>8.9710965224927261E-2</v>
      </c>
    </row>
    <row r="14" spans="1:14" x14ac:dyDescent="0.3">
      <c r="A14" s="9" t="s">
        <v>10945</v>
      </c>
      <c r="B14" s="35">
        <v>75972.563500000004</v>
      </c>
      <c r="D14" s="9" t="s">
        <v>10945</v>
      </c>
      <c r="E14" s="35">
        <v>12474.788399999996</v>
      </c>
      <c r="G14" s="9" t="s">
        <v>10945</v>
      </c>
      <c r="H14" s="35">
        <v>1310</v>
      </c>
      <c r="J14" s="9" t="s">
        <v>10945</v>
      </c>
      <c r="K14" s="35">
        <v>324</v>
      </c>
      <c r="M14" s="9" t="s">
        <v>10945</v>
      </c>
      <c r="N14" s="35">
        <v>0.16420123035600864</v>
      </c>
    </row>
    <row r="15" spans="1:14" x14ac:dyDescent="0.3">
      <c r="A15" s="9" t="s">
        <v>10946</v>
      </c>
      <c r="B15" s="35">
        <v>74919.521199999988</v>
      </c>
      <c r="D15" s="9" t="s">
        <v>10946</v>
      </c>
      <c r="E15" s="35">
        <v>8016.9658999999947</v>
      </c>
      <c r="G15" s="9" t="s">
        <v>10946</v>
      </c>
      <c r="H15" s="35">
        <v>1203</v>
      </c>
      <c r="J15" s="9" t="s">
        <v>10946</v>
      </c>
      <c r="K15" s="35">
        <v>316</v>
      </c>
      <c r="M15" s="9" t="s">
        <v>10946</v>
      </c>
      <c r="N15" s="35">
        <v>0.10700770335408918</v>
      </c>
    </row>
    <row r="16" spans="1:14" x14ac:dyDescent="0.3">
      <c r="A16" s="10" t="s">
        <v>10934</v>
      </c>
      <c r="B16" s="36">
        <v>470532.50899999996</v>
      </c>
      <c r="D16" s="10" t="s">
        <v>10934</v>
      </c>
      <c r="E16" s="36">
        <v>61618.603699999985</v>
      </c>
      <c r="G16" s="10" t="s">
        <v>10934</v>
      </c>
      <c r="H16" s="36">
        <v>7979</v>
      </c>
      <c r="J16" s="10" t="s">
        <v>10934</v>
      </c>
      <c r="K16" s="36">
        <v>2102</v>
      </c>
      <c r="M16" s="10" t="s">
        <v>10934</v>
      </c>
      <c r="N16" s="36">
        <v>0.13095504034557578</v>
      </c>
    </row>
    <row r="17" spans="2:14" x14ac:dyDescent="0.3">
      <c r="B17" s="23">
        <f>GETPIVOTDATA("Sales",$A$3)</f>
        <v>470532.50899999996</v>
      </c>
      <c r="E17" s="23">
        <f>GETPIVOTDATA("Profit",$D$3)</f>
        <v>61618.603699999985</v>
      </c>
      <c r="H17" s="24">
        <f>GETPIVOTDATA("Quantity",$G$3)</f>
        <v>7979</v>
      </c>
      <c r="K17" s="24">
        <f>GETPIVOTDATA("Order ID",$J$3)</f>
        <v>2102</v>
      </c>
      <c r="N17" s="25">
        <f>GETPIVOTDATA("profit margin",$M$3)</f>
        <v>0.13095504034557578</v>
      </c>
    </row>
    <row r="25" spans="2:14" x14ac:dyDescent="0.3">
      <c r="E25" s="23">
        <f>GETPIVOTDATA("Profit",$D$3)</f>
        <v>61618.603699999985</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42B16-05E3-4249-95AC-2CFDB6880C25}">
  <dimension ref="A1:V2103"/>
  <sheetViews>
    <sheetView zoomScale="48" workbookViewId="0">
      <selection sqref="A1:V2103"/>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9986</v>
      </c>
      <c r="B2" t="s">
        <v>10926</v>
      </c>
      <c r="C2">
        <v>2012</v>
      </c>
      <c r="D2" s="33">
        <v>41046</v>
      </c>
      <c r="E2" s="33">
        <v>41052</v>
      </c>
      <c r="F2" t="s">
        <v>50</v>
      </c>
      <c r="G2" t="s">
        <v>1962</v>
      </c>
      <c r="H2" t="s">
        <v>1963</v>
      </c>
      <c r="I2" t="s">
        <v>26</v>
      </c>
      <c r="J2" t="s">
        <v>27</v>
      </c>
      <c r="K2" t="s">
        <v>1173</v>
      </c>
      <c r="L2" t="s">
        <v>267</v>
      </c>
      <c r="M2">
        <v>11561</v>
      </c>
      <c r="N2" t="s">
        <v>148</v>
      </c>
      <c r="O2" t="s">
        <v>4825</v>
      </c>
      <c r="P2" t="s">
        <v>46</v>
      </c>
      <c r="Q2" t="s">
        <v>578</v>
      </c>
      <c r="R2" t="s">
        <v>4826</v>
      </c>
      <c r="S2">
        <v>55.6</v>
      </c>
      <c r="T2">
        <v>4</v>
      </c>
      <c r="U2">
        <v>0</v>
      </c>
      <c r="V2">
        <v>16.123999999999995</v>
      </c>
    </row>
    <row r="3" spans="1:22" x14ac:dyDescent="0.3">
      <c r="A3">
        <v>9985</v>
      </c>
      <c r="B3" t="s">
        <v>10926</v>
      </c>
      <c r="C3">
        <v>2012</v>
      </c>
      <c r="D3" s="33">
        <v>41046</v>
      </c>
      <c r="E3" s="33">
        <v>41052</v>
      </c>
      <c r="F3" t="s">
        <v>50</v>
      </c>
      <c r="G3" t="s">
        <v>1962</v>
      </c>
      <c r="H3" t="s">
        <v>1963</v>
      </c>
      <c r="I3" t="s">
        <v>26</v>
      </c>
      <c r="J3" t="s">
        <v>27</v>
      </c>
      <c r="K3" t="s">
        <v>1173</v>
      </c>
      <c r="L3" t="s">
        <v>267</v>
      </c>
      <c r="M3">
        <v>11561</v>
      </c>
      <c r="N3" t="s">
        <v>148</v>
      </c>
      <c r="O3" t="s">
        <v>1440</v>
      </c>
      <c r="P3" t="s">
        <v>46</v>
      </c>
      <c r="Q3" t="s">
        <v>47</v>
      </c>
      <c r="R3" t="s">
        <v>1441</v>
      </c>
      <c r="S3">
        <v>31.5</v>
      </c>
      <c r="T3">
        <v>10</v>
      </c>
      <c r="U3">
        <v>0</v>
      </c>
      <c r="V3">
        <v>15.120000000000001</v>
      </c>
    </row>
    <row r="4" spans="1:22" x14ac:dyDescent="0.3">
      <c r="A4">
        <v>9981</v>
      </c>
      <c r="B4" t="s">
        <v>10923</v>
      </c>
      <c r="C4">
        <v>2012</v>
      </c>
      <c r="D4" s="33">
        <v>41158</v>
      </c>
      <c r="E4" s="33">
        <v>41161</v>
      </c>
      <c r="F4" t="s">
        <v>23</v>
      </c>
      <c r="G4" t="s">
        <v>4348</v>
      </c>
      <c r="H4" t="s">
        <v>4349</v>
      </c>
      <c r="I4" t="s">
        <v>26</v>
      </c>
      <c r="J4" t="s">
        <v>27</v>
      </c>
      <c r="K4" t="s">
        <v>4268</v>
      </c>
      <c r="L4" t="s">
        <v>736</v>
      </c>
      <c r="M4">
        <v>70506</v>
      </c>
      <c r="N4" t="s">
        <v>30</v>
      </c>
      <c r="O4" t="s">
        <v>3822</v>
      </c>
      <c r="P4" t="s">
        <v>32</v>
      </c>
      <c r="Q4" t="s">
        <v>56</v>
      </c>
      <c r="R4" t="s">
        <v>3274</v>
      </c>
      <c r="S4">
        <v>85.98</v>
      </c>
      <c r="T4">
        <v>1</v>
      </c>
      <c r="U4">
        <v>0</v>
      </c>
      <c r="V4">
        <v>22.354800000000004</v>
      </c>
    </row>
    <row r="5" spans="1:22" x14ac:dyDescent="0.3">
      <c r="A5">
        <v>4</v>
      </c>
      <c r="B5" t="s">
        <v>49</v>
      </c>
      <c r="C5">
        <v>2012</v>
      </c>
      <c r="D5" s="33">
        <v>41193</v>
      </c>
      <c r="E5" s="33">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s="33">
        <v>41193</v>
      </c>
      <c r="E6" s="33">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9972</v>
      </c>
      <c r="B7" t="s">
        <v>10920</v>
      </c>
      <c r="C7">
        <v>2012</v>
      </c>
      <c r="D7" s="33">
        <v>41088</v>
      </c>
      <c r="E7" s="33">
        <v>41092</v>
      </c>
      <c r="F7" t="s">
        <v>50</v>
      </c>
      <c r="G7" t="s">
        <v>762</v>
      </c>
      <c r="H7" t="s">
        <v>763</v>
      </c>
      <c r="I7" t="s">
        <v>102</v>
      </c>
      <c r="J7" t="s">
        <v>27</v>
      </c>
      <c r="K7" t="s">
        <v>3792</v>
      </c>
      <c r="L7" t="s">
        <v>1272</v>
      </c>
      <c r="M7">
        <v>30080</v>
      </c>
      <c r="N7" t="s">
        <v>30</v>
      </c>
      <c r="O7" t="s">
        <v>5148</v>
      </c>
      <c r="P7" t="s">
        <v>46</v>
      </c>
      <c r="Q7" t="s">
        <v>68</v>
      </c>
      <c r="R7" t="s">
        <v>5149</v>
      </c>
      <c r="S7">
        <v>140.75</v>
      </c>
      <c r="T7">
        <v>5</v>
      </c>
      <c r="U7">
        <v>0</v>
      </c>
      <c r="V7">
        <v>42.22499999999998</v>
      </c>
    </row>
    <row r="8" spans="1:22" x14ac:dyDescent="0.3">
      <c r="A8">
        <v>9971</v>
      </c>
      <c r="B8" t="s">
        <v>10920</v>
      </c>
      <c r="C8">
        <v>2012</v>
      </c>
      <c r="D8" s="33">
        <v>41088</v>
      </c>
      <c r="E8" s="33">
        <v>41092</v>
      </c>
      <c r="F8" t="s">
        <v>50</v>
      </c>
      <c r="G8" t="s">
        <v>762</v>
      </c>
      <c r="H8" t="s">
        <v>763</v>
      </c>
      <c r="I8" t="s">
        <v>102</v>
      </c>
      <c r="J8" t="s">
        <v>27</v>
      </c>
      <c r="K8" t="s">
        <v>3792</v>
      </c>
      <c r="L8" t="s">
        <v>1272</v>
      </c>
      <c r="M8">
        <v>30080</v>
      </c>
      <c r="N8" t="s">
        <v>30</v>
      </c>
      <c r="O8" t="s">
        <v>3834</v>
      </c>
      <c r="P8" t="s">
        <v>46</v>
      </c>
      <c r="Q8" t="s">
        <v>75</v>
      </c>
      <c r="R8" t="s">
        <v>3835</v>
      </c>
      <c r="S8">
        <v>119.56</v>
      </c>
      <c r="T8">
        <v>2</v>
      </c>
      <c r="U8">
        <v>0</v>
      </c>
      <c r="V8">
        <v>54.997599999999991</v>
      </c>
    </row>
    <row r="9" spans="1:22" x14ac:dyDescent="0.3">
      <c r="A9">
        <v>9964</v>
      </c>
      <c r="B9" t="s">
        <v>10917</v>
      </c>
      <c r="C9">
        <v>2012</v>
      </c>
      <c r="D9" s="33">
        <v>41116</v>
      </c>
      <c r="E9" s="33">
        <v>41116</v>
      </c>
      <c r="F9" t="s">
        <v>1290</v>
      </c>
      <c r="G9" t="s">
        <v>2009</v>
      </c>
      <c r="H9" t="s">
        <v>2010</v>
      </c>
      <c r="I9" t="s">
        <v>26</v>
      </c>
      <c r="J9" t="s">
        <v>27</v>
      </c>
      <c r="K9" t="s">
        <v>146</v>
      </c>
      <c r="L9" t="s">
        <v>147</v>
      </c>
      <c r="M9">
        <v>19140</v>
      </c>
      <c r="N9" t="s">
        <v>148</v>
      </c>
      <c r="O9" t="s">
        <v>3632</v>
      </c>
      <c r="P9" t="s">
        <v>46</v>
      </c>
      <c r="Q9" t="s">
        <v>90</v>
      </c>
      <c r="R9" t="s">
        <v>3633</v>
      </c>
      <c r="S9">
        <v>10.368000000000002</v>
      </c>
      <c r="T9">
        <v>2</v>
      </c>
      <c r="U9">
        <v>0.2</v>
      </c>
      <c r="V9">
        <v>3.6288</v>
      </c>
    </row>
    <row r="10" spans="1:22" x14ac:dyDescent="0.3">
      <c r="A10">
        <v>9963</v>
      </c>
      <c r="B10" t="s">
        <v>10916</v>
      </c>
      <c r="C10">
        <v>2012</v>
      </c>
      <c r="D10" s="33">
        <v>40987</v>
      </c>
      <c r="E10" s="33">
        <v>40990</v>
      </c>
      <c r="F10" t="s">
        <v>188</v>
      </c>
      <c r="G10" t="s">
        <v>3991</v>
      </c>
      <c r="H10" t="s">
        <v>3992</v>
      </c>
      <c r="I10" t="s">
        <v>102</v>
      </c>
      <c r="J10" t="s">
        <v>27</v>
      </c>
      <c r="K10" t="s">
        <v>184</v>
      </c>
      <c r="L10" t="s">
        <v>104</v>
      </c>
      <c r="M10">
        <v>77041</v>
      </c>
      <c r="N10" t="s">
        <v>105</v>
      </c>
      <c r="O10" t="s">
        <v>7052</v>
      </c>
      <c r="P10" t="s">
        <v>32</v>
      </c>
      <c r="Q10" t="s">
        <v>33</v>
      </c>
      <c r="R10" t="s">
        <v>7053</v>
      </c>
      <c r="S10">
        <v>383.46559999999994</v>
      </c>
      <c r="T10">
        <v>4</v>
      </c>
      <c r="U10">
        <v>0.32</v>
      </c>
      <c r="V10">
        <v>-67.670400000000001</v>
      </c>
    </row>
    <row r="11" spans="1:22" x14ac:dyDescent="0.3">
      <c r="A11">
        <v>9962</v>
      </c>
      <c r="B11" t="s">
        <v>10916</v>
      </c>
      <c r="C11">
        <v>2012</v>
      </c>
      <c r="D11" s="33">
        <v>40987</v>
      </c>
      <c r="E11" s="33">
        <v>40990</v>
      </c>
      <c r="F11" t="s">
        <v>188</v>
      </c>
      <c r="G11" t="s">
        <v>3991</v>
      </c>
      <c r="H11" t="s">
        <v>3992</v>
      </c>
      <c r="I11" t="s">
        <v>102</v>
      </c>
      <c r="J11" t="s">
        <v>27</v>
      </c>
      <c r="K11" t="s">
        <v>184</v>
      </c>
      <c r="L11" t="s">
        <v>104</v>
      </c>
      <c r="M11">
        <v>77041</v>
      </c>
      <c r="N11" t="s">
        <v>105</v>
      </c>
      <c r="O11" t="s">
        <v>4500</v>
      </c>
      <c r="P11" t="s">
        <v>46</v>
      </c>
      <c r="Q11" t="s">
        <v>90</v>
      </c>
      <c r="R11" t="s">
        <v>4501</v>
      </c>
      <c r="S11">
        <v>65.584000000000003</v>
      </c>
      <c r="T11">
        <v>2</v>
      </c>
      <c r="U11">
        <v>0.2</v>
      </c>
      <c r="V11">
        <v>23.7742</v>
      </c>
    </row>
    <row r="12" spans="1:22" x14ac:dyDescent="0.3">
      <c r="A12">
        <v>9956</v>
      </c>
      <c r="B12" t="s">
        <v>10912</v>
      </c>
      <c r="C12">
        <v>2012</v>
      </c>
      <c r="D12" s="33">
        <v>41257</v>
      </c>
      <c r="E12" s="33">
        <v>41259</v>
      </c>
      <c r="F12" t="s">
        <v>23</v>
      </c>
      <c r="G12" t="s">
        <v>6798</v>
      </c>
      <c r="H12" t="s">
        <v>6799</v>
      </c>
      <c r="I12" t="s">
        <v>41</v>
      </c>
      <c r="J12" t="s">
        <v>27</v>
      </c>
      <c r="K12" t="s">
        <v>42</v>
      </c>
      <c r="L12" t="s">
        <v>43</v>
      </c>
      <c r="M12">
        <v>90045</v>
      </c>
      <c r="N12" t="s">
        <v>44</v>
      </c>
      <c r="O12" t="s">
        <v>3817</v>
      </c>
      <c r="P12" t="s">
        <v>32</v>
      </c>
      <c r="Q12" t="s">
        <v>56</v>
      </c>
      <c r="R12" t="s">
        <v>3818</v>
      </c>
      <c r="S12">
        <v>273.56799999999998</v>
      </c>
      <c r="T12">
        <v>2</v>
      </c>
      <c r="U12">
        <v>0.2</v>
      </c>
      <c r="V12">
        <v>10.258800000000008</v>
      </c>
    </row>
    <row r="13" spans="1:22" x14ac:dyDescent="0.3">
      <c r="A13">
        <v>9955</v>
      </c>
      <c r="B13" t="s">
        <v>10912</v>
      </c>
      <c r="C13">
        <v>2012</v>
      </c>
      <c r="D13" s="33">
        <v>41257</v>
      </c>
      <c r="E13" s="33">
        <v>41259</v>
      </c>
      <c r="F13" t="s">
        <v>23</v>
      </c>
      <c r="G13" t="s">
        <v>6798</v>
      </c>
      <c r="H13" t="s">
        <v>6799</v>
      </c>
      <c r="I13" t="s">
        <v>41</v>
      </c>
      <c r="J13" t="s">
        <v>27</v>
      </c>
      <c r="K13" t="s">
        <v>42</v>
      </c>
      <c r="L13" t="s">
        <v>43</v>
      </c>
      <c r="M13">
        <v>90045</v>
      </c>
      <c r="N13" t="s">
        <v>44</v>
      </c>
      <c r="O13" t="s">
        <v>5771</v>
      </c>
      <c r="P13" t="s">
        <v>46</v>
      </c>
      <c r="Q13" t="s">
        <v>75</v>
      </c>
      <c r="R13" t="s">
        <v>5772</v>
      </c>
      <c r="S13">
        <v>34.248000000000005</v>
      </c>
      <c r="T13">
        <v>3</v>
      </c>
      <c r="U13">
        <v>0.2</v>
      </c>
      <c r="V13">
        <v>11.558699999999998</v>
      </c>
    </row>
    <row r="14" spans="1:22" x14ac:dyDescent="0.3">
      <c r="A14">
        <v>9954</v>
      </c>
      <c r="B14" t="s">
        <v>10912</v>
      </c>
      <c r="C14">
        <v>2012</v>
      </c>
      <c r="D14" s="33">
        <v>41257</v>
      </c>
      <c r="E14" s="33">
        <v>41259</v>
      </c>
      <c r="F14" t="s">
        <v>23</v>
      </c>
      <c r="G14" t="s">
        <v>6798</v>
      </c>
      <c r="H14" t="s">
        <v>6799</v>
      </c>
      <c r="I14" t="s">
        <v>41</v>
      </c>
      <c r="J14" t="s">
        <v>27</v>
      </c>
      <c r="K14" t="s">
        <v>42</v>
      </c>
      <c r="L14" t="s">
        <v>43</v>
      </c>
      <c r="M14">
        <v>90045</v>
      </c>
      <c r="N14" t="s">
        <v>44</v>
      </c>
      <c r="O14" t="s">
        <v>5530</v>
      </c>
      <c r="P14" t="s">
        <v>46</v>
      </c>
      <c r="Q14" t="s">
        <v>90</v>
      </c>
      <c r="R14" t="s">
        <v>5531</v>
      </c>
      <c r="S14">
        <v>6.48</v>
      </c>
      <c r="T14">
        <v>1</v>
      </c>
      <c r="U14">
        <v>0</v>
      </c>
      <c r="V14">
        <v>3.1104000000000003</v>
      </c>
    </row>
    <row r="15" spans="1:22" x14ac:dyDescent="0.3">
      <c r="A15">
        <v>9953</v>
      </c>
      <c r="B15" t="s">
        <v>10912</v>
      </c>
      <c r="C15">
        <v>2012</v>
      </c>
      <c r="D15" s="33">
        <v>41257</v>
      </c>
      <c r="E15" s="33">
        <v>41259</v>
      </c>
      <c r="F15" t="s">
        <v>23</v>
      </c>
      <c r="G15" t="s">
        <v>6798</v>
      </c>
      <c r="H15" t="s">
        <v>6799</v>
      </c>
      <c r="I15" t="s">
        <v>41</v>
      </c>
      <c r="J15" t="s">
        <v>27</v>
      </c>
      <c r="K15" t="s">
        <v>42</v>
      </c>
      <c r="L15" t="s">
        <v>43</v>
      </c>
      <c r="M15">
        <v>90045</v>
      </c>
      <c r="N15" t="s">
        <v>44</v>
      </c>
      <c r="O15" t="s">
        <v>1206</v>
      </c>
      <c r="P15" t="s">
        <v>46</v>
      </c>
      <c r="Q15" t="s">
        <v>75</v>
      </c>
      <c r="R15" t="s">
        <v>1207</v>
      </c>
      <c r="S15">
        <v>55.264000000000003</v>
      </c>
      <c r="T15">
        <v>2</v>
      </c>
      <c r="U15">
        <v>0.2</v>
      </c>
      <c r="V15">
        <v>20.723999999999997</v>
      </c>
    </row>
    <row r="16" spans="1:22" x14ac:dyDescent="0.3">
      <c r="A16">
        <v>15</v>
      </c>
      <c r="B16" t="s">
        <v>99</v>
      </c>
      <c r="C16">
        <v>2012</v>
      </c>
      <c r="D16" s="33">
        <v>41235</v>
      </c>
      <c r="E16" s="33">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s="33">
        <v>41235</v>
      </c>
      <c r="E17" s="33">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9945</v>
      </c>
      <c r="B18" t="s">
        <v>10909</v>
      </c>
      <c r="C18">
        <v>2012</v>
      </c>
      <c r="D18" s="33">
        <v>41011</v>
      </c>
      <c r="E18" s="33">
        <v>41016</v>
      </c>
      <c r="F18" t="s">
        <v>23</v>
      </c>
      <c r="G18" t="s">
        <v>3083</v>
      </c>
      <c r="H18" t="s">
        <v>3084</v>
      </c>
      <c r="I18" t="s">
        <v>102</v>
      </c>
      <c r="J18" t="s">
        <v>27</v>
      </c>
      <c r="K18" t="s">
        <v>95</v>
      </c>
      <c r="L18" t="s">
        <v>96</v>
      </c>
      <c r="M18">
        <v>98103</v>
      </c>
      <c r="N18" t="s">
        <v>44</v>
      </c>
      <c r="O18" t="s">
        <v>4089</v>
      </c>
      <c r="P18" t="s">
        <v>46</v>
      </c>
      <c r="Q18" t="s">
        <v>59</v>
      </c>
      <c r="R18" t="s">
        <v>4090</v>
      </c>
      <c r="S18">
        <v>40.74</v>
      </c>
      <c r="T18">
        <v>3</v>
      </c>
      <c r="U18">
        <v>0</v>
      </c>
      <c r="V18">
        <v>0.4073999999999991</v>
      </c>
    </row>
    <row r="19" spans="1:22" x14ac:dyDescent="0.3">
      <c r="A19">
        <v>9933</v>
      </c>
      <c r="B19" t="s">
        <v>10899</v>
      </c>
      <c r="C19">
        <v>2012</v>
      </c>
      <c r="D19" s="33">
        <v>41226</v>
      </c>
      <c r="E19" s="33">
        <v>41230</v>
      </c>
      <c r="F19" t="s">
        <v>50</v>
      </c>
      <c r="G19" t="s">
        <v>1430</v>
      </c>
      <c r="H19" t="s">
        <v>1431</v>
      </c>
      <c r="I19" t="s">
        <v>26</v>
      </c>
      <c r="J19" t="s">
        <v>27</v>
      </c>
      <c r="K19" t="s">
        <v>4898</v>
      </c>
      <c r="L19" t="s">
        <v>43</v>
      </c>
      <c r="M19">
        <v>92404</v>
      </c>
      <c r="N19" t="s">
        <v>44</v>
      </c>
      <c r="O19" t="s">
        <v>6588</v>
      </c>
      <c r="P19" t="s">
        <v>46</v>
      </c>
      <c r="Q19" t="s">
        <v>90</v>
      </c>
      <c r="R19" t="s">
        <v>6589</v>
      </c>
      <c r="S19">
        <v>29.96</v>
      </c>
      <c r="T19">
        <v>7</v>
      </c>
      <c r="U19">
        <v>0</v>
      </c>
      <c r="V19">
        <v>13.481999999999998</v>
      </c>
    </row>
    <row r="20" spans="1:22" x14ac:dyDescent="0.3">
      <c r="A20">
        <v>9932</v>
      </c>
      <c r="B20" t="s">
        <v>10899</v>
      </c>
      <c r="C20">
        <v>2012</v>
      </c>
      <c r="D20" s="33">
        <v>41226</v>
      </c>
      <c r="E20" s="33">
        <v>41230</v>
      </c>
      <c r="F20" t="s">
        <v>50</v>
      </c>
      <c r="G20" t="s">
        <v>1430</v>
      </c>
      <c r="H20" t="s">
        <v>1431</v>
      </c>
      <c r="I20" t="s">
        <v>26</v>
      </c>
      <c r="J20" t="s">
        <v>27</v>
      </c>
      <c r="K20" t="s">
        <v>4898</v>
      </c>
      <c r="L20" t="s">
        <v>43</v>
      </c>
      <c r="M20">
        <v>92404</v>
      </c>
      <c r="N20" t="s">
        <v>44</v>
      </c>
      <c r="O20" t="s">
        <v>5658</v>
      </c>
      <c r="P20" t="s">
        <v>32</v>
      </c>
      <c r="Q20" t="s">
        <v>33</v>
      </c>
      <c r="R20" t="s">
        <v>5659</v>
      </c>
      <c r="S20">
        <v>683.33199999999999</v>
      </c>
      <c r="T20">
        <v>4</v>
      </c>
      <c r="U20">
        <v>0.15</v>
      </c>
      <c r="V20">
        <v>-40.196000000000055</v>
      </c>
    </row>
    <row r="21" spans="1:22" x14ac:dyDescent="0.3">
      <c r="A21">
        <v>9931</v>
      </c>
      <c r="B21" t="s">
        <v>10899</v>
      </c>
      <c r="C21">
        <v>2012</v>
      </c>
      <c r="D21" s="33">
        <v>41226</v>
      </c>
      <c r="E21" s="33">
        <v>41230</v>
      </c>
      <c r="F21" t="s">
        <v>50</v>
      </c>
      <c r="G21" t="s">
        <v>1430</v>
      </c>
      <c r="H21" t="s">
        <v>1431</v>
      </c>
      <c r="I21" t="s">
        <v>26</v>
      </c>
      <c r="J21" t="s">
        <v>27</v>
      </c>
      <c r="K21" t="s">
        <v>4898</v>
      </c>
      <c r="L21" t="s">
        <v>43</v>
      </c>
      <c r="M21">
        <v>92404</v>
      </c>
      <c r="N21" t="s">
        <v>44</v>
      </c>
      <c r="O21" t="s">
        <v>6316</v>
      </c>
      <c r="P21" t="s">
        <v>46</v>
      </c>
      <c r="Q21" t="s">
        <v>75</v>
      </c>
      <c r="R21" t="s">
        <v>6317</v>
      </c>
      <c r="S21">
        <v>9.8719999999999999</v>
      </c>
      <c r="T21">
        <v>2</v>
      </c>
      <c r="U21">
        <v>0.2</v>
      </c>
      <c r="V21">
        <v>3.4551999999999996</v>
      </c>
    </row>
    <row r="22" spans="1:22" x14ac:dyDescent="0.3">
      <c r="A22">
        <v>9928</v>
      </c>
      <c r="B22" t="s">
        <v>10897</v>
      </c>
      <c r="C22">
        <v>2012</v>
      </c>
      <c r="D22" s="33">
        <v>40988</v>
      </c>
      <c r="E22" s="33">
        <v>40991</v>
      </c>
      <c r="F22" t="s">
        <v>188</v>
      </c>
      <c r="G22" t="s">
        <v>6604</v>
      </c>
      <c r="H22" t="s">
        <v>6605</v>
      </c>
      <c r="I22" t="s">
        <v>41</v>
      </c>
      <c r="J22" t="s">
        <v>27</v>
      </c>
      <c r="K22" t="s">
        <v>266</v>
      </c>
      <c r="L22" t="s">
        <v>267</v>
      </c>
      <c r="M22">
        <v>10035</v>
      </c>
      <c r="N22" t="s">
        <v>148</v>
      </c>
      <c r="O22" t="s">
        <v>4907</v>
      </c>
      <c r="P22" t="s">
        <v>46</v>
      </c>
      <c r="Q22" t="s">
        <v>59</v>
      </c>
      <c r="R22" t="s">
        <v>4908</v>
      </c>
      <c r="S22">
        <v>83.92</v>
      </c>
      <c r="T22">
        <v>4</v>
      </c>
      <c r="U22">
        <v>0</v>
      </c>
      <c r="V22">
        <v>20.140799999999999</v>
      </c>
    </row>
    <row r="23" spans="1:22" x14ac:dyDescent="0.3">
      <c r="A23">
        <v>9927</v>
      </c>
      <c r="B23" t="s">
        <v>10897</v>
      </c>
      <c r="C23">
        <v>2012</v>
      </c>
      <c r="D23" s="33">
        <v>40988</v>
      </c>
      <c r="E23" s="33">
        <v>40991</v>
      </c>
      <c r="F23" t="s">
        <v>188</v>
      </c>
      <c r="G23" t="s">
        <v>6604</v>
      </c>
      <c r="H23" t="s">
        <v>6605</v>
      </c>
      <c r="I23" t="s">
        <v>41</v>
      </c>
      <c r="J23" t="s">
        <v>27</v>
      </c>
      <c r="K23" t="s">
        <v>266</v>
      </c>
      <c r="L23" t="s">
        <v>267</v>
      </c>
      <c r="M23">
        <v>10035</v>
      </c>
      <c r="N23" t="s">
        <v>148</v>
      </c>
      <c r="O23" t="s">
        <v>3782</v>
      </c>
      <c r="P23" t="s">
        <v>71</v>
      </c>
      <c r="Q23" t="s">
        <v>72</v>
      </c>
      <c r="R23" t="s">
        <v>3783</v>
      </c>
      <c r="S23">
        <v>199.98</v>
      </c>
      <c r="T23">
        <v>2</v>
      </c>
      <c r="U23">
        <v>0</v>
      </c>
      <c r="V23">
        <v>53.994599999999991</v>
      </c>
    </row>
    <row r="24" spans="1:22" x14ac:dyDescent="0.3">
      <c r="A24">
        <v>9926</v>
      </c>
      <c r="B24" t="s">
        <v>10897</v>
      </c>
      <c r="C24">
        <v>2012</v>
      </c>
      <c r="D24" s="33">
        <v>40988</v>
      </c>
      <c r="E24" s="33">
        <v>40991</v>
      </c>
      <c r="F24" t="s">
        <v>188</v>
      </c>
      <c r="G24" t="s">
        <v>6604</v>
      </c>
      <c r="H24" t="s">
        <v>6605</v>
      </c>
      <c r="I24" t="s">
        <v>41</v>
      </c>
      <c r="J24" t="s">
        <v>27</v>
      </c>
      <c r="K24" t="s">
        <v>266</v>
      </c>
      <c r="L24" t="s">
        <v>267</v>
      </c>
      <c r="M24">
        <v>10035</v>
      </c>
      <c r="N24" t="s">
        <v>148</v>
      </c>
      <c r="O24" t="s">
        <v>97</v>
      </c>
      <c r="P24" t="s">
        <v>46</v>
      </c>
      <c r="Q24" t="s">
        <v>75</v>
      </c>
      <c r="R24" t="s">
        <v>98</v>
      </c>
      <c r="S24">
        <v>1087.9360000000001</v>
      </c>
      <c r="T24">
        <v>8</v>
      </c>
      <c r="U24">
        <v>0.2</v>
      </c>
      <c r="V24">
        <v>353.5791999999999</v>
      </c>
    </row>
    <row r="25" spans="1:22" x14ac:dyDescent="0.3">
      <c r="A25">
        <v>9925</v>
      </c>
      <c r="B25" t="s">
        <v>10897</v>
      </c>
      <c r="C25">
        <v>2012</v>
      </c>
      <c r="D25" s="33">
        <v>40988</v>
      </c>
      <c r="E25" s="33">
        <v>40991</v>
      </c>
      <c r="F25" t="s">
        <v>188</v>
      </c>
      <c r="G25" t="s">
        <v>6604</v>
      </c>
      <c r="H25" t="s">
        <v>6605</v>
      </c>
      <c r="I25" t="s">
        <v>41</v>
      </c>
      <c r="J25" t="s">
        <v>27</v>
      </c>
      <c r="K25" t="s">
        <v>266</v>
      </c>
      <c r="L25" t="s">
        <v>267</v>
      </c>
      <c r="M25">
        <v>10035</v>
      </c>
      <c r="N25" t="s">
        <v>148</v>
      </c>
      <c r="O25" t="s">
        <v>1010</v>
      </c>
      <c r="P25" t="s">
        <v>46</v>
      </c>
      <c r="Q25" t="s">
        <v>173</v>
      </c>
      <c r="R25" t="s">
        <v>1011</v>
      </c>
      <c r="S25">
        <v>23.99</v>
      </c>
      <c r="T25">
        <v>1</v>
      </c>
      <c r="U25">
        <v>0</v>
      </c>
      <c r="V25">
        <v>11.994999999999999</v>
      </c>
    </row>
    <row r="26" spans="1:22" x14ac:dyDescent="0.3">
      <c r="A26">
        <v>25</v>
      </c>
      <c r="B26" t="s">
        <v>151</v>
      </c>
      <c r="C26">
        <v>2012</v>
      </c>
      <c r="D26" s="33">
        <v>41177</v>
      </c>
      <c r="E26" s="33">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9924</v>
      </c>
      <c r="B27" t="s">
        <v>10897</v>
      </c>
      <c r="C27">
        <v>2012</v>
      </c>
      <c r="D27" s="33">
        <v>40988</v>
      </c>
      <c r="E27" s="33">
        <v>40991</v>
      </c>
      <c r="F27" t="s">
        <v>188</v>
      </c>
      <c r="G27" t="s">
        <v>6604</v>
      </c>
      <c r="H27" t="s">
        <v>6605</v>
      </c>
      <c r="I27" t="s">
        <v>41</v>
      </c>
      <c r="J27" t="s">
        <v>27</v>
      </c>
      <c r="K27" t="s">
        <v>266</v>
      </c>
      <c r="L27" t="s">
        <v>267</v>
      </c>
      <c r="M27">
        <v>10035</v>
      </c>
      <c r="N27" t="s">
        <v>148</v>
      </c>
      <c r="O27" t="s">
        <v>1386</v>
      </c>
      <c r="P27" t="s">
        <v>46</v>
      </c>
      <c r="Q27" t="s">
        <v>75</v>
      </c>
      <c r="R27" t="s">
        <v>1387</v>
      </c>
      <c r="S27">
        <v>49.847999999999999</v>
      </c>
      <c r="T27">
        <v>3</v>
      </c>
      <c r="U27">
        <v>0.2</v>
      </c>
      <c r="V27">
        <v>16.823699999999999</v>
      </c>
    </row>
    <row r="28" spans="1:22" x14ac:dyDescent="0.3">
      <c r="A28">
        <v>9919</v>
      </c>
      <c r="B28" t="s">
        <v>10893</v>
      </c>
      <c r="C28">
        <v>2012</v>
      </c>
      <c r="D28" s="33">
        <v>41176</v>
      </c>
      <c r="E28" s="33">
        <v>41181</v>
      </c>
      <c r="F28" t="s">
        <v>50</v>
      </c>
      <c r="G28" t="s">
        <v>3691</v>
      </c>
      <c r="H28" t="s">
        <v>3692</v>
      </c>
      <c r="I28" t="s">
        <v>26</v>
      </c>
      <c r="J28" t="s">
        <v>27</v>
      </c>
      <c r="K28" t="s">
        <v>266</v>
      </c>
      <c r="L28" t="s">
        <v>267</v>
      </c>
      <c r="M28">
        <v>10035</v>
      </c>
      <c r="N28" t="s">
        <v>148</v>
      </c>
      <c r="O28" t="s">
        <v>3453</v>
      </c>
      <c r="P28" t="s">
        <v>46</v>
      </c>
      <c r="Q28" t="s">
        <v>173</v>
      </c>
      <c r="R28" t="s">
        <v>3454</v>
      </c>
      <c r="S28">
        <v>39.979999999999997</v>
      </c>
      <c r="T28">
        <v>1</v>
      </c>
      <c r="U28">
        <v>0</v>
      </c>
      <c r="V28">
        <v>17.990999999999996</v>
      </c>
    </row>
    <row r="29" spans="1:22" x14ac:dyDescent="0.3">
      <c r="A29">
        <v>28</v>
      </c>
      <c r="B29" t="s">
        <v>163</v>
      </c>
      <c r="C29">
        <v>2012</v>
      </c>
      <c r="D29" s="33">
        <v>41169</v>
      </c>
      <c r="E29" s="33">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s="33">
        <v>41169</v>
      </c>
      <c r="E30" s="33">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s="33">
        <v>41169</v>
      </c>
      <c r="E31" s="33">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s="33">
        <v>41169</v>
      </c>
      <c r="E32" s="33">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s="33">
        <v>41169</v>
      </c>
      <c r="E33" s="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s="33">
        <v>41169</v>
      </c>
      <c r="E34" s="33">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s="33">
        <v>41169</v>
      </c>
      <c r="E35" s="33">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9914</v>
      </c>
      <c r="B36" t="s">
        <v>10891</v>
      </c>
      <c r="C36">
        <v>2012</v>
      </c>
      <c r="D36" s="33">
        <v>41192</v>
      </c>
      <c r="E36" s="33">
        <v>41194</v>
      </c>
      <c r="F36" t="s">
        <v>188</v>
      </c>
      <c r="G36" t="s">
        <v>3953</v>
      </c>
      <c r="H36" t="s">
        <v>3954</v>
      </c>
      <c r="I36" t="s">
        <v>41</v>
      </c>
      <c r="J36" t="s">
        <v>27</v>
      </c>
      <c r="K36" t="s">
        <v>8303</v>
      </c>
      <c r="L36" t="s">
        <v>43</v>
      </c>
      <c r="M36">
        <v>93101</v>
      </c>
      <c r="N36" t="s">
        <v>44</v>
      </c>
      <c r="O36" t="s">
        <v>7452</v>
      </c>
      <c r="P36" t="s">
        <v>46</v>
      </c>
      <c r="Q36" t="s">
        <v>47</v>
      </c>
      <c r="R36" t="s">
        <v>7453</v>
      </c>
      <c r="S36">
        <v>31.049999999999997</v>
      </c>
      <c r="T36">
        <v>3</v>
      </c>
      <c r="U36">
        <v>0</v>
      </c>
      <c r="V36">
        <v>14.904</v>
      </c>
    </row>
    <row r="37" spans="1:22" x14ac:dyDescent="0.3">
      <c r="A37">
        <v>9913</v>
      </c>
      <c r="B37" t="s">
        <v>10891</v>
      </c>
      <c r="C37">
        <v>2012</v>
      </c>
      <c r="D37" s="33">
        <v>41192</v>
      </c>
      <c r="E37" s="33">
        <v>41194</v>
      </c>
      <c r="F37" t="s">
        <v>188</v>
      </c>
      <c r="G37" t="s">
        <v>3953</v>
      </c>
      <c r="H37" t="s">
        <v>3954</v>
      </c>
      <c r="I37" t="s">
        <v>41</v>
      </c>
      <c r="J37" t="s">
        <v>27</v>
      </c>
      <c r="K37" t="s">
        <v>8303</v>
      </c>
      <c r="L37" t="s">
        <v>43</v>
      </c>
      <c r="M37">
        <v>93101</v>
      </c>
      <c r="N37" t="s">
        <v>44</v>
      </c>
      <c r="O37" t="s">
        <v>5396</v>
      </c>
      <c r="P37" t="s">
        <v>32</v>
      </c>
      <c r="Q37" t="s">
        <v>36</v>
      </c>
      <c r="R37" t="s">
        <v>5397</v>
      </c>
      <c r="S37">
        <v>362.13599999999997</v>
      </c>
      <c r="T37">
        <v>3</v>
      </c>
      <c r="U37">
        <v>0.2</v>
      </c>
      <c r="V37">
        <v>-54.320399999999978</v>
      </c>
    </row>
    <row r="38" spans="1:22" x14ac:dyDescent="0.3">
      <c r="A38">
        <v>9911</v>
      </c>
      <c r="B38" t="s">
        <v>10889</v>
      </c>
      <c r="C38">
        <v>2012</v>
      </c>
      <c r="D38" s="33">
        <v>41165</v>
      </c>
      <c r="E38" s="33">
        <v>41167</v>
      </c>
      <c r="F38" t="s">
        <v>188</v>
      </c>
      <c r="G38" t="s">
        <v>5632</v>
      </c>
      <c r="H38" t="s">
        <v>5633</v>
      </c>
      <c r="I38" t="s">
        <v>41</v>
      </c>
      <c r="J38" t="s">
        <v>27</v>
      </c>
      <c r="K38" t="s">
        <v>1883</v>
      </c>
      <c r="L38" t="s">
        <v>43</v>
      </c>
      <c r="M38">
        <v>92804</v>
      </c>
      <c r="N38" t="s">
        <v>44</v>
      </c>
      <c r="O38" t="s">
        <v>3569</v>
      </c>
      <c r="P38" t="s">
        <v>46</v>
      </c>
      <c r="Q38" t="s">
        <v>90</v>
      </c>
      <c r="R38" t="s">
        <v>3570</v>
      </c>
      <c r="S38">
        <v>209.7</v>
      </c>
      <c r="T38">
        <v>2</v>
      </c>
      <c r="U38">
        <v>0</v>
      </c>
      <c r="V38">
        <v>100.65599999999999</v>
      </c>
    </row>
    <row r="39" spans="1:22" x14ac:dyDescent="0.3">
      <c r="A39">
        <v>38</v>
      </c>
      <c r="B39" t="s">
        <v>196</v>
      </c>
      <c r="C39">
        <v>2012</v>
      </c>
      <c r="D39" s="33">
        <v>41270</v>
      </c>
      <c r="E39" s="33">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33">
        <v>41270</v>
      </c>
      <c r="E40" s="33">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s="33">
        <v>41270</v>
      </c>
      <c r="E41" s="33">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s="33">
        <v>41270</v>
      </c>
      <c r="E42" s="33">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9910</v>
      </c>
      <c r="B43" t="s">
        <v>10889</v>
      </c>
      <c r="C43">
        <v>2012</v>
      </c>
      <c r="D43" s="33">
        <v>41165</v>
      </c>
      <c r="E43" s="33">
        <v>41167</v>
      </c>
      <c r="F43" t="s">
        <v>188</v>
      </c>
      <c r="G43" t="s">
        <v>5632</v>
      </c>
      <c r="H43" t="s">
        <v>5633</v>
      </c>
      <c r="I43" t="s">
        <v>41</v>
      </c>
      <c r="J43" t="s">
        <v>27</v>
      </c>
      <c r="K43" t="s">
        <v>1883</v>
      </c>
      <c r="L43" t="s">
        <v>43</v>
      </c>
      <c r="M43">
        <v>92804</v>
      </c>
      <c r="N43" t="s">
        <v>44</v>
      </c>
      <c r="O43" t="s">
        <v>3696</v>
      </c>
      <c r="P43" t="s">
        <v>32</v>
      </c>
      <c r="Q43" t="s">
        <v>65</v>
      </c>
      <c r="R43" t="s">
        <v>3697</v>
      </c>
      <c r="S43">
        <v>44.67</v>
      </c>
      <c r="T43">
        <v>3</v>
      </c>
      <c r="U43">
        <v>0</v>
      </c>
      <c r="V43">
        <v>12.060900000000002</v>
      </c>
    </row>
    <row r="44" spans="1:22" x14ac:dyDescent="0.3">
      <c r="A44">
        <v>9909</v>
      </c>
      <c r="B44" t="s">
        <v>10889</v>
      </c>
      <c r="C44">
        <v>2012</v>
      </c>
      <c r="D44" s="33">
        <v>41165</v>
      </c>
      <c r="E44" s="33">
        <v>41167</v>
      </c>
      <c r="F44" t="s">
        <v>188</v>
      </c>
      <c r="G44" t="s">
        <v>5632</v>
      </c>
      <c r="H44" t="s">
        <v>5633</v>
      </c>
      <c r="I44" t="s">
        <v>41</v>
      </c>
      <c r="J44" t="s">
        <v>27</v>
      </c>
      <c r="K44" t="s">
        <v>1883</v>
      </c>
      <c r="L44" t="s">
        <v>43</v>
      </c>
      <c r="M44">
        <v>92804</v>
      </c>
      <c r="N44" t="s">
        <v>44</v>
      </c>
      <c r="O44" t="s">
        <v>6288</v>
      </c>
      <c r="P44" t="s">
        <v>32</v>
      </c>
      <c r="Q44" t="s">
        <v>65</v>
      </c>
      <c r="R44" t="s">
        <v>6289</v>
      </c>
      <c r="S44">
        <v>207.35</v>
      </c>
      <c r="T44">
        <v>5</v>
      </c>
      <c r="U44">
        <v>0</v>
      </c>
      <c r="V44">
        <v>24.881999999999991</v>
      </c>
    </row>
    <row r="45" spans="1:22" x14ac:dyDescent="0.3">
      <c r="A45">
        <v>9908</v>
      </c>
      <c r="B45" t="s">
        <v>10889</v>
      </c>
      <c r="C45">
        <v>2012</v>
      </c>
      <c r="D45" s="33">
        <v>41165</v>
      </c>
      <c r="E45" s="33">
        <v>41167</v>
      </c>
      <c r="F45" t="s">
        <v>188</v>
      </c>
      <c r="G45" t="s">
        <v>5632</v>
      </c>
      <c r="H45" t="s">
        <v>5633</v>
      </c>
      <c r="I45" t="s">
        <v>41</v>
      </c>
      <c r="J45" t="s">
        <v>27</v>
      </c>
      <c r="K45" t="s">
        <v>1883</v>
      </c>
      <c r="L45" t="s">
        <v>43</v>
      </c>
      <c r="M45">
        <v>92804</v>
      </c>
      <c r="N45" t="s">
        <v>44</v>
      </c>
      <c r="O45" t="s">
        <v>4730</v>
      </c>
      <c r="P45" t="s">
        <v>32</v>
      </c>
      <c r="Q45" t="s">
        <v>36</v>
      </c>
      <c r="R45" t="s">
        <v>4731</v>
      </c>
      <c r="S45">
        <v>717.72</v>
      </c>
      <c r="T45">
        <v>3</v>
      </c>
      <c r="U45">
        <v>0.2</v>
      </c>
      <c r="V45">
        <v>71.77200000000002</v>
      </c>
    </row>
    <row r="46" spans="1:22" x14ac:dyDescent="0.3">
      <c r="A46">
        <v>9907</v>
      </c>
      <c r="B46" t="s">
        <v>10889</v>
      </c>
      <c r="C46">
        <v>2012</v>
      </c>
      <c r="D46" s="33">
        <v>41165</v>
      </c>
      <c r="E46" s="33">
        <v>41167</v>
      </c>
      <c r="F46" t="s">
        <v>188</v>
      </c>
      <c r="G46" t="s">
        <v>5632</v>
      </c>
      <c r="H46" t="s">
        <v>5633</v>
      </c>
      <c r="I46" t="s">
        <v>41</v>
      </c>
      <c r="J46" t="s">
        <v>27</v>
      </c>
      <c r="K46" t="s">
        <v>1883</v>
      </c>
      <c r="L46" t="s">
        <v>43</v>
      </c>
      <c r="M46">
        <v>92804</v>
      </c>
      <c r="N46" t="s">
        <v>44</v>
      </c>
      <c r="O46" t="s">
        <v>4493</v>
      </c>
      <c r="P46" t="s">
        <v>46</v>
      </c>
      <c r="Q46" t="s">
        <v>75</v>
      </c>
      <c r="R46" t="s">
        <v>4494</v>
      </c>
      <c r="S46">
        <v>25.031999999999996</v>
      </c>
      <c r="T46">
        <v>3</v>
      </c>
      <c r="U46">
        <v>0.2</v>
      </c>
      <c r="V46">
        <v>7.822499999999998</v>
      </c>
    </row>
    <row r="47" spans="1:22" x14ac:dyDescent="0.3">
      <c r="A47">
        <v>9906</v>
      </c>
      <c r="B47" t="s">
        <v>10889</v>
      </c>
      <c r="C47">
        <v>2012</v>
      </c>
      <c r="D47" s="33">
        <v>41165</v>
      </c>
      <c r="E47" s="33">
        <v>41167</v>
      </c>
      <c r="F47" t="s">
        <v>188</v>
      </c>
      <c r="G47" t="s">
        <v>5632</v>
      </c>
      <c r="H47" t="s">
        <v>5633</v>
      </c>
      <c r="I47" t="s">
        <v>41</v>
      </c>
      <c r="J47" t="s">
        <v>27</v>
      </c>
      <c r="K47" t="s">
        <v>1883</v>
      </c>
      <c r="L47" t="s">
        <v>43</v>
      </c>
      <c r="M47">
        <v>92804</v>
      </c>
      <c r="N47" t="s">
        <v>44</v>
      </c>
      <c r="O47" t="s">
        <v>4628</v>
      </c>
      <c r="P47" t="s">
        <v>32</v>
      </c>
      <c r="Q47" t="s">
        <v>65</v>
      </c>
      <c r="R47" t="s">
        <v>4629</v>
      </c>
      <c r="S47">
        <v>131.88</v>
      </c>
      <c r="T47">
        <v>7</v>
      </c>
      <c r="U47">
        <v>0</v>
      </c>
      <c r="V47">
        <v>55.389600000000002</v>
      </c>
    </row>
    <row r="48" spans="1:22" x14ac:dyDescent="0.3">
      <c r="A48">
        <v>9889</v>
      </c>
      <c r="B48" t="s">
        <v>10880</v>
      </c>
      <c r="C48">
        <v>2012</v>
      </c>
      <c r="D48" s="33">
        <v>41129</v>
      </c>
      <c r="E48" s="33">
        <v>41133</v>
      </c>
      <c r="F48" t="s">
        <v>50</v>
      </c>
      <c r="G48" t="s">
        <v>2983</v>
      </c>
      <c r="H48" t="s">
        <v>2984</v>
      </c>
      <c r="I48" t="s">
        <v>26</v>
      </c>
      <c r="J48" t="s">
        <v>27</v>
      </c>
      <c r="K48" t="s">
        <v>8508</v>
      </c>
      <c r="L48" t="s">
        <v>267</v>
      </c>
      <c r="M48">
        <v>13501</v>
      </c>
      <c r="N48" t="s">
        <v>148</v>
      </c>
      <c r="O48" t="s">
        <v>4415</v>
      </c>
      <c r="P48" t="s">
        <v>71</v>
      </c>
      <c r="Q48" t="s">
        <v>161</v>
      </c>
      <c r="R48" t="s">
        <v>4416</v>
      </c>
      <c r="S48">
        <v>79.989999999999995</v>
      </c>
      <c r="T48">
        <v>1</v>
      </c>
      <c r="U48">
        <v>0</v>
      </c>
      <c r="V48">
        <v>28.796399999999998</v>
      </c>
    </row>
    <row r="49" spans="1:22" x14ac:dyDescent="0.3">
      <c r="A49">
        <v>9881</v>
      </c>
      <c r="B49" t="s">
        <v>10875</v>
      </c>
      <c r="C49">
        <v>2012</v>
      </c>
      <c r="D49" s="33">
        <v>41058</v>
      </c>
      <c r="E49" s="33">
        <v>41060</v>
      </c>
      <c r="F49" t="s">
        <v>188</v>
      </c>
      <c r="G49" t="s">
        <v>3173</v>
      </c>
      <c r="H49" t="s">
        <v>3174</v>
      </c>
      <c r="I49" t="s">
        <v>102</v>
      </c>
      <c r="J49" t="s">
        <v>27</v>
      </c>
      <c r="K49" t="s">
        <v>2180</v>
      </c>
      <c r="L49" t="s">
        <v>498</v>
      </c>
      <c r="M49">
        <v>44105</v>
      </c>
      <c r="N49" t="s">
        <v>148</v>
      </c>
      <c r="O49" t="s">
        <v>1054</v>
      </c>
      <c r="P49" t="s">
        <v>46</v>
      </c>
      <c r="Q49" t="s">
        <v>90</v>
      </c>
      <c r="R49" t="s">
        <v>186</v>
      </c>
      <c r="S49">
        <v>85.055999999999997</v>
      </c>
      <c r="T49">
        <v>3</v>
      </c>
      <c r="U49">
        <v>0.2</v>
      </c>
      <c r="V49">
        <v>28.706399999999991</v>
      </c>
    </row>
    <row r="50" spans="1:22" x14ac:dyDescent="0.3">
      <c r="A50">
        <v>9876</v>
      </c>
      <c r="B50" t="s">
        <v>10872</v>
      </c>
      <c r="C50">
        <v>2012</v>
      </c>
      <c r="D50" s="33">
        <v>41272</v>
      </c>
      <c r="E50" s="33">
        <v>41279</v>
      </c>
      <c r="F50" t="s">
        <v>50</v>
      </c>
      <c r="G50" t="s">
        <v>1426</v>
      </c>
      <c r="H50" t="s">
        <v>1427</v>
      </c>
      <c r="I50" t="s">
        <v>26</v>
      </c>
      <c r="J50" t="s">
        <v>27</v>
      </c>
      <c r="K50" t="s">
        <v>266</v>
      </c>
      <c r="L50" t="s">
        <v>267</v>
      </c>
      <c r="M50">
        <v>10035</v>
      </c>
      <c r="N50" t="s">
        <v>148</v>
      </c>
      <c r="O50" t="s">
        <v>10327</v>
      </c>
      <c r="P50" t="s">
        <v>46</v>
      </c>
      <c r="Q50" t="s">
        <v>578</v>
      </c>
      <c r="R50" t="s">
        <v>10328</v>
      </c>
      <c r="S50">
        <v>6.36</v>
      </c>
      <c r="T50">
        <v>2</v>
      </c>
      <c r="U50">
        <v>0</v>
      </c>
      <c r="V50">
        <v>6.3600000000000101E-2</v>
      </c>
    </row>
    <row r="51" spans="1:22" x14ac:dyDescent="0.3">
      <c r="A51">
        <v>50</v>
      </c>
      <c r="B51" t="s">
        <v>250</v>
      </c>
      <c r="C51">
        <v>2012</v>
      </c>
      <c r="D51" s="33">
        <v>41017</v>
      </c>
      <c r="E51" s="33">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33">
        <v>41017</v>
      </c>
      <c r="E52" s="33">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s="33">
        <v>41017</v>
      </c>
      <c r="E53" s="3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33">
        <v>41017</v>
      </c>
      <c r="E54" s="33">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9868</v>
      </c>
      <c r="B55" t="s">
        <v>10866</v>
      </c>
      <c r="C55">
        <v>2012</v>
      </c>
      <c r="D55" s="33">
        <v>40994</v>
      </c>
      <c r="E55" s="33">
        <v>40996</v>
      </c>
      <c r="F55" t="s">
        <v>23</v>
      </c>
      <c r="G55" t="s">
        <v>3518</v>
      </c>
      <c r="H55" t="s">
        <v>3519</v>
      </c>
      <c r="I55" t="s">
        <v>41</v>
      </c>
      <c r="J55" t="s">
        <v>27</v>
      </c>
      <c r="K55" t="s">
        <v>266</v>
      </c>
      <c r="L55" t="s">
        <v>267</v>
      </c>
      <c r="M55">
        <v>10009</v>
      </c>
      <c r="N55" t="s">
        <v>148</v>
      </c>
      <c r="O55" t="s">
        <v>6506</v>
      </c>
      <c r="P55" t="s">
        <v>46</v>
      </c>
      <c r="Q55" t="s">
        <v>78</v>
      </c>
      <c r="R55" t="s">
        <v>6507</v>
      </c>
      <c r="S55">
        <v>13.11</v>
      </c>
      <c r="T55">
        <v>3</v>
      </c>
      <c r="U55">
        <v>0</v>
      </c>
      <c r="V55">
        <v>3.4086000000000003</v>
      </c>
    </row>
    <row r="56" spans="1:22" x14ac:dyDescent="0.3">
      <c r="A56">
        <v>9867</v>
      </c>
      <c r="B56" t="s">
        <v>10866</v>
      </c>
      <c r="C56">
        <v>2012</v>
      </c>
      <c r="D56" s="33">
        <v>40994</v>
      </c>
      <c r="E56" s="33">
        <v>40996</v>
      </c>
      <c r="F56" t="s">
        <v>23</v>
      </c>
      <c r="G56" t="s">
        <v>3518</v>
      </c>
      <c r="H56" t="s">
        <v>3519</v>
      </c>
      <c r="I56" t="s">
        <v>41</v>
      </c>
      <c r="J56" t="s">
        <v>27</v>
      </c>
      <c r="K56" t="s">
        <v>266</v>
      </c>
      <c r="L56" t="s">
        <v>267</v>
      </c>
      <c r="M56">
        <v>10009</v>
      </c>
      <c r="N56" t="s">
        <v>148</v>
      </c>
      <c r="O56" t="s">
        <v>6094</v>
      </c>
      <c r="P56" t="s">
        <v>46</v>
      </c>
      <c r="Q56" t="s">
        <v>59</v>
      </c>
      <c r="R56" t="s">
        <v>6095</v>
      </c>
      <c r="S56">
        <v>1085.42</v>
      </c>
      <c r="T56">
        <v>7</v>
      </c>
      <c r="U56">
        <v>0</v>
      </c>
      <c r="V56">
        <v>282.20920000000001</v>
      </c>
    </row>
    <row r="57" spans="1:22" x14ac:dyDescent="0.3">
      <c r="A57">
        <v>9858</v>
      </c>
      <c r="B57" t="s">
        <v>10864</v>
      </c>
      <c r="C57">
        <v>2012</v>
      </c>
      <c r="D57" s="33">
        <v>40994</v>
      </c>
      <c r="E57" s="33">
        <v>40998</v>
      </c>
      <c r="F57" t="s">
        <v>50</v>
      </c>
      <c r="G57" t="s">
        <v>1923</v>
      </c>
      <c r="H57" t="s">
        <v>1924</v>
      </c>
      <c r="I57" t="s">
        <v>41</v>
      </c>
      <c r="J57" t="s">
        <v>27</v>
      </c>
      <c r="K57" t="s">
        <v>95</v>
      </c>
      <c r="L57" t="s">
        <v>96</v>
      </c>
      <c r="M57">
        <v>98103</v>
      </c>
      <c r="N57" t="s">
        <v>44</v>
      </c>
      <c r="O57" t="s">
        <v>1601</v>
      </c>
      <c r="P57" t="s">
        <v>32</v>
      </c>
      <c r="Q57" t="s">
        <v>56</v>
      </c>
      <c r="R57" t="s">
        <v>1602</v>
      </c>
      <c r="S57">
        <v>3393.68</v>
      </c>
      <c r="T57">
        <v>8</v>
      </c>
      <c r="U57">
        <v>0</v>
      </c>
      <c r="V57">
        <v>610.86239999999998</v>
      </c>
    </row>
    <row r="58" spans="1:22" x14ac:dyDescent="0.3">
      <c r="A58">
        <v>9822</v>
      </c>
      <c r="B58" t="s">
        <v>10849</v>
      </c>
      <c r="C58">
        <v>2012</v>
      </c>
      <c r="D58" s="33">
        <v>41068</v>
      </c>
      <c r="E58" s="33">
        <v>41072</v>
      </c>
      <c r="F58" t="s">
        <v>50</v>
      </c>
      <c r="G58" t="s">
        <v>1033</v>
      </c>
      <c r="H58" t="s">
        <v>1034</v>
      </c>
      <c r="I58" t="s">
        <v>41</v>
      </c>
      <c r="J58" t="s">
        <v>27</v>
      </c>
      <c r="K58" t="s">
        <v>1151</v>
      </c>
      <c r="L58" t="s">
        <v>54</v>
      </c>
      <c r="M58">
        <v>33710</v>
      </c>
      <c r="N58" t="s">
        <v>30</v>
      </c>
      <c r="O58" t="s">
        <v>1829</v>
      </c>
      <c r="P58" t="s">
        <v>46</v>
      </c>
      <c r="Q58" t="s">
        <v>75</v>
      </c>
      <c r="R58" t="s">
        <v>1830</v>
      </c>
      <c r="S58">
        <v>18.264000000000003</v>
      </c>
      <c r="T58">
        <v>2</v>
      </c>
      <c r="U58">
        <v>0.7</v>
      </c>
      <c r="V58">
        <v>-13.393599999999999</v>
      </c>
    </row>
    <row r="59" spans="1:22" x14ac:dyDescent="0.3">
      <c r="A59">
        <v>9821</v>
      </c>
      <c r="B59" t="s">
        <v>10849</v>
      </c>
      <c r="C59">
        <v>2012</v>
      </c>
      <c r="D59" s="33">
        <v>41068</v>
      </c>
      <c r="E59" s="33">
        <v>41072</v>
      </c>
      <c r="F59" t="s">
        <v>50</v>
      </c>
      <c r="G59" t="s">
        <v>1033</v>
      </c>
      <c r="H59" t="s">
        <v>1034</v>
      </c>
      <c r="I59" t="s">
        <v>41</v>
      </c>
      <c r="J59" t="s">
        <v>27</v>
      </c>
      <c r="K59" t="s">
        <v>1151</v>
      </c>
      <c r="L59" t="s">
        <v>54</v>
      </c>
      <c r="M59">
        <v>33710</v>
      </c>
      <c r="N59" t="s">
        <v>30</v>
      </c>
      <c r="O59" t="s">
        <v>8221</v>
      </c>
      <c r="P59" t="s">
        <v>46</v>
      </c>
      <c r="Q59" t="s">
        <v>90</v>
      </c>
      <c r="R59" t="s">
        <v>8222</v>
      </c>
      <c r="S59">
        <v>42.24</v>
      </c>
      <c r="T59">
        <v>10</v>
      </c>
      <c r="U59">
        <v>0.2</v>
      </c>
      <c r="V59">
        <v>13.199999999999998</v>
      </c>
    </row>
    <row r="60" spans="1:22" x14ac:dyDescent="0.3">
      <c r="A60">
        <v>9820</v>
      </c>
      <c r="B60" t="s">
        <v>10849</v>
      </c>
      <c r="C60">
        <v>2012</v>
      </c>
      <c r="D60" s="33">
        <v>41068</v>
      </c>
      <c r="E60" s="33">
        <v>41072</v>
      </c>
      <c r="F60" t="s">
        <v>50</v>
      </c>
      <c r="G60" t="s">
        <v>1033</v>
      </c>
      <c r="H60" t="s">
        <v>1034</v>
      </c>
      <c r="I60" t="s">
        <v>41</v>
      </c>
      <c r="J60" t="s">
        <v>27</v>
      </c>
      <c r="K60" t="s">
        <v>1151</v>
      </c>
      <c r="L60" t="s">
        <v>54</v>
      </c>
      <c r="M60">
        <v>33710</v>
      </c>
      <c r="N60" t="s">
        <v>30</v>
      </c>
      <c r="O60" t="s">
        <v>6731</v>
      </c>
      <c r="P60" t="s">
        <v>46</v>
      </c>
      <c r="Q60" t="s">
        <v>47</v>
      </c>
      <c r="R60" t="s">
        <v>6732</v>
      </c>
      <c r="S60">
        <v>9</v>
      </c>
      <c r="T60">
        <v>3</v>
      </c>
      <c r="U60">
        <v>0.2</v>
      </c>
      <c r="V60">
        <v>3.1499999999999995</v>
      </c>
    </row>
    <row r="61" spans="1:22" x14ac:dyDescent="0.3">
      <c r="A61">
        <v>9819</v>
      </c>
      <c r="B61" t="s">
        <v>10849</v>
      </c>
      <c r="C61">
        <v>2012</v>
      </c>
      <c r="D61" s="33">
        <v>41068</v>
      </c>
      <c r="E61" s="33">
        <v>41072</v>
      </c>
      <c r="F61" t="s">
        <v>50</v>
      </c>
      <c r="G61" t="s">
        <v>1033</v>
      </c>
      <c r="H61" t="s">
        <v>1034</v>
      </c>
      <c r="I61" t="s">
        <v>41</v>
      </c>
      <c r="J61" t="s">
        <v>27</v>
      </c>
      <c r="K61" t="s">
        <v>1151</v>
      </c>
      <c r="L61" t="s">
        <v>54</v>
      </c>
      <c r="M61">
        <v>33710</v>
      </c>
      <c r="N61" t="s">
        <v>30</v>
      </c>
      <c r="O61" t="s">
        <v>1739</v>
      </c>
      <c r="P61" t="s">
        <v>46</v>
      </c>
      <c r="Q61" t="s">
        <v>68</v>
      </c>
      <c r="R61" t="s">
        <v>1740</v>
      </c>
      <c r="S61">
        <v>4.4479999999999995</v>
      </c>
      <c r="T61">
        <v>2</v>
      </c>
      <c r="U61">
        <v>0.2</v>
      </c>
      <c r="V61">
        <v>0.3335999999999999</v>
      </c>
    </row>
    <row r="62" spans="1:22" x14ac:dyDescent="0.3">
      <c r="A62">
        <v>9818</v>
      </c>
      <c r="B62" t="s">
        <v>10849</v>
      </c>
      <c r="C62">
        <v>2012</v>
      </c>
      <c r="D62" s="33">
        <v>41068</v>
      </c>
      <c r="E62" s="33">
        <v>41072</v>
      </c>
      <c r="F62" t="s">
        <v>50</v>
      </c>
      <c r="G62" t="s">
        <v>1033</v>
      </c>
      <c r="H62" t="s">
        <v>1034</v>
      </c>
      <c r="I62" t="s">
        <v>41</v>
      </c>
      <c r="J62" t="s">
        <v>27</v>
      </c>
      <c r="K62" t="s">
        <v>1151</v>
      </c>
      <c r="L62" t="s">
        <v>54</v>
      </c>
      <c r="M62">
        <v>33710</v>
      </c>
      <c r="N62" t="s">
        <v>30</v>
      </c>
      <c r="O62" t="s">
        <v>5990</v>
      </c>
      <c r="P62" t="s">
        <v>32</v>
      </c>
      <c r="Q62" t="s">
        <v>65</v>
      </c>
      <c r="R62" t="s">
        <v>5991</v>
      </c>
      <c r="S62">
        <v>173.208</v>
      </c>
      <c r="T62">
        <v>7</v>
      </c>
      <c r="U62">
        <v>0.2</v>
      </c>
      <c r="V62">
        <v>45.467100000000009</v>
      </c>
    </row>
    <row r="63" spans="1:22" x14ac:dyDescent="0.3">
      <c r="A63">
        <v>9817</v>
      </c>
      <c r="B63" t="s">
        <v>10849</v>
      </c>
      <c r="C63">
        <v>2012</v>
      </c>
      <c r="D63" s="33">
        <v>41068</v>
      </c>
      <c r="E63" s="33">
        <v>41072</v>
      </c>
      <c r="F63" t="s">
        <v>50</v>
      </c>
      <c r="G63" t="s">
        <v>1033</v>
      </c>
      <c r="H63" t="s">
        <v>1034</v>
      </c>
      <c r="I63" t="s">
        <v>41</v>
      </c>
      <c r="J63" t="s">
        <v>27</v>
      </c>
      <c r="K63" t="s">
        <v>1151</v>
      </c>
      <c r="L63" t="s">
        <v>54</v>
      </c>
      <c r="M63">
        <v>33710</v>
      </c>
      <c r="N63" t="s">
        <v>30</v>
      </c>
      <c r="O63" t="s">
        <v>2999</v>
      </c>
      <c r="P63" t="s">
        <v>46</v>
      </c>
      <c r="Q63" t="s">
        <v>59</v>
      </c>
      <c r="R63" t="s">
        <v>3000</v>
      </c>
      <c r="S63">
        <v>516.96</v>
      </c>
      <c r="T63">
        <v>4</v>
      </c>
      <c r="U63">
        <v>0.2</v>
      </c>
      <c r="V63">
        <v>-6.4619999999999891</v>
      </c>
    </row>
    <row r="64" spans="1:22" x14ac:dyDescent="0.3">
      <c r="A64">
        <v>63</v>
      </c>
      <c r="B64" t="s">
        <v>289</v>
      </c>
      <c r="C64">
        <v>2012</v>
      </c>
      <c r="D64" s="33">
        <v>41237</v>
      </c>
      <c r="E64" s="33">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s="33">
        <v>41237</v>
      </c>
      <c r="E65" s="33">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33">
        <v>41237</v>
      </c>
      <c r="E66" s="33">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33">
        <v>41237</v>
      </c>
      <c r="E67" s="33">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s="33">
        <v>41029</v>
      </c>
      <c r="E68" s="33">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9816</v>
      </c>
      <c r="B69" t="s">
        <v>10849</v>
      </c>
      <c r="C69">
        <v>2012</v>
      </c>
      <c r="D69" s="33">
        <v>41068</v>
      </c>
      <c r="E69" s="33">
        <v>41072</v>
      </c>
      <c r="F69" t="s">
        <v>50</v>
      </c>
      <c r="G69" t="s">
        <v>1033</v>
      </c>
      <c r="H69" t="s">
        <v>1034</v>
      </c>
      <c r="I69" t="s">
        <v>41</v>
      </c>
      <c r="J69" t="s">
        <v>27</v>
      </c>
      <c r="K69" t="s">
        <v>1151</v>
      </c>
      <c r="L69" t="s">
        <v>54</v>
      </c>
      <c r="M69">
        <v>33710</v>
      </c>
      <c r="N69" t="s">
        <v>30</v>
      </c>
      <c r="O69" t="s">
        <v>5415</v>
      </c>
      <c r="P69" t="s">
        <v>46</v>
      </c>
      <c r="Q69" t="s">
        <v>90</v>
      </c>
      <c r="R69" t="s">
        <v>5416</v>
      </c>
      <c r="S69">
        <v>173.48800000000003</v>
      </c>
      <c r="T69">
        <v>7</v>
      </c>
      <c r="U69">
        <v>0.2</v>
      </c>
      <c r="V69">
        <v>54.214999999999982</v>
      </c>
    </row>
    <row r="70" spans="1:22" x14ac:dyDescent="0.3">
      <c r="A70">
        <v>9805</v>
      </c>
      <c r="B70" t="s">
        <v>10843</v>
      </c>
      <c r="C70">
        <v>2012</v>
      </c>
      <c r="D70" s="33">
        <v>41108</v>
      </c>
      <c r="E70" s="33">
        <v>41110</v>
      </c>
      <c r="F70" t="s">
        <v>23</v>
      </c>
      <c r="G70" t="s">
        <v>2540</v>
      </c>
      <c r="H70" t="s">
        <v>2541</v>
      </c>
      <c r="I70" t="s">
        <v>26</v>
      </c>
      <c r="J70" t="s">
        <v>27</v>
      </c>
      <c r="K70" t="s">
        <v>266</v>
      </c>
      <c r="L70" t="s">
        <v>267</v>
      </c>
      <c r="M70">
        <v>10024</v>
      </c>
      <c r="N70" t="s">
        <v>148</v>
      </c>
      <c r="O70" t="s">
        <v>5061</v>
      </c>
      <c r="P70" t="s">
        <v>32</v>
      </c>
      <c r="Q70" t="s">
        <v>65</v>
      </c>
      <c r="R70" t="s">
        <v>5062</v>
      </c>
      <c r="S70">
        <v>7.38</v>
      </c>
      <c r="T70">
        <v>1</v>
      </c>
      <c r="U70">
        <v>0</v>
      </c>
      <c r="V70">
        <v>2.1401999999999992</v>
      </c>
    </row>
    <row r="71" spans="1:22" x14ac:dyDescent="0.3">
      <c r="A71">
        <v>9804</v>
      </c>
      <c r="B71" t="s">
        <v>10843</v>
      </c>
      <c r="C71">
        <v>2012</v>
      </c>
      <c r="D71" s="33">
        <v>41108</v>
      </c>
      <c r="E71" s="33">
        <v>41110</v>
      </c>
      <c r="F71" t="s">
        <v>23</v>
      </c>
      <c r="G71" t="s">
        <v>2540</v>
      </c>
      <c r="H71" t="s">
        <v>2541</v>
      </c>
      <c r="I71" t="s">
        <v>26</v>
      </c>
      <c r="J71" t="s">
        <v>27</v>
      </c>
      <c r="K71" t="s">
        <v>266</v>
      </c>
      <c r="L71" t="s">
        <v>267</v>
      </c>
      <c r="M71">
        <v>10024</v>
      </c>
      <c r="N71" t="s">
        <v>148</v>
      </c>
      <c r="O71" t="s">
        <v>4964</v>
      </c>
      <c r="P71" t="s">
        <v>71</v>
      </c>
      <c r="Q71" t="s">
        <v>72</v>
      </c>
      <c r="R71" t="s">
        <v>4965</v>
      </c>
      <c r="S71">
        <v>135.99</v>
      </c>
      <c r="T71">
        <v>1</v>
      </c>
      <c r="U71">
        <v>0</v>
      </c>
      <c r="V71">
        <v>36.717300000000009</v>
      </c>
    </row>
    <row r="72" spans="1:22" x14ac:dyDescent="0.3">
      <c r="A72">
        <v>9803</v>
      </c>
      <c r="B72" t="s">
        <v>10843</v>
      </c>
      <c r="C72">
        <v>2012</v>
      </c>
      <c r="D72" s="33">
        <v>41108</v>
      </c>
      <c r="E72" s="33">
        <v>41110</v>
      </c>
      <c r="F72" t="s">
        <v>23</v>
      </c>
      <c r="G72" t="s">
        <v>2540</v>
      </c>
      <c r="H72" t="s">
        <v>2541</v>
      </c>
      <c r="I72" t="s">
        <v>26</v>
      </c>
      <c r="J72" t="s">
        <v>27</v>
      </c>
      <c r="K72" t="s">
        <v>266</v>
      </c>
      <c r="L72" t="s">
        <v>267</v>
      </c>
      <c r="M72">
        <v>10024</v>
      </c>
      <c r="N72" t="s">
        <v>148</v>
      </c>
      <c r="O72" t="s">
        <v>345</v>
      </c>
      <c r="P72" t="s">
        <v>46</v>
      </c>
      <c r="Q72" t="s">
        <v>75</v>
      </c>
      <c r="R72" t="s">
        <v>346</v>
      </c>
      <c r="S72">
        <v>3.3280000000000003</v>
      </c>
      <c r="T72">
        <v>2</v>
      </c>
      <c r="U72">
        <v>0.2</v>
      </c>
      <c r="V72">
        <v>1.2064000000000001</v>
      </c>
    </row>
    <row r="73" spans="1:22" x14ac:dyDescent="0.3">
      <c r="A73">
        <v>9801</v>
      </c>
      <c r="B73" t="s">
        <v>10840</v>
      </c>
      <c r="C73">
        <v>2012</v>
      </c>
      <c r="D73" s="33">
        <v>40920</v>
      </c>
      <c r="E73" s="33">
        <v>40925</v>
      </c>
      <c r="F73" t="s">
        <v>50</v>
      </c>
      <c r="G73" t="s">
        <v>6583</v>
      </c>
      <c r="H73" t="s">
        <v>6584</v>
      </c>
      <c r="I73" t="s">
        <v>41</v>
      </c>
      <c r="J73" t="s">
        <v>27</v>
      </c>
      <c r="K73" t="s">
        <v>2835</v>
      </c>
      <c r="L73" t="s">
        <v>498</v>
      </c>
      <c r="M73">
        <v>43615</v>
      </c>
      <c r="N73" t="s">
        <v>148</v>
      </c>
      <c r="O73" t="s">
        <v>1848</v>
      </c>
      <c r="P73" t="s">
        <v>71</v>
      </c>
      <c r="Q73" t="s">
        <v>72</v>
      </c>
      <c r="R73" t="s">
        <v>1849</v>
      </c>
      <c r="S73">
        <v>107.11799999999999</v>
      </c>
      <c r="T73">
        <v>3</v>
      </c>
      <c r="U73">
        <v>0.4</v>
      </c>
      <c r="V73">
        <v>-21.423599999999993</v>
      </c>
    </row>
    <row r="74" spans="1:22" x14ac:dyDescent="0.3">
      <c r="A74">
        <v>73</v>
      </c>
      <c r="B74" t="s">
        <v>331</v>
      </c>
      <c r="C74">
        <v>2012</v>
      </c>
      <c r="D74" s="33">
        <v>41025</v>
      </c>
      <c r="E74" s="33">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s="33">
        <v>41025</v>
      </c>
      <c r="E75" s="33">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s="33">
        <v>41025</v>
      </c>
      <c r="E76" s="33">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9800</v>
      </c>
      <c r="B77" t="s">
        <v>10840</v>
      </c>
      <c r="C77">
        <v>2012</v>
      </c>
      <c r="D77" s="33">
        <v>40920</v>
      </c>
      <c r="E77" s="33">
        <v>40925</v>
      </c>
      <c r="F77" t="s">
        <v>50</v>
      </c>
      <c r="G77" t="s">
        <v>6583</v>
      </c>
      <c r="H77" t="s">
        <v>6584</v>
      </c>
      <c r="I77" t="s">
        <v>41</v>
      </c>
      <c r="J77" t="s">
        <v>27</v>
      </c>
      <c r="K77" t="s">
        <v>2835</v>
      </c>
      <c r="L77" t="s">
        <v>498</v>
      </c>
      <c r="M77">
        <v>43615</v>
      </c>
      <c r="N77" t="s">
        <v>148</v>
      </c>
      <c r="O77" t="s">
        <v>7728</v>
      </c>
      <c r="P77" t="s">
        <v>71</v>
      </c>
      <c r="Q77" t="s">
        <v>161</v>
      </c>
      <c r="R77" t="s">
        <v>7729</v>
      </c>
      <c r="S77">
        <v>10.384</v>
      </c>
      <c r="T77">
        <v>2</v>
      </c>
      <c r="U77">
        <v>0.2</v>
      </c>
      <c r="V77">
        <v>2.2065999999999999</v>
      </c>
    </row>
    <row r="78" spans="1:22" x14ac:dyDescent="0.3">
      <c r="A78">
        <v>9799</v>
      </c>
      <c r="B78" t="s">
        <v>10840</v>
      </c>
      <c r="C78">
        <v>2012</v>
      </c>
      <c r="D78" s="33">
        <v>40920</v>
      </c>
      <c r="E78" s="33">
        <v>40925</v>
      </c>
      <c r="F78" t="s">
        <v>50</v>
      </c>
      <c r="G78" t="s">
        <v>6583</v>
      </c>
      <c r="H78" t="s">
        <v>6584</v>
      </c>
      <c r="I78" t="s">
        <v>41</v>
      </c>
      <c r="J78" t="s">
        <v>27</v>
      </c>
      <c r="K78" t="s">
        <v>2835</v>
      </c>
      <c r="L78" t="s">
        <v>498</v>
      </c>
      <c r="M78">
        <v>43615</v>
      </c>
      <c r="N78" t="s">
        <v>148</v>
      </c>
      <c r="O78" t="s">
        <v>5554</v>
      </c>
      <c r="P78" t="s">
        <v>71</v>
      </c>
      <c r="Q78" t="s">
        <v>72</v>
      </c>
      <c r="R78" t="s">
        <v>5555</v>
      </c>
      <c r="S78">
        <v>26.376000000000001</v>
      </c>
      <c r="T78">
        <v>4</v>
      </c>
      <c r="U78">
        <v>0.4</v>
      </c>
      <c r="V78">
        <v>2.6375999999999991</v>
      </c>
    </row>
    <row r="79" spans="1:22" x14ac:dyDescent="0.3">
      <c r="A79">
        <v>9798</v>
      </c>
      <c r="B79" t="s">
        <v>10840</v>
      </c>
      <c r="C79">
        <v>2012</v>
      </c>
      <c r="D79" s="33">
        <v>40920</v>
      </c>
      <c r="E79" s="33">
        <v>40925</v>
      </c>
      <c r="F79" t="s">
        <v>50</v>
      </c>
      <c r="G79" t="s">
        <v>6583</v>
      </c>
      <c r="H79" t="s">
        <v>6584</v>
      </c>
      <c r="I79" t="s">
        <v>41</v>
      </c>
      <c r="J79" t="s">
        <v>27</v>
      </c>
      <c r="K79" t="s">
        <v>2835</v>
      </c>
      <c r="L79" t="s">
        <v>498</v>
      </c>
      <c r="M79">
        <v>43615</v>
      </c>
      <c r="N79" t="s">
        <v>148</v>
      </c>
      <c r="O79" t="s">
        <v>192</v>
      </c>
      <c r="P79" t="s">
        <v>71</v>
      </c>
      <c r="Q79" t="s">
        <v>72</v>
      </c>
      <c r="R79" t="s">
        <v>193</v>
      </c>
      <c r="S79">
        <v>235.18799999999999</v>
      </c>
      <c r="T79">
        <v>2</v>
      </c>
      <c r="U79">
        <v>0.4</v>
      </c>
      <c r="V79">
        <v>-43.117800000000045</v>
      </c>
    </row>
    <row r="80" spans="1:22" x14ac:dyDescent="0.3">
      <c r="A80">
        <v>9797</v>
      </c>
      <c r="B80" t="s">
        <v>10840</v>
      </c>
      <c r="C80">
        <v>2012</v>
      </c>
      <c r="D80" s="33">
        <v>40920</v>
      </c>
      <c r="E80" s="33">
        <v>40925</v>
      </c>
      <c r="F80" t="s">
        <v>50</v>
      </c>
      <c r="G80" t="s">
        <v>6583</v>
      </c>
      <c r="H80" t="s">
        <v>6584</v>
      </c>
      <c r="I80" t="s">
        <v>41</v>
      </c>
      <c r="J80" t="s">
        <v>27</v>
      </c>
      <c r="K80" t="s">
        <v>2835</v>
      </c>
      <c r="L80" t="s">
        <v>498</v>
      </c>
      <c r="M80">
        <v>43615</v>
      </c>
      <c r="N80" t="s">
        <v>148</v>
      </c>
      <c r="O80" t="s">
        <v>1246</v>
      </c>
      <c r="P80" t="s">
        <v>46</v>
      </c>
      <c r="Q80" t="s">
        <v>68</v>
      </c>
      <c r="R80" t="s">
        <v>1247</v>
      </c>
      <c r="S80">
        <v>10.368000000000002</v>
      </c>
      <c r="T80">
        <v>2</v>
      </c>
      <c r="U80">
        <v>0.2</v>
      </c>
      <c r="V80">
        <v>1.5551999999999992</v>
      </c>
    </row>
    <row r="81" spans="1:22" x14ac:dyDescent="0.3">
      <c r="A81">
        <v>9786</v>
      </c>
      <c r="B81" t="s">
        <v>10835</v>
      </c>
      <c r="C81">
        <v>2012</v>
      </c>
      <c r="D81" s="33">
        <v>41038</v>
      </c>
      <c r="E81" s="33">
        <v>41042</v>
      </c>
      <c r="F81" t="s">
        <v>50</v>
      </c>
      <c r="G81" t="s">
        <v>2098</v>
      </c>
      <c r="H81" t="s">
        <v>2099</v>
      </c>
      <c r="I81" t="s">
        <v>26</v>
      </c>
      <c r="J81" t="s">
        <v>27</v>
      </c>
      <c r="K81" t="s">
        <v>1473</v>
      </c>
      <c r="L81" t="s">
        <v>29</v>
      </c>
      <c r="M81">
        <v>40214</v>
      </c>
      <c r="N81" t="s">
        <v>30</v>
      </c>
      <c r="O81" t="s">
        <v>6548</v>
      </c>
      <c r="P81" t="s">
        <v>46</v>
      </c>
      <c r="Q81" t="s">
        <v>75</v>
      </c>
      <c r="R81" t="s">
        <v>6549</v>
      </c>
      <c r="S81">
        <v>48.81</v>
      </c>
      <c r="T81">
        <v>3</v>
      </c>
      <c r="U81">
        <v>0</v>
      </c>
      <c r="V81">
        <v>23.916899999999998</v>
      </c>
    </row>
    <row r="82" spans="1:22" x14ac:dyDescent="0.3">
      <c r="A82">
        <v>9785</v>
      </c>
      <c r="B82" t="s">
        <v>10834</v>
      </c>
      <c r="C82">
        <v>2012</v>
      </c>
      <c r="D82" s="33">
        <v>41060</v>
      </c>
      <c r="E82" s="33">
        <v>41062</v>
      </c>
      <c r="F82" t="s">
        <v>23</v>
      </c>
      <c r="G82" t="s">
        <v>5323</v>
      </c>
      <c r="H82" t="s">
        <v>5324</v>
      </c>
      <c r="I82" t="s">
        <v>41</v>
      </c>
      <c r="J82" t="s">
        <v>27</v>
      </c>
      <c r="K82" t="s">
        <v>4824</v>
      </c>
      <c r="L82" t="s">
        <v>788</v>
      </c>
      <c r="M82">
        <v>7501</v>
      </c>
      <c r="N82" t="s">
        <v>148</v>
      </c>
      <c r="O82" t="s">
        <v>5688</v>
      </c>
      <c r="P82" t="s">
        <v>32</v>
      </c>
      <c r="Q82" t="s">
        <v>65</v>
      </c>
      <c r="R82" t="s">
        <v>5689</v>
      </c>
      <c r="S82">
        <v>8.2799999999999994</v>
      </c>
      <c r="T82">
        <v>2</v>
      </c>
      <c r="U82">
        <v>0</v>
      </c>
      <c r="V82">
        <v>2.9807999999999995</v>
      </c>
    </row>
    <row r="83" spans="1:22" x14ac:dyDescent="0.3">
      <c r="A83">
        <v>9784</v>
      </c>
      <c r="B83" t="s">
        <v>10834</v>
      </c>
      <c r="C83">
        <v>2012</v>
      </c>
      <c r="D83" s="33">
        <v>41060</v>
      </c>
      <c r="E83" s="33">
        <v>41062</v>
      </c>
      <c r="F83" t="s">
        <v>23</v>
      </c>
      <c r="G83" t="s">
        <v>5323</v>
      </c>
      <c r="H83" t="s">
        <v>5324</v>
      </c>
      <c r="I83" t="s">
        <v>41</v>
      </c>
      <c r="J83" t="s">
        <v>27</v>
      </c>
      <c r="K83" t="s">
        <v>4824</v>
      </c>
      <c r="L83" t="s">
        <v>788</v>
      </c>
      <c r="M83">
        <v>7501</v>
      </c>
      <c r="N83" t="s">
        <v>148</v>
      </c>
      <c r="O83" t="s">
        <v>3219</v>
      </c>
      <c r="P83" t="s">
        <v>46</v>
      </c>
      <c r="Q83" t="s">
        <v>59</v>
      </c>
      <c r="R83" t="s">
        <v>3220</v>
      </c>
      <c r="S83">
        <v>62.18</v>
      </c>
      <c r="T83">
        <v>1</v>
      </c>
      <c r="U83">
        <v>0</v>
      </c>
      <c r="V83">
        <v>16.788600000000002</v>
      </c>
    </row>
    <row r="84" spans="1:22" x14ac:dyDescent="0.3">
      <c r="A84">
        <v>9783</v>
      </c>
      <c r="B84" t="s">
        <v>10834</v>
      </c>
      <c r="C84">
        <v>2012</v>
      </c>
      <c r="D84" s="33">
        <v>41060</v>
      </c>
      <c r="E84" s="33">
        <v>41062</v>
      </c>
      <c r="F84" t="s">
        <v>23</v>
      </c>
      <c r="G84" t="s">
        <v>5323</v>
      </c>
      <c r="H84" t="s">
        <v>5324</v>
      </c>
      <c r="I84" t="s">
        <v>41</v>
      </c>
      <c r="J84" t="s">
        <v>27</v>
      </c>
      <c r="K84" t="s">
        <v>4824</v>
      </c>
      <c r="L84" t="s">
        <v>788</v>
      </c>
      <c r="M84">
        <v>7501</v>
      </c>
      <c r="N84" t="s">
        <v>148</v>
      </c>
      <c r="O84" t="s">
        <v>2013</v>
      </c>
      <c r="P84" t="s">
        <v>46</v>
      </c>
      <c r="Q84" t="s">
        <v>90</v>
      </c>
      <c r="R84" t="s">
        <v>2014</v>
      </c>
      <c r="S84">
        <v>274.8</v>
      </c>
      <c r="T84">
        <v>5</v>
      </c>
      <c r="U84">
        <v>0</v>
      </c>
      <c r="V84">
        <v>134.65199999999999</v>
      </c>
    </row>
    <row r="85" spans="1:22" x14ac:dyDescent="0.3">
      <c r="A85">
        <v>84</v>
      </c>
      <c r="B85" t="s">
        <v>370</v>
      </c>
      <c r="C85">
        <v>2012</v>
      </c>
      <c r="D85" s="33">
        <v>41155</v>
      </c>
      <c r="E85" s="33">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9742</v>
      </c>
      <c r="B86" t="s">
        <v>10811</v>
      </c>
      <c r="C86">
        <v>2012</v>
      </c>
      <c r="D86" s="33">
        <v>41221</v>
      </c>
      <c r="E86" s="33">
        <v>41225</v>
      </c>
      <c r="F86" t="s">
        <v>50</v>
      </c>
      <c r="G86" t="s">
        <v>3601</v>
      </c>
      <c r="H86" t="s">
        <v>3602</v>
      </c>
      <c r="I86" t="s">
        <v>41</v>
      </c>
      <c r="J86" t="s">
        <v>27</v>
      </c>
      <c r="K86" t="s">
        <v>2221</v>
      </c>
      <c r="L86" t="s">
        <v>5203</v>
      </c>
      <c r="M86" t="s">
        <v>5204</v>
      </c>
      <c r="N86" t="s">
        <v>148</v>
      </c>
      <c r="O86" t="s">
        <v>166</v>
      </c>
      <c r="P86" t="s">
        <v>32</v>
      </c>
      <c r="Q86" t="s">
        <v>33</v>
      </c>
      <c r="R86" t="s">
        <v>167</v>
      </c>
      <c r="S86">
        <v>4404.8999999999996</v>
      </c>
      <c r="T86">
        <v>5</v>
      </c>
      <c r="U86">
        <v>0</v>
      </c>
      <c r="V86">
        <v>1013.1270000000001</v>
      </c>
    </row>
    <row r="87" spans="1:22" x14ac:dyDescent="0.3">
      <c r="A87">
        <v>9737</v>
      </c>
      <c r="B87" t="s">
        <v>10809</v>
      </c>
      <c r="C87">
        <v>2012</v>
      </c>
      <c r="D87" s="33">
        <v>41089</v>
      </c>
      <c r="E87" s="33">
        <v>41093</v>
      </c>
      <c r="F87" t="s">
        <v>50</v>
      </c>
      <c r="G87" t="s">
        <v>7338</v>
      </c>
      <c r="H87" t="s">
        <v>7339</v>
      </c>
      <c r="I87" t="s">
        <v>102</v>
      </c>
      <c r="J87" t="s">
        <v>27</v>
      </c>
      <c r="K87" t="s">
        <v>2530</v>
      </c>
      <c r="L87" t="s">
        <v>138</v>
      </c>
      <c r="M87">
        <v>68104</v>
      </c>
      <c r="N87" t="s">
        <v>105</v>
      </c>
      <c r="O87" t="s">
        <v>2032</v>
      </c>
      <c r="P87" t="s">
        <v>71</v>
      </c>
      <c r="Q87" t="s">
        <v>72</v>
      </c>
      <c r="R87" t="s">
        <v>2033</v>
      </c>
      <c r="S87">
        <v>269.98</v>
      </c>
      <c r="T87">
        <v>2</v>
      </c>
      <c r="U87">
        <v>0</v>
      </c>
      <c r="V87">
        <v>72.894599999999997</v>
      </c>
    </row>
    <row r="88" spans="1:22" x14ac:dyDescent="0.3">
      <c r="A88">
        <v>9725</v>
      </c>
      <c r="B88" t="s">
        <v>10802</v>
      </c>
      <c r="C88">
        <v>2012</v>
      </c>
      <c r="D88" s="33">
        <v>41248</v>
      </c>
      <c r="E88" s="33">
        <v>41254</v>
      </c>
      <c r="F88" t="s">
        <v>50</v>
      </c>
      <c r="G88" t="s">
        <v>5562</v>
      </c>
      <c r="H88" t="s">
        <v>5563</v>
      </c>
      <c r="I88" t="s">
        <v>26</v>
      </c>
      <c r="J88" t="s">
        <v>27</v>
      </c>
      <c r="K88" t="s">
        <v>538</v>
      </c>
      <c r="L88" t="s">
        <v>211</v>
      </c>
      <c r="M88">
        <v>61701</v>
      </c>
      <c r="N88" t="s">
        <v>105</v>
      </c>
      <c r="O88" t="s">
        <v>2576</v>
      </c>
      <c r="P88" t="s">
        <v>46</v>
      </c>
      <c r="Q88" t="s">
        <v>173</v>
      </c>
      <c r="R88" t="s">
        <v>2577</v>
      </c>
      <c r="S88">
        <v>12.224</v>
      </c>
      <c r="T88">
        <v>2</v>
      </c>
      <c r="U88">
        <v>0.2</v>
      </c>
      <c r="V88">
        <v>4.4311999999999996</v>
      </c>
    </row>
    <row r="89" spans="1:22" x14ac:dyDescent="0.3">
      <c r="A89">
        <v>9693</v>
      </c>
      <c r="B89" t="s">
        <v>10783</v>
      </c>
      <c r="C89">
        <v>2012</v>
      </c>
      <c r="D89" s="33">
        <v>41149</v>
      </c>
      <c r="E89" s="33">
        <v>41154</v>
      </c>
      <c r="F89" t="s">
        <v>50</v>
      </c>
      <c r="G89" t="s">
        <v>3518</v>
      </c>
      <c r="H89" t="s">
        <v>3519</v>
      </c>
      <c r="I89" t="s">
        <v>41</v>
      </c>
      <c r="J89" t="s">
        <v>27</v>
      </c>
      <c r="K89" t="s">
        <v>746</v>
      </c>
      <c r="L89" t="s">
        <v>747</v>
      </c>
      <c r="M89">
        <v>6824</v>
      </c>
      <c r="N89" t="s">
        <v>148</v>
      </c>
      <c r="O89" t="s">
        <v>5557</v>
      </c>
      <c r="P89" t="s">
        <v>46</v>
      </c>
      <c r="Q89" t="s">
        <v>59</v>
      </c>
      <c r="R89" t="s">
        <v>5558</v>
      </c>
      <c r="S89">
        <v>470.35999999999996</v>
      </c>
      <c r="T89">
        <v>11</v>
      </c>
      <c r="U89">
        <v>0</v>
      </c>
      <c r="V89">
        <v>122.2936</v>
      </c>
    </row>
    <row r="90" spans="1:22" x14ac:dyDescent="0.3">
      <c r="A90">
        <v>9692</v>
      </c>
      <c r="B90" t="s">
        <v>10782</v>
      </c>
      <c r="C90">
        <v>2012</v>
      </c>
      <c r="D90" s="33">
        <v>41226</v>
      </c>
      <c r="E90" s="33">
        <v>41230</v>
      </c>
      <c r="F90" t="s">
        <v>50</v>
      </c>
      <c r="G90" t="s">
        <v>1189</v>
      </c>
      <c r="H90" t="s">
        <v>1190</v>
      </c>
      <c r="I90" t="s">
        <v>26</v>
      </c>
      <c r="J90" t="s">
        <v>27</v>
      </c>
      <c r="K90" t="s">
        <v>184</v>
      </c>
      <c r="L90" t="s">
        <v>104</v>
      </c>
      <c r="M90">
        <v>77041</v>
      </c>
      <c r="N90" t="s">
        <v>105</v>
      </c>
      <c r="O90" t="s">
        <v>3091</v>
      </c>
      <c r="P90" t="s">
        <v>32</v>
      </c>
      <c r="Q90" t="s">
        <v>33</v>
      </c>
      <c r="R90" t="s">
        <v>3092</v>
      </c>
      <c r="S90">
        <v>613.99919999999997</v>
      </c>
      <c r="T90">
        <v>3</v>
      </c>
      <c r="U90">
        <v>0.32</v>
      </c>
      <c r="V90">
        <v>-18.058800000000076</v>
      </c>
    </row>
    <row r="91" spans="1:22" x14ac:dyDescent="0.3">
      <c r="A91">
        <v>9681</v>
      </c>
      <c r="B91" t="s">
        <v>10775</v>
      </c>
      <c r="C91">
        <v>2012</v>
      </c>
      <c r="D91" s="33">
        <v>41270</v>
      </c>
      <c r="E91" s="33">
        <v>41274</v>
      </c>
      <c r="F91" t="s">
        <v>50</v>
      </c>
      <c r="G91" t="s">
        <v>6420</v>
      </c>
      <c r="H91" t="s">
        <v>6421</v>
      </c>
      <c r="I91" t="s">
        <v>41</v>
      </c>
      <c r="J91" t="s">
        <v>27</v>
      </c>
      <c r="K91" t="s">
        <v>127</v>
      </c>
      <c r="L91" t="s">
        <v>43</v>
      </c>
      <c r="M91">
        <v>94122</v>
      </c>
      <c r="N91" t="s">
        <v>44</v>
      </c>
      <c r="O91" t="s">
        <v>3562</v>
      </c>
      <c r="P91" t="s">
        <v>71</v>
      </c>
      <c r="Q91" t="s">
        <v>72</v>
      </c>
      <c r="R91" t="s">
        <v>3563</v>
      </c>
      <c r="S91">
        <v>668.16</v>
      </c>
      <c r="T91">
        <v>9</v>
      </c>
      <c r="U91">
        <v>0.2</v>
      </c>
      <c r="V91">
        <v>75.167999999999921</v>
      </c>
    </row>
    <row r="92" spans="1:22" x14ac:dyDescent="0.3">
      <c r="A92">
        <v>9680</v>
      </c>
      <c r="B92" t="s">
        <v>10775</v>
      </c>
      <c r="C92">
        <v>2012</v>
      </c>
      <c r="D92" s="33">
        <v>41270</v>
      </c>
      <c r="E92" s="33">
        <v>41274</v>
      </c>
      <c r="F92" t="s">
        <v>50</v>
      </c>
      <c r="G92" t="s">
        <v>6420</v>
      </c>
      <c r="H92" t="s">
        <v>6421</v>
      </c>
      <c r="I92" t="s">
        <v>41</v>
      </c>
      <c r="J92" t="s">
        <v>27</v>
      </c>
      <c r="K92" t="s">
        <v>127</v>
      </c>
      <c r="L92" t="s">
        <v>43</v>
      </c>
      <c r="M92">
        <v>94122</v>
      </c>
      <c r="N92" t="s">
        <v>44</v>
      </c>
      <c r="O92" t="s">
        <v>2999</v>
      </c>
      <c r="P92" t="s">
        <v>46</v>
      </c>
      <c r="Q92" t="s">
        <v>59</v>
      </c>
      <c r="R92" t="s">
        <v>3000</v>
      </c>
      <c r="S92">
        <v>323.10000000000002</v>
      </c>
      <c r="T92">
        <v>2</v>
      </c>
      <c r="U92">
        <v>0</v>
      </c>
      <c r="V92">
        <v>61.38900000000001</v>
      </c>
    </row>
    <row r="93" spans="1:22" x14ac:dyDescent="0.3">
      <c r="A93">
        <v>9671</v>
      </c>
      <c r="B93" t="s">
        <v>10766</v>
      </c>
      <c r="C93">
        <v>2012</v>
      </c>
      <c r="D93" s="33">
        <v>41134</v>
      </c>
      <c r="E93" s="33">
        <v>41136</v>
      </c>
      <c r="F93" t="s">
        <v>188</v>
      </c>
      <c r="G93" t="s">
        <v>1177</v>
      </c>
      <c r="H93" t="s">
        <v>1178</v>
      </c>
      <c r="I93" t="s">
        <v>41</v>
      </c>
      <c r="J93" t="s">
        <v>27</v>
      </c>
      <c r="K93" t="s">
        <v>4488</v>
      </c>
      <c r="L93" t="s">
        <v>88</v>
      </c>
      <c r="M93">
        <v>27405</v>
      </c>
      <c r="N93" t="s">
        <v>30</v>
      </c>
      <c r="O93" t="s">
        <v>4711</v>
      </c>
      <c r="P93" t="s">
        <v>46</v>
      </c>
      <c r="Q93" t="s">
        <v>68</v>
      </c>
      <c r="R93" t="s">
        <v>4712</v>
      </c>
      <c r="S93">
        <v>64.680000000000007</v>
      </c>
      <c r="T93">
        <v>7</v>
      </c>
      <c r="U93">
        <v>0.2</v>
      </c>
      <c r="V93">
        <v>8.0849999999999973</v>
      </c>
    </row>
    <row r="94" spans="1:22" x14ac:dyDescent="0.3">
      <c r="A94">
        <v>93</v>
      </c>
      <c r="B94" t="s">
        <v>406</v>
      </c>
      <c r="C94">
        <v>2012</v>
      </c>
      <c r="D94" s="33">
        <v>40939</v>
      </c>
      <c r="E94" s="33">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s="33">
        <v>40939</v>
      </c>
      <c r="E95" s="33">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s="33">
        <v>40939</v>
      </c>
      <c r="E96" s="33">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9665</v>
      </c>
      <c r="B97" t="s">
        <v>10761</v>
      </c>
      <c r="C97">
        <v>2012</v>
      </c>
      <c r="D97" s="33">
        <v>41250</v>
      </c>
      <c r="E97" s="33">
        <v>41250</v>
      </c>
      <c r="F97" t="s">
        <v>1290</v>
      </c>
      <c r="G97" t="s">
        <v>1013</v>
      </c>
      <c r="H97" t="s">
        <v>1014</v>
      </c>
      <c r="I97" t="s">
        <v>41</v>
      </c>
      <c r="J97" t="s">
        <v>27</v>
      </c>
      <c r="K97" t="s">
        <v>2855</v>
      </c>
      <c r="L97" t="s">
        <v>43</v>
      </c>
      <c r="M97">
        <v>92503</v>
      </c>
      <c r="N97" t="s">
        <v>44</v>
      </c>
      <c r="O97" t="s">
        <v>2517</v>
      </c>
      <c r="P97" t="s">
        <v>46</v>
      </c>
      <c r="Q97" t="s">
        <v>90</v>
      </c>
      <c r="R97" t="s">
        <v>2518</v>
      </c>
      <c r="S97">
        <v>12.96</v>
      </c>
      <c r="T97">
        <v>2</v>
      </c>
      <c r="U97">
        <v>0</v>
      </c>
      <c r="V97">
        <v>6.2208000000000006</v>
      </c>
    </row>
    <row r="98" spans="1:22" x14ac:dyDescent="0.3">
      <c r="A98">
        <v>9640</v>
      </c>
      <c r="B98" t="s">
        <v>10750</v>
      </c>
      <c r="C98">
        <v>2012</v>
      </c>
      <c r="D98" s="33">
        <v>40936</v>
      </c>
      <c r="E98" s="33">
        <v>40939</v>
      </c>
      <c r="F98" t="s">
        <v>23</v>
      </c>
      <c r="G98" t="s">
        <v>830</v>
      </c>
      <c r="H98" t="s">
        <v>831</v>
      </c>
      <c r="I98" t="s">
        <v>26</v>
      </c>
      <c r="J98" t="s">
        <v>27</v>
      </c>
      <c r="K98" t="s">
        <v>87</v>
      </c>
      <c r="L98" t="s">
        <v>88</v>
      </c>
      <c r="M98">
        <v>28027</v>
      </c>
      <c r="N98" t="s">
        <v>30</v>
      </c>
      <c r="O98" t="s">
        <v>2318</v>
      </c>
      <c r="P98" t="s">
        <v>32</v>
      </c>
      <c r="Q98" t="s">
        <v>56</v>
      </c>
      <c r="R98" t="s">
        <v>2319</v>
      </c>
      <c r="S98">
        <v>4297.6440000000002</v>
      </c>
      <c r="T98">
        <v>13</v>
      </c>
      <c r="U98">
        <v>0.4</v>
      </c>
      <c r="V98">
        <v>-1862.3124000000003</v>
      </c>
    </row>
    <row r="99" spans="1:22" x14ac:dyDescent="0.3">
      <c r="A99">
        <v>9605</v>
      </c>
      <c r="B99" t="s">
        <v>10729</v>
      </c>
      <c r="C99">
        <v>2012</v>
      </c>
      <c r="D99" s="33">
        <v>41215</v>
      </c>
      <c r="E99" s="33">
        <v>41218</v>
      </c>
      <c r="F99" t="s">
        <v>188</v>
      </c>
      <c r="G99" t="s">
        <v>2341</v>
      </c>
      <c r="H99" t="s">
        <v>2342</v>
      </c>
      <c r="I99" t="s">
        <v>26</v>
      </c>
      <c r="J99" t="s">
        <v>27</v>
      </c>
      <c r="K99" t="s">
        <v>4874</v>
      </c>
      <c r="L99" t="s">
        <v>319</v>
      </c>
      <c r="M99">
        <v>23320</v>
      </c>
      <c r="N99" t="s">
        <v>30</v>
      </c>
      <c r="O99" t="s">
        <v>10730</v>
      </c>
      <c r="P99" t="s">
        <v>46</v>
      </c>
      <c r="Q99" t="s">
        <v>78</v>
      </c>
      <c r="R99" t="s">
        <v>10731</v>
      </c>
      <c r="S99">
        <v>197.72</v>
      </c>
      <c r="T99">
        <v>4</v>
      </c>
      <c r="U99">
        <v>0</v>
      </c>
      <c r="V99">
        <v>55.36160000000001</v>
      </c>
    </row>
    <row r="100" spans="1:22" x14ac:dyDescent="0.3">
      <c r="A100">
        <v>9600</v>
      </c>
      <c r="B100" t="s">
        <v>10724</v>
      </c>
      <c r="C100">
        <v>2012</v>
      </c>
      <c r="D100" s="33">
        <v>41013</v>
      </c>
      <c r="E100" s="33">
        <v>41017</v>
      </c>
      <c r="F100" t="s">
        <v>50</v>
      </c>
      <c r="G100" t="s">
        <v>1997</v>
      </c>
      <c r="H100" t="s">
        <v>1998</v>
      </c>
      <c r="I100" t="s">
        <v>26</v>
      </c>
      <c r="J100" t="s">
        <v>27</v>
      </c>
      <c r="K100" t="s">
        <v>318</v>
      </c>
      <c r="L100" t="s">
        <v>420</v>
      </c>
      <c r="M100">
        <v>97477</v>
      </c>
      <c r="N100" t="s">
        <v>44</v>
      </c>
      <c r="O100" t="s">
        <v>5421</v>
      </c>
      <c r="P100" t="s">
        <v>46</v>
      </c>
      <c r="Q100" t="s">
        <v>78</v>
      </c>
      <c r="R100" t="s">
        <v>5422</v>
      </c>
      <c r="S100">
        <v>35.207999999999998</v>
      </c>
      <c r="T100">
        <v>1</v>
      </c>
      <c r="U100">
        <v>0.2</v>
      </c>
      <c r="V100">
        <v>2.6405999999999992</v>
      </c>
    </row>
    <row r="101" spans="1:22" x14ac:dyDescent="0.3">
      <c r="A101">
        <v>9599</v>
      </c>
      <c r="B101" t="s">
        <v>10723</v>
      </c>
      <c r="C101">
        <v>2012</v>
      </c>
      <c r="D101" s="33">
        <v>41171</v>
      </c>
      <c r="E101" s="33">
        <v>41175</v>
      </c>
      <c r="F101" t="s">
        <v>50</v>
      </c>
      <c r="G101" t="s">
        <v>8233</v>
      </c>
      <c r="H101" t="s">
        <v>8234</v>
      </c>
      <c r="I101" t="s">
        <v>102</v>
      </c>
      <c r="J101" t="s">
        <v>27</v>
      </c>
      <c r="K101" t="s">
        <v>5395</v>
      </c>
      <c r="L101" t="s">
        <v>43</v>
      </c>
      <c r="M101">
        <v>95823</v>
      </c>
      <c r="N101" t="s">
        <v>44</v>
      </c>
      <c r="O101" t="s">
        <v>6332</v>
      </c>
      <c r="P101" t="s">
        <v>32</v>
      </c>
      <c r="Q101" t="s">
        <v>65</v>
      </c>
      <c r="R101" t="s">
        <v>6333</v>
      </c>
      <c r="S101">
        <v>60.84</v>
      </c>
      <c r="T101">
        <v>3</v>
      </c>
      <c r="U101">
        <v>0</v>
      </c>
      <c r="V101">
        <v>19.468799999999998</v>
      </c>
    </row>
    <row r="102" spans="1:22" x14ac:dyDescent="0.3">
      <c r="A102">
        <v>9578</v>
      </c>
      <c r="B102" t="s">
        <v>10710</v>
      </c>
      <c r="C102">
        <v>2012</v>
      </c>
      <c r="D102" s="33">
        <v>41055</v>
      </c>
      <c r="E102" s="33">
        <v>41057</v>
      </c>
      <c r="F102" t="s">
        <v>23</v>
      </c>
      <c r="G102" t="s">
        <v>4361</v>
      </c>
      <c r="H102" t="s">
        <v>4362</v>
      </c>
      <c r="I102" t="s">
        <v>26</v>
      </c>
      <c r="J102" t="s">
        <v>27</v>
      </c>
      <c r="K102" t="s">
        <v>678</v>
      </c>
      <c r="L102" t="s">
        <v>104</v>
      </c>
      <c r="M102">
        <v>78207</v>
      </c>
      <c r="N102" t="s">
        <v>105</v>
      </c>
      <c r="O102" t="s">
        <v>4577</v>
      </c>
      <c r="P102" t="s">
        <v>32</v>
      </c>
      <c r="Q102" t="s">
        <v>36</v>
      </c>
      <c r="R102" t="s">
        <v>4578</v>
      </c>
      <c r="S102">
        <v>104.93</v>
      </c>
      <c r="T102">
        <v>5</v>
      </c>
      <c r="U102">
        <v>0.3</v>
      </c>
      <c r="V102">
        <v>-4.4969999999999999</v>
      </c>
    </row>
    <row r="103" spans="1:22" x14ac:dyDescent="0.3">
      <c r="A103">
        <v>9577</v>
      </c>
      <c r="B103" t="s">
        <v>10710</v>
      </c>
      <c r="C103">
        <v>2012</v>
      </c>
      <c r="D103" s="33">
        <v>41055</v>
      </c>
      <c r="E103" s="33">
        <v>41057</v>
      </c>
      <c r="F103" t="s">
        <v>23</v>
      </c>
      <c r="G103" t="s">
        <v>4361</v>
      </c>
      <c r="H103" t="s">
        <v>4362</v>
      </c>
      <c r="I103" t="s">
        <v>26</v>
      </c>
      <c r="J103" t="s">
        <v>27</v>
      </c>
      <c r="K103" t="s">
        <v>678</v>
      </c>
      <c r="L103" t="s">
        <v>104</v>
      </c>
      <c r="M103">
        <v>78207</v>
      </c>
      <c r="N103" t="s">
        <v>105</v>
      </c>
      <c r="O103" t="s">
        <v>4358</v>
      </c>
      <c r="P103" t="s">
        <v>71</v>
      </c>
      <c r="Q103" t="s">
        <v>682</v>
      </c>
      <c r="R103" t="s">
        <v>4359</v>
      </c>
      <c r="S103">
        <v>399.53999999999996</v>
      </c>
      <c r="T103">
        <v>2</v>
      </c>
      <c r="U103">
        <v>0.4</v>
      </c>
      <c r="V103">
        <v>-79.908000000000015</v>
      </c>
    </row>
    <row r="104" spans="1:22" x14ac:dyDescent="0.3">
      <c r="A104">
        <v>9576</v>
      </c>
      <c r="B104" t="s">
        <v>10710</v>
      </c>
      <c r="C104">
        <v>2012</v>
      </c>
      <c r="D104" s="33">
        <v>41055</v>
      </c>
      <c r="E104" s="33">
        <v>41057</v>
      </c>
      <c r="F104" t="s">
        <v>23</v>
      </c>
      <c r="G104" t="s">
        <v>4361</v>
      </c>
      <c r="H104" t="s">
        <v>4362</v>
      </c>
      <c r="I104" t="s">
        <v>26</v>
      </c>
      <c r="J104" t="s">
        <v>27</v>
      </c>
      <c r="K104" t="s">
        <v>678</v>
      </c>
      <c r="L104" t="s">
        <v>104</v>
      </c>
      <c r="M104">
        <v>78207</v>
      </c>
      <c r="N104" t="s">
        <v>105</v>
      </c>
      <c r="O104" t="s">
        <v>384</v>
      </c>
      <c r="P104" t="s">
        <v>32</v>
      </c>
      <c r="Q104" t="s">
        <v>36</v>
      </c>
      <c r="R104" t="s">
        <v>385</v>
      </c>
      <c r="S104">
        <v>105.68599999999999</v>
      </c>
      <c r="T104">
        <v>1</v>
      </c>
      <c r="U104">
        <v>0.3</v>
      </c>
      <c r="V104">
        <v>-28.686199999999999</v>
      </c>
    </row>
    <row r="105" spans="1:22" x14ac:dyDescent="0.3">
      <c r="A105">
        <v>104</v>
      </c>
      <c r="B105" t="s">
        <v>453</v>
      </c>
      <c r="C105">
        <v>2012</v>
      </c>
      <c r="D105" s="33">
        <v>41226</v>
      </c>
      <c r="E105" s="33">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s="33">
        <v>41226</v>
      </c>
      <c r="E106" s="33">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s="33">
        <v>41226</v>
      </c>
      <c r="E107" s="33">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9575</v>
      </c>
      <c r="B108" t="s">
        <v>10709</v>
      </c>
      <c r="C108">
        <v>2012</v>
      </c>
      <c r="D108" s="33">
        <v>41134</v>
      </c>
      <c r="E108" s="33">
        <v>41134</v>
      </c>
      <c r="F108" t="s">
        <v>1290</v>
      </c>
      <c r="G108" t="s">
        <v>144</v>
      </c>
      <c r="H108" t="s">
        <v>145</v>
      </c>
      <c r="I108" t="s">
        <v>26</v>
      </c>
      <c r="J108" t="s">
        <v>27</v>
      </c>
      <c r="K108" t="s">
        <v>4039</v>
      </c>
      <c r="L108" t="s">
        <v>43</v>
      </c>
      <c r="M108">
        <v>91767</v>
      </c>
      <c r="N108" t="s">
        <v>44</v>
      </c>
      <c r="O108" t="s">
        <v>4694</v>
      </c>
      <c r="P108" t="s">
        <v>32</v>
      </c>
      <c r="Q108" t="s">
        <v>65</v>
      </c>
      <c r="R108" t="s">
        <v>4695</v>
      </c>
      <c r="S108">
        <v>31.56</v>
      </c>
      <c r="T108">
        <v>3</v>
      </c>
      <c r="U108">
        <v>0</v>
      </c>
      <c r="V108">
        <v>10.4148</v>
      </c>
    </row>
    <row r="109" spans="1:22" x14ac:dyDescent="0.3">
      <c r="A109">
        <v>9574</v>
      </c>
      <c r="B109" t="s">
        <v>10708</v>
      </c>
      <c r="C109">
        <v>2012</v>
      </c>
      <c r="D109" s="33">
        <v>41176</v>
      </c>
      <c r="E109" s="33">
        <v>41176</v>
      </c>
      <c r="F109" t="s">
        <v>1290</v>
      </c>
      <c r="G109" t="s">
        <v>799</v>
      </c>
      <c r="H109" t="s">
        <v>800</v>
      </c>
      <c r="I109" t="s">
        <v>26</v>
      </c>
      <c r="J109" t="s">
        <v>27</v>
      </c>
      <c r="K109" t="s">
        <v>497</v>
      </c>
      <c r="L109" t="s">
        <v>498</v>
      </c>
      <c r="M109">
        <v>43229</v>
      </c>
      <c r="N109" t="s">
        <v>148</v>
      </c>
      <c r="O109" t="s">
        <v>4162</v>
      </c>
      <c r="P109" t="s">
        <v>46</v>
      </c>
      <c r="Q109" t="s">
        <v>68</v>
      </c>
      <c r="R109" t="s">
        <v>4163</v>
      </c>
      <c r="S109">
        <v>17.12</v>
      </c>
      <c r="T109">
        <v>5</v>
      </c>
      <c r="U109">
        <v>0.2</v>
      </c>
      <c r="V109">
        <v>1.9259999999999975</v>
      </c>
    </row>
    <row r="110" spans="1:22" x14ac:dyDescent="0.3">
      <c r="A110">
        <v>9573</v>
      </c>
      <c r="B110" t="s">
        <v>10708</v>
      </c>
      <c r="C110">
        <v>2012</v>
      </c>
      <c r="D110" s="33">
        <v>41176</v>
      </c>
      <c r="E110" s="33">
        <v>41176</v>
      </c>
      <c r="F110" t="s">
        <v>1290</v>
      </c>
      <c r="G110" t="s">
        <v>799</v>
      </c>
      <c r="H110" t="s">
        <v>800</v>
      </c>
      <c r="I110" t="s">
        <v>26</v>
      </c>
      <c r="J110" t="s">
        <v>27</v>
      </c>
      <c r="K110" t="s">
        <v>497</v>
      </c>
      <c r="L110" t="s">
        <v>498</v>
      </c>
      <c r="M110">
        <v>43229</v>
      </c>
      <c r="N110" t="s">
        <v>148</v>
      </c>
      <c r="O110" t="s">
        <v>2255</v>
      </c>
      <c r="P110" t="s">
        <v>46</v>
      </c>
      <c r="Q110" t="s">
        <v>47</v>
      </c>
      <c r="R110" t="s">
        <v>2256</v>
      </c>
      <c r="S110">
        <v>24.424000000000003</v>
      </c>
      <c r="T110">
        <v>1</v>
      </c>
      <c r="U110">
        <v>0.2</v>
      </c>
      <c r="V110">
        <v>7.9378000000000002</v>
      </c>
    </row>
    <row r="111" spans="1:22" x14ac:dyDescent="0.3">
      <c r="A111">
        <v>110</v>
      </c>
      <c r="B111" t="s">
        <v>474</v>
      </c>
      <c r="C111">
        <v>2012</v>
      </c>
      <c r="D111" s="33">
        <v>41197</v>
      </c>
      <c r="E111" s="33">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9572</v>
      </c>
      <c r="B112" t="s">
        <v>10708</v>
      </c>
      <c r="C112">
        <v>2012</v>
      </c>
      <c r="D112" s="33">
        <v>41176</v>
      </c>
      <c r="E112" s="33">
        <v>41176</v>
      </c>
      <c r="F112" t="s">
        <v>1290</v>
      </c>
      <c r="G112" t="s">
        <v>799</v>
      </c>
      <c r="H112" t="s">
        <v>800</v>
      </c>
      <c r="I112" t="s">
        <v>26</v>
      </c>
      <c r="J112" t="s">
        <v>27</v>
      </c>
      <c r="K112" t="s">
        <v>497</v>
      </c>
      <c r="L112" t="s">
        <v>498</v>
      </c>
      <c r="M112">
        <v>43229</v>
      </c>
      <c r="N112" t="s">
        <v>148</v>
      </c>
      <c r="O112" t="s">
        <v>7425</v>
      </c>
      <c r="P112" t="s">
        <v>46</v>
      </c>
      <c r="Q112" t="s">
        <v>173</v>
      </c>
      <c r="R112" t="s">
        <v>7426</v>
      </c>
      <c r="S112">
        <v>15.840000000000002</v>
      </c>
      <c r="T112">
        <v>2</v>
      </c>
      <c r="U112">
        <v>0.2</v>
      </c>
      <c r="V112">
        <v>5.5439999999999987</v>
      </c>
    </row>
    <row r="113" spans="1:22" x14ac:dyDescent="0.3">
      <c r="A113">
        <v>9571</v>
      </c>
      <c r="B113" t="s">
        <v>10708</v>
      </c>
      <c r="C113">
        <v>2012</v>
      </c>
      <c r="D113" s="33">
        <v>41176</v>
      </c>
      <c r="E113" s="33">
        <v>41176</v>
      </c>
      <c r="F113" t="s">
        <v>1290</v>
      </c>
      <c r="G113" t="s">
        <v>799</v>
      </c>
      <c r="H113" t="s">
        <v>800</v>
      </c>
      <c r="I113" t="s">
        <v>26</v>
      </c>
      <c r="J113" t="s">
        <v>27</v>
      </c>
      <c r="K113" t="s">
        <v>497</v>
      </c>
      <c r="L113" t="s">
        <v>498</v>
      </c>
      <c r="M113">
        <v>43229</v>
      </c>
      <c r="N113" t="s">
        <v>148</v>
      </c>
      <c r="O113" t="s">
        <v>4907</v>
      </c>
      <c r="P113" t="s">
        <v>46</v>
      </c>
      <c r="Q113" t="s">
        <v>59</v>
      </c>
      <c r="R113" t="s">
        <v>4908</v>
      </c>
      <c r="S113">
        <v>33.568000000000005</v>
      </c>
      <c r="T113">
        <v>2</v>
      </c>
      <c r="U113">
        <v>0.2</v>
      </c>
      <c r="V113">
        <v>1.6783999999999981</v>
      </c>
    </row>
    <row r="114" spans="1:22" x14ac:dyDescent="0.3">
      <c r="A114">
        <v>9570</v>
      </c>
      <c r="B114" t="s">
        <v>10708</v>
      </c>
      <c r="C114">
        <v>2012</v>
      </c>
      <c r="D114" s="33">
        <v>41176</v>
      </c>
      <c r="E114" s="33">
        <v>41176</v>
      </c>
      <c r="F114" t="s">
        <v>1290</v>
      </c>
      <c r="G114" t="s">
        <v>799</v>
      </c>
      <c r="H114" t="s">
        <v>800</v>
      </c>
      <c r="I114" t="s">
        <v>26</v>
      </c>
      <c r="J114" t="s">
        <v>27</v>
      </c>
      <c r="K114" t="s">
        <v>497</v>
      </c>
      <c r="L114" t="s">
        <v>498</v>
      </c>
      <c r="M114">
        <v>43229</v>
      </c>
      <c r="N114" t="s">
        <v>148</v>
      </c>
      <c r="O114" t="s">
        <v>5744</v>
      </c>
      <c r="P114" t="s">
        <v>46</v>
      </c>
      <c r="Q114" t="s">
        <v>75</v>
      </c>
      <c r="R114" t="s">
        <v>5745</v>
      </c>
      <c r="S114">
        <v>6.732000000000002</v>
      </c>
      <c r="T114">
        <v>6</v>
      </c>
      <c r="U114">
        <v>0.7</v>
      </c>
      <c r="V114">
        <v>-4.4879999999999978</v>
      </c>
    </row>
    <row r="115" spans="1:22" x14ac:dyDescent="0.3">
      <c r="A115">
        <v>9565</v>
      </c>
      <c r="B115" t="s">
        <v>10705</v>
      </c>
      <c r="C115">
        <v>2012</v>
      </c>
      <c r="D115" s="33">
        <v>41061</v>
      </c>
      <c r="E115" s="33">
        <v>41068</v>
      </c>
      <c r="F115" t="s">
        <v>50</v>
      </c>
      <c r="G115" t="s">
        <v>2844</v>
      </c>
      <c r="H115" t="s">
        <v>2845</v>
      </c>
      <c r="I115" t="s">
        <v>102</v>
      </c>
      <c r="J115" t="s">
        <v>27</v>
      </c>
      <c r="K115" t="s">
        <v>42</v>
      </c>
      <c r="L115" t="s">
        <v>43</v>
      </c>
      <c r="M115">
        <v>90045</v>
      </c>
      <c r="N115" t="s">
        <v>44</v>
      </c>
      <c r="O115" t="s">
        <v>4004</v>
      </c>
      <c r="P115" t="s">
        <v>46</v>
      </c>
      <c r="Q115" t="s">
        <v>90</v>
      </c>
      <c r="R115" t="s">
        <v>4005</v>
      </c>
      <c r="S115">
        <v>11.76</v>
      </c>
      <c r="T115">
        <v>2</v>
      </c>
      <c r="U115">
        <v>0</v>
      </c>
      <c r="V115">
        <v>5.7623999999999995</v>
      </c>
    </row>
    <row r="116" spans="1:22" x14ac:dyDescent="0.3">
      <c r="A116">
        <v>9557</v>
      </c>
      <c r="B116" t="s">
        <v>10698</v>
      </c>
      <c r="C116">
        <v>2012</v>
      </c>
      <c r="D116" s="33">
        <v>41246</v>
      </c>
      <c r="E116" s="33">
        <v>41248</v>
      </c>
      <c r="F116" t="s">
        <v>23</v>
      </c>
      <c r="G116" t="s">
        <v>100</v>
      </c>
      <c r="H116" t="s">
        <v>101</v>
      </c>
      <c r="I116" t="s">
        <v>102</v>
      </c>
      <c r="J116" t="s">
        <v>27</v>
      </c>
      <c r="K116" t="s">
        <v>87</v>
      </c>
      <c r="L116" t="s">
        <v>2694</v>
      </c>
      <c r="M116">
        <v>3301</v>
      </c>
      <c r="N116" t="s">
        <v>148</v>
      </c>
      <c r="O116" t="s">
        <v>3053</v>
      </c>
      <c r="P116" t="s">
        <v>46</v>
      </c>
      <c r="Q116" t="s">
        <v>90</v>
      </c>
      <c r="R116" t="s">
        <v>3054</v>
      </c>
      <c r="S116">
        <v>184.66</v>
      </c>
      <c r="T116">
        <v>7</v>
      </c>
      <c r="U116">
        <v>0</v>
      </c>
      <c r="V116">
        <v>84.943599999999989</v>
      </c>
    </row>
    <row r="117" spans="1:22" x14ac:dyDescent="0.3">
      <c r="A117">
        <v>9556</v>
      </c>
      <c r="B117" t="s">
        <v>10697</v>
      </c>
      <c r="C117">
        <v>2012</v>
      </c>
      <c r="D117" s="33">
        <v>41241</v>
      </c>
      <c r="E117" s="33">
        <v>41245</v>
      </c>
      <c r="F117" t="s">
        <v>50</v>
      </c>
      <c r="G117" t="s">
        <v>6335</v>
      </c>
      <c r="H117" t="s">
        <v>6336</v>
      </c>
      <c r="I117" t="s">
        <v>26</v>
      </c>
      <c r="J117" t="s">
        <v>27</v>
      </c>
      <c r="K117" t="s">
        <v>497</v>
      </c>
      <c r="L117" t="s">
        <v>498</v>
      </c>
      <c r="M117">
        <v>43229</v>
      </c>
      <c r="N117" t="s">
        <v>148</v>
      </c>
      <c r="O117" t="s">
        <v>3989</v>
      </c>
      <c r="P117" t="s">
        <v>46</v>
      </c>
      <c r="Q117" t="s">
        <v>269</v>
      </c>
      <c r="R117" t="s">
        <v>186</v>
      </c>
      <c r="S117">
        <v>3.008</v>
      </c>
      <c r="T117">
        <v>2</v>
      </c>
      <c r="U117">
        <v>0.2</v>
      </c>
      <c r="V117">
        <v>0.56399999999999983</v>
      </c>
    </row>
    <row r="118" spans="1:22" x14ac:dyDescent="0.3">
      <c r="A118">
        <v>9555</v>
      </c>
      <c r="B118" t="s">
        <v>10697</v>
      </c>
      <c r="C118">
        <v>2012</v>
      </c>
      <c r="D118" s="33">
        <v>41241</v>
      </c>
      <c r="E118" s="33">
        <v>41245</v>
      </c>
      <c r="F118" t="s">
        <v>50</v>
      </c>
      <c r="G118" t="s">
        <v>6335</v>
      </c>
      <c r="H118" t="s">
        <v>6336</v>
      </c>
      <c r="I118" t="s">
        <v>26</v>
      </c>
      <c r="J118" t="s">
        <v>27</v>
      </c>
      <c r="K118" t="s">
        <v>497</v>
      </c>
      <c r="L118" t="s">
        <v>498</v>
      </c>
      <c r="M118">
        <v>43229</v>
      </c>
      <c r="N118" t="s">
        <v>148</v>
      </c>
      <c r="O118" t="s">
        <v>412</v>
      </c>
      <c r="P118" t="s">
        <v>32</v>
      </c>
      <c r="Q118" t="s">
        <v>65</v>
      </c>
      <c r="R118" t="s">
        <v>413</v>
      </c>
      <c r="S118">
        <v>71.12</v>
      </c>
      <c r="T118">
        <v>5</v>
      </c>
      <c r="U118">
        <v>0.2</v>
      </c>
      <c r="V118">
        <v>9.7789999999999964</v>
      </c>
    </row>
    <row r="119" spans="1:22" x14ac:dyDescent="0.3">
      <c r="A119">
        <v>118</v>
      </c>
      <c r="B119" t="s">
        <v>507</v>
      </c>
      <c r="C119">
        <v>2012</v>
      </c>
      <c r="D119" s="33">
        <v>40970</v>
      </c>
      <c r="E119" s="33">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s="33">
        <v>41004</v>
      </c>
      <c r="E120" s="33">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9553</v>
      </c>
      <c r="B121" t="s">
        <v>10695</v>
      </c>
      <c r="C121">
        <v>2012</v>
      </c>
      <c r="D121" s="33">
        <v>41059</v>
      </c>
      <c r="E121" s="33">
        <v>41063</v>
      </c>
      <c r="F121" t="s">
        <v>50</v>
      </c>
      <c r="G121" t="s">
        <v>10064</v>
      </c>
      <c r="H121" t="s">
        <v>10065</v>
      </c>
      <c r="I121" t="s">
        <v>102</v>
      </c>
      <c r="J121" t="s">
        <v>27</v>
      </c>
      <c r="K121" t="s">
        <v>318</v>
      </c>
      <c r="L121" t="s">
        <v>319</v>
      </c>
      <c r="M121">
        <v>22153</v>
      </c>
      <c r="N121" t="s">
        <v>30</v>
      </c>
      <c r="O121" t="s">
        <v>5331</v>
      </c>
      <c r="P121" t="s">
        <v>71</v>
      </c>
      <c r="Q121" t="s">
        <v>161</v>
      </c>
      <c r="R121" t="s">
        <v>5332</v>
      </c>
      <c r="S121">
        <v>151.96</v>
      </c>
      <c r="T121">
        <v>4</v>
      </c>
      <c r="U121">
        <v>0</v>
      </c>
      <c r="V121">
        <v>36.470399999999998</v>
      </c>
    </row>
    <row r="122" spans="1:22" x14ac:dyDescent="0.3">
      <c r="A122">
        <v>9552</v>
      </c>
      <c r="B122" t="s">
        <v>10694</v>
      </c>
      <c r="C122">
        <v>2012</v>
      </c>
      <c r="D122" s="33">
        <v>41223</v>
      </c>
      <c r="E122" s="33">
        <v>41227</v>
      </c>
      <c r="F122" t="s">
        <v>50</v>
      </c>
      <c r="G122" t="s">
        <v>6696</v>
      </c>
      <c r="H122" t="s">
        <v>6697</v>
      </c>
      <c r="I122" t="s">
        <v>26</v>
      </c>
      <c r="J122" t="s">
        <v>27</v>
      </c>
      <c r="K122" t="s">
        <v>146</v>
      </c>
      <c r="L122" t="s">
        <v>147</v>
      </c>
      <c r="M122">
        <v>19140</v>
      </c>
      <c r="N122" t="s">
        <v>148</v>
      </c>
      <c r="O122" t="s">
        <v>3031</v>
      </c>
      <c r="P122" t="s">
        <v>46</v>
      </c>
      <c r="Q122" t="s">
        <v>59</v>
      </c>
      <c r="R122" t="s">
        <v>3032</v>
      </c>
      <c r="S122">
        <v>577.58400000000006</v>
      </c>
      <c r="T122">
        <v>6</v>
      </c>
      <c r="U122">
        <v>0.2</v>
      </c>
      <c r="V122">
        <v>43.318799999999953</v>
      </c>
    </row>
    <row r="123" spans="1:22" x14ac:dyDescent="0.3">
      <c r="A123">
        <v>9551</v>
      </c>
      <c r="B123" t="s">
        <v>10693</v>
      </c>
      <c r="C123">
        <v>2012</v>
      </c>
      <c r="D123" s="33">
        <v>41032</v>
      </c>
      <c r="E123" s="33">
        <v>41035</v>
      </c>
      <c r="F123" t="s">
        <v>188</v>
      </c>
      <c r="G123" t="s">
        <v>3116</v>
      </c>
      <c r="H123" t="s">
        <v>3117</v>
      </c>
      <c r="I123" t="s">
        <v>102</v>
      </c>
      <c r="J123" t="s">
        <v>27</v>
      </c>
      <c r="K123" t="s">
        <v>630</v>
      </c>
      <c r="L123" t="s">
        <v>43</v>
      </c>
      <c r="M123">
        <v>95123</v>
      </c>
      <c r="N123" t="s">
        <v>44</v>
      </c>
      <c r="O123" t="s">
        <v>325</v>
      </c>
      <c r="P123" t="s">
        <v>46</v>
      </c>
      <c r="Q123" t="s">
        <v>75</v>
      </c>
      <c r="R123" t="s">
        <v>326</v>
      </c>
      <c r="S123">
        <v>13.847999999999999</v>
      </c>
      <c r="T123">
        <v>3</v>
      </c>
      <c r="U123">
        <v>0.2</v>
      </c>
      <c r="V123">
        <v>5.1929999999999996</v>
      </c>
    </row>
    <row r="124" spans="1:22" x14ac:dyDescent="0.3">
      <c r="A124">
        <v>9545</v>
      </c>
      <c r="B124" t="s">
        <v>10690</v>
      </c>
      <c r="C124">
        <v>2012</v>
      </c>
      <c r="D124" s="33">
        <v>41127</v>
      </c>
      <c r="E124" s="33">
        <v>41131</v>
      </c>
      <c r="F124" t="s">
        <v>50</v>
      </c>
      <c r="G124" t="s">
        <v>2853</v>
      </c>
      <c r="H124" t="s">
        <v>2854</v>
      </c>
      <c r="I124" t="s">
        <v>41</v>
      </c>
      <c r="J124" t="s">
        <v>27</v>
      </c>
      <c r="K124" t="s">
        <v>184</v>
      </c>
      <c r="L124" t="s">
        <v>104</v>
      </c>
      <c r="M124">
        <v>77095</v>
      </c>
      <c r="N124" t="s">
        <v>105</v>
      </c>
      <c r="O124" t="s">
        <v>4408</v>
      </c>
      <c r="P124" t="s">
        <v>32</v>
      </c>
      <c r="Q124" t="s">
        <v>33</v>
      </c>
      <c r="R124" t="s">
        <v>4409</v>
      </c>
      <c r="S124">
        <v>369.19919999999996</v>
      </c>
      <c r="T124">
        <v>3</v>
      </c>
      <c r="U124">
        <v>0.32</v>
      </c>
      <c r="V124">
        <v>-114.01739999999995</v>
      </c>
    </row>
    <row r="125" spans="1:22" x14ac:dyDescent="0.3">
      <c r="A125">
        <v>9544</v>
      </c>
      <c r="B125" t="s">
        <v>10690</v>
      </c>
      <c r="C125">
        <v>2012</v>
      </c>
      <c r="D125" s="33">
        <v>41127</v>
      </c>
      <c r="E125" s="33">
        <v>41131</v>
      </c>
      <c r="F125" t="s">
        <v>50</v>
      </c>
      <c r="G125" t="s">
        <v>2853</v>
      </c>
      <c r="H125" t="s">
        <v>2854</v>
      </c>
      <c r="I125" t="s">
        <v>41</v>
      </c>
      <c r="J125" t="s">
        <v>27</v>
      </c>
      <c r="K125" t="s">
        <v>184</v>
      </c>
      <c r="L125" t="s">
        <v>104</v>
      </c>
      <c r="M125">
        <v>77095</v>
      </c>
      <c r="N125" t="s">
        <v>105</v>
      </c>
      <c r="O125" t="s">
        <v>8178</v>
      </c>
      <c r="P125" t="s">
        <v>46</v>
      </c>
      <c r="Q125" t="s">
        <v>90</v>
      </c>
      <c r="R125" t="s">
        <v>8179</v>
      </c>
      <c r="S125">
        <v>56.704000000000001</v>
      </c>
      <c r="T125">
        <v>2</v>
      </c>
      <c r="U125">
        <v>0.2</v>
      </c>
      <c r="V125">
        <v>19.137599999999992</v>
      </c>
    </row>
    <row r="126" spans="1:22" x14ac:dyDescent="0.3">
      <c r="A126">
        <v>9543</v>
      </c>
      <c r="B126" t="s">
        <v>10690</v>
      </c>
      <c r="C126">
        <v>2012</v>
      </c>
      <c r="D126" s="33">
        <v>41127</v>
      </c>
      <c r="E126" s="33">
        <v>41131</v>
      </c>
      <c r="F126" t="s">
        <v>50</v>
      </c>
      <c r="G126" t="s">
        <v>2853</v>
      </c>
      <c r="H126" t="s">
        <v>2854</v>
      </c>
      <c r="I126" t="s">
        <v>41</v>
      </c>
      <c r="J126" t="s">
        <v>27</v>
      </c>
      <c r="K126" t="s">
        <v>184</v>
      </c>
      <c r="L126" t="s">
        <v>104</v>
      </c>
      <c r="M126">
        <v>77095</v>
      </c>
      <c r="N126" t="s">
        <v>105</v>
      </c>
      <c r="O126" t="s">
        <v>3125</v>
      </c>
      <c r="P126" t="s">
        <v>46</v>
      </c>
      <c r="Q126" t="s">
        <v>75</v>
      </c>
      <c r="R126" t="s">
        <v>3126</v>
      </c>
      <c r="S126">
        <v>6.2299999999999986</v>
      </c>
      <c r="T126">
        <v>5</v>
      </c>
      <c r="U126">
        <v>0.8</v>
      </c>
      <c r="V126">
        <v>-9.6565000000000047</v>
      </c>
    </row>
    <row r="127" spans="1:22" x14ac:dyDescent="0.3">
      <c r="A127">
        <v>9542</v>
      </c>
      <c r="B127" t="s">
        <v>10690</v>
      </c>
      <c r="C127">
        <v>2012</v>
      </c>
      <c r="D127" s="33">
        <v>41127</v>
      </c>
      <c r="E127" s="33">
        <v>41131</v>
      </c>
      <c r="F127" t="s">
        <v>50</v>
      </c>
      <c r="G127" t="s">
        <v>2853</v>
      </c>
      <c r="H127" t="s">
        <v>2854</v>
      </c>
      <c r="I127" t="s">
        <v>41</v>
      </c>
      <c r="J127" t="s">
        <v>27</v>
      </c>
      <c r="K127" t="s">
        <v>184</v>
      </c>
      <c r="L127" t="s">
        <v>104</v>
      </c>
      <c r="M127">
        <v>77095</v>
      </c>
      <c r="N127" t="s">
        <v>105</v>
      </c>
      <c r="O127" t="s">
        <v>850</v>
      </c>
      <c r="P127" t="s">
        <v>46</v>
      </c>
      <c r="Q127" t="s">
        <v>47</v>
      </c>
      <c r="R127" t="s">
        <v>851</v>
      </c>
      <c r="S127">
        <v>35.520000000000003</v>
      </c>
      <c r="T127">
        <v>3</v>
      </c>
      <c r="U127">
        <v>0.2</v>
      </c>
      <c r="V127">
        <v>13.320000000000002</v>
      </c>
    </row>
    <row r="128" spans="1:22" x14ac:dyDescent="0.3">
      <c r="A128">
        <v>9541</v>
      </c>
      <c r="B128" t="s">
        <v>10689</v>
      </c>
      <c r="C128">
        <v>2012</v>
      </c>
      <c r="D128" s="33">
        <v>41040</v>
      </c>
      <c r="E128" s="33">
        <v>41045</v>
      </c>
      <c r="F128" t="s">
        <v>23</v>
      </c>
      <c r="G128" t="s">
        <v>301</v>
      </c>
      <c r="H128" t="s">
        <v>302</v>
      </c>
      <c r="I128" t="s">
        <v>102</v>
      </c>
      <c r="J128" t="s">
        <v>27</v>
      </c>
      <c r="K128" t="s">
        <v>544</v>
      </c>
      <c r="L128" t="s">
        <v>310</v>
      </c>
      <c r="M128">
        <v>85023</v>
      </c>
      <c r="N128" t="s">
        <v>44</v>
      </c>
      <c r="O128" t="s">
        <v>3411</v>
      </c>
      <c r="P128" t="s">
        <v>32</v>
      </c>
      <c r="Q128" t="s">
        <v>36</v>
      </c>
      <c r="R128" t="s">
        <v>3412</v>
      </c>
      <c r="S128">
        <v>191.96800000000002</v>
      </c>
      <c r="T128">
        <v>7</v>
      </c>
      <c r="U128">
        <v>0.2</v>
      </c>
      <c r="V128">
        <v>16.797200000000004</v>
      </c>
    </row>
    <row r="129" spans="1:22" x14ac:dyDescent="0.3">
      <c r="A129">
        <v>9519</v>
      </c>
      <c r="B129" t="s">
        <v>10675</v>
      </c>
      <c r="C129">
        <v>2012</v>
      </c>
      <c r="D129" s="33">
        <v>41145</v>
      </c>
      <c r="E129" s="33">
        <v>41147</v>
      </c>
      <c r="F129" t="s">
        <v>23</v>
      </c>
      <c r="G129" t="s">
        <v>3166</v>
      </c>
      <c r="H129" t="s">
        <v>3167</v>
      </c>
      <c r="I129" t="s">
        <v>26</v>
      </c>
      <c r="J129" t="s">
        <v>27</v>
      </c>
      <c r="K129" t="s">
        <v>4618</v>
      </c>
      <c r="L129" t="s">
        <v>498</v>
      </c>
      <c r="M129">
        <v>43402</v>
      </c>
      <c r="N129" t="s">
        <v>148</v>
      </c>
      <c r="O129" t="s">
        <v>1015</v>
      </c>
      <c r="P129" t="s">
        <v>46</v>
      </c>
      <c r="Q129" t="s">
        <v>59</v>
      </c>
      <c r="R129" t="s">
        <v>1016</v>
      </c>
      <c r="S129">
        <v>435.50400000000002</v>
      </c>
      <c r="T129">
        <v>3</v>
      </c>
      <c r="U129">
        <v>0.2</v>
      </c>
      <c r="V129">
        <v>48.994199999999921</v>
      </c>
    </row>
    <row r="130" spans="1:22" x14ac:dyDescent="0.3">
      <c r="A130">
        <v>9518</v>
      </c>
      <c r="B130" t="s">
        <v>10675</v>
      </c>
      <c r="C130">
        <v>2012</v>
      </c>
      <c r="D130" s="33">
        <v>41145</v>
      </c>
      <c r="E130" s="33">
        <v>41147</v>
      </c>
      <c r="F130" t="s">
        <v>23</v>
      </c>
      <c r="G130" t="s">
        <v>3166</v>
      </c>
      <c r="H130" t="s">
        <v>3167</v>
      </c>
      <c r="I130" t="s">
        <v>26</v>
      </c>
      <c r="J130" t="s">
        <v>27</v>
      </c>
      <c r="K130" t="s">
        <v>4618</v>
      </c>
      <c r="L130" t="s">
        <v>498</v>
      </c>
      <c r="M130">
        <v>43402</v>
      </c>
      <c r="N130" t="s">
        <v>148</v>
      </c>
      <c r="O130" t="s">
        <v>4757</v>
      </c>
      <c r="P130" t="s">
        <v>46</v>
      </c>
      <c r="Q130" t="s">
        <v>47</v>
      </c>
      <c r="R130" t="s">
        <v>4758</v>
      </c>
      <c r="S130">
        <v>6.911999999999999</v>
      </c>
      <c r="T130">
        <v>3</v>
      </c>
      <c r="U130">
        <v>0.2</v>
      </c>
      <c r="V130">
        <v>2.5056000000000003</v>
      </c>
    </row>
    <row r="131" spans="1:22" x14ac:dyDescent="0.3">
      <c r="A131">
        <v>9517</v>
      </c>
      <c r="B131" t="s">
        <v>10675</v>
      </c>
      <c r="C131">
        <v>2012</v>
      </c>
      <c r="D131" s="33">
        <v>41145</v>
      </c>
      <c r="E131" s="33">
        <v>41147</v>
      </c>
      <c r="F131" t="s">
        <v>23</v>
      </c>
      <c r="G131" t="s">
        <v>3166</v>
      </c>
      <c r="H131" t="s">
        <v>3167</v>
      </c>
      <c r="I131" t="s">
        <v>26</v>
      </c>
      <c r="J131" t="s">
        <v>27</v>
      </c>
      <c r="K131" t="s">
        <v>4618</v>
      </c>
      <c r="L131" t="s">
        <v>498</v>
      </c>
      <c r="M131">
        <v>43402</v>
      </c>
      <c r="N131" t="s">
        <v>148</v>
      </c>
      <c r="O131" t="s">
        <v>5035</v>
      </c>
      <c r="P131" t="s">
        <v>71</v>
      </c>
      <c r="Q131" t="s">
        <v>72</v>
      </c>
      <c r="R131" t="s">
        <v>5036</v>
      </c>
      <c r="S131">
        <v>26.981999999999999</v>
      </c>
      <c r="T131">
        <v>3</v>
      </c>
      <c r="U131">
        <v>0.4</v>
      </c>
      <c r="V131">
        <v>4.0472999999999999</v>
      </c>
    </row>
    <row r="132" spans="1:22" x14ac:dyDescent="0.3">
      <c r="A132">
        <v>9502</v>
      </c>
      <c r="B132" t="s">
        <v>10665</v>
      </c>
      <c r="C132">
        <v>2012</v>
      </c>
      <c r="D132" s="33">
        <v>41233</v>
      </c>
      <c r="E132" s="33">
        <v>41237</v>
      </c>
      <c r="F132" t="s">
        <v>50</v>
      </c>
      <c r="G132" t="s">
        <v>5351</v>
      </c>
      <c r="H132" t="s">
        <v>5352</v>
      </c>
      <c r="I132" t="s">
        <v>26</v>
      </c>
      <c r="J132" t="s">
        <v>27</v>
      </c>
      <c r="K132" t="s">
        <v>127</v>
      </c>
      <c r="L132" t="s">
        <v>43</v>
      </c>
      <c r="M132">
        <v>94109</v>
      </c>
      <c r="N132" t="s">
        <v>44</v>
      </c>
      <c r="O132" t="s">
        <v>6056</v>
      </c>
      <c r="P132" t="s">
        <v>32</v>
      </c>
      <c r="Q132" t="s">
        <v>65</v>
      </c>
      <c r="R132" t="s">
        <v>6057</v>
      </c>
      <c r="S132">
        <v>32.04</v>
      </c>
      <c r="T132">
        <v>3</v>
      </c>
      <c r="U132">
        <v>0</v>
      </c>
      <c r="V132">
        <v>8.01</v>
      </c>
    </row>
    <row r="133" spans="1:22" x14ac:dyDescent="0.3">
      <c r="A133">
        <v>9489</v>
      </c>
      <c r="B133" t="s">
        <v>10657</v>
      </c>
      <c r="C133">
        <v>2012</v>
      </c>
      <c r="D133" s="33">
        <v>41183</v>
      </c>
      <c r="E133" s="33">
        <v>41186</v>
      </c>
      <c r="F133" t="s">
        <v>188</v>
      </c>
      <c r="G133" t="s">
        <v>660</v>
      </c>
      <c r="H133" t="s">
        <v>661</v>
      </c>
      <c r="I133" t="s">
        <v>26</v>
      </c>
      <c r="J133" t="s">
        <v>27</v>
      </c>
      <c r="K133" t="s">
        <v>419</v>
      </c>
      <c r="L133" t="s">
        <v>420</v>
      </c>
      <c r="M133">
        <v>97206</v>
      </c>
      <c r="N133" t="s">
        <v>44</v>
      </c>
      <c r="O133" t="s">
        <v>4464</v>
      </c>
      <c r="P133" t="s">
        <v>71</v>
      </c>
      <c r="Q133" t="s">
        <v>72</v>
      </c>
      <c r="R133" t="s">
        <v>4465</v>
      </c>
      <c r="S133">
        <v>572.80000000000007</v>
      </c>
      <c r="T133">
        <v>2</v>
      </c>
      <c r="U133">
        <v>0.2</v>
      </c>
      <c r="V133">
        <v>50.120000000000033</v>
      </c>
    </row>
    <row r="134" spans="1:22" x14ac:dyDescent="0.3">
      <c r="A134">
        <v>9483</v>
      </c>
      <c r="B134" t="s">
        <v>10652</v>
      </c>
      <c r="C134">
        <v>2012</v>
      </c>
      <c r="D134" s="33">
        <v>41080</v>
      </c>
      <c r="E134" s="33">
        <v>41084</v>
      </c>
      <c r="F134" t="s">
        <v>23</v>
      </c>
      <c r="G134" t="s">
        <v>5320</v>
      </c>
      <c r="H134" t="s">
        <v>5321</v>
      </c>
      <c r="I134" t="s">
        <v>102</v>
      </c>
      <c r="J134" t="s">
        <v>27</v>
      </c>
      <c r="K134" t="s">
        <v>146</v>
      </c>
      <c r="L134" t="s">
        <v>147</v>
      </c>
      <c r="M134">
        <v>19134</v>
      </c>
      <c r="N134" t="s">
        <v>148</v>
      </c>
      <c r="O134" t="s">
        <v>2543</v>
      </c>
      <c r="P134" t="s">
        <v>71</v>
      </c>
      <c r="Q134" t="s">
        <v>161</v>
      </c>
      <c r="R134" t="s">
        <v>2544</v>
      </c>
      <c r="S134">
        <v>319.98400000000004</v>
      </c>
      <c r="T134">
        <v>2</v>
      </c>
      <c r="U134">
        <v>0.2</v>
      </c>
      <c r="V134">
        <v>91.995400000000018</v>
      </c>
    </row>
    <row r="135" spans="1:22" x14ac:dyDescent="0.3">
      <c r="A135">
        <v>9478</v>
      </c>
      <c r="B135" t="s">
        <v>10648</v>
      </c>
      <c r="C135">
        <v>2012</v>
      </c>
      <c r="D135" s="33">
        <v>41060</v>
      </c>
      <c r="E135" s="33">
        <v>41065</v>
      </c>
      <c r="F135" t="s">
        <v>23</v>
      </c>
      <c r="G135" t="s">
        <v>264</v>
      </c>
      <c r="H135" t="s">
        <v>265</v>
      </c>
      <c r="I135" t="s">
        <v>41</v>
      </c>
      <c r="J135" t="s">
        <v>27</v>
      </c>
      <c r="K135" t="s">
        <v>303</v>
      </c>
      <c r="L135" t="s">
        <v>211</v>
      </c>
      <c r="M135">
        <v>60653</v>
      </c>
      <c r="N135" t="s">
        <v>105</v>
      </c>
      <c r="O135" t="s">
        <v>3877</v>
      </c>
      <c r="P135" t="s">
        <v>46</v>
      </c>
      <c r="Q135" t="s">
        <v>75</v>
      </c>
      <c r="R135" t="s">
        <v>1214</v>
      </c>
      <c r="S135">
        <v>3.5639999999999992</v>
      </c>
      <c r="T135">
        <v>3</v>
      </c>
      <c r="U135">
        <v>0.8</v>
      </c>
      <c r="V135">
        <v>-6.2370000000000019</v>
      </c>
    </row>
    <row r="136" spans="1:22" x14ac:dyDescent="0.3">
      <c r="A136">
        <v>9477</v>
      </c>
      <c r="B136" t="s">
        <v>10648</v>
      </c>
      <c r="C136">
        <v>2012</v>
      </c>
      <c r="D136" s="33">
        <v>41060</v>
      </c>
      <c r="E136" s="33">
        <v>41065</v>
      </c>
      <c r="F136" t="s">
        <v>23</v>
      </c>
      <c r="G136" t="s">
        <v>264</v>
      </c>
      <c r="H136" t="s">
        <v>265</v>
      </c>
      <c r="I136" t="s">
        <v>41</v>
      </c>
      <c r="J136" t="s">
        <v>27</v>
      </c>
      <c r="K136" t="s">
        <v>303</v>
      </c>
      <c r="L136" t="s">
        <v>211</v>
      </c>
      <c r="M136">
        <v>60653</v>
      </c>
      <c r="N136" t="s">
        <v>105</v>
      </c>
      <c r="O136" t="s">
        <v>6625</v>
      </c>
      <c r="P136" t="s">
        <v>32</v>
      </c>
      <c r="Q136" t="s">
        <v>65</v>
      </c>
      <c r="R136" t="s">
        <v>6626</v>
      </c>
      <c r="S136">
        <v>51.56</v>
      </c>
      <c r="T136">
        <v>2</v>
      </c>
      <c r="U136">
        <v>0.6</v>
      </c>
      <c r="V136">
        <v>-61.872</v>
      </c>
    </row>
    <row r="137" spans="1:22" x14ac:dyDescent="0.3">
      <c r="A137">
        <v>9476</v>
      </c>
      <c r="B137" t="s">
        <v>10648</v>
      </c>
      <c r="C137">
        <v>2012</v>
      </c>
      <c r="D137" s="33">
        <v>41060</v>
      </c>
      <c r="E137" s="33">
        <v>41065</v>
      </c>
      <c r="F137" t="s">
        <v>23</v>
      </c>
      <c r="G137" t="s">
        <v>264</v>
      </c>
      <c r="H137" t="s">
        <v>265</v>
      </c>
      <c r="I137" t="s">
        <v>41</v>
      </c>
      <c r="J137" t="s">
        <v>27</v>
      </c>
      <c r="K137" t="s">
        <v>303</v>
      </c>
      <c r="L137" t="s">
        <v>211</v>
      </c>
      <c r="M137">
        <v>60653</v>
      </c>
      <c r="N137" t="s">
        <v>105</v>
      </c>
      <c r="O137" t="s">
        <v>4072</v>
      </c>
      <c r="P137" t="s">
        <v>46</v>
      </c>
      <c r="Q137" t="s">
        <v>90</v>
      </c>
      <c r="R137" t="s">
        <v>4073</v>
      </c>
      <c r="S137">
        <v>173.48800000000003</v>
      </c>
      <c r="T137">
        <v>7</v>
      </c>
      <c r="U137">
        <v>0.2</v>
      </c>
      <c r="V137">
        <v>54.214999999999982</v>
      </c>
    </row>
    <row r="138" spans="1:22" x14ac:dyDescent="0.3">
      <c r="A138">
        <v>9475</v>
      </c>
      <c r="B138" t="s">
        <v>10648</v>
      </c>
      <c r="C138">
        <v>2012</v>
      </c>
      <c r="D138" s="33">
        <v>41060</v>
      </c>
      <c r="E138" s="33">
        <v>41065</v>
      </c>
      <c r="F138" t="s">
        <v>23</v>
      </c>
      <c r="G138" t="s">
        <v>264</v>
      </c>
      <c r="H138" t="s">
        <v>265</v>
      </c>
      <c r="I138" t="s">
        <v>41</v>
      </c>
      <c r="J138" t="s">
        <v>27</v>
      </c>
      <c r="K138" t="s">
        <v>303</v>
      </c>
      <c r="L138" t="s">
        <v>211</v>
      </c>
      <c r="M138">
        <v>60653</v>
      </c>
      <c r="N138" t="s">
        <v>105</v>
      </c>
      <c r="O138" t="s">
        <v>4562</v>
      </c>
      <c r="P138" t="s">
        <v>46</v>
      </c>
      <c r="Q138" t="s">
        <v>47</v>
      </c>
      <c r="R138" t="s">
        <v>4563</v>
      </c>
      <c r="S138">
        <v>5.9039999999999999</v>
      </c>
      <c r="T138">
        <v>2</v>
      </c>
      <c r="U138">
        <v>0.2</v>
      </c>
      <c r="V138">
        <v>1.9925999999999999</v>
      </c>
    </row>
    <row r="139" spans="1:22" x14ac:dyDescent="0.3">
      <c r="A139">
        <v>9455</v>
      </c>
      <c r="B139" t="s">
        <v>10633</v>
      </c>
      <c r="C139">
        <v>2012</v>
      </c>
      <c r="D139" s="33">
        <v>41180</v>
      </c>
      <c r="E139" s="33">
        <v>41187</v>
      </c>
      <c r="F139" t="s">
        <v>50</v>
      </c>
      <c r="G139" t="s">
        <v>4512</v>
      </c>
      <c r="H139" t="s">
        <v>4513</v>
      </c>
      <c r="I139" t="s">
        <v>41</v>
      </c>
      <c r="J139" t="s">
        <v>27</v>
      </c>
      <c r="K139" t="s">
        <v>42</v>
      </c>
      <c r="L139" t="s">
        <v>43</v>
      </c>
      <c r="M139">
        <v>90032</v>
      </c>
      <c r="N139" t="s">
        <v>44</v>
      </c>
      <c r="O139" t="s">
        <v>1782</v>
      </c>
      <c r="P139" t="s">
        <v>71</v>
      </c>
      <c r="Q139" t="s">
        <v>72</v>
      </c>
      <c r="R139" t="s">
        <v>1783</v>
      </c>
      <c r="S139">
        <v>36.783999999999999</v>
      </c>
      <c r="T139">
        <v>2</v>
      </c>
      <c r="U139">
        <v>0.2</v>
      </c>
      <c r="V139">
        <v>-8.2763999999999971</v>
      </c>
    </row>
    <row r="140" spans="1:22" x14ac:dyDescent="0.3">
      <c r="A140">
        <v>9454</v>
      </c>
      <c r="B140" t="s">
        <v>10633</v>
      </c>
      <c r="C140">
        <v>2012</v>
      </c>
      <c r="D140" s="33">
        <v>41180</v>
      </c>
      <c r="E140" s="33">
        <v>41187</v>
      </c>
      <c r="F140" t="s">
        <v>50</v>
      </c>
      <c r="G140" t="s">
        <v>4512</v>
      </c>
      <c r="H140" t="s">
        <v>4513</v>
      </c>
      <c r="I140" t="s">
        <v>41</v>
      </c>
      <c r="J140" t="s">
        <v>27</v>
      </c>
      <c r="K140" t="s">
        <v>42</v>
      </c>
      <c r="L140" t="s">
        <v>43</v>
      </c>
      <c r="M140">
        <v>90032</v>
      </c>
      <c r="N140" t="s">
        <v>44</v>
      </c>
      <c r="O140" t="s">
        <v>9094</v>
      </c>
      <c r="P140" t="s">
        <v>46</v>
      </c>
      <c r="Q140" t="s">
        <v>578</v>
      </c>
      <c r="R140" t="s">
        <v>9095</v>
      </c>
      <c r="S140">
        <v>47.19</v>
      </c>
      <c r="T140">
        <v>3</v>
      </c>
      <c r="U140">
        <v>0</v>
      </c>
      <c r="V140">
        <v>13.685099999999995</v>
      </c>
    </row>
    <row r="141" spans="1:22" x14ac:dyDescent="0.3">
      <c r="A141">
        <v>9453</v>
      </c>
      <c r="B141" t="s">
        <v>10633</v>
      </c>
      <c r="C141">
        <v>2012</v>
      </c>
      <c r="D141" s="33">
        <v>41180</v>
      </c>
      <c r="E141" s="33">
        <v>41187</v>
      </c>
      <c r="F141" t="s">
        <v>50</v>
      </c>
      <c r="G141" t="s">
        <v>4512</v>
      </c>
      <c r="H141" t="s">
        <v>4513</v>
      </c>
      <c r="I141" t="s">
        <v>41</v>
      </c>
      <c r="J141" t="s">
        <v>27</v>
      </c>
      <c r="K141" t="s">
        <v>42</v>
      </c>
      <c r="L141" t="s">
        <v>43</v>
      </c>
      <c r="M141">
        <v>90032</v>
      </c>
      <c r="N141" t="s">
        <v>44</v>
      </c>
      <c r="O141" t="s">
        <v>3221</v>
      </c>
      <c r="P141" t="s">
        <v>46</v>
      </c>
      <c r="Q141" t="s">
        <v>75</v>
      </c>
      <c r="R141" t="s">
        <v>3222</v>
      </c>
      <c r="S141">
        <v>81.792000000000002</v>
      </c>
      <c r="T141">
        <v>6</v>
      </c>
      <c r="U141">
        <v>0.2</v>
      </c>
      <c r="V141">
        <v>26.582399999999986</v>
      </c>
    </row>
    <row r="142" spans="1:22" x14ac:dyDescent="0.3">
      <c r="A142">
        <v>9452</v>
      </c>
      <c r="B142" t="s">
        <v>10633</v>
      </c>
      <c r="C142">
        <v>2012</v>
      </c>
      <c r="D142" s="33">
        <v>41180</v>
      </c>
      <c r="E142" s="33">
        <v>41187</v>
      </c>
      <c r="F142" t="s">
        <v>50</v>
      </c>
      <c r="G142" t="s">
        <v>4512</v>
      </c>
      <c r="H142" t="s">
        <v>4513</v>
      </c>
      <c r="I142" t="s">
        <v>41</v>
      </c>
      <c r="J142" t="s">
        <v>27</v>
      </c>
      <c r="K142" t="s">
        <v>42</v>
      </c>
      <c r="L142" t="s">
        <v>43</v>
      </c>
      <c r="M142">
        <v>90032</v>
      </c>
      <c r="N142" t="s">
        <v>44</v>
      </c>
      <c r="O142" t="s">
        <v>4365</v>
      </c>
      <c r="P142" t="s">
        <v>46</v>
      </c>
      <c r="Q142" t="s">
        <v>78</v>
      </c>
      <c r="R142" t="s">
        <v>4366</v>
      </c>
      <c r="S142">
        <v>186.14999999999998</v>
      </c>
      <c r="T142">
        <v>3</v>
      </c>
      <c r="U142">
        <v>0</v>
      </c>
      <c r="V142">
        <v>55.844999999999985</v>
      </c>
    </row>
    <row r="143" spans="1:22" x14ac:dyDescent="0.3">
      <c r="A143">
        <v>9446</v>
      </c>
      <c r="B143" t="s">
        <v>10627</v>
      </c>
      <c r="C143">
        <v>2012</v>
      </c>
      <c r="D143" s="33">
        <v>41058</v>
      </c>
      <c r="E143" s="33">
        <v>41063</v>
      </c>
      <c r="F143" t="s">
        <v>50</v>
      </c>
      <c r="G143" t="s">
        <v>407</v>
      </c>
      <c r="H143" t="s">
        <v>408</v>
      </c>
      <c r="I143" t="s">
        <v>26</v>
      </c>
      <c r="J143" t="s">
        <v>27</v>
      </c>
      <c r="K143" t="s">
        <v>4374</v>
      </c>
      <c r="L143" t="s">
        <v>254</v>
      </c>
      <c r="M143">
        <v>46203</v>
      </c>
      <c r="N143" t="s">
        <v>105</v>
      </c>
      <c r="O143" t="s">
        <v>2414</v>
      </c>
      <c r="P143" t="s">
        <v>46</v>
      </c>
      <c r="Q143" t="s">
        <v>47</v>
      </c>
      <c r="R143" t="s">
        <v>2415</v>
      </c>
      <c r="S143">
        <v>12.39</v>
      </c>
      <c r="T143">
        <v>3</v>
      </c>
      <c r="U143">
        <v>0</v>
      </c>
      <c r="V143">
        <v>5.6993999999999998</v>
      </c>
    </row>
    <row r="144" spans="1:22" x14ac:dyDescent="0.3">
      <c r="A144">
        <v>9445</v>
      </c>
      <c r="B144" t="s">
        <v>10626</v>
      </c>
      <c r="C144">
        <v>2012</v>
      </c>
      <c r="D144" s="33">
        <v>40969</v>
      </c>
      <c r="E144" s="33">
        <v>40970</v>
      </c>
      <c r="F144" t="s">
        <v>188</v>
      </c>
      <c r="G144" t="s">
        <v>7263</v>
      </c>
      <c r="H144" t="s">
        <v>7264</v>
      </c>
      <c r="I144" t="s">
        <v>41</v>
      </c>
      <c r="J144" t="s">
        <v>27</v>
      </c>
      <c r="K144" t="s">
        <v>4013</v>
      </c>
      <c r="L144" t="s">
        <v>104</v>
      </c>
      <c r="M144">
        <v>75019</v>
      </c>
      <c r="N144" t="s">
        <v>105</v>
      </c>
      <c r="O144" t="s">
        <v>7161</v>
      </c>
      <c r="P144" t="s">
        <v>71</v>
      </c>
      <c r="Q144" t="s">
        <v>72</v>
      </c>
      <c r="R144" t="s">
        <v>7162</v>
      </c>
      <c r="S144">
        <v>95.84</v>
      </c>
      <c r="T144">
        <v>4</v>
      </c>
      <c r="U144">
        <v>0.2</v>
      </c>
      <c r="V144">
        <v>34.741999999999997</v>
      </c>
    </row>
    <row r="145" spans="1:22" x14ac:dyDescent="0.3">
      <c r="A145">
        <v>9437</v>
      </c>
      <c r="B145" t="s">
        <v>10617</v>
      </c>
      <c r="C145">
        <v>2012</v>
      </c>
      <c r="D145" s="33">
        <v>41177</v>
      </c>
      <c r="E145" s="33">
        <v>41177</v>
      </c>
      <c r="F145" t="s">
        <v>1290</v>
      </c>
      <c r="G145" t="s">
        <v>2460</v>
      </c>
      <c r="H145" t="s">
        <v>2461</v>
      </c>
      <c r="I145" t="s">
        <v>26</v>
      </c>
      <c r="J145" t="s">
        <v>27</v>
      </c>
      <c r="K145" t="s">
        <v>146</v>
      </c>
      <c r="L145" t="s">
        <v>147</v>
      </c>
      <c r="M145">
        <v>19143</v>
      </c>
      <c r="N145" t="s">
        <v>148</v>
      </c>
      <c r="O145" t="s">
        <v>2709</v>
      </c>
      <c r="P145" t="s">
        <v>46</v>
      </c>
      <c r="Q145" t="s">
        <v>75</v>
      </c>
      <c r="R145" t="s">
        <v>2710</v>
      </c>
      <c r="S145">
        <v>2.9460000000000006</v>
      </c>
      <c r="T145">
        <v>2</v>
      </c>
      <c r="U145">
        <v>0.7</v>
      </c>
      <c r="V145">
        <v>-2.0621999999999998</v>
      </c>
    </row>
    <row r="146" spans="1:22" x14ac:dyDescent="0.3">
      <c r="A146">
        <v>9436</v>
      </c>
      <c r="B146" t="s">
        <v>10616</v>
      </c>
      <c r="C146">
        <v>2012</v>
      </c>
      <c r="D146" s="33">
        <v>41138</v>
      </c>
      <c r="E146" s="33">
        <v>41144</v>
      </c>
      <c r="F146" t="s">
        <v>50</v>
      </c>
      <c r="G146" t="s">
        <v>519</v>
      </c>
      <c r="H146" t="s">
        <v>520</v>
      </c>
      <c r="I146" t="s">
        <v>26</v>
      </c>
      <c r="J146" t="s">
        <v>27</v>
      </c>
      <c r="K146" t="s">
        <v>1385</v>
      </c>
      <c r="L146" t="s">
        <v>310</v>
      </c>
      <c r="M146">
        <v>85345</v>
      </c>
      <c r="N146" t="s">
        <v>44</v>
      </c>
      <c r="O146" t="s">
        <v>2143</v>
      </c>
      <c r="P146" t="s">
        <v>71</v>
      </c>
      <c r="Q146" t="s">
        <v>161</v>
      </c>
      <c r="R146" t="s">
        <v>2144</v>
      </c>
      <c r="S146">
        <v>252.8</v>
      </c>
      <c r="T146">
        <v>4</v>
      </c>
      <c r="U146">
        <v>0.2</v>
      </c>
      <c r="V146">
        <v>-31.600000000000037</v>
      </c>
    </row>
    <row r="147" spans="1:22" x14ac:dyDescent="0.3">
      <c r="A147">
        <v>146</v>
      </c>
      <c r="B147" t="s">
        <v>599</v>
      </c>
      <c r="C147">
        <v>2012</v>
      </c>
      <c r="D147" s="33">
        <v>41159</v>
      </c>
      <c r="E147" s="33">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9435</v>
      </c>
      <c r="B148" t="s">
        <v>10616</v>
      </c>
      <c r="C148">
        <v>2012</v>
      </c>
      <c r="D148" s="33">
        <v>41138</v>
      </c>
      <c r="E148" s="33">
        <v>41144</v>
      </c>
      <c r="F148" t="s">
        <v>50</v>
      </c>
      <c r="G148" t="s">
        <v>519</v>
      </c>
      <c r="H148" t="s">
        <v>520</v>
      </c>
      <c r="I148" t="s">
        <v>26</v>
      </c>
      <c r="J148" t="s">
        <v>27</v>
      </c>
      <c r="K148" t="s">
        <v>1385</v>
      </c>
      <c r="L148" t="s">
        <v>310</v>
      </c>
      <c r="M148">
        <v>85345</v>
      </c>
      <c r="N148" t="s">
        <v>44</v>
      </c>
      <c r="O148" t="s">
        <v>3079</v>
      </c>
      <c r="P148" t="s">
        <v>46</v>
      </c>
      <c r="Q148" t="s">
        <v>68</v>
      </c>
      <c r="R148" t="s">
        <v>3080</v>
      </c>
      <c r="S148">
        <v>10.272000000000002</v>
      </c>
      <c r="T148">
        <v>3</v>
      </c>
      <c r="U148">
        <v>0.2</v>
      </c>
      <c r="V148">
        <v>1.1555999999999984</v>
      </c>
    </row>
    <row r="149" spans="1:22" x14ac:dyDescent="0.3">
      <c r="A149">
        <v>9434</v>
      </c>
      <c r="B149" t="s">
        <v>10616</v>
      </c>
      <c r="C149">
        <v>2012</v>
      </c>
      <c r="D149" s="33">
        <v>41138</v>
      </c>
      <c r="E149" s="33">
        <v>41144</v>
      </c>
      <c r="F149" t="s">
        <v>50</v>
      </c>
      <c r="G149" t="s">
        <v>519</v>
      </c>
      <c r="H149" t="s">
        <v>520</v>
      </c>
      <c r="I149" t="s">
        <v>26</v>
      </c>
      <c r="J149" t="s">
        <v>27</v>
      </c>
      <c r="K149" t="s">
        <v>1385</v>
      </c>
      <c r="L149" t="s">
        <v>310</v>
      </c>
      <c r="M149">
        <v>85345</v>
      </c>
      <c r="N149" t="s">
        <v>44</v>
      </c>
      <c r="O149" t="s">
        <v>1154</v>
      </c>
      <c r="P149" t="s">
        <v>46</v>
      </c>
      <c r="Q149" t="s">
        <v>90</v>
      </c>
      <c r="R149" t="s">
        <v>1155</v>
      </c>
      <c r="S149">
        <v>36.288000000000011</v>
      </c>
      <c r="T149">
        <v>7</v>
      </c>
      <c r="U149">
        <v>0.2</v>
      </c>
      <c r="V149">
        <v>12.700800000000001</v>
      </c>
    </row>
    <row r="150" spans="1:22" x14ac:dyDescent="0.3">
      <c r="A150">
        <v>9433</v>
      </c>
      <c r="B150" t="s">
        <v>10616</v>
      </c>
      <c r="C150">
        <v>2012</v>
      </c>
      <c r="D150" s="33">
        <v>41138</v>
      </c>
      <c r="E150" s="33">
        <v>41144</v>
      </c>
      <c r="F150" t="s">
        <v>50</v>
      </c>
      <c r="G150" t="s">
        <v>519</v>
      </c>
      <c r="H150" t="s">
        <v>520</v>
      </c>
      <c r="I150" t="s">
        <v>26</v>
      </c>
      <c r="J150" t="s">
        <v>27</v>
      </c>
      <c r="K150" t="s">
        <v>1385</v>
      </c>
      <c r="L150" t="s">
        <v>310</v>
      </c>
      <c r="M150">
        <v>85345</v>
      </c>
      <c r="N150" t="s">
        <v>44</v>
      </c>
      <c r="O150" t="s">
        <v>4817</v>
      </c>
      <c r="P150" t="s">
        <v>71</v>
      </c>
      <c r="Q150" t="s">
        <v>161</v>
      </c>
      <c r="R150" t="s">
        <v>4818</v>
      </c>
      <c r="S150">
        <v>30.080000000000002</v>
      </c>
      <c r="T150">
        <v>2</v>
      </c>
      <c r="U150">
        <v>0.2</v>
      </c>
      <c r="V150">
        <v>-5.2640000000000002</v>
      </c>
    </row>
    <row r="151" spans="1:22" x14ac:dyDescent="0.3">
      <c r="A151">
        <v>9432</v>
      </c>
      <c r="B151" t="s">
        <v>10615</v>
      </c>
      <c r="C151">
        <v>2012</v>
      </c>
      <c r="D151" s="33">
        <v>41079</v>
      </c>
      <c r="E151" s="33">
        <v>41079</v>
      </c>
      <c r="F151" t="s">
        <v>1290</v>
      </c>
      <c r="G151" t="s">
        <v>3790</v>
      </c>
      <c r="H151" t="s">
        <v>3791</v>
      </c>
      <c r="I151" t="s">
        <v>102</v>
      </c>
      <c r="J151" t="s">
        <v>27</v>
      </c>
      <c r="K151" t="s">
        <v>146</v>
      </c>
      <c r="L151" t="s">
        <v>147</v>
      </c>
      <c r="M151">
        <v>19134</v>
      </c>
      <c r="N151" t="s">
        <v>148</v>
      </c>
      <c r="O151" t="s">
        <v>10490</v>
      </c>
      <c r="P151" t="s">
        <v>46</v>
      </c>
      <c r="Q151" t="s">
        <v>47</v>
      </c>
      <c r="R151" t="s">
        <v>10491</v>
      </c>
      <c r="S151">
        <v>5.9039999999999999</v>
      </c>
      <c r="T151">
        <v>2</v>
      </c>
      <c r="U151">
        <v>0.2</v>
      </c>
      <c r="V151">
        <v>1.9925999999999999</v>
      </c>
    </row>
    <row r="152" spans="1:22" x14ac:dyDescent="0.3">
      <c r="A152">
        <v>9431</v>
      </c>
      <c r="B152" t="s">
        <v>10614</v>
      </c>
      <c r="C152">
        <v>2012</v>
      </c>
      <c r="D152" s="33">
        <v>41149</v>
      </c>
      <c r="E152" s="33">
        <v>41153</v>
      </c>
      <c r="F152" t="s">
        <v>50</v>
      </c>
      <c r="G152" t="s">
        <v>1131</v>
      </c>
      <c r="H152" t="s">
        <v>1132</v>
      </c>
      <c r="I152" t="s">
        <v>41</v>
      </c>
      <c r="J152" t="s">
        <v>27</v>
      </c>
      <c r="K152" t="s">
        <v>815</v>
      </c>
      <c r="L152" t="s">
        <v>104</v>
      </c>
      <c r="M152">
        <v>75081</v>
      </c>
      <c r="N152" t="s">
        <v>105</v>
      </c>
      <c r="O152" t="s">
        <v>4455</v>
      </c>
      <c r="P152" t="s">
        <v>32</v>
      </c>
      <c r="Q152" t="s">
        <v>56</v>
      </c>
      <c r="R152" t="s">
        <v>4456</v>
      </c>
      <c r="S152">
        <v>103.48100000000001</v>
      </c>
      <c r="T152">
        <v>1</v>
      </c>
      <c r="U152">
        <v>0.3</v>
      </c>
      <c r="V152">
        <v>-16.261300000000006</v>
      </c>
    </row>
    <row r="153" spans="1:22" x14ac:dyDescent="0.3">
      <c r="A153">
        <v>9430</v>
      </c>
      <c r="B153" t="s">
        <v>10614</v>
      </c>
      <c r="C153">
        <v>2012</v>
      </c>
      <c r="D153" s="33">
        <v>41149</v>
      </c>
      <c r="E153" s="33">
        <v>41153</v>
      </c>
      <c r="F153" t="s">
        <v>50</v>
      </c>
      <c r="G153" t="s">
        <v>1131</v>
      </c>
      <c r="H153" t="s">
        <v>1132</v>
      </c>
      <c r="I153" t="s">
        <v>41</v>
      </c>
      <c r="J153" t="s">
        <v>27</v>
      </c>
      <c r="K153" t="s">
        <v>815</v>
      </c>
      <c r="L153" t="s">
        <v>104</v>
      </c>
      <c r="M153">
        <v>75081</v>
      </c>
      <c r="N153" t="s">
        <v>105</v>
      </c>
      <c r="O153" t="s">
        <v>3500</v>
      </c>
      <c r="P153" t="s">
        <v>71</v>
      </c>
      <c r="Q153" t="s">
        <v>72</v>
      </c>
      <c r="R153" t="s">
        <v>3501</v>
      </c>
      <c r="S153">
        <v>1099.96</v>
      </c>
      <c r="T153">
        <v>5</v>
      </c>
      <c r="U153">
        <v>0.2</v>
      </c>
      <c r="V153">
        <v>82.496999999999957</v>
      </c>
    </row>
    <row r="154" spans="1:22" x14ac:dyDescent="0.3">
      <c r="A154">
        <v>9417</v>
      </c>
      <c r="B154" t="s">
        <v>10606</v>
      </c>
      <c r="C154">
        <v>2012</v>
      </c>
      <c r="D154" s="33">
        <v>41200</v>
      </c>
      <c r="E154" s="33">
        <v>41204</v>
      </c>
      <c r="F154" t="s">
        <v>50</v>
      </c>
      <c r="G154" t="s">
        <v>4682</v>
      </c>
      <c r="H154" t="s">
        <v>4683</v>
      </c>
      <c r="I154" t="s">
        <v>26</v>
      </c>
      <c r="J154" t="s">
        <v>27</v>
      </c>
      <c r="K154" t="s">
        <v>95</v>
      </c>
      <c r="L154" t="s">
        <v>96</v>
      </c>
      <c r="M154">
        <v>98115</v>
      </c>
      <c r="N154" t="s">
        <v>44</v>
      </c>
      <c r="O154" t="s">
        <v>927</v>
      </c>
      <c r="P154" t="s">
        <v>32</v>
      </c>
      <c r="Q154" t="s">
        <v>65</v>
      </c>
      <c r="R154" t="s">
        <v>928</v>
      </c>
      <c r="S154">
        <v>10.11</v>
      </c>
      <c r="T154">
        <v>3</v>
      </c>
      <c r="U154">
        <v>0</v>
      </c>
      <c r="V154">
        <v>3.2351999999999994</v>
      </c>
    </row>
    <row r="155" spans="1:22" x14ac:dyDescent="0.3">
      <c r="A155">
        <v>154</v>
      </c>
      <c r="B155" t="s">
        <v>627</v>
      </c>
      <c r="C155">
        <v>2012</v>
      </c>
      <c r="D155" s="33">
        <v>41060</v>
      </c>
      <c r="E155" s="33">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33">
        <v>41060</v>
      </c>
      <c r="E156" s="33">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33">
        <v>41060</v>
      </c>
      <c r="E157" s="33">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33">
        <v>41057</v>
      </c>
      <c r="E158" s="33">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9416</v>
      </c>
      <c r="B159" t="s">
        <v>10606</v>
      </c>
      <c r="C159">
        <v>2012</v>
      </c>
      <c r="D159" s="33">
        <v>41200</v>
      </c>
      <c r="E159" s="33">
        <v>41204</v>
      </c>
      <c r="F159" t="s">
        <v>50</v>
      </c>
      <c r="G159" t="s">
        <v>4682</v>
      </c>
      <c r="H159" t="s">
        <v>4683</v>
      </c>
      <c r="I159" t="s">
        <v>26</v>
      </c>
      <c r="J159" t="s">
        <v>27</v>
      </c>
      <c r="K159" t="s">
        <v>95</v>
      </c>
      <c r="L159" t="s">
        <v>96</v>
      </c>
      <c r="M159">
        <v>98115</v>
      </c>
      <c r="N159" t="s">
        <v>44</v>
      </c>
      <c r="O159" t="s">
        <v>5437</v>
      </c>
      <c r="P159" t="s">
        <v>46</v>
      </c>
      <c r="Q159" t="s">
        <v>90</v>
      </c>
      <c r="R159" t="s">
        <v>5438</v>
      </c>
      <c r="S159">
        <v>17.940000000000001</v>
      </c>
      <c r="T159">
        <v>3</v>
      </c>
      <c r="U159">
        <v>0</v>
      </c>
      <c r="V159">
        <v>8.7906000000000013</v>
      </c>
    </row>
    <row r="160" spans="1:22" x14ac:dyDescent="0.3">
      <c r="A160">
        <v>9415</v>
      </c>
      <c r="B160" t="s">
        <v>10606</v>
      </c>
      <c r="C160">
        <v>2012</v>
      </c>
      <c r="D160" s="33">
        <v>41200</v>
      </c>
      <c r="E160" s="33">
        <v>41204</v>
      </c>
      <c r="F160" t="s">
        <v>50</v>
      </c>
      <c r="G160" t="s">
        <v>4682</v>
      </c>
      <c r="H160" t="s">
        <v>4683</v>
      </c>
      <c r="I160" t="s">
        <v>26</v>
      </c>
      <c r="J160" t="s">
        <v>27</v>
      </c>
      <c r="K160" t="s">
        <v>95</v>
      </c>
      <c r="L160" t="s">
        <v>96</v>
      </c>
      <c r="M160">
        <v>98115</v>
      </c>
      <c r="N160" t="s">
        <v>44</v>
      </c>
      <c r="O160" t="s">
        <v>9195</v>
      </c>
      <c r="P160" t="s">
        <v>71</v>
      </c>
      <c r="Q160" t="s">
        <v>72</v>
      </c>
      <c r="R160" t="s">
        <v>9196</v>
      </c>
      <c r="S160">
        <v>249.58400000000003</v>
      </c>
      <c r="T160">
        <v>2</v>
      </c>
      <c r="U160">
        <v>0.2</v>
      </c>
      <c r="V160">
        <v>15.598999999999997</v>
      </c>
    </row>
    <row r="161" spans="1:22" x14ac:dyDescent="0.3">
      <c r="A161">
        <v>9413</v>
      </c>
      <c r="B161" t="s">
        <v>10604</v>
      </c>
      <c r="C161">
        <v>2012</v>
      </c>
      <c r="D161" s="33">
        <v>40935</v>
      </c>
      <c r="E161" s="33">
        <v>40937</v>
      </c>
      <c r="F161" t="s">
        <v>188</v>
      </c>
      <c r="G161" t="s">
        <v>2122</v>
      </c>
      <c r="H161" t="s">
        <v>2123</v>
      </c>
      <c r="I161" t="s">
        <v>26</v>
      </c>
      <c r="J161" t="s">
        <v>27</v>
      </c>
      <c r="K161" t="s">
        <v>42</v>
      </c>
      <c r="L161" t="s">
        <v>43</v>
      </c>
      <c r="M161">
        <v>90036</v>
      </c>
      <c r="N161" t="s">
        <v>44</v>
      </c>
      <c r="O161" t="s">
        <v>1872</v>
      </c>
      <c r="P161" t="s">
        <v>32</v>
      </c>
      <c r="Q161" t="s">
        <v>36</v>
      </c>
      <c r="R161" t="s">
        <v>1873</v>
      </c>
      <c r="S161">
        <v>2803.92</v>
      </c>
      <c r="T161">
        <v>5</v>
      </c>
      <c r="U161">
        <v>0.2</v>
      </c>
      <c r="V161">
        <v>0</v>
      </c>
    </row>
    <row r="162" spans="1:22" x14ac:dyDescent="0.3">
      <c r="A162">
        <v>9401</v>
      </c>
      <c r="B162" t="s">
        <v>10596</v>
      </c>
      <c r="C162">
        <v>2012</v>
      </c>
      <c r="D162" s="33">
        <v>41168</v>
      </c>
      <c r="E162" s="33">
        <v>41173</v>
      </c>
      <c r="F162" t="s">
        <v>50</v>
      </c>
      <c r="G162" t="s">
        <v>1842</v>
      </c>
      <c r="H162" t="s">
        <v>1843</v>
      </c>
      <c r="I162" t="s">
        <v>26</v>
      </c>
      <c r="J162" t="s">
        <v>27</v>
      </c>
      <c r="K162" t="s">
        <v>5527</v>
      </c>
      <c r="L162" t="s">
        <v>319</v>
      </c>
      <c r="M162">
        <v>23602</v>
      </c>
      <c r="N162" t="s">
        <v>30</v>
      </c>
      <c r="O162" t="s">
        <v>3270</v>
      </c>
      <c r="P162" t="s">
        <v>46</v>
      </c>
      <c r="Q162" t="s">
        <v>173</v>
      </c>
      <c r="R162" t="s">
        <v>186</v>
      </c>
      <c r="S162">
        <v>31.12</v>
      </c>
      <c r="T162">
        <v>4</v>
      </c>
      <c r="U162">
        <v>0</v>
      </c>
      <c r="V162">
        <v>14.6264</v>
      </c>
    </row>
    <row r="163" spans="1:22" x14ac:dyDescent="0.3">
      <c r="A163">
        <v>162</v>
      </c>
      <c r="B163" t="s">
        <v>659</v>
      </c>
      <c r="C163">
        <v>2012</v>
      </c>
      <c r="D163" s="33">
        <v>41271</v>
      </c>
      <c r="E163" s="3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9393</v>
      </c>
      <c r="B164" t="s">
        <v>10590</v>
      </c>
      <c r="C164">
        <v>2012</v>
      </c>
      <c r="D164" s="33">
        <v>41207</v>
      </c>
      <c r="E164" s="33">
        <v>41207</v>
      </c>
      <c r="F164" t="s">
        <v>1290</v>
      </c>
      <c r="G164" t="s">
        <v>3107</v>
      </c>
      <c r="H164" t="s">
        <v>3108</v>
      </c>
      <c r="I164" t="s">
        <v>41</v>
      </c>
      <c r="J164" t="s">
        <v>27</v>
      </c>
      <c r="K164" t="s">
        <v>807</v>
      </c>
      <c r="L164" t="s">
        <v>457</v>
      </c>
      <c r="M164">
        <v>80219</v>
      </c>
      <c r="N164" t="s">
        <v>44</v>
      </c>
      <c r="O164" t="s">
        <v>6128</v>
      </c>
      <c r="P164" t="s">
        <v>32</v>
      </c>
      <c r="Q164" t="s">
        <v>36</v>
      </c>
      <c r="R164" t="s">
        <v>6129</v>
      </c>
      <c r="S164">
        <v>582.33600000000001</v>
      </c>
      <c r="T164">
        <v>8</v>
      </c>
      <c r="U164">
        <v>0.2</v>
      </c>
      <c r="V164">
        <v>-29.116799999999955</v>
      </c>
    </row>
    <row r="165" spans="1:22" x14ac:dyDescent="0.3">
      <c r="A165">
        <v>9391</v>
      </c>
      <c r="B165" t="s">
        <v>10588</v>
      </c>
      <c r="C165">
        <v>2012</v>
      </c>
      <c r="D165" s="33">
        <v>41079</v>
      </c>
      <c r="E165" s="33">
        <v>41084</v>
      </c>
      <c r="F165" t="s">
        <v>50</v>
      </c>
      <c r="G165" t="s">
        <v>3814</v>
      </c>
      <c r="H165" t="s">
        <v>3815</v>
      </c>
      <c r="I165" t="s">
        <v>102</v>
      </c>
      <c r="J165" t="s">
        <v>27</v>
      </c>
      <c r="K165" t="s">
        <v>184</v>
      </c>
      <c r="L165" t="s">
        <v>104</v>
      </c>
      <c r="M165">
        <v>77070</v>
      </c>
      <c r="N165" t="s">
        <v>105</v>
      </c>
      <c r="O165" t="s">
        <v>5197</v>
      </c>
      <c r="P165" t="s">
        <v>46</v>
      </c>
      <c r="Q165" t="s">
        <v>59</v>
      </c>
      <c r="R165" t="s">
        <v>5198</v>
      </c>
      <c r="S165">
        <v>228.92</v>
      </c>
      <c r="T165">
        <v>5</v>
      </c>
      <c r="U165">
        <v>0.2</v>
      </c>
      <c r="V165">
        <v>14.307499999999997</v>
      </c>
    </row>
    <row r="166" spans="1:22" x14ac:dyDescent="0.3">
      <c r="A166">
        <v>9376</v>
      </c>
      <c r="B166" t="s">
        <v>10577</v>
      </c>
      <c r="C166">
        <v>2012</v>
      </c>
      <c r="D166" s="33">
        <v>41257</v>
      </c>
      <c r="E166" s="33">
        <v>41262</v>
      </c>
      <c r="F166" t="s">
        <v>23</v>
      </c>
      <c r="G166" t="s">
        <v>1887</v>
      </c>
      <c r="H166" t="s">
        <v>1888</v>
      </c>
      <c r="I166" t="s">
        <v>26</v>
      </c>
      <c r="J166" t="s">
        <v>27</v>
      </c>
      <c r="K166" t="s">
        <v>42</v>
      </c>
      <c r="L166" t="s">
        <v>43</v>
      </c>
      <c r="M166">
        <v>90045</v>
      </c>
      <c r="N166" t="s">
        <v>44</v>
      </c>
      <c r="O166" t="s">
        <v>4258</v>
      </c>
      <c r="P166" t="s">
        <v>71</v>
      </c>
      <c r="Q166" t="s">
        <v>161</v>
      </c>
      <c r="R166" t="s">
        <v>4259</v>
      </c>
      <c r="S166">
        <v>50</v>
      </c>
      <c r="T166">
        <v>2</v>
      </c>
      <c r="U166">
        <v>0</v>
      </c>
      <c r="V166">
        <v>10.5</v>
      </c>
    </row>
    <row r="167" spans="1:22" x14ac:dyDescent="0.3">
      <c r="A167">
        <v>9373</v>
      </c>
      <c r="B167" t="s">
        <v>10574</v>
      </c>
      <c r="C167">
        <v>2012</v>
      </c>
      <c r="D167" s="33">
        <v>41058</v>
      </c>
      <c r="E167" s="33">
        <v>41060</v>
      </c>
      <c r="F167" t="s">
        <v>188</v>
      </c>
      <c r="G167" t="s">
        <v>8994</v>
      </c>
      <c r="H167" t="s">
        <v>8995</v>
      </c>
      <c r="I167" t="s">
        <v>41</v>
      </c>
      <c r="J167" t="s">
        <v>27</v>
      </c>
      <c r="K167" t="s">
        <v>497</v>
      </c>
      <c r="L167" t="s">
        <v>498</v>
      </c>
      <c r="M167">
        <v>43229</v>
      </c>
      <c r="N167" t="s">
        <v>148</v>
      </c>
      <c r="O167" t="s">
        <v>573</v>
      </c>
      <c r="P167" t="s">
        <v>46</v>
      </c>
      <c r="Q167" t="s">
        <v>269</v>
      </c>
      <c r="R167" t="s">
        <v>574</v>
      </c>
      <c r="S167">
        <v>8.0399999999999991</v>
      </c>
      <c r="T167">
        <v>5</v>
      </c>
      <c r="U167">
        <v>0.2</v>
      </c>
      <c r="V167">
        <v>2.9144999999999994</v>
      </c>
    </row>
    <row r="168" spans="1:22" x14ac:dyDescent="0.3">
      <c r="A168">
        <v>9372</v>
      </c>
      <c r="B168" t="s">
        <v>10574</v>
      </c>
      <c r="C168">
        <v>2012</v>
      </c>
      <c r="D168" s="33">
        <v>41058</v>
      </c>
      <c r="E168" s="33">
        <v>41060</v>
      </c>
      <c r="F168" t="s">
        <v>188</v>
      </c>
      <c r="G168" t="s">
        <v>8994</v>
      </c>
      <c r="H168" t="s">
        <v>8995</v>
      </c>
      <c r="I168" t="s">
        <v>41</v>
      </c>
      <c r="J168" t="s">
        <v>27</v>
      </c>
      <c r="K168" t="s">
        <v>497</v>
      </c>
      <c r="L168" t="s">
        <v>498</v>
      </c>
      <c r="M168">
        <v>43229</v>
      </c>
      <c r="N168" t="s">
        <v>148</v>
      </c>
      <c r="O168" t="s">
        <v>384</v>
      </c>
      <c r="P168" t="s">
        <v>32</v>
      </c>
      <c r="Q168" t="s">
        <v>36</v>
      </c>
      <c r="R168" t="s">
        <v>385</v>
      </c>
      <c r="S168">
        <v>317.05799999999999</v>
      </c>
      <c r="T168">
        <v>3</v>
      </c>
      <c r="U168">
        <v>0.3</v>
      </c>
      <c r="V168">
        <v>-86.058600000000013</v>
      </c>
    </row>
    <row r="169" spans="1:22" x14ac:dyDescent="0.3">
      <c r="A169">
        <v>9371</v>
      </c>
      <c r="B169" t="s">
        <v>10574</v>
      </c>
      <c r="C169">
        <v>2012</v>
      </c>
      <c r="D169" s="33">
        <v>41058</v>
      </c>
      <c r="E169" s="33">
        <v>41060</v>
      </c>
      <c r="F169" t="s">
        <v>188</v>
      </c>
      <c r="G169" t="s">
        <v>8994</v>
      </c>
      <c r="H169" t="s">
        <v>8995</v>
      </c>
      <c r="I169" t="s">
        <v>41</v>
      </c>
      <c r="J169" t="s">
        <v>27</v>
      </c>
      <c r="K169" t="s">
        <v>497</v>
      </c>
      <c r="L169" t="s">
        <v>498</v>
      </c>
      <c r="M169">
        <v>43229</v>
      </c>
      <c r="N169" t="s">
        <v>148</v>
      </c>
      <c r="O169" t="s">
        <v>9595</v>
      </c>
      <c r="P169" t="s">
        <v>32</v>
      </c>
      <c r="Q169" t="s">
        <v>65</v>
      </c>
      <c r="R169" t="s">
        <v>9596</v>
      </c>
      <c r="S169">
        <v>41.568000000000005</v>
      </c>
      <c r="T169">
        <v>4</v>
      </c>
      <c r="U169">
        <v>0.2</v>
      </c>
      <c r="V169">
        <v>-4.1568000000000023</v>
      </c>
    </row>
    <row r="170" spans="1:22" x14ac:dyDescent="0.3">
      <c r="A170">
        <v>9357</v>
      </c>
      <c r="B170" t="s">
        <v>10567</v>
      </c>
      <c r="C170">
        <v>2012</v>
      </c>
      <c r="D170" s="33">
        <v>41244</v>
      </c>
      <c r="E170" s="33">
        <v>41248</v>
      </c>
      <c r="F170" t="s">
        <v>50</v>
      </c>
      <c r="G170" t="s">
        <v>182</v>
      </c>
      <c r="H170" t="s">
        <v>183</v>
      </c>
      <c r="I170" t="s">
        <v>102</v>
      </c>
      <c r="J170" t="s">
        <v>27</v>
      </c>
      <c r="K170" t="s">
        <v>328</v>
      </c>
      <c r="L170" t="s">
        <v>238</v>
      </c>
      <c r="M170">
        <v>49201</v>
      </c>
      <c r="N170" t="s">
        <v>105</v>
      </c>
      <c r="O170" t="s">
        <v>5239</v>
      </c>
      <c r="P170" t="s">
        <v>46</v>
      </c>
      <c r="Q170" t="s">
        <v>90</v>
      </c>
      <c r="R170" t="s">
        <v>5240</v>
      </c>
      <c r="S170">
        <v>18.54</v>
      </c>
      <c r="T170">
        <v>2</v>
      </c>
      <c r="U170">
        <v>0</v>
      </c>
      <c r="V170">
        <v>8.7137999999999991</v>
      </c>
    </row>
    <row r="171" spans="1:22" x14ac:dyDescent="0.3">
      <c r="A171">
        <v>9356</v>
      </c>
      <c r="B171" t="s">
        <v>10567</v>
      </c>
      <c r="C171">
        <v>2012</v>
      </c>
      <c r="D171" s="33">
        <v>41244</v>
      </c>
      <c r="E171" s="33">
        <v>41248</v>
      </c>
      <c r="F171" t="s">
        <v>50</v>
      </c>
      <c r="G171" t="s">
        <v>182</v>
      </c>
      <c r="H171" t="s">
        <v>183</v>
      </c>
      <c r="I171" t="s">
        <v>102</v>
      </c>
      <c r="J171" t="s">
        <v>27</v>
      </c>
      <c r="K171" t="s">
        <v>328</v>
      </c>
      <c r="L171" t="s">
        <v>238</v>
      </c>
      <c r="M171">
        <v>49201</v>
      </c>
      <c r="N171" t="s">
        <v>105</v>
      </c>
      <c r="O171" t="s">
        <v>4229</v>
      </c>
      <c r="P171" t="s">
        <v>46</v>
      </c>
      <c r="Q171" t="s">
        <v>68</v>
      </c>
      <c r="R171" t="s">
        <v>4230</v>
      </c>
      <c r="S171">
        <v>3.64</v>
      </c>
      <c r="T171">
        <v>2</v>
      </c>
      <c r="U171">
        <v>0</v>
      </c>
      <c r="V171">
        <v>1.0192000000000001</v>
      </c>
    </row>
    <row r="172" spans="1:22" x14ac:dyDescent="0.3">
      <c r="A172">
        <v>9355</v>
      </c>
      <c r="B172" t="s">
        <v>10567</v>
      </c>
      <c r="C172">
        <v>2012</v>
      </c>
      <c r="D172" s="33">
        <v>41244</v>
      </c>
      <c r="E172" s="33">
        <v>41248</v>
      </c>
      <c r="F172" t="s">
        <v>50</v>
      </c>
      <c r="G172" t="s">
        <v>182</v>
      </c>
      <c r="H172" t="s">
        <v>183</v>
      </c>
      <c r="I172" t="s">
        <v>102</v>
      </c>
      <c r="J172" t="s">
        <v>27</v>
      </c>
      <c r="K172" t="s">
        <v>328</v>
      </c>
      <c r="L172" t="s">
        <v>238</v>
      </c>
      <c r="M172">
        <v>49201</v>
      </c>
      <c r="N172" t="s">
        <v>105</v>
      </c>
      <c r="O172" t="s">
        <v>8591</v>
      </c>
      <c r="P172" t="s">
        <v>46</v>
      </c>
      <c r="Q172" t="s">
        <v>90</v>
      </c>
      <c r="R172" t="s">
        <v>8592</v>
      </c>
      <c r="S172">
        <v>19.440000000000001</v>
      </c>
      <c r="T172">
        <v>3</v>
      </c>
      <c r="U172">
        <v>0</v>
      </c>
      <c r="V172">
        <v>9.3312000000000008</v>
      </c>
    </row>
    <row r="173" spans="1:22" x14ac:dyDescent="0.3">
      <c r="A173">
        <v>9331</v>
      </c>
      <c r="B173" t="s">
        <v>10556</v>
      </c>
      <c r="C173">
        <v>2012</v>
      </c>
      <c r="D173" s="33">
        <v>41225</v>
      </c>
      <c r="E173" s="33">
        <v>41231</v>
      </c>
      <c r="F173" t="s">
        <v>50</v>
      </c>
      <c r="G173" t="s">
        <v>6335</v>
      </c>
      <c r="H173" t="s">
        <v>6336</v>
      </c>
      <c r="I173" t="s">
        <v>26</v>
      </c>
      <c r="J173" t="s">
        <v>27</v>
      </c>
      <c r="K173" t="s">
        <v>266</v>
      </c>
      <c r="L173" t="s">
        <v>267</v>
      </c>
      <c r="M173">
        <v>10035</v>
      </c>
      <c r="N173" t="s">
        <v>148</v>
      </c>
      <c r="O173" t="s">
        <v>3270</v>
      </c>
      <c r="P173" t="s">
        <v>46</v>
      </c>
      <c r="Q173" t="s">
        <v>173</v>
      </c>
      <c r="R173" t="s">
        <v>186</v>
      </c>
      <c r="S173">
        <v>15.56</v>
      </c>
      <c r="T173">
        <v>2</v>
      </c>
      <c r="U173">
        <v>0</v>
      </c>
      <c r="V173">
        <v>7.3132000000000001</v>
      </c>
    </row>
    <row r="174" spans="1:22" x14ac:dyDescent="0.3">
      <c r="A174">
        <v>9330</v>
      </c>
      <c r="B174" t="s">
        <v>10555</v>
      </c>
      <c r="C174">
        <v>2012</v>
      </c>
      <c r="D174" s="33">
        <v>41241</v>
      </c>
      <c r="E174" s="33">
        <v>41243</v>
      </c>
      <c r="F174" t="s">
        <v>188</v>
      </c>
      <c r="G174" t="s">
        <v>1887</v>
      </c>
      <c r="H174" t="s">
        <v>1888</v>
      </c>
      <c r="I174" t="s">
        <v>26</v>
      </c>
      <c r="J174" t="s">
        <v>27</v>
      </c>
      <c r="K174" t="s">
        <v>127</v>
      </c>
      <c r="L174" t="s">
        <v>43</v>
      </c>
      <c r="M174">
        <v>94110</v>
      </c>
      <c r="N174" t="s">
        <v>44</v>
      </c>
      <c r="O174" t="s">
        <v>7211</v>
      </c>
      <c r="P174" t="s">
        <v>46</v>
      </c>
      <c r="Q174" t="s">
        <v>78</v>
      </c>
      <c r="R174" t="s">
        <v>7212</v>
      </c>
      <c r="S174">
        <v>45.28</v>
      </c>
      <c r="T174">
        <v>4</v>
      </c>
      <c r="U174">
        <v>0</v>
      </c>
      <c r="V174">
        <v>15.395199999999999</v>
      </c>
    </row>
    <row r="175" spans="1:22" x14ac:dyDescent="0.3">
      <c r="A175">
        <v>9315</v>
      </c>
      <c r="B175" t="s">
        <v>10546</v>
      </c>
      <c r="C175">
        <v>2012</v>
      </c>
      <c r="D175" s="33">
        <v>41224</v>
      </c>
      <c r="E175" s="33">
        <v>41224</v>
      </c>
      <c r="F175" t="s">
        <v>1290</v>
      </c>
      <c r="G175" t="s">
        <v>1033</v>
      </c>
      <c r="H175" t="s">
        <v>1034</v>
      </c>
      <c r="I175" t="s">
        <v>41</v>
      </c>
      <c r="J175" t="s">
        <v>27</v>
      </c>
      <c r="K175" t="s">
        <v>880</v>
      </c>
      <c r="L175" t="s">
        <v>238</v>
      </c>
      <c r="M175">
        <v>48234</v>
      </c>
      <c r="N175" t="s">
        <v>105</v>
      </c>
      <c r="O175" t="s">
        <v>106</v>
      </c>
      <c r="P175" t="s">
        <v>46</v>
      </c>
      <c r="Q175" t="s">
        <v>78</v>
      </c>
      <c r="R175" t="s">
        <v>107</v>
      </c>
      <c r="S175">
        <v>123.858</v>
      </c>
      <c r="T175">
        <v>2</v>
      </c>
      <c r="U175">
        <v>0.1</v>
      </c>
      <c r="V175">
        <v>46.790800000000004</v>
      </c>
    </row>
    <row r="176" spans="1:22" x14ac:dyDescent="0.3">
      <c r="A176">
        <v>9314</v>
      </c>
      <c r="B176" t="s">
        <v>10546</v>
      </c>
      <c r="C176">
        <v>2012</v>
      </c>
      <c r="D176" s="33">
        <v>41224</v>
      </c>
      <c r="E176" s="33">
        <v>41224</v>
      </c>
      <c r="F176" t="s">
        <v>1290</v>
      </c>
      <c r="G176" t="s">
        <v>1033</v>
      </c>
      <c r="H176" t="s">
        <v>1034</v>
      </c>
      <c r="I176" t="s">
        <v>41</v>
      </c>
      <c r="J176" t="s">
        <v>27</v>
      </c>
      <c r="K176" t="s">
        <v>880</v>
      </c>
      <c r="L176" t="s">
        <v>238</v>
      </c>
      <c r="M176">
        <v>48234</v>
      </c>
      <c r="N176" t="s">
        <v>105</v>
      </c>
      <c r="O176" t="s">
        <v>223</v>
      </c>
      <c r="P176" t="s">
        <v>46</v>
      </c>
      <c r="Q176" t="s">
        <v>59</v>
      </c>
      <c r="R176" t="s">
        <v>224</v>
      </c>
      <c r="S176">
        <v>418.32</v>
      </c>
      <c r="T176">
        <v>7</v>
      </c>
      <c r="U176">
        <v>0</v>
      </c>
      <c r="V176">
        <v>117.12960000000004</v>
      </c>
    </row>
    <row r="177" spans="1:22" x14ac:dyDescent="0.3">
      <c r="A177">
        <v>9306</v>
      </c>
      <c r="B177" t="s">
        <v>10542</v>
      </c>
      <c r="C177">
        <v>2012</v>
      </c>
      <c r="D177" s="33">
        <v>41171</v>
      </c>
      <c r="E177" s="33">
        <v>41176</v>
      </c>
      <c r="F177" t="s">
        <v>50</v>
      </c>
      <c r="G177" t="s">
        <v>8228</v>
      </c>
      <c r="H177" t="s">
        <v>8229</v>
      </c>
      <c r="I177" t="s">
        <v>102</v>
      </c>
      <c r="J177" t="s">
        <v>27</v>
      </c>
      <c r="K177" t="s">
        <v>6671</v>
      </c>
      <c r="L177" t="s">
        <v>668</v>
      </c>
      <c r="M177">
        <v>87505</v>
      </c>
      <c r="N177" t="s">
        <v>44</v>
      </c>
      <c r="O177" t="s">
        <v>7341</v>
      </c>
      <c r="P177" t="s">
        <v>46</v>
      </c>
      <c r="Q177" t="s">
        <v>68</v>
      </c>
      <c r="R177" t="s">
        <v>7342</v>
      </c>
      <c r="S177">
        <v>8.4</v>
      </c>
      <c r="T177">
        <v>5</v>
      </c>
      <c r="U177">
        <v>0</v>
      </c>
      <c r="V177">
        <v>2.1840000000000002</v>
      </c>
    </row>
    <row r="178" spans="1:22" x14ac:dyDescent="0.3">
      <c r="A178">
        <v>9305</v>
      </c>
      <c r="B178" t="s">
        <v>10541</v>
      </c>
      <c r="C178">
        <v>2012</v>
      </c>
      <c r="D178" s="33">
        <v>41017</v>
      </c>
      <c r="E178" s="33">
        <v>41021</v>
      </c>
      <c r="F178" t="s">
        <v>23</v>
      </c>
      <c r="G178" t="s">
        <v>1477</v>
      </c>
      <c r="H178" t="s">
        <v>1478</v>
      </c>
      <c r="I178" t="s">
        <v>41</v>
      </c>
      <c r="J178" t="s">
        <v>27</v>
      </c>
      <c r="K178" t="s">
        <v>7289</v>
      </c>
      <c r="L178" t="s">
        <v>104</v>
      </c>
      <c r="M178">
        <v>78501</v>
      </c>
      <c r="N178" t="s">
        <v>105</v>
      </c>
      <c r="O178" t="s">
        <v>3046</v>
      </c>
      <c r="P178" t="s">
        <v>46</v>
      </c>
      <c r="Q178" t="s">
        <v>75</v>
      </c>
      <c r="R178" t="s">
        <v>3047</v>
      </c>
      <c r="S178">
        <v>1.4759999999999998</v>
      </c>
      <c r="T178">
        <v>1</v>
      </c>
      <c r="U178">
        <v>0.8</v>
      </c>
      <c r="V178">
        <v>-2.2877999999999998</v>
      </c>
    </row>
    <row r="179" spans="1:22" x14ac:dyDescent="0.3">
      <c r="A179">
        <v>178</v>
      </c>
      <c r="B179" t="s">
        <v>715</v>
      </c>
      <c r="C179">
        <v>2012</v>
      </c>
      <c r="D179" s="33">
        <v>41234</v>
      </c>
      <c r="E179" s="33">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s="33">
        <v>41234</v>
      </c>
      <c r="E180" s="33">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s="33">
        <v>41258</v>
      </c>
      <c r="E181" s="33">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9304</v>
      </c>
      <c r="B182" t="s">
        <v>10541</v>
      </c>
      <c r="C182">
        <v>2012</v>
      </c>
      <c r="D182" s="33">
        <v>41017</v>
      </c>
      <c r="E182" s="33">
        <v>41021</v>
      </c>
      <c r="F182" t="s">
        <v>23</v>
      </c>
      <c r="G182" t="s">
        <v>1477</v>
      </c>
      <c r="H182" t="s">
        <v>1478</v>
      </c>
      <c r="I182" t="s">
        <v>41</v>
      </c>
      <c r="J182" t="s">
        <v>27</v>
      </c>
      <c r="K182" t="s">
        <v>7289</v>
      </c>
      <c r="L182" t="s">
        <v>104</v>
      </c>
      <c r="M182">
        <v>78501</v>
      </c>
      <c r="N182" t="s">
        <v>105</v>
      </c>
      <c r="O182" t="s">
        <v>5358</v>
      </c>
      <c r="P182" t="s">
        <v>46</v>
      </c>
      <c r="Q182" t="s">
        <v>90</v>
      </c>
      <c r="R182" t="s">
        <v>5359</v>
      </c>
      <c r="S182">
        <v>15.552000000000003</v>
      </c>
      <c r="T182">
        <v>3</v>
      </c>
      <c r="U182">
        <v>0.2</v>
      </c>
      <c r="V182">
        <v>5.4432</v>
      </c>
    </row>
    <row r="183" spans="1:22" x14ac:dyDescent="0.3">
      <c r="A183">
        <v>9303</v>
      </c>
      <c r="B183" t="s">
        <v>10541</v>
      </c>
      <c r="C183">
        <v>2012</v>
      </c>
      <c r="D183" s="33">
        <v>41017</v>
      </c>
      <c r="E183" s="33">
        <v>41021</v>
      </c>
      <c r="F183" t="s">
        <v>23</v>
      </c>
      <c r="G183" t="s">
        <v>1477</v>
      </c>
      <c r="H183" t="s">
        <v>1478</v>
      </c>
      <c r="I183" t="s">
        <v>41</v>
      </c>
      <c r="J183" t="s">
        <v>27</v>
      </c>
      <c r="K183" t="s">
        <v>7289</v>
      </c>
      <c r="L183" t="s">
        <v>104</v>
      </c>
      <c r="M183">
        <v>78501</v>
      </c>
      <c r="N183" t="s">
        <v>105</v>
      </c>
      <c r="O183" t="s">
        <v>7097</v>
      </c>
      <c r="P183" t="s">
        <v>46</v>
      </c>
      <c r="Q183" t="s">
        <v>68</v>
      </c>
      <c r="R183" t="s">
        <v>7098</v>
      </c>
      <c r="S183">
        <v>7.8719999999999999</v>
      </c>
      <c r="T183">
        <v>3</v>
      </c>
      <c r="U183">
        <v>0.2</v>
      </c>
      <c r="V183">
        <v>0.88559999999999883</v>
      </c>
    </row>
    <row r="184" spans="1:22" x14ac:dyDescent="0.3">
      <c r="A184">
        <v>9302</v>
      </c>
      <c r="B184" t="s">
        <v>10541</v>
      </c>
      <c r="C184">
        <v>2012</v>
      </c>
      <c r="D184" s="33">
        <v>41017</v>
      </c>
      <c r="E184" s="33">
        <v>41021</v>
      </c>
      <c r="F184" t="s">
        <v>23</v>
      </c>
      <c r="G184" t="s">
        <v>1477</v>
      </c>
      <c r="H184" t="s">
        <v>1478</v>
      </c>
      <c r="I184" t="s">
        <v>41</v>
      </c>
      <c r="J184" t="s">
        <v>27</v>
      </c>
      <c r="K184" t="s">
        <v>7289</v>
      </c>
      <c r="L184" t="s">
        <v>104</v>
      </c>
      <c r="M184">
        <v>78501</v>
      </c>
      <c r="N184" t="s">
        <v>105</v>
      </c>
      <c r="O184" t="s">
        <v>8335</v>
      </c>
      <c r="P184" t="s">
        <v>71</v>
      </c>
      <c r="Q184" t="s">
        <v>72</v>
      </c>
      <c r="R184" t="s">
        <v>8336</v>
      </c>
      <c r="S184">
        <v>97.968000000000004</v>
      </c>
      <c r="T184">
        <v>2</v>
      </c>
      <c r="U184">
        <v>0.2</v>
      </c>
      <c r="V184">
        <v>6.122999999999994</v>
      </c>
    </row>
    <row r="185" spans="1:22" x14ac:dyDescent="0.3">
      <c r="A185">
        <v>9301</v>
      </c>
      <c r="B185" t="s">
        <v>10541</v>
      </c>
      <c r="C185">
        <v>2012</v>
      </c>
      <c r="D185" s="33">
        <v>41017</v>
      </c>
      <c r="E185" s="33">
        <v>41021</v>
      </c>
      <c r="F185" t="s">
        <v>23</v>
      </c>
      <c r="G185" t="s">
        <v>1477</v>
      </c>
      <c r="H185" t="s">
        <v>1478</v>
      </c>
      <c r="I185" t="s">
        <v>41</v>
      </c>
      <c r="J185" t="s">
        <v>27</v>
      </c>
      <c r="K185" t="s">
        <v>7289</v>
      </c>
      <c r="L185" t="s">
        <v>104</v>
      </c>
      <c r="M185">
        <v>78501</v>
      </c>
      <c r="N185" t="s">
        <v>105</v>
      </c>
      <c r="O185" t="s">
        <v>1585</v>
      </c>
      <c r="P185" t="s">
        <v>32</v>
      </c>
      <c r="Q185" t="s">
        <v>36</v>
      </c>
      <c r="R185" t="s">
        <v>1586</v>
      </c>
      <c r="S185">
        <v>56.686</v>
      </c>
      <c r="T185">
        <v>1</v>
      </c>
      <c r="U185">
        <v>0.3</v>
      </c>
      <c r="V185">
        <v>-20.245000000000008</v>
      </c>
    </row>
    <row r="186" spans="1:22" x14ac:dyDescent="0.3">
      <c r="A186">
        <v>9300</v>
      </c>
      <c r="B186" t="s">
        <v>10541</v>
      </c>
      <c r="C186">
        <v>2012</v>
      </c>
      <c r="D186" s="33">
        <v>41017</v>
      </c>
      <c r="E186" s="33">
        <v>41021</v>
      </c>
      <c r="F186" t="s">
        <v>23</v>
      </c>
      <c r="G186" t="s">
        <v>1477</v>
      </c>
      <c r="H186" t="s">
        <v>1478</v>
      </c>
      <c r="I186" t="s">
        <v>41</v>
      </c>
      <c r="J186" t="s">
        <v>27</v>
      </c>
      <c r="K186" t="s">
        <v>7289</v>
      </c>
      <c r="L186" t="s">
        <v>104</v>
      </c>
      <c r="M186">
        <v>78501</v>
      </c>
      <c r="N186" t="s">
        <v>105</v>
      </c>
      <c r="O186" t="s">
        <v>3242</v>
      </c>
      <c r="P186" t="s">
        <v>46</v>
      </c>
      <c r="Q186" t="s">
        <v>75</v>
      </c>
      <c r="R186" t="s">
        <v>3243</v>
      </c>
      <c r="S186">
        <v>4.3119999999999985</v>
      </c>
      <c r="T186">
        <v>2</v>
      </c>
      <c r="U186">
        <v>0.8</v>
      </c>
      <c r="V186">
        <v>-6.8992000000000022</v>
      </c>
    </row>
    <row r="187" spans="1:22" x14ac:dyDescent="0.3">
      <c r="A187">
        <v>9299</v>
      </c>
      <c r="B187" t="s">
        <v>10541</v>
      </c>
      <c r="C187">
        <v>2012</v>
      </c>
      <c r="D187" s="33">
        <v>41017</v>
      </c>
      <c r="E187" s="33">
        <v>41021</v>
      </c>
      <c r="F187" t="s">
        <v>23</v>
      </c>
      <c r="G187" t="s">
        <v>1477</v>
      </c>
      <c r="H187" t="s">
        <v>1478</v>
      </c>
      <c r="I187" t="s">
        <v>41</v>
      </c>
      <c r="J187" t="s">
        <v>27</v>
      </c>
      <c r="K187" t="s">
        <v>7289</v>
      </c>
      <c r="L187" t="s">
        <v>104</v>
      </c>
      <c r="M187">
        <v>78501</v>
      </c>
      <c r="N187" t="s">
        <v>105</v>
      </c>
      <c r="O187" t="s">
        <v>1159</v>
      </c>
      <c r="P187" t="s">
        <v>46</v>
      </c>
      <c r="Q187" t="s">
        <v>68</v>
      </c>
      <c r="R187" t="s">
        <v>1160</v>
      </c>
      <c r="S187">
        <v>74.352000000000004</v>
      </c>
      <c r="T187">
        <v>3</v>
      </c>
      <c r="U187">
        <v>0.2</v>
      </c>
      <c r="V187">
        <v>6.5057999999999971</v>
      </c>
    </row>
    <row r="188" spans="1:22" x14ac:dyDescent="0.3">
      <c r="A188">
        <v>9298</v>
      </c>
      <c r="B188" t="s">
        <v>10541</v>
      </c>
      <c r="C188">
        <v>2012</v>
      </c>
      <c r="D188" s="33">
        <v>41017</v>
      </c>
      <c r="E188" s="33">
        <v>41021</v>
      </c>
      <c r="F188" t="s">
        <v>23</v>
      </c>
      <c r="G188" t="s">
        <v>1477</v>
      </c>
      <c r="H188" t="s">
        <v>1478</v>
      </c>
      <c r="I188" t="s">
        <v>41</v>
      </c>
      <c r="J188" t="s">
        <v>27</v>
      </c>
      <c r="K188" t="s">
        <v>7289</v>
      </c>
      <c r="L188" t="s">
        <v>104</v>
      </c>
      <c r="M188">
        <v>78501</v>
      </c>
      <c r="N188" t="s">
        <v>105</v>
      </c>
      <c r="O188" t="s">
        <v>4301</v>
      </c>
      <c r="P188" t="s">
        <v>71</v>
      </c>
      <c r="Q188" t="s">
        <v>72</v>
      </c>
      <c r="R188" t="s">
        <v>4302</v>
      </c>
      <c r="S188">
        <v>244.768</v>
      </c>
      <c r="T188">
        <v>4</v>
      </c>
      <c r="U188">
        <v>0.2</v>
      </c>
      <c r="V188">
        <v>24.476800000000004</v>
      </c>
    </row>
    <row r="189" spans="1:22" x14ac:dyDescent="0.3">
      <c r="A189">
        <v>9297</v>
      </c>
      <c r="B189" t="s">
        <v>10541</v>
      </c>
      <c r="C189">
        <v>2012</v>
      </c>
      <c r="D189" s="33">
        <v>41017</v>
      </c>
      <c r="E189" s="33">
        <v>41021</v>
      </c>
      <c r="F189" t="s">
        <v>23</v>
      </c>
      <c r="G189" t="s">
        <v>1477</v>
      </c>
      <c r="H189" t="s">
        <v>1478</v>
      </c>
      <c r="I189" t="s">
        <v>41</v>
      </c>
      <c r="J189" t="s">
        <v>27</v>
      </c>
      <c r="K189" t="s">
        <v>7289</v>
      </c>
      <c r="L189" t="s">
        <v>104</v>
      </c>
      <c r="M189">
        <v>78501</v>
      </c>
      <c r="N189" t="s">
        <v>105</v>
      </c>
      <c r="O189" t="s">
        <v>4440</v>
      </c>
      <c r="P189" t="s">
        <v>71</v>
      </c>
      <c r="Q189" t="s">
        <v>161</v>
      </c>
      <c r="R189" t="s">
        <v>4441</v>
      </c>
      <c r="S189">
        <v>41.424000000000007</v>
      </c>
      <c r="T189">
        <v>2</v>
      </c>
      <c r="U189">
        <v>0.2</v>
      </c>
      <c r="V189">
        <v>8.2847999999999971</v>
      </c>
    </row>
    <row r="190" spans="1:22" x14ac:dyDescent="0.3">
      <c r="A190">
        <v>9286</v>
      </c>
      <c r="B190" t="s">
        <v>10532</v>
      </c>
      <c r="C190">
        <v>2012</v>
      </c>
      <c r="D190" s="33">
        <v>41234</v>
      </c>
      <c r="E190" s="33">
        <v>41237</v>
      </c>
      <c r="F190" t="s">
        <v>188</v>
      </c>
      <c r="G190" t="s">
        <v>5105</v>
      </c>
      <c r="H190" t="s">
        <v>5106</v>
      </c>
      <c r="I190" t="s">
        <v>26</v>
      </c>
      <c r="J190" t="s">
        <v>27</v>
      </c>
      <c r="K190" t="s">
        <v>735</v>
      </c>
      <c r="L190" t="s">
        <v>88</v>
      </c>
      <c r="M190">
        <v>28110</v>
      </c>
      <c r="N190" t="s">
        <v>30</v>
      </c>
      <c r="O190" t="s">
        <v>871</v>
      </c>
      <c r="P190" t="s">
        <v>32</v>
      </c>
      <c r="Q190" t="s">
        <v>65</v>
      </c>
      <c r="R190" t="s">
        <v>872</v>
      </c>
      <c r="S190">
        <v>18.175999999999998</v>
      </c>
      <c r="T190">
        <v>1</v>
      </c>
      <c r="U190">
        <v>0.2</v>
      </c>
      <c r="V190">
        <v>4.7712000000000012</v>
      </c>
    </row>
    <row r="191" spans="1:22" x14ac:dyDescent="0.3">
      <c r="A191">
        <v>190</v>
      </c>
      <c r="B191" t="s">
        <v>761</v>
      </c>
      <c r="C191">
        <v>2012</v>
      </c>
      <c r="D191" s="33">
        <v>41194</v>
      </c>
      <c r="E191" s="33">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s="33">
        <v>41194</v>
      </c>
      <c r="E192" s="33">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s="33">
        <v>41194</v>
      </c>
      <c r="E193" s="3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s="33">
        <v>41194</v>
      </c>
      <c r="E194" s="33">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s="33">
        <v>41194</v>
      </c>
      <c r="E195" s="33">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s="33">
        <v>41213</v>
      </c>
      <c r="E196" s="33">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9269</v>
      </c>
      <c r="B197" t="s">
        <v>10520</v>
      </c>
      <c r="C197">
        <v>2012</v>
      </c>
      <c r="D197" s="33">
        <v>41177</v>
      </c>
      <c r="E197" s="33">
        <v>41177</v>
      </c>
      <c r="F197" t="s">
        <v>1290</v>
      </c>
      <c r="G197" t="s">
        <v>1952</v>
      </c>
      <c r="H197" t="s">
        <v>1953</v>
      </c>
      <c r="I197" t="s">
        <v>26</v>
      </c>
      <c r="J197" t="s">
        <v>27</v>
      </c>
      <c r="K197" t="s">
        <v>3708</v>
      </c>
      <c r="L197" t="s">
        <v>267</v>
      </c>
      <c r="M197">
        <v>11520</v>
      </c>
      <c r="N197" t="s">
        <v>148</v>
      </c>
      <c r="O197" t="s">
        <v>2777</v>
      </c>
      <c r="P197" t="s">
        <v>46</v>
      </c>
      <c r="Q197" t="s">
        <v>90</v>
      </c>
      <c r="R197" t="s">
        <v>2778</v>
      </c>
      <c r="S197">
        <v>20.04</v>
      </c>
      <c r="T197">
        <v>3</v>
      </c>
      <c r="U197">
        <v>0</v>
      </c>
      <c r="V197">
        <v>9.6191999999999993</v>
      </c>
    </row>
    <row r="198" spans="1:22" x14ac:dyDescent="0.3">
      <c r="A198">
        <v>9268</v>
      </c>
      <c r="B198" t="s">
        <v>10520</v>
      </c>
      <c r="C198">
        <v>2012</v>
      </c>
      <c r="D198" s="33">
        <v>41177</v>
      </c>
      <c r="E198" s="33">
        <v>41177</v>
      </c>
      <c r="F198" t="s">
        <v>1290</v>
      </c>
      <c r="G198" t="s">
        <v>1952</v>
      </c>
      <c r="H198" t="s">
        <v>1953</v>
      </c>
      <c r="I198" t="s">
        <v>26</v>
      </c>
      <c r="J198" t="s">
        <v>27</v>
      </c>
      <c r="K198" t="s">
        <v>3708</v>
      </c>
      <c r="L198" t="s">
        <v>267</v>
      </c>
      <c r="M198">
        <v>11520</v>
      </c>
      <c r="N198" t="s">
        <v>148</v>
      </c>
      <c r="O198" t="s">
        <v>8382</v>
      </c>
      <c r="P198" t="s">
        <v>32</v>
      </c>
      <c r="Q198" t="s">
        <v>36</v>
      </c>
      <c r="R198" t="s">
        <v>8383</v>
      </c>
      <c r="S198">
        <v>102.58200000000001</v>
      </c>
      <c r="T198">
        <v>1</v>
      </c>
      <c r="U198">
        <v>0.1</v>
      </c>
      <c r="V198">
        <v>6.8388000000000009</v>
      </c>
    </row>
    <row r="199" spans="1:22" x14ac:dyDescent="0.3">
      <c r="A199">
        <v>9264</v>
      </c>
      <c r="B199" t="s">
        <v>10517</v>
      </c>
      <c r="C199">
        <v>2012</v>
      </c>
      <c r="D199" s="33">
        <v>41191</v>
      </c>
      <c r="E199" s="33">
        <v>41195</v>
      </c>
      <c r="F199" t="s">
        <v>50</v>
      </c>
      <c r="G199" t="s">
        <v>2080</v>
      </c>
      <c r="H199" t="s">
        <v>2081</v>
      </c>
      <c r="I199" t="s">
        <v>26</v>
      </c>
      <c r="J199" t="s">
        <v>27</v>
      </c>
      <c r="K199" t="s">
        <v>880</v>
      </c>
      <c r="L199" t="s">
        <v>238</v>
      </c>
      <c r="M199">
        <v>48227</v>
      </c>
      <c r="N199" t="s">
        <v>105</v>
      </c>
      <c r="O199" t="s">
        <v>3180</v>
      </c>
      <c r="P199" t="s">
        <v>46</v>
      </c>
      <c r="Q199" t="s">
        <v>78</v>
      </c>
      <c r="R199" t="s">
        <v>3181</v>
      </c>
      <c r="S199">
        <v>269.90999999999997</v>
      </c>
      <c r="T199">
        <v>5</v>
      </c>
      <c r="U199">
        <v>0.1</v>
      </c>
      <c r="V199">
        <v>53.982000000000006</v>
      </c>
    </row>
    <row r="200" spans="1:22" x14ac:dyDescent="0.3">
      <c r="A200">
        <v>9263</v>
      </c>
      <c r="B200" t="s">
        <v>10517</v>
      </c>
      <c r="C200">
        <v>2012</v>
      </c>
      <c r="D200" s="33">
        <v>41191</v>
      </c>
      <c r="E200" s="33">
        <v>41195</v>
      </c>
      <c r="F200" t="s">
        <v>50</v>
      </c>
      <c r="G200" t="s">
        <v>2080</v>
      </c>
      <c r="H200" t="s">
        <v>2081</v>
      </c>
      <c r="I200" t="s">
        <v>26</v>
      </c>
      <c r="J200" t="s">
        <v>27</v>
      </c>
      <c r="K200" t="s">
        <v>880</v>
      </c>
      <c r="L200" t="s">
        <v>238</v>
      </c>
      <c r="M200">
        <v>48227</v>
      </c>
      <c r="N200" t="s">
        <v>105</v>
      </c>
      <c r="O200" t="s">
        <v>336</v>
      </c>
      <c r="P200" t="s">
        <v>32</v>
      </c>
      <c r="Q200" t="s">
        <v>36</v>
      </c>
      <c r="R200" t="s">
        <v>337</v>
      </c>
      <c r="S200">
        <v>389.97</v>
      </c>
      <c r="T200">
        <v>3</v>
      </c>
      <c r="U200">
        <v>0</v>
      </c>
      <c r="V200">
        <v>35.097300000000004</v>
      </c>
    </row>
    <row r="201" spans="1:22" x14ac:dyDescent="0.3">
      <c r="A201">
        <v>9220</v>
      </c>
      <c r="B201" t="s">
        <v>10495</v>
      </c>
      <c r="C201">
        <v>2012</v>
      </c>
      <c r="D201" s="33">
        <v>41137</v>
      </c>
      <c r="E201" s="33">
        <v>41141</v>
      </c>
      <c r="F201" t="s">
        <v>50</v>
      </c>
      <c r="G201" t="s">
        <v>4458</v>
      </c>
      <c r="H201" t="s">
        <v>4459</v>
      </c>
      <c r="I201" t="s">
        <v>26</v>
      </c>
      <c r="J201" t="s">
        <v>27</v>
      </c>
      <c r="K201" t="s">
        <v>146</v>
      </c>
      <c r="L201" t="s">
        <v>147</v>
      </c>
      <c r="M201">
        <v>19120</v>
      </c>
      <c r="N201" t="s">
        <v>148</v>
      </c>
      <c r="O201" t="s">
        <v>5448</v>
      </c>
      <c r="P201" t="s">
        <v>32</v>
      </c>
      <c r="Q201" t="s">
        <v>33</v>
      </c>
      <c r="R201" t="s">
        <v>5449</v>
      </c>
      <c r="S201">
        <v>301.46999999999997</v>
      </c>
      <c r="T201">
        <v>3</v>
      </c>
      <c r="U201">
        <v>0.5</v>
      </c>
      <c r="V201">
        <v>-204.99959999999996</v>
      </c>
    </row>
    <row r="202" spans="1:22" x14ac:dyDescent="0.3">
      <c r="A202">
        <v>9219</v>
      </c>
      <c r="B202" t="s">
        <v>10495</v>
      </c>
      <c r="C202">
        <v>2012</v>
      </c>
      <c r="D202" s="33">
        <v>41137</v>
      </c>
      <c r="E202" s="33">
        <v>41141</v>
      </c>
      <c r="F202" t="s">
        <v>50</v>
      </c>
      <c r="G202" t="s">
        <v>4458</v>
      </c>
      <c r="H202" t="s">
        <v>4459</v>
      </c>
      <c r="I202" t="s">
        <v>26</v>
      </c>
      <c r="J202" t="s">
        <v>27</v>
      </c>
      <c r="K202" t="s">
        <v>146</v>
      </c>
      <c r="L202" t="s">
        <v>147</v>
      </c>
      <c r="M202">
        <v>19120</v>
      </c>
      <c r="N202" t="s">
        <v>148</v>
      </c>
      <c r="O202" t="s">
        <v>3355</v>
      </c>
      <c r="P202" t="s">
        <v>46</v>
      </c>
      <c r="Q202" t="s">
        <v>59</v>
      </c>
      <c r="R202" t="s">
        <v>3356</v>
      </c>
      <c r="S202">
        <v>44.688000000000002</v>
      </c>
      <c r="T202">
        <v>7</v>
      </c>
      <c r="U202">
        <v>0.2</v>
      </c>
      <c r="V202">
        <v>3.3515999999999977</v>
      </c>
    </row>
    <row r="203" spans="1:22" x14ac:dyDescent="0.3">
      <c r="A203">
        <v>9212</v>
      </c>
      <c r="B203" t="s">
        <v>10487</v>
      </c>
      <c r="C203">
        <v>2012</v>
      </c>
      <c r="D203" s="33">
        <v>40982</v>
      </c>
      <c r="E203" s="33">
        <v>40987</v>
      </c>
      <c r="F203" t="s">
        <v>50</v>
      </c>
      <c r="G203" t="s">
        <v>4042</v>
      </c>
      <c r="H203" t="s">
        <v>4043</v>
      </c>
      <c r="I203" t="s">
        <v>26</v>
      </c>
      <c r="J203" t="s">
        <v>27</v>
      </c>
      <c r="K203" t="s">
        <v>566</v>
      </c>
      <c r="L203" t="s">
        <v>43</v>
      </c>
      <c r="M203">
        <v>95661</v>
      </c>
      <c r="N203" t="s">
        <v>44</v>
      </c>
      <c r="O203" t="s">
        <v>1094</v>
      </c>
      <c r="P203" t="s">
        <v>46</v>
      </c>
      <c r="Q203" t="s">
        <v>90</v>
      </c>
      <c r="R203" t="s">
        <v>1095</v>
      </c>
      <c r="S203">
        <v>19.440000000000001</v>
      </c>
      <c r="T203">
        <v>3</v>
      </c>
      <c r="U203">
        <v>0</v>
      </c>
      <c r="V203">
        <v>9.3312000000000008</v>
      </c>
    </row>
    <row r="204" spans="1:22" x14ac:dyDescent="0.3">
      <c r="A204">
        <v>9194</v>
      </c>
      <c r="B204" t="s">
        <v>10475</v>
      </c>
      <c r="C204">
        <v>2012</v>
      </c>
      <c r="D204" s="33">
        <v>41215</v>
      </c>
      <c r="E204" s="33">
        <v>41220</v>
      </c>
      <c r="F204" t="s">
        <v>50</v>
      </c>
      <c r="G204" t="s">
        <v>1025</v>
      </c>
      <c r="H204" t="s">
        <v>1026</v>
      </c>
      <c r="I204" t="s">
        <v>41</v>
      </c>
      <c r="J204" t="s">
        <v>27</v>
      </c>
      <c r="K204" t="s">
        <v>678</v>
      </c>
      <c r="L204" t="s">
        <v>104</v>
      </c>
      <c r="M204">
        <v>78207</v>
      </c>
      <c r="N204" t="s">
        <v>105</v>
      </c>
      <c r="O204" t="s">
        <v>3433</v>
      </c>
      <c r="P204" t="s">
        <v>71</v>
      </c>
      <c r="Q204" t="s">
        <v>72</v>
      </c>
      <c r="R204" t="s">
        <v>6337</v>
      </c>
      <c r="S204">
        <v>344.70400000000001</v>
      </c>
      <c r="T204">
        <v>2</v>
      </c>
      <c r="U204">
        <v>0.2</v>
      </c>
      <c r="V204">
        <v>38.779199999999989</v>
      </c>
    </row>
    <row r="205" spans="1:22" x14ac:dyDescent="0.3">
      <c r="A205">
        <v>9193</v>
      </c>
      <c r="B205" t="s">
        <v>10475</v>
      </c>
      <c r="C205">
        <v>2012</v>
      </c>
      <c r="D205" s="33">
        <v>41215</v>
      </c>
      <c r="E205" s="33">
        <v>41220</v>
      </c>
      <c r="F205" t="s">
        <v>50</v>
      </c>
      <c r="G205" t="s">
        <v>1025</v>
      </c>
      <c r="H205" t="s">
        <v>1026</v>
      </c>
      <c r="I205" t="s">
        <v>41</v>
      </c>
      <c r="J205" t="s">
        <v>27</v>
      </c>
      <c r="K205" t="s">
        <v>678</v>
      </c>
      <c r="L205" t="s">
        <v>104</v>
      </c>
      <c r="M205">
        <v>78207</v>
      </c>
      <c r="N205" t="s">
        <v>105</v>
      </c>
      <c r="O205" t="s">
        <v>1199</v>
      </c>
      <c r="P205" t="s">
        <v>46</v>
      </c>
      <c r="Q205" t="s">
        <v>75</v>
      </c>
      <c r="R205" t="s">
        <v>1200</v>
      </c>
      <c r="S205">
        <v>29.371999999999993</v>
      </c>
      <c r="T205">
        <v>7</v>
      </c>
      <c r="U205">
        <v>0.8</v>
      </c>
      <c r="V205">
        <v>-46.995200000000025</v>
      </c>
    </row>
    <row r="206" spans="1:22" x14ac:dyDescent="0.3">
      <c r="A206">
        <v>9192</v>
      </c>
      <c r="B206" t="s">
        <v>10474</v>
      </c>
      <c r="C206">
        <v>2012</v>
      </c>
      <c r="D206" s="33">
        <v>41142</v>
      </c>
      <c r="E206" s="33">
        <v>41146</v>
      </c>
      <c r="F206" t="s">
        <v>50</v>
      </c>
      <c r="G206" t="s">
        <v>5254</v>
      </c>
      <c r="H206" t="s">
        <v>5255</v>
      </c>
      <c r="I206" t="s">
        <v>102</v>
      </c>
      <c r="J206" t="s">
        <v>27</v>
      </c>
      <c r="K206" t="s">
        <v>4061</v>
      </c>
      <c r="L206" t="s">
        <v>147</v>
      </c>
      <c r="M206">
        <v>18103</v>
      </c>
      <c r="N206" t="s">
        <v>148</v>
      </c>
      <c r="O206" t="s">
        <v>2973</v>
      </c>
      <c r="P206" t="s">
        <v>46</v>
      </c>
      <c r="Q206" t="s">
        <v>90</v>
      </c>
      <c r="R206" t="s">
        <v>2974</v>
      </c>
      <c r="S206">
        <v>49.568000000000005</v>
      </c>
      <c r="T206">
        <v>2</v>
      </c>
      <c r="U206">
        <v>0.2</v>
      </c>
      <c r="V206">
        <v>15.489999999999997</v>
      </c>
    </row>
    <row r="207" spans="1:22" x14ac:dyDescent="0.3">
      <c r="A207">
        <v>9191</v>
      </c>
      <c r="B207" t="s">
        <v>10474</v>
      </c>
      <c r="C207">
        <v>2012</v>
      </c>
      <c r="D207" s="33">
        <v>41142</v>
      </c>
      <c r="E207" s="33">
        <v>41146</v>
      </c>
      <c r="F207" t="s">
        <v>50</v>
      </c>
      <c r="G207" t="s">
        <v>5254</v>
      </c>
      <c r="H207" t="s">
        <v>5255</v>
      </c>
      <c r="I207" t="s">
        <v>102</v>
      </c>
      <c r="J207" t="s">
        <v>27</v>
      </c>
      <c r="K207" t="s">
        <v>4061</v>
      </c>
      <c r="L207" t="s">
        <v>147</v>
      </c>
      <c r="M207">
        <v>18103</v>
      </c>
      <c r="N207" t="s">
        <v>148</v>
      </c>
      <c r="O207" t="s">
        <v>3477</v>
      </c>
      <c r="P207" t="s">
        <v>46</v>
      </c>
      <c r="Q207" t="s">
        <v>75</v>
      </c>
      <c r="R207" t="s">
        <v>3478</v>
      </c>
      <c r="S207">
        <v>99.588000000000008</v>
      </c>
      <c r="T207">
        <v>2</v>
      </c>
      <c r="U207">
        <v>0.7</v>
      </c>
      <c r="V207">
        <v>-82.989999999999981</v>
      </c>
    </row>
    <row r="208" spans="1:22" x14ac:dyDescent="0.3">
      <c r="A208">
        <v>9190</v>
      </c>
      <c r="B208" t="s">
        <v>10474</v>
      </c>
      <c r="C208">
        <v>2012</v>
      </c>
      <c r="D208" s="33">
        <v>41142</v>
      </c>
      <c r="E208" s="33">
        <v>41146</v>
      </c>
      <c r="F208" t="s">
        <v>50</v>
      </c>
      <c r="G208" t="s">
        <v>5254</v>
      </c>
      <c r="H208" t="s">
        <v>5255</v>
      </c>
      <c r="I208" t="s">
        <v>102</v>
      </c>
      <c r="J208" t="s">
        <v>27</v>
      </c>
      <c r="K208" t="s">
        <v>4061</v>
      </c>
      <c r="L208" t="s">
        <v>147</v>
      </c>
      <c r="M208">
        <v>18103</v>
      </c>
      <c r="N208" t="s">
        <v>148</v>
      </c>
      <c r="O208" t="s">
        <v>3688</v>
      </c>
      <c r="P208" t="s">
        <v>46</v>
      </c>
      <c r="Q208" t="s">
        <v>59</v>
      </c>
      <c r="R208" t="s">
        <v>3689</v>
      </c>
      <c r="S208">
        <v>663.072</v>
      </c>
      <c r="T208">
        <v>6</v>
      </c>
      <c r="U208">
        <v>0.2</v>
      </c>
      <c r="V208">
        <v>-165.768</v>
      </c>
    </row>
    <row r="209" spans="1:22" x14ac:dyDescent="0.3">
      <c r="A209">
        <v>9189</v>
      </c>
      <c r="B209" t="s">
        <v>10474</v>
      </c>
      <c r="C209">
        <v>2012</v>
      </c>
      <c r="D209" s="33">
        <v>41142</v>
      </c>
      <c r="E209" s="33">
        <v>41146</v>
      </c>
      <c r="F209" t="s">
        <v>50</v>
      </c>
      <c r="G209" t="s">
        <v>5254</v>
      </c>
      <c r="H209" t="s">
        <v>5255</v>
      </c>
      <c r="I209" t="s">
        <v>102</v>
      </c>
      <c r="J209" t="s">
        <v>27</v>
      </c>
      <c r="K209" t="s">
        <v>4061</v>
      </c>
      <c r="L209" t="s">
        <v>147</v>
      </c>
      <c r="M209">
        <v>18103</v>
      </c>
      <c r="N209" t="s">
        <v>148</v>
      </c>
      <c r="O209" t="s">
        <v>967</v>
      </c>
      <c r="P209" t="s">
        <v>71</v>
      </c>
      <c r="Q209" t="s">
        <v>161</v>
      </c>
      <c r="R209" t="s">
        <v>968</v>
      </c>
      <c r="S209">
        <v>21.728000000000002</v>
      </c>
      <c r="T209">
        <v>4</v>
      </c>
      <c r="U209">
        <v>0.2</v>
      </c>
      <c r="V209">
        <v>3.8024000000000004</v>
      </c>
    </row>
    <row r="210" spans="1:22" x14ac:dyDescent="0.3">
      <c r="A210">
        <v>9188</v>
      </c>
      <c r="B210" t="s">
        <v>10474</v>
      </c>
      <c r="C210">
        <v>2012</v>
      </c>
      <c r="D210" s="33">
        <v>41142</v>
      </c>
      <c r="E210" s="33">
        <v>41146</v>
      </c>
      <c r="F210" t="s">
        <v>50</v>
      </c>
      <c r="G210" t="s">
        <v>5254</v>
      </c>
      <c r="H210" t="s">
        <v>5255</v>
      </c>
      <c r="I210" t="s">
        <v>102</v>
      </c>
      <c r="J210" t="s">
        <v>27</v>
      </c>
      <c r="K210" t="s">
        <v>4061</v>
      </c>
      <c r="L210" t="s">
        <v>147</v>
      </c>
      <c r="M210">
        <v>18103</v>
      </c>
      <c r="N210" t="s">
        <v>148</v>
      </c>
      <c r="O210" t="s">
        <v>1868</v>
      </c>
      <c r="P210" t="s">
        <v>46</v>
      </c>
      <c r="Q210" t="s">
        <v>578</v>
      </c>
      <c r="R210" t="s">
        <v>186</v>
      </c>
      <c r="S210">
        <v>3.4880000000000004</v>
      </c>
      <c r="T210">
        <v>2</v>
      </c>
      <c r="U210">
        <v>0.2</v>
      </c>
      <c r="V210">
        <v>-0.69760000000000066</v>
      </c>
    </row>
    <row r="211" spans="1:22" x14ac:dyDescent="0.3">
      <c r="A211">
        <v>9165</v>
      </c>
      <c r="B211" t="s">
        <v>10464</v>
      </c>
      <c r="C211">
        <v>2012</v>
      </c>
      <c r="D211" s="33">
        <v>41068</v>
      </c>
      <c r="E211" s="33">
        <v>41072</v>
      </c>
      <c r="F211" t="s">
        <v>50</v>
      </c>
      <c r="G211" t="s">
        <v>7079</v>
      </c>
      <c r="H211" t="s">
        <v>7080</v>
      </c>
      <c r="I211" t="s">
        <v>26</v>
      </c>
      <c r="J211" t="s">
        <v>27</v>
      </c>
      <c r="K211" t="s">
        <v>303</v>
      </c>
      <c r="L211" t="s">
        <v>211</v>
      </c>
      <c r="M211">
        <v>60610</v>
      </c>
      <c r="N211" t="s">
        <v>105</v>
      </c>
      <c r="O211" t="s">
        <v>3305</v>
      </c>
      <c r="P211" t="s">
        <v>46</v>
      </c>
      <c r="Q211" t="s">
        <v>78</v>
      </c>
      <c r="R211" t="s">
        <v>3306</v>
      </c>
      <c r="S211">
        <v>143.12799999999996</v>
      </c>
      <c r="T211">
        <v>2</v>
      </c>
      <c r="U211">
        <v>0.8</v>
      </c>
      <c r="V211">
        <v>-393.60200000000009</v>
      </c>
    </row>
    <row r="212" spans="1:22" x14ac:dyDescent="0.3">
      <c r="A212">
        <v>9164</v>
      </c>
      <c r="B212" t="s">
        <v>10464</v>
      </c>
      <c r="C212">
        <v>2012</v>
      </c>
      <c r="D212" s="33">
        <v>41068</v>
      </c>
      <c r="E212" s="33">
        <v>41072</v>
      </c>
      <c r="F212" t="s">
        <v>50</v>
      </c>
      <c r="G212" t="s">
        <v>7079</v>
      </c>
      <c r="H212" t="s">
        <v>7080</v>
      </c>
      <c r="I212" t="s">
        <v>26</v>
      </c>
      <c r="J212" t="s">
        <v>27</v>
      </c>
      <c r="K212" t="s">
        <v>303</v>
      </c>
      <c r="L212" t="s">
        <v>211</v>
      </c>
      <c r="M212">
        <v>60610</v>
      </c>
      <c r="N212" t="s">
        <v>105</v>
      </c>
      <c r="O212" t="s">
        <v>5957</v>
      </c>
      <c r="P212" t="s">
        <v>71</v>
      </c>
      <c r="Q212" t="s">
        <v>161</v>
      </c>
      <c r="R212" t="s">
        <v>5958</v>
      </c>
      <c r="S212">
        <v>2.3760000000000003</v>
      </c>
      <c r="T212">
        <v>3</v>
      </c>
      <c r="U212">
        <v>0.2</v>
      </c>
      <c r="V212">
        <v>0.74249999999999994</v>
      </c>
    </row>
    <row r="213" spans="1:22" x14ac:dyDescent="0.3">
      <c r="A213">
        <v>212</v>
      </c>
      <c r="B213" t="s">
        <v>841</v>
      </c>
      <c r="C213">
        <v>2012</v>
      </c>
      <c r="D213" s="33">
        <v>40948</v>
      </c>
      <c r="E213" s="3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s="33">
        <v>40910</v>
      </c>
      <c r="E214" s="33">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s="33">
        <v>40910</v>
      </c>
      <c r="E215" s="33">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s="33">
        <v>40910</v>
      </c>
      <c r="E216" s="33">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s="33">
        <v>40910</v>
      </c>
      <c r="E217" s="33">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s="33">
        <v>40910</v>
      </c>
      <c r="E218" s="33">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9154</v>
      </c>
      <c r="B219" t="s">
        <v>10458</v>
      </c>
      <c r="C219">
        <v>2012</v>
      </c>
      <c r="D219" s="33">
        <v>41176</v>
      </c>
      <c r="E219" s="33">
        <v>41181</v>
      </c>
      <c r="F219" t="s">
        <v>23</v>
      </c>
      <c r="G219" t="s">
        <v>290</v>
      </c>
      <c r="H219" t="s">
        <v>291</v>
      </c>
      <c r="I219" t="s">
        <v>26</v>
      </c>
      <c r="J219" t="s">
        <v>27</v>
      </c>
      <c r="K219" t="s">
        <v>7764</v>
      </c>
      <c r="L219" t="s">
        <v>310</v>
      </c>
      <c r="M219">
        <v>85323</v>
      </c>
      <c r="N219" t="s">
        <v>44</v>
      </c>
      <c r="O219" t="s">
        <v>1758</v>
      </c>
      <c r="P219" t="s">
        <v>46</v>
      </c>
      <c r="Q219" t="s">
        <v>68</v>
      </c>
      <c r="R219" t="s">
        <v>1759</v>
      </c>
      <c r="S219">
        <v>16.463999999999999</v>
      </c>
      <c r="T219">
        <v>7</v>
      </c>
      <c r="U219">
        <v>0.2</v>
      </c>
      <c r="V219">
        <v>1.852199999999999</v>
      </c>
    </row>
    <row r="220" spans="1:22" x14ac:dyDescent="0.3">
      <c r="A220">
        <v>9153</v>
      </c>
      <c r="B220" t="s">
        <v>10458</v>
      </c>
      <c r="C220">
        <v>2012</v>
      </c>
      <c r="D220" s="33">
        <v>41176</v>
      </c>
      <c r="E220" s="33">
        <v>41181</v>
      </c>
      <c r="F220" t="s">
        <v>23</v>
      </c>
      <c r="G220" t="s">
        <v>290</v>
      </c>
      <c r="H220" t="s">
        <v>291</v>
      </c>
      <c r="I220" t="s">
        <v>26</v>
      </c>
      <c r="J220" t="s">
        <v>27</v>
      </c>
      <c r="K220" t="s">
        <v>7764</v>
      </c>
      <c r="L220" t="s">
        <v>310</v>
      </c>
      <c r="M220">
        <v>85323</v>
      </c>
      <c r="N220" t="s">
        <v>44</v>
      </c>
      <c r="O220" t="s">
        <v>741</v>
      </c>
      <c r="P220" t="s">
        <v>71</v>
      </c>
      <c r="Q220" t="s">
        <v>161</v>
      </c>
      <c r="R220" t="s">
        <v>742</v>
      </c>
      <c r="S220">
        <v>23.200000000000003</v>
      </c>
      <c r="T220">
        <v>2</v>
      </c>
      <c r="U220">
        <v>0.2</v>
      </c>
      <c r="V220">
        <v>1.4499999999999993</v>
      </c>
    </row>
    <row r="221" spans="1:22" x14ac:dyDescent="0.3">
      <c r="A221">
        <v>220</v>
      </c>
      <c r="B221" t="s">
        <v>863</v>
      </c>
      <c r="C221">
        <v>2012</v>
      </c>
      <c r="D221" s="33">
        <v>41267</v>
      </c>
      <c r="E221" s="33">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s="33">
        <v>41267</v>
      </c>
      <c r="E222" s="33">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s="33">
        <v>41267</v>
      </c>
      <c r="E223" s="3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s="33">
        <v>41267</v>
      </c>
      <c r="E224" s="33">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s="33">
        <v>41267</v>
      </c>
      <c r="E225" s="33">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s="33">
        <v>41267</v>
      </c>
      <c r="E226" s="33">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33">
        <v>41130</v>
      </c>
      <c r="E227" s="33">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s="33">
        <v>41130</v>
      </c>
      <c r="E228" s="33">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s="33">
        <v>41130</v>
      </c>
      <c r="E229" s="33">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s="33">
        <v>40967</v>
      </c>
      <c r="E230" s="33">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s="33">
        <v>40967</v>
      </c>
      <c r="E231" s="33">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9152</v>
      </c>
      <c r="B232" t="s">
        <v>10458</v>
      </c>
      <c r="C232">
        <v>2012</v>
      </c>
      <c r="D232" s="33">
        <v>41176</v>
      </c>
      <c r="E232" s="33">
        <v>41181</v>
      </c>
      <c r="F232" t="s">
        <v>23</v>
      </c>
      <c r="G232" t="s">
        <v>290</v>
      </c>
      <c r="H232" t="s">
        <v>291</v>
      </c>
      <c r="I232" t="s">
        <v>26</v>
      </c>
      <c r="J232" t="s">
        <v>27</v>
      </c>
      <c r="K232" t="s">
        <v>7764</v>
      </c>
      <c r="L232" t="s">
        <v>310</v>
      </c>
      <c r="M232">
        <v>85323</v>
      </c>
      <c r="N232" t="s">
        <v>44</v>
      </c>
      <c r="O232" t="s">
        <v>6946</v>
      </c>
      <c r="P232" t="s">
        <v>46</v>
      </c>
      <c r="Q232" t="s">
        <v>68</v>
      </c>
      <c r="R232" t="s">
        <v>6947</v>
      </c>
      <c r="S232">
        <v>14.576000000000001</v>
      </c>
      <c r="T232">
        <v>2</v>
      </c>
      <c r="U232">
        <v>0.2</v>
      </c>
      <c r="V232">
        <v>2.3685999999999989</v>
      </c>
    </row>
    <row r="233" spans="1:22" x14ac:dyDescent="0.3">
      <c r="A233">
        <v>9146</v>
      </c>
      <c r="B233" t="s">
        <v>10453</v>
      </c>
      <c r="C233">
        <v>2012</v>
      </c>
      <c r="D233" s="33">
        <v>41172</v>
      </c>
      <c r="E233" s="33">
        <v>41176</v>
      </c>
      <c r="F233" t="s">
        <v>50</v>
      </c>
      <c r="G233" t="s">
        <v>1997</v>
      </c>
      <c r="H233" t="s">
        <v>1998</v>
      </c>
      <c r="I233" t="s">
        <v>26</v>
      </c>
      <c r="J233" t="s">
        <v>27</v>
      </c>
      <c r="K233" t="s">
        <v>210</v>
      </c>
      <c r="L233" t="s">
        <v>211</v>
      </c>
      <c r="M233">
        <v>60540</v>
      </c>
      <c r="N233" t="s">
        <v>105</v>
      </c>
      <c r="O233" t="s">
        <v>2357</v>
      </c>
      <c r="P233" t="s">
        <v>46</v>
      </c>
      <c r="Q233" t="s">
        <v>75</v>
      </c>
      <c r="R233" t="s">
        <v>2358</v>
      </c>
      <c r="S233">
        <v>2.8079999999999989</v>
      </c>
      <c r="T233">
        <v>3</v>
      </c>
      <c r="U233">
        <v>0.8</v>
      </c>
      <c r="V233">
        <v>-4.492799999999999</v>
      </c>
    </row>
    <row r="234" spans="1:22" x14ac:dyDescent="0.3">
      <c r="A234">
        <v>9134</v>
      </c>
      <c r="B234" t="s">
        <v>10446</v>
      </c>
      <c r="C234">
        <v>2012</v>
      </c>
      <c r="D234" s="33">
        <v>41152</v>
      </c>
      <c r="E234" s="33">
        <v>41156</v>
      </c>
      <c r="F234" t="s">
        <v>50</v>
      </c>
      <c r="G234" t="s">
        <v>4900</v>
      </c>
      <c r="H234" t="s">
        <v>4901</v>
      </c>
      <c r="I234" t="s">
        <v>102</v>
      </c>
      <c r="J234" t="s">
        <v>27</v>
      </c>
      <c r="K234" t="s">
        <v>947</v>
      </c>
      <c r="L234" t="s">
        <v>43</v>
      </c>
      <c r="M234">
        <v>92037</v>
      </c>
      <c r="N234" t="s">
        <v>44</v>
      </c>
      <c r="O234" t="s">
        <v>3398</v>
      </c>
      <c r="P234" t="s">
        <v>71</v>
      </c>
      <c r="Q234" t="s">
        <v>72</v>
      </c>
      <c r="R234" t="s">
        <v>3399</v>
      </c>
      <c r="S234">
        <v>555.96</v>
      </c>
      <c r="T234">
        <v>5</v>
      </c>
      <c r="U234">
        <v>0.2</v>
      </c>
      <c r="V234">
        <v>41.697000000000003</v>
      </c>
    </row>
    <row r="235" spans="1:22" x14ac:dyDescent="0.3">
      <c r="A235">
        <v>9127</v>
      </c>
      <c r="B235" t="s">
        <v>10440</v>
      </c>
      <c r="C235">
        <v>2012</v>
      </c>
      <c r="D235" s="33">
        <v>41241</v>
      </c>
      <c r="E235" s="33">
        <v>41246</v>
      </c>
      <c r="F235" t="s">
        <v>50</v>
      </c>
      <c r="G235" t="s">
        <v>6150</v>
      </c>
      <c r="H235" t="s">
        <v>6151</v>
      </c>
      <c r="I235" t="s">
        <v>102</v>
      </c>
      <c r="J235" t="s">
        <v>27</v>
      </c>
      <c r="K235" t="s">
        <v>5888</v>
      </c>
      <c r="L235" t="s">
        <v>668</v>
      </c>
      <c r="M235">
        <v>88001</v>
      </c>
      <c r="N235" t="s">
        <v>44</v>
      </c>
      <c r="O235" t="s">
        <v>679</v>
      </c>
      <c r="P235" t="s">
        <v>46</v>
      </c>
      <c r="Q235" t="s">
        <v>68</v>
      </c>
      <c r="R235" t="s">
        <v>680</v>
      </c>
      <c r="S235">
        <v>8.2799999999999994</v>
      </c>
      <c r="T235">
        <v>2</v>
      </c>
      <c r="U235">
        <v>0</v>
      </c>
      <c r="V235">
        <v>3.4775999999999998</v>
      </c>
    </row>
    <row r="236" spans="1:22" x14ac:dyDescent="0.3">
      <c r="A236">
        <v>9110</v>
      </c>
      <c r="B236" t="s">
        <v>10429</v>
      </c>
      <c r="C236">
        <v>2012</v>
      </c>
      <c r="D236" s="33">
        <v>41054</v>
      </c>
      <c r="E236" s="33">
        <v>41057</v>
      </c>
      <c r="F236" t="s">
        <v>188</v>
      </c>
      <c r="G236" t="s">
        <v>1318</v>
      </c>
      <c r="H236" t="s">
        <v>1319</v>
      </c>
      <c r="I236" t="s">
        <v>41</v>
      </c>
      <c r="J236" t="s">
        <v>27</v>
      </c>
      <c r="K236" t="s">
        <v>5691</v>
      </c>
      <c r="L236" t="s">
        <v>104</v>
      </c>
      <c r="M236">
        <v>76117</v>
      </c>
      <c r="N236" t="s">
        <v>105</v>
      </c>
      <c r="O236" t="s">
        <v>5327</v>
      </c>
      <c r="P236" t="s">
        <v>71</v>
      </c>
      <c r="Q236" t="s">
        <v>161</v>
      </c>
      <c r="R236" t="s">
        <v>5328</v>
      </c>
      <c r="S236">
        <v>207.98400000000004</v>
      </c>
      <c r="T236">
        <v>2</v>
      </c>
      <c r="U236">
        <v>0.2</v>
      </c>
      <c r="V236">
        <v>36.397199999999998</v>
      </c>
    </row>
    <row r="237" spans="1:22" x14ac:dyDescent="0.3">
      <c r="A237">
        <v>9109</v>
      </c>
      <c r="B237" t="s">
        <v>10429</v>
      </c>
      <c r="C237">
        <v>2012</v>
      </c>
      <c r="D237" s="33">
        <v>41054</v>
      </c>
      <c r="E237" s="33">
        <v>41057</v>
      </c>
      <c r="F237" t="s">
        <v>188</v>
      </c>
      <c r="G237" t="s">
        <v>1318</v>
      </c>
      <c r="H237" t="s">
        <v>1319</v>
      </c>
      <c r="I237" t="s">
        <v>41</v>
      </c>
      <c r="J237" t="s">
        <v>27</v>
      </c>
      <c r="K237" t="s">
        <v>5691</v>
      </c>
      <c r="L237" t="s">
        <v>104</v>
      </c>
      <c r="M237">
        <v>76117</v>
      </c>
      <c r="N237" t="s">
        <v>105</v>
      </c>
      <c r="O237" t="s">
        <v>4860</v>
      </c>
      <c r="P237" t="s">
        <v>46</v>
      </c>
      <c r="Q237" t="s">
        <v>90</v>
      </c>
      <c r="R237" t="s">
        <v>4861</v>
      </c>
      <c r="S237">
        <v>32.368000000000002</v>
      </c>
      <c r="T237">
        <v>7</v>
      </c>
      <c r="U237">
        <v>0.2</v>
      </c>
      <c r="V237">
        <v>11.733400000000001</v>
      </c>
    </row>
    <row r="238" spans="1:22" x14ac:dyDescent="0.3">
      <c r="A238">
        <v>9108</v>
      </c>
      <c r="B238" t="s">
        <v>10429</v>
      </c>
      <c r="C238">
        <v>2012</v>
      </c>
      <c r="D238" s="33">
        <v>41054</v>
      </c>
      <c r="E238" s="33">
        <v>41057</v>
      </c>
      <c r="F238" t="s">
        <v>188</v>
      </c>
      <c r="G238" t="s">
        <v>1318</v>
      </c>
      <c r="H238" t="s">
        <v>1319</v>
      </c>
      <c r="I238" t="s">
        <v>41</v>
      </c>
      <c r="J238" t="s">
        <v>27</v>
      </c>
      <c r="K238" t="s">
        <v>5691</v>
      </c>
      <c r="L238" t="s">
        <v>104</v>
      </c>
      <c r="M238">
        <v>76117</v>
      </c>
      <c r="N238" t="s">
        <v>105</v>
      </c>
      <c r="O238" t="s">
        <v>5550</v>
      </c>
      <c r="P238" t="s">
        <v>46</v>
      </c>
      <c r="Q238" t="s">
        <v>578</v>
      </c>
      <c r="R238" t="s">
        <v>5551</v>
      </c>
      <c r="S238">
        <v>22.368000000000002</v>
      </c>
      <c r="T238">
        <v>2</v>
      </c>
      <c r="U238">
        <v>0.2</v>
      </c>
      <c r="V238">
        <v>1.6776</v>
      </c>
    </row>
    <row r="239" spans="1:22" x14ac:dyDescent="0.3">
      <c r="A239">
        <v>9107</v>
      </c>
      <c r="B239" t="s">
        <v>10428</v>
      </c>
      <c r="C239">
        <v>2012</v>
      </c>
      <c r="D239" s="33">
        <v>41220</v>
      </c>
      <c r="E239" s="33">
        <v>41225</v>
      </c>
      <c r="F239" t="s">
        <v>50</v>
      </c>
      <c r="G239" t="s">
        <v>3827</v>
      </c>
      <c r="H239" t="s">
        <v>3828</v>
      </c>
      <c r="I239" t="s">
        <v>26</v>
      </c>
      <c r="J239" t="s">
        <v>27</v>
      </c>
      <c r="K239" t="s">
        <v>184</v>
      </c>
      <c r="L239" t="s">
        <v>104</v>
      </c>
      <c r="M239">
        <v>77041</v>
      </c>
      <c r="N239" t="s">
        <v>105</v>
      </c>
      <c r="O239" t="s">
        <v>7140</v>
      </c>
      <c r="P239" t="s">
        <v>71</v>
      </c>
      <c r="Q239" t="s">
        <v>682</v>
      </c>
      <c r="R239" t="s">
        <v>7141</v>
      </c>
      <c r="S239">
        <v>287.90999999999997</v>
      </c>
      <c r="T239">
        <v>3</v>
      </c>
      <c r="U239">
        <v>0.4</v>
      </c>
      <c r="V239">
        <v>33.589499999999987</v>
      </c>
    </row>
    <row r="240" spans="1:22" x14ac:dyDescent="0.3">
      <c r="A240">
        <v>9106</v>
      </c>
      <c r="B240" t="s">
        <v>10428</v>
      </c>
      <c r="C240">
        <v>2012</v>
      </c>
      <c r="D240" s="33">
        <v>41220</v>
      </c>
      <c r="E240" s="33">
        <v>41225</v>
      </c>
      <c r="F240" t="s">
        <v>50</v>
      </c>
      <c r="G240" t="s">
        <v>3827</v>
      </c>
      <c r="H240" t="s">
        <v>3828</v>
      </c>
      <c r="I240" t="s">
        <v>26</v>
      </c>
      <c r="J240" t="s">
        <v>27</v>
      </c>
      <c r="K240" t="s">
        <v>184</v>
      </c>
      <c r="L240" t="s">
        <v>104</v>
      </c>
      <c r="M240">
        <v>77041</v>
      </c>
      <c r="N240" t="s">
        <v>105</v>
      </c>
      <c r="O240" t="s">
        <v>7528</v>
      </c>
      <c r="P240" t="s">
        <v>46</v>
      </c>
      <c r="Q240" t="s">
        <v>59</v>
      </c>
      <c r="R240" t="s">
        <v>7529</v>
      </c>
      <c r="S240">
        <v>177.64800000000002</v>
      </c>
      <c r="T240">
        <v>2</v>
      </c>
      <c r="U240">
        <v>0.2</v>
      </c>
      <c r="V240">
        <v>-28.867800000000017</v>
      </c>
    </row>
    <row r="241" spans="1:22" x14ac:dyDescent="0.3">
      <c r="A241">
        <v>9105</v>
      </c>
      <c r="B241" t="s">
        <v>10428</v>
      </c>
      <c r="C241">
        <v>2012</v>
      </c>
      <c r="D241" s="33">
        <v>41220</v>
      </c>
      <c r="E241" s="33">
        <v>41225</v>
      </c>
      <c r="F241" t="s">
        <v>50</v>
      </c>
      <c r="G241" t="s">
        <v>3827</v>
      </c>
      <c r="H241" t="s">
        <v>3828</v>
      </c>
      <c r="I241" t="s">
        <v>26</v>
      </c>
      <c r="J241" t="s">
        <v>27</v>
      </c>
      <c r="K241" t="s">
        <v>184</v>
      </c>
      <c r="L241" t="s">
        <v>104</v>
      </c>
      <c r="M241">
        <v>77041</v>
      </c>
      <c r="N241" t="s">
        <v>105</v>
      </c>
      <c r="O241" t="s">
        <v>168</v>
      </c>
      <c r="P241" t="s">
        <v>46</v>
      </c>
      <c r="Q241" t="s">
        <v>75</v>
      </c>
      <c r="R241" t="s">
        <v>169</v>
      </c>
      <c r="S241">
        <v>32.059999999999995</v>
      </c>
      <c r="T241">
        <v>10</v>
      </c>
      <c r="U241">
        <v>0.8</v>
      </c>
      <c r="V241">
        <v>-51.296000000000006</v>
      </c>
    </row>
    <row r="242" spans="1:22" x14ac:dyDescent="0.3">
      <c r="A242">
        <v>9104</v>
      </c>
      <c r="B242" t="s">
        <v>10428</v>
      </c>
      <c r="C242">
        <v>2012</v>
      </c>
      <c r="D242" s="33">
        <v>41220</v>
      </c>
      <c r="E242" s="33">
        <v>41225</v>
      </c>
      <c r="F242" t="s">
        <v>50</v>
      </c>
      <c r="G242" t="s">
        <v>3827</v>
      </c>
      <c r="H242" t="s">
        <v>3828</v>
      </c>
      <c r="I242" t="s">
        <v>26</v>
      </c>
      <c r="J242" t="s">
        <v>27</v>
      </c>
      <c r="K242" t="s">
        <v>184</v>
      </c>
      <c r="L242" t="s">
        <v>104</v>
      </c>
      <c r="M242">
        <v>77041</v>
      </c>
      <c r="N242" t="s">
        <v>105</v>
      </c>
      <c r="O242" t="s">
        <v>6546</v>
      </c>
      <c r="P242" t="s">
        <v>32</v>
      </c>
      <c r="Q242" t="s">
        <v>65</v>
      </c>
      <c r="R242" t="s">
        <v>6547</v>
      </c>
      <c r="S242">
        <v>64.959999999999994</v>
      </c>
      <c r="T242">
        <v>5</v>
      </c>
      <c r="U242">
        <v>0.6</v>
      </c>
      <c r="V242">
        <v>-84.447999999999993</v>
      </c>
    </row>
    <row r="243" spans="1:22" x14ac:dyDescent="0.3">
      <c r="A243">
        <v>9103</v>
      </c>
      <c r="B243" t="s">
        <v>10428</v>
      </c>
      <c r="C243">
        <v>2012</v>
      </c>
      <c r="D243" s="33">
        <v>41220</v>
      </c>
      <c r="E243" s="33">
        <v>41225</v>
      </c>
      <c r="F243" t="s">
        <v>50</v>
      </c>
      <c r="G243" t="s">
        <v>3827</v>
      </c>
      <c r="H243" t="s">
        <v>3828</v>
      </c>
      <c r="I243" t="s">
        <v>26</v>
      </c>
      <c r="J243" t="s">
        <v>27</v>
      </c>
      <c r="K243" t="s">
        <v>184</v>
      </c>
      <c r="L243" t="s">
        <v>104</v>
      </c>
      <c r="M243">
        <v>77041</v>
      </c>
      <c r="N243" t="s">
        <v>105</v>
      </c>
      <c r="O243" t="s">
        <v>239</v>
      </c>
      <c r="P243" t="s">
        <v>46</v>
      </c>
      <c r="Q243" t="s">
        <v>59</v>
      </c>
      <c r="R243" t="s">
        <v>240</v>
      </c>
      <c r="S243">
        <v>84.784000000000006</v>
      </c>
      <c r="T243">
        <v>2</v>
      </c>
      <c r="U243">
        <v>0.2</v>
      </c>
      <c r="V243">
        <v>-16.956800000000005</v>
      </c>
    </row>
    <row r="244" spans="1:22" x14ac:dyDescent="0.3">
      <c r="A244">
        <v>9102</v>
      </c>
      <c r="B244" t="s">
        <v>10428</v>
      </c>
      <c r="C244">
        <v>2012</v>
      </c>
      <c r="D244" s="33">
        <v>41220</v>
      </c>
      <c r="E244" s="33">
        <v>41225</v>
      </c>
      <c r="F244" t="s">
        <v>50</v>
      </c>
      <c r="G244" t="s">
        <v>3827</v>
      </c>
      <c r="H244" t="s">
        <v>3828</v>
      </c>
      <c r="I244" t="s">
        <v>26</v>
      </c>
      <c r="J244" t="s">
        <v>27</v>
      </c>
      <c r="K244" t="s">
        <v>184</v>
      </c>
      <c r="L244" t="s">
        <v>104</v>
      </c>
      <c r="M244">
        <v>77041</v>
      </c>
      <c r="N244" t="s">
        <v>105</v>
      </c>
      <c r="O244" t="s">
        <v>179</v>
      </c>
      <c r="P244" t="s">
        <v>46</v>
      </c>
      <c r="Q244" t="s">
        <v>68</v>
      </c>
      <c r="R244" t="s">
        <v>180</v>
      </c>
      <c r="S244">
        <v>23.64</v>
      </c>
      <c r="T244">
        <v>3</v>
      </c>
      <c r="U244">
        <v>0.2</v>
      </c>
      <c r="V244">
        <v>5.3190000000000008</v>
      </c>
    </row>
    <row r="245" spans="1:22" x14ac:dyDescent="0.3">
      <c r="A245">
        <v>9097</v>
      </c>
      <c r="B245" t="s">
        <v>10425</v>
      </c>
      <c r="C245">
        <v>2012</v>
      </c>
      <c r="D245" s="33">
        <v>41061</v>
      </c>
      <c r="E245" s="33">
        <v>41065</v>
      </c>
      <c r="F245" t="s">
        <v>50</v>
      </c>
      <c r="G245" t="s">
        <v>1887</v>
      </c>
      <c r="H245" t="s">
        <v>1888</v>
      </c>
      <c r="I245" t="s">
        <v>26</v>
      </c>
      <c r="J245" t="s">
        <v>27</v>
      </c>
      <c r="K245" t="s">
        <v>880</v>
      </c>
      <c r="L245" t="s">
        <v>238</v>
      </c>
      <c r="M245">
        <v>48227</v>
      </c>
      <c r="N245" t="s">
        <v>105</v>
      </c>
      <c r="O245" t="s">
        <v>8008</v>
      </c>
      <c r="P245" t="s">
        <v>46</v>
      </c>
      <c r="Q245" t="s">
        <v>47</v>
      </c>
      <c r="R245" t="s">
        <v>8009</v>
      </c>
      <c r="S245">
        <v>28.91</v>
      </c>
      <c r="T245">
        <v>7</v>
      </c>
      <c r="U245">
        <v>0</v>
      </c>
      <c r="V245">
        <v>13.2986</v>
      </c>
    </row>
    <row r="246" spans="1:22" x14ac:dyDescent="0.3">
      <c r="A246">
        <v>9096</v>
      </c>
      <c r="B246" t="s">
        <v>10425</v>
      </c>
      <c r="C246">
        <v>2012</v>
      </c>
      <c r="D246" s="33">
        <v>41061</v>
      </c>
      <c r="E246" s="33">
        <v>41065</v>
      </c>
      <c r="F246" t="s">
        <v>50</v>
      </c>
      <c r="G246" t="s">
        <v>1887</v>
      </c>
      <c r="H246" t="s">
        <v>1888</v>
      </c>
      <c r="I246" t="s">
        <v>26</v>
      </c>
      <c r="J246" t="s">
        <v>27</v>
      </c>
      <c r="K246" t="s">
        <v>880</v>
      </c>
      <c r="L246" t="s">
        <v>238</v>
      </c>
      <c r="M246">
        <v>48227</v>
      </c>
      <c r="N246" t="s">
        <v>105</v>
      </c>
      <c r="O246" t="s">
        <v>4021</v>
      </c>
      <c r="P246" t="s">
        <v>71</v>
      </c>
      <c r="Q246" t="s">
        <v>72</v>
      </c>
      <c r="R246" t="s">
        <v>4022</v>
      </c>
      <c r="S246">
        <v>41.9</v>
      </c>
      <c r="T246">
        <v>2</v>
      </c>
      <c r="U246">
        <v>0</v>
      </c>
      <c r="V246">
        <v>11.731999999999999</v>
      </c>
    </row>
    <row r="247" spans="1:22" x14ac:dyDescent="0.3">
      <c r="A247">
        <v>9095</v>
      </c>
      <c r="B247" t="s">
        <v>10425</v>
      </c>
      <c r="C247">
        <v>2012</v>
      </c>
      <c r="D247" s="33">
        <v>41061</v>
      </c>
      <c r="E247" s="33">
        <v>41065</v>
      </c>
      <c r="F247" t="s">
        <v>50</v>
      </c>
      <c r="G247" t="s">
        <v>1887</v>
      </c>
      <c r="H247" t="s">
        <v>1888</v>
      </c>
      <c r="I247" t="s">
        <v>26</v>
      </c>
      <c r="J247" t="s">
        <v>27</v>
      </c>
      <c r="K247" t="s">
        <v>880</v>
      </c>
      <c r="L247" t="s">
        <v>238</v>
      </c>
      <c r="M247">
        <v>48227</v>
      </c>
      <c r="N247" t="s">
        <v>105</v>
      </c>
      <c r="O247" t="s">
        <v>4299</v>
      </c>
      <c r="P247" t="s">
        <v>46</v>
      </c>
      <c r="Q247" t="s">
        <v>75</v>
      </c>
      <c r="R247" t="s">
        <v>4300</v>
      </c>
      <c r="S247">
        <v>403.68</v>
      </c>
      <c r="T247">
        <v>6</v>
      </c>
      <c r="U247">
        <v>0</v>
      </c>
      <c r="V247">
        <v>181.65599999999998</v>
      </c>
    </row>
    <row r="248" spans="1:22" x14ac:dyDescent="0.3">
      <c r="A248">
        <v>9094</v>
      </c>
      <c r="B248" t="s">
        <v>10425</v>
      </c>
      <c r="C248">
        <v>2012</v>
      </c>
      <c r="D248" s="33">
        <v>41061</v>
      </c>
      <c r="E248" s="33">
        <v>41065</v>
      </c>
      <c r="F248" t="s">
        <v>50</v>
      </c>
      <c r="G248" t="s">
        <v>1887</v>
      </c>
      <c r="H248" t="s">
        <v>1888</v>
      </c>
      <c r="I248" t="s">
        <v>26</v>
      </c>
      <c r="J248" t="s">
        <v>27</v>
      </c>
      <c r="K248" t="s">
        <v>880</v>
      </c>
      <c r="L248" t="s">
        <v>238</v>
      </c>
      <c r="M248">
        <v>48227</v>
      </c>
      <c r="N248" t="s">
        <v>105</v>
      </c>
      <c r="O248" t="s">
        <v>6382</v>
      </c>
      <c r="P248" t="s">
        <v>71</v>
      </c>
      <c r="Q248" t="s">
        <v>72</v>
      </c>
      <c r="R248" t="s">
        <v>6383</v>
      </c>
      <c r="S248">
        <v>299.98</v>
      </c>
      <c r="T248">
        <v>2</v>
      </c>
      <c r="U248">
        <v>0</v>
      </c>
      <c r="V248">
        <v>83.994400000000013</v>
      </c>
    </row>
    <row r="249" spans="1:22" x14ac:dyDescent="0.3">
      <c r="A249">
        <v>9093</v>
      </c>
      <c r="B249" t="s">
        <v>10424</v>
      </c>
      <c r="C249">
        <v>2012</v>
      </c>
      <c r="D249" s="33">
        <v>41088</v>
      </c>
      <c r="E249" s="33">
        <v>41093</v>
      </c>
      <c r="F249" t="s">
        <v>23</v>
      </c>
      <c r="G249" t="s">
        <v>556</v>
      </c>
      <c r="H249" t="s">
        <v>557</v>
      </c>
      <c r="I249" t="s">
        <v>41</v>
      </c>
      <c r="J249" t="s">
        <v>27</v>
      </c>
      <c r="K249" t="s">
        <v>276</v>
      </c>
      <c r="L249" t="s">
        <v>498</v>
      </c>
      <c r="M249">
        <v>45373</v>
      </c>
      <c r="N249" t="s">
        <v>148</v>
      </c>
      <c r="O249" t="s">
        <v>4648</v>
      </c>
      <c r="P249" t="s">
        <v>32</v>
      </c>
      <c r="Q249" t="s">
        <v>33</v>
      </c>
      <c r="R249" t="s">
        <v>4649</v>
      </c>
      <c r="S249">
        <v>482.93999999999994</v>
      </c>
      <c r="T249">
        <v>6</v>
      </c>
      <c r="U249">
        <v>0.5</v>
      </c>
      <c r="V249">
        <v>-376.69319999999999</v>
      </c>
    </row>
    <row r="250" spans="1:22" x14ac:dyDescent="0.3">
      <c r="A250">
        <v>9092</v>
      </c>
      <c r="B250" t="s">
        <v>10424</v>
      </c>
      <c r="C250">
        <v>2012</v>
      </c>
      <c r="D250" s="33">
        <v>41088</v>
      </c>
      <c r="E250" s="33">
        <v>41093</v>
      </c>
      <c r="F250" t="s">
        <v>23</v>
      </c>
      <c r="G250" t="s">
        <v>556</v>
      </c>
      <c r="H250" t="s">
        <v>557</v>
      </c>
      <c r="I250" t="s">
        <v>41</v>
      </c>
      <c r="J250" t="s">
        <v>27</v>
      </c>
      <c r="K250" t="s">
        <v>276</v>
      </c>
      <c r="L250" t="s">
        <v>498</v>
      </c>
      <c r="M250">
        <v>45373</v>
      </c>
      <c r="N250" t="s">
        <v>148</v>
      </c>
      <c r="O250" t="s">
        <v>410</v>
      </c>
      <c r="P250" t="s">
        <v>46</v>
      </c>
      <c r="Q250" t="s">
        <v>90</v>
      </c>
      <c r="R250" t="s">
        <v>411</v>
      </c>
      <c r="S250">
        <v>15.552000000000003</v>
      </c>
      <c r="T250">
        <v>3</v>
      </c>
      <c r="U250">
        <v>0.2</v>
      </c>
      <c r="V250">
        <v>5.4432</v>
      </c>
    </row>
    <row r="251" spans="1:22" x14ac:dyDescent="0.3">
      <c r="A251">
        <v>9089</v>
      </c>
      <c r="B251" t="s">
        <v>10421</v>
      </c>
      <c r="C251">
        <v>2012</v>
      </c>
      <c r="D251" s="33">
        <v>41258</v>
      </c>
      <c r="E251" s="33">
        <v>41263</v>
      </c>
      <c r="F251" t="s">
        <v>50</v>
      </c>
      <c r="G251" t="s">
        <v>5799</v>
      </c>
      <c r="H251" t="s">
        <v>5800</v>
      </c>
      <c r="I251" t="s">
        <v>41</v>
      </c>
      <c r="J251" t="s">
        <v>27</v>
      </c>
      <c r="K251" t="s">
        <v>2273</v>
      </c>
      <c r="L251" t="s">
        <v>88</v>
      </c>
      <c r="M251">
        <v>27511</v>
      </c>
      <c r="N251" t="s">
        <v>30</v>
      </c>
      <c r="O251" t="s">
        <v>986</v>
      </c>
      <c r="P251" t="s">
        <v>71</v>
      </c>
      <c r="Q251" t="s">
        <v>72</v>
      </c>
      <c r="R251" t="s">
        <v>987</v>
      </c>
      <c r="S251">
        <v>246.16800000000001</v>
      </c>
      <c r="T251">
        <v>3</v>
      </c>
      <c r="U251">
        <v>0.2</v>
      </c>
      <c r="V251">
        <v>21.539699999999996</v>
      </c>
    </row>
    <row r="252" spans="1:22" x14ac:dyDescent="0.3">
      <c r="A252">
        <v>9085</v>
      </c>
      <c r="B252" t="s">
        <v>10418</v>
      </c>
      <c r="C252">
        <v>2012</v>
      </c>
      <c r="D252" s="33">
        <v>40945</v>
      </c>
      <c r="E252" s="33">
        <v>40947</v>
      </c>
      <c r="F252" t="s">
        <v>188</v>
      </c>
      <c r="G252" t="s">
        <v>5624</v>
      </c>
      <c r="H252" t="s">
        <v>5625</v>
      </c>
      <c r="I252" t="s">
        <v>41</v>
      </c>
      <c r="J252" t="s">
        <v>27</v>
      </c>
      <c r="K252" t="s">
        <v>4350</v>
      </c>
      <c r="L252" t="s">
        <v>319</v>
      </c>
      <c r="M252">
        <v>23434</v>
      </c>
      <c r="N252" t="s">
        <v>30</v>
      </c>
      <c r="O252" t="s">
        <v>657</v>
      </c>
      <c r="P252" t="s">
        <v>46</v>
      </c>
      <c r="Q252" t="s">
        <v>90</v>
      </c>
      <c r="R252" t="s">
        <v>658</v>
      </c>
      <c r="S252">
        <v>29.900000000000002</v>
      </c>
      <c r="T252">
        <v>5</v>
      </c>
      <c r="U252">
        <v>0</v>
      </c>
      <c r="V252">
        <v>13.454999999999998</v>
      </c>
    </row>
    <row r="253" spans="1:22" x14ac:dyDescent="0.3">
      <c r="A253">
        <v>9084</v>
      </c>
      <c r="B253" t="s">
        <v>10418</v>
      </c>
      <c r="C253">
        <v>2012</v>
      </c>
      <c r="D253" s="33">
        <v>40945</v>
      </c>
      <c r="E253" s="33">
        <v>40947</v>
      </c>
      <c r="F253" t="s">
        <v>188</v>
      </c>
      <c r="G253" t="s">
        <v>5624</v>
      </c>
      <c r="H253" t="s">
        <v>5625</v>
      </c>
      <c r="I253" t="s">
        <v>41</v>
      </c>
      <c r="J253" t="s">
        <v>27</v>
      </c>
      <c r="K253" t="s">
        <v>4350</v>
      </c>
      <c r="L253" t="s">
        <v>319</v>
      </c>
      <c r="M253">
        <v>23434</v>
      </c>
      <c r="N253" t="s">
        <v>30</v>
      </c>
      <c r="O253" t="s">
        <v>4663</v>
      </c>
      <c r="P253" t="s">
        <v>46</v>
      </c>
      <c r="Q253" t="s">
        <v>59</v>
      </c>
      <c r="R253" t="s">
        <v>4664</v>
      </c>
      <c r="S253">
        <v>146.72999999999999</v>
      </c>
      <c r="T253">
        <v>3</v>
      </c>
      <c r="U253">
        <v>0</v>
      </c>
      <c r="V253">
        <v>2.9346000000000032</v>
      </c>
    </row>
    <row r="254" spans="1:22" x14ac:dyDescent="0.3">
      <c r="A254">
        <v>9077</v>
      </c>
      <c r="B254" t="s">
        <v>10413</v>
      </c>
      <c r="C254">
        <v>2012</v>
      </c>
      <c r="D254" s="33">
        <v>41218</v>
      </c>
      <c r="E254" s="33">
        <v>41221</v>
      </c>
      <c r="F254" t="s">
        <v>188</v>
      </c>
      <c r="G254" t="s">
        <v>4852</v>
      </c>
      <c r="H254" t="s">
        <v>4853</v>
      </c>
      <c r="I254" t="s">
        <v>26</v>
      </c>
      <c r="J254" t="s">
        <v>27</v>
      </c>
      <c r="K254" t="s">
        <v>1119</v>
      </c>
      <c r="L254" t="s">
        <v>498</v>
      </c>
      <c r="M254">
        <v>44107</v>
      </c>
      <c r="N254" t="s">
        <v>148</v>
      </c>
      <c r="O254" t="s">
        <v>8573</v>
      </c>
      <c r="P254" t="s">
        <v>46</v>
      </c>
      <c r="Q254" t="s">
        <v>578</v>
      </c>
      <c r="R254" t="s">
        <v>8574</v>
      </c>
      <c r="S254">
        <v>27.200000000000003</v>
      </c>
      <c r="T254">
        <v>4</v>
      </c>
      <c r="U254">
        <v>0.2</v>
      </c>
      <c r="V254">
        <v>2.0399999999999991</v>
      </c>
    </row>
    <row r="255" spans="1:22" x14ac:dyDescent="0.3">
      <c r="A255">
        <v>9076</v>
      </c>
      <c r="B255" t="s">
        <v>10413</v>
      </c>
      <c r="C255">
        <v>2012</v>
      </c>
      <c r="D255" s="33">
        <v>41218</v>
      </c>
      <c r="E255" s="33">
        <v>41221</v>
      </c>
      <c r="F255" t="s">
        <v>188</v>
      </c>
      <c r="G255" t="s">
        <v>4852</v>
      </c>
      <c r="H255" t="s">
        <v>4853</v>
      </c>
      <c r="I255" t="s">
        <v>26</v>
      </c>
      <c r="J255" t="s">
        <v>27</v>
      </c>
      <c r="K255" t="s">
        <v>1119</v>
      </c>
      <c r="L255" t="s">
        <v>498</v>
      </c>
      <c r="M255">
        <v>44107</v>
      </c>
      <c r="N255" t="s">
        <v>148</v>
      </c>
      <c r="O255" t="s">
        <v>1522</v>
      </c>
      <c r="P255" t="s">
        <v>46</v>
      </c>
      <c r="Q255" t="s">
        <v>75</v>
      </c>
      <c r="R255" t="s">
        <v>1523</v>
      </c>
      <c r="S255">
        <v>7.218</v>
      </c>
      <c r="T255">
        <v>3</v>
      </c>
      <c r="U255">
        <v>0.7</v>
      </c>
      <c r="V255">
        <v>-5.5338000000000012</v>
      </c>
    </row>
    <row r="256" spans="1:22" x14ac:dyDescent="0.3">
      <c r="A256">
        <v>255</v>
      </c>
      <c r="B256" t="s">
        <v>957</v>
      </c>
      <c r="C256">
        <v>2012</v>
      </c>
      <c r="D256" s="33">
        <v>41241</v>
      </c>
      <c r="E256" s="33">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s="33">
        <v>41241</v>
      </c>
      <c r="E257" s="33">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s="33">
        <v>41241</v>
      </c>
      <c r="E258" s="33">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s="33">
        <v>41241</v>
      </c>
      <c r="E259" s="33">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9072</v>
      </c>
      <c r="B260" t="s">
        <v>10410</v>
      </c>
      <c r="C260">
        <v>2012</v>
      </c>
      <c r="D260" s="33">
        <v>41072</v>
      </c>
      <c r="E260" s="33">
        <v>41076</v>
      </c>
      <c r="F260" t="s">
        <v>50</v>
      </c>
      <c r="G260" t="s">
        <v>3758</v>
      </c>
      <c r="H260" t="s">
        <v>3759</v>
      </c>
      <c r="I260" t="s">
        <v>102</v>
      </c>
      <c r="J260" t="s">
        <v>27</v>
      </c>
      <c r="K260" t="s">
        <v>497</v>
      </c>
      <c r="L260" t="s">
        <v>254</v>
      </c>
      <c r="M260">
        <v>47201</v>
      </c>
      <c r="N260" t="s">
        <v>105</v>
      </c>
      <c r="O260" t="s">
        <v>2240</v>
      </c>
      <c r="P260" t="s">
        <v>46</v>
      </c>
      <c r="Q260" t="s">
        <v>59</v>
      </c>
      <c r="R260" t="s">
        <v>2241</v>
      </c>
      <c r="S260">
        <v>24.56</v>
      </c>
      <c r="T260">
        <v>2</v>
      </c>
      <c r="U260">
        <v>0</v>
      </c>
      <c r="V260">
        <v>6.8767999999999994</v>
      </c>
    </row>
    <row r="261" spans="1:22" x14ac:dyDescent="0.3">
      <c r="A261">
        <v>9062</v>
      </c>
      <c r="B261" t="s">
        <v>10403</v>
      </c>
      <c r="C261">
        <v>2012</v>
      </c>
      <c r="D261" s="33">
        <v>41233</v>
      </c>
      <c r="E261" s="33">
        <v>41234</v>
      </c>
      <c r="F261" t="s">
        <v>188</v>
      </c>
      <c r="G261" t="s">
        <v>2420</v>
      </c>
      <c r="H261" t="s">
        <v>2421</v>
      </c>
      <c r="I261" t="s">
        <v>41</v>
      </c>
      <c r="J261" t="s">
        <v>27</v>
      </c>
      <c r="K261" t="s">
        <v>947</v>
      </c>
      <c r="L261" t="s">
        <v>43</v>
      </c>
      <c r="M261">
        <v>92024</v>
      </c>
      <c r="N261" t="s">
        <v>44</v>
      </c>
      <c r="O261" t="s">
        <v>257</v>
      </c>
      <c r="P261" t="s">
        <v>46</v>
      </c>
      <c r="Q261" t="s">
        <v>47</v>
      </c>
      <c r="R261" t="s">
        <v>258</v>
      </c>
      <c r="S261">
        <v>50.12</v>
      </c>
      <c r="T261">
        <v>4</v>
      </c>
      <c r="U261">
        <v>0</v>
      </c>
      <c r="V261">
        <v>23.556399999999996</v>
      </c>
    </row>
    <row r="262" spans="1:22" x14ac:dyDescent="0.3">
      <c r="A262">
        <v>9061</v>
      </c>
      <c r="B262" t="s">
        <v>10403</v>
      </c>
      <c r="C262">
        <v>2012</v>
      </c>
      <c r="D262" s="33">
        <v>41233</v>
      </c>
      <c r="E262" s="33">
        <v>41234</v>
      </c>
      <c r="F262" t="s">
        <v>188</v>
      </c>
      <c r="G262" t="s">
        <v>2420</v>
      </c>
      <c r="H262" t="s">
        <v>2421</v>
      </c>
      <c r="I262" t="s">
        <v>41</v>
      </c>
      <c r="J262" t="s">
        <v>27</v>
      </c>
      <c r="K262" t="s">
        <v>947</v>
      </c>
      <c r="L262" t="s">
        <v>43</v>
      </c>
      <c r="M262">
        <v>92024</v>
      </c>
      <c r="N262" t="s">
        <v>44</v>
      </c>
      <c r="O262" t="s">
        <v>3542</v>
      </c>
      <c r="P262" t="s">
        <v>46</v>
      </c>
      <c r="Q262" t="s">
        <v>75</v>
      </c>
      <c r="R262" t="s">
        <v>3543</v>
      </c>
      <c r="S262">
        <v>89.696000000000012</v>
      </c>
      <c r="T262">
        <v>4</v>
      </c>
      <c r="U262">
        <v>0.2</v>
      </c>
      <c r="V262">
        <v>33.635999999999996</v>
      </c>
    </row>
    <row r="263" spans="1:22" x14ac:dyDescent="0.3">
      <c r="A263">
        <v>9059</v>
      </c>
      <c r="B263" t="s">
        <v>10401</v>
      </c>
      <c r="C263">
        <v>2012</v>
      </c>
      <c r="D263" s="33">
        <v>41202</v>
      </c>
      <c r="E263" s="33">
        <v>41206</v>
      </c>
      <c r="F263" t="s">
        <v>50</v>
      </c>
      <c r="G263" t="s">
        <v>5810</v>
      </c>
      <c r="H263" t="s">
        <v>5811</v>
      </c>
      <c r="I263" t="s">
        <v>26</v>
      </c>
      <c r="J263" t="s">
        <v>27</v>
      </c>
      <c r="K263" t="s">
        <v>42</v>
      </c>
      <c r="L263" t="s">
        <v>43</v>
      </c>
      <c r="M263">
        <v>90045</v>
      </c>
      <c r="N263" t="s">
        <v>44</v>
      </c>
      <c r="O263" t="s">
        <v>8316</v>
      </c>
      <c r="P263" t="s">
        <v>32</v>
      </c>
      <c r="Q263" t="s">
        <v>56</v>
      </c>
      <c r="R263" t="s">
        <v>8317</v>
      </c>
      <c r="S263">
        <v>364.77600000000007</v>
      </c>
      <c r="T263">
        <v>3</v>
      </c>
      <c r="U263">
        <v>0.2</v>
      </c>
      <c r="V263">
        <v>27.358200000000011</v>
      </c>
    </row>
    <row r="264" spans="1:22" x14ac:dyDescent="0.3">
      <c r="A264">
        <v>9058</v>
      </c>
      <c r="B264" t="s">
        <v>10401</v>
      </c>
      <c r="C264">
        <v>2012</v>
      </c>
      <c r="D264" s="33">
        <v>41202</v>
      </c>
      <c r="E264" s="33">
        <v>41206</v>
      </c>
      <c r="F264" t="s">
        <v>50</v>
      </c>
      <c r="G264" t="s">
        <v>5810</v>
      </c>
      <c r="H264" t="s">
        <v>5811</v>
      </c>
      <c r="I264" t="s">
        <v>26</v>
      </c>
      <c r="J264" t="s">
        <v>27</v>
      </c>
      <c r="K264" t="s">
        <v>42</v>
      </c>
      <c r="L264" t="s">
        <v>43</v>
      </c>
      <c r="M264">
        <v>90045</v>
      </c>
      <c r="N264" t="s">
        <v>44</v>
      </c>
      <c r="O264" t="s">
        <v>7621</v>
      </c>
      <c r="P264" t="s">
        <v>32</v>
      </c>
      <c r="Q264" t="s">
        <v>65</v>
      </c>
      <c r="R264" t="s">
        <v>7622</v>
      </c>
      <c r="S264">
        <v>74.759999999999991</v>
      </c>
      <c r="T264">
        <v>7</v>
      </c>
      <c r="U264">
        <v>0</v>
      </c>
      <c r="V264">
        <v>23.923199999999994</v>
      </c>
    </row>
    <row r="265" spans="1:22" x14ac:dyDescent="0.3">
      <c r="A265">
        <v>9057</v>
      </c>
      <c r="B265" t="s">
        <v>10400</v>
      </c>
      <c r="C265">
        <v>2012</v>
      </c>
      <c r="D265" s="33">
        <v>41215</v>
      </c>
      <c r="E265" s="33">
        <v>41217</v>
      </c>
      <c r="F265" t="s">
        <v>188</v>
      </c>
      <c r="G265" t="s">
        <v>4443</v>
      </c>
      <c r="H265" t="s">
        <v>4444</v>
      </c>
      <c r="I265" t="s">
        <v>102</v>
      </c>
      <c r="J265" t="s">
        <v>27</v>
      </c>
      <c r="K265" t="s">
        <v>266</v>
      </c>
      <c r="L265" t="s">
        <v>267</v>
      </c>
      <c r="M265">
        <v>10011</v>
      </c>
      <c r="N265" t="s">
        <v>148</v>
      </c>
      <c r="O265" t="s">
        <v>9131</v>
      </c>
      <c r="P265" t="s">
        <v>32</v>
      </c>
      <c r="Q265" t="s">
        <v>36</v>
      </c>
      <c r="R265" t="s">
        <v>9132</v>
      </c>
      <c r="S265">
        <v>2621.3220000000001</v>
      </c>
      <c r="T265">
        <v>11</v>
      </c>
      <c r="U265">
        <v>0.1</v>
      </c>
      <c r="V265">
        <v>553.39019999999982</v>
      </c>
    </row>
    <row r="266" spans="1:22" x14ac:dyDescent="0.3">
      <c r="A266">
        <v>9056</v>
      </c>
      <c r="B266" t="s">
        <v>10399</v>
      </c>
      <c r="C266">
        <v>2012</v>
      </c>
      <c r="D266" s="33">
        <v>41164</v>
      </c>
      <c r="E266" s="33">
        <v>41169</v>
      </c>
      <c r="F266" t="s">
        <v>23</v>
      </c>
      <c r="G266" t="s">
        <v>965</v>
      </c>
      <c r="H266" t="s">
        <v>966</v>
      </c>
      <c r="I266" t="s">
        <v>26</v>
      </c>
      <c r="J266" t="s">
        <v>27</v>
      </c>
      <c r="K266" t="s">
        <v>95</v>
      </c>
      <c r="L266" t="s">
        <v>96</v>
      </c>
      <c r="M266">
        <v>98103</v>
      </c>
      <c r="N266" t="s">
        <v>44</v>
      </c>
      <c r="O266" t="s">
        <v>3556</v>
      </c>
      <c r="P266" t="s">
        <v>71</v>
      </c>
      <c r="Q266" t="s">
        <v>161</v>
      </c>
      <c r="R266" t="s">
        <v>3557</v>
      </c>
      <c r="S266">
        <v>21.98</v>
      </c>
      <c r="T266">
        <v>2</v>
      </c>
      <c r="U266">
        <v>0</v>
      </c>
      <c r="V266">
        <v>8.5722000000000005</v>
      </c>
    </row>
    <row r="267" spans="1:22" x14ac:dyDescent="0.3">
      <c r="A267">
        <v>266</v>
      </c>
      <c r="B267" t="s">
        <v>988</v>
      </c>
      <c r="C267">
        <v>2012</v>
      </c>
      <c r="D267" s="33">
        <v>41223</v>
      </c>
      <c r="E267" s="33">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9051</v>
      </c>
      <c r="B268" t="s">
        <v>10396</v>
      </c>
      <c r="C268">
        <v>2012</v>
      </c>
      <c r="D268" s="33">
        <v>41047</v>
      </c>
      <c r="E268" s="33">
        <v>41051</v>
      </c>
      <c r="F268" t="s">
        <v>50</v>
      </c>
      <c r="G268" t="s">
        <v>2672</v>
      </c>
      <c r="H268" t="s">
        <v>2673</v>
      </c>
      <c r="I268" t="s">
        <v>41</v>
      </c>
      <c r="J268" t="s">
        <v>27</v>
      </c>
      <c r="K268" t="s">
        <v>42</v>
      </c>
      <c r="L268" t="s">
        <v>43</v>
      </c>
      <c r="M268">
        <v>90004</v>
      </c>
      <c r="N268" t="s">
        <v>44</v>
      </c>
      <c r="O268" t="s">
        <v>1434</v>
      </c>
      <c r="P268" t="s">
        <v>46</v>
      </c>
      <c r="Q268" t="s">
        <v>90</v>
      </c>
      <c r="R268" t="s">
        <v>1435</v>
      </c>
      <c r="S268">
        <v>10.86</v>
      </c>
      <c r="T268">
        <v>2</v>
      </c>
      <c r="U268">
        <v>0</v>
      </c>
      <c r="V268">
        <v>5.3213999999999997</v>
      </c>
    </row>
    <row r="269" spans="1:22" x14ac:dyDescent="0.3">
      <c r="A269">
        <v>9043</v>
      </c>
      <c r="B269" t="s">
        <v>10392</v>
      </c>
      <c r="C269">
        <v>2012</v>
      </c>
      <c r="D269" s="33">
        <v>41174</v>
      </c>
      <c r="E269" s="33">
        <v>41178</v>
      </c>
      <c r="F269" t="s">
        <v>23</v>
      </c>
      <c r="G269" t="s">
        <v>1318</v>
      </c>
      <c r="H269" t="s">
        <v>1319</v>
      </c>
      <c r="I269" t="s">
        <v>41</v>
      </c>
      <c r="J269" t="s">
        <v>27</v>
      </c>
      <c r="K269" t="s">
        <v>42</v>
      </c>
      <c r="L269" t="s">
        <v>43</v>
      </c>
      <c r="M269">
        <v>90049</v>
      </c>
      <c r="N269" t="s">
        <v>44</v>
      </c>
      <c r="O269" t="s">
        <v>2195</v>
      </c>
      <c r="P269" t="s">
        <v>46</v>
      </c>
      <c r="Q269" t="s">
        <v>78</v>
      </c>
      <c r="R269" t="s">
        <v>2196</v>
      </c>
      <c r="S269">
        <v>61.44</v>
      </c>
      <c r="T269">
        <v>3</v>
      </c>
      <c r="U269">
        <v>0</v>
      </c>
      <c r="V269">
        <v>16.588799999999999</v>
      </c>
    </row>
    <row r="270" spans="1:22" x14ac:dyDescent="0.3">
      <c r="A270">
        <v>9038</v>
      </c>
      <c r="B270" t="s">
        <v>10387</v>
      </c>
      <c r="C270">
        <v>2012</v>
      </c>
      <c r="D270" s="33">
        <v>41006</v>
      </c>
      <c r="E270" s="33">
        <v>41009</v>
      </c>
      <c r="F270" t="s">
        <v>188</v>
      </c>
      <c r="G270" t="s">
        <v>2178</v>
      </c>
      <c r="H270" t="s">
        <v>2179</v>
      </c>
      <c r="I270" t="s">
        <v>26</v>
      </c>
      <c r="J270" t="s">
        <v>27</v>
      </c>
      <c r="K270" t="s">
        <v>266</v>
      </c>
      <c r="L270" t="s">
        <v>267</v>
      </c>
      <c r="M270">
        <v>10035</v>
      </c>
      <c r="N270" t="s">
        <v>148</v>
      </c>
      <c r="O270" t="s">
        <v>3978</v>
      </c>
      <c r="P270" t="s">
        <v>46</v>
      </c>
      <c r="Q270" t="s">
        <v>59</v>
      </c>
      <c r="R270" t="s">
        <v>3979</v>
      </c>
      <c r="S270">
        <v>22.58</v>
      </c>
      <c r="T270">
        <v>2</v>
      </c>
      <c r="U270">
        <v>0</v>
      </c>
      <c r="V270">
        <v>5.8707999999999991</v>
      </c>
    </row>
    <row r="271" spans="1:22" x14ac:dyDescent="0.3">
      <c r="A271">
        <v>9037</v>
      </c>
      <c r="B271" t="s">
        <v>10387</v>
      </c>
      <c r="C271">
        <v>2012</v>
      </c>
      <c r="D271" s="33">
        <v>41006</v>
      </c>
      <c r="E271" s="33">
        <v>41009</v>
      </c>
      <c r="F271" t="s">
        <v>188</v>
      </c>
      <c r="G271" t="s">
        <v>2178</v>
      </c>
      <c r="H271" t="s">
        <v>2179</v>
      </c>
      <c r="I271" t="s">
        <v>26</v>
      </c>
      <c r="J271" t="s">
        <v>27</v>
      </c>
      <c r="K271" t="s">
        <v>266</v>
      </c>
      <c r="L271" t="s">
        <v>267</v>
      </c>
      <c r="M271">
        <v>10035</v>
      </c>
      <c r="N271" t="s">
        <v>148</v>
      </c>
      <c r="O271" t="s">
        <v>3974</v>
      </c>
      <c r="P271" t="s">
        <v>46</v>
      </c>
      <c r="Q271" t="s">
        <v>90</v>
      </c>
      <c r="R271" t="s">
        <v>3975</v>
      </c>
      <c r="S271">
        <v>25.92</v>
      </c>
      <c r="T271">
        <v>4</v>
      </c>
      <c r="U271">
        <v>0</v>
      </c>
      <c r="V271">
        <v>12.441600000000001</v>
      </c>
    </row>
    <row r="272" spans="1:22" x14ac:dyDescent="0.3">
      <c r="A272">
        <v>9036</v>
      </c>
      <c r="B272" t="s">
        <v>10386</v>
      </c>
      <c r="C272">
        <v>2012</v>
      </c>
      <c r="D272" s="33">
        <v>41183</v>
      </c>
      <c r="E272" s="33">
        <v>41187</v>
      </c>
      <c r="F272" t="s">
        <v>50</v>
      </c>
      <c r="G272" t="s">
        <v>660</v>
      </c>
      <c r="H272" t="s">
        <v>661</v>
      </c>
      <c r="I272" t="s">
        <v>26</v>
      </c>
      <c r="J272" t="s">
        <v>27</v>
      </c>
      <c r="K272" t="s">
        <v>1320</v>
      </c>
      <c r="L272" t="s">
        <v>211</v>
      </c>
      <c r="M272">
        <v>62301</v>
      </c>
      <c r="N272" t="s">
        <v>105</v>
      </c>
      <c r="O272" t="s">
        <v>662</v>
      </c>
      <c r="P272" t="s">
        <v>71</v>
      </c>
      <c r="Q272" t="s">
        <v>161</v>
      </c>
      <c r="R272" t="s">
        <v>663</v>
      </c>
      <c r="S272">
        <v>108.76800000000001</v>
      </c>
      <c r="T272">
        <v>4</v>
      </c>
      <c r="U272">
        <v>0.2</v>
      </c>
      <c r="V272">
        <v>2.7191999999999901</v>
      </c>
    </row>
    <row r="273" spans="1:22" x14ac:dyDescent="0.3">
      <c r="A273">
        <v>272</v>
      </c>
      <c r="B273" t="s">
        <v>1017</v>
      </c>
      <c r="C273">
        <v>2012</v>
      </c>
      <c r="D273" s="33">
        <v>41120</v>
      </c>
      <c r="E273" s="3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s="33">
        <v>41120</v>
      </c>
      <c r="E274" s="33">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s="33">
        <v>41120</v>
      </c>
      <c r="E275" s="33">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9035</v>
      </c>
      <c r="B276" t="s">
        <v>10386</v>
      </c>
      <c r="C276">
        <v>2012</v>
      </c>
      <c r="D276" s="33">
        <v>41183</v>
      </c>
      <c r="E276" s="33">
        <v>41187</v>
      </c>
      <c r="F276" t="s">
        <v>50</v>
      </c>
      <c r="G276" t="s">
        <v>660</v>
      </c>
      <c r="H276" t="s">
        <v>661</v>
      </c>
      <c r="I276" t="s">
        <v>26</v>
      </c>
      <c r="J276" t="s">
        <v>27</v>
      </c>
      <c r="K276" t="s">
        <v>1320</v>
      </c>
      <c r="L276" t="s">
        <v>211</v>
      </c>
      <c r="M276">
        <v>62301</v>
      </c>
      <c r="N276" t="s">
        <v>105</v>
      </c>
      <c r="O276" t="s">
        <v>5744</v>
      </c>
      <c r="P276" t="s">
        <v>46</v>
      </c>
      <c r="Q276" t="s">
        <v>75</v>
      </c>
      <c r="R276" t="s">
        <v>5745</v>
      </c>
      <c r="S276">
        <v>2.9919999999999995</v>
      </c>
      <c r="T276">
        <v>4</v>
      </c>
      <c r="U276">
        <v>0.8</v>
      </c>
      <c r="V276">
        <v>-4.4880000000000013</v>
      </c>
    </row>
    <row r="277" spans="1:22" x14ac:dyDescent="0.3">
      <c r="A277">
        <v>9024</v>
      </c>
      <c r="B277" t="s">
        <v>10378</v>
      </c>
      <c r="C277">
        <v>2012</v>
      </c>
      <c r="D277" s="33">
        <v>41089</v>
      </c>
      <c r="E277" s="33">
        <v>41092</v>
      </c>
      <c r="F277" t="s">
        <v>188</v>
      </c>
      <c r="G277" t="s">
        <v>4143</v>
      </c>
      <c r="H277" t="s">
        <v>4144</v>
      </c>
      <c r="I277" t="s">
        <v>26</v>
      </c>
      <c r="J277" t="s">
        <v>27</v>
      </c>
      <c r="K277" t="s">
        <v>266</v>
      </c>
      <c r="L277" t="s">
        <v>267</v>
      </c>
      <c r="M277">
        <v>10024</v>
      </c>
      <c r="N277" t="s">
        <v>148</v>
      </c>
      <c r="O277" t="s">
        <v>2095</v>
      </c>
      <c r="P277" t="s">
        <v>32</v>
      </c>
      <c r="Q277" t="s">
        <v>36</v>
      </c>
      <c r="R277" t="s">
        <v>2096</v>
      </c>
      <c r="S277">
        <v>117.88199999999999</v>
      </c>
      <c r="T277">
        <v>1</v>
      </c>
      <c r="U277">
        <v>0.1</v>
      </c>
      <c r="V277">
        <v>1.3097999999999956</v>
      </c>
    </row>
    <row r="278" spans="1:22" x14ac:dyDescent="0.3">
      <c r="A278">
        <v>9022</v>
      </c>
      <c r="B278" t="s">
        <v>10376</v>
      </c>
      <c r="C278">
        <v>2012</v>
      </c>
      <c r="D278" s="33">
        <v>41228</v>
      </c>
      <c r="E278" s="33">
        <v>41233</v>
      </c>
      <c r="F278" t="s">
        <v>50</v>
      </c>
      <c r="G278" t="s">
        <v>8994</v>
      </c>
      <c r="H278" t="s">
        <v>8995</v>
      </c>
      <c r="I278" t="s">
        <v>41</v>
      </c>
      <c r="J278" t="s">
        <v>27</v>
      </c>
      <c r="K278" t="s">
        <v>2835</v>
      </c>
      <c r="L278" t="s">
        <v>498</v>
      </c>
      <c r="M278">
        <v>43615</v>
      </c>
      <c r="N278" t="s">
        <v>148</v>
      </c>
      <c r="O278" t="s">
        <v>4642</v>
      </c>
      <c r="P278" t="s">
        <v>46</v>
      </c>
      <c r="Q278" t="s">
        <v>75</v>
      </c>
      <c r="R278" t="s">
        <v>4643</v>
      </c>
      <c r="S278">
        <v>166.92000000000002</v>
      </c>
      <c r="T278">
        <v>13</v>
      </c>
      <c r="U278">
        <v>0.7</v>
      </c>
      <c r="V278">
        <v>-116.84399999999999</v>
      </c>
    </row>
    <row r="279" spans="1:22" x14ac:dyDescent="0.3">
      <c r="A279">
        <v>9012</v>
      </c>
      <c r="B279" t="s">
        <v>10370</v>
      </c>
      <c r="C279">
        <v>2012</v>
      </c>
      <c r="D279" s="33">
        <v>41263</v>
      </c>
      <c r="E279" s="33">
        <v>41264</v>
      </c>
      <c r="F279" t="s">
        <v>188</v>
      </c>
      <c r="G279" t="s">
        <v>4443</v>
      </c>
      <c r="H279" t="s">
        <v>4444</v>
      </c>
      <c r="I279" t="s">
        <v>102</v>
      </c>
      <c r="J279" t="s">
        <v>27</v>
      </c>
      <c r="K279" t="s">
        <v>184</v>
      </c>
      <c r="L279" t="s">
        <v>104</v>
      </c>
      <c r="M279">
        <v>77036</v>
      </c>
      <c r="N279" t="s">
        <v>105</v>
      </c>
      <c r="O279" t="s">
        <v>2829</v>
      </c>
      <c r="P279" t="s">
        <v>71</v>
      </c>
      <c r="Q279" t="s">
        <v>161</v>
      </c>
      <c r="R279" t="s">
        <v>2830</v>
      </c>
      <c r="S279">
        <v>100.80000000000001</v>
      </c>
      <c r="T279">
        <v>2</v>
      </c>
      <c r="U279">
        <v>0.2</v>
      </c>
      <c r="V279">
        <v>21.42</v>
      </c>
    </row>
    <row r="280" spans="1:22" x14ac:dyDescent="0.3">
      <c r="A280">
        <v>9005</v>
      </c>
      <c r="B280" t="s">
        <v>10366</v>
      </c>
      <c r="C280">
        <v>2012</v>
      </c>
      <c r="D280" s="33">
        <v>41004</v>
      </c>
      <c r="E280" s="33">
        <v>41005</v>
      </c>
      <c r="F280" t="s">
        <v>1290</v>
      </c>
      <c r="G280" t="s">
        <v>1934</v>
      </c>
      <c r="H280" t="s">
        <v>1935</v>
      </c>
      <c r="I280" t="s">
        <v>26</v>
      </c>
      <c r="J280" t="s">
        <v>27</v>
      </c>
      <c r="K280" t="s">
        <v>4676</v>
      </c>
      <c r="L280" t="s">
        <v>96</v>
      </c>
      <c r="M280">
        <v>99207</v>
      </c>
      <c r="N280" t="s">
        <v>44</v>
      </c>
      <c r="O280" t="s">
        <v>7785</v>
      </c>
      <c r="P280" t="s">
        <v>46</v>
      </c>
      <c r="Q280" t="s">
        <v>68</v>
      </c>
      <c r="R280" t="s">
        <v>7786</v>
      </c>
      <c r="S280">
        <v>23.84</v>
      </c>
      <c r="T280">
        <v>8</v>
      </c>
      <c r="U280">
        <v>0</v>
      </c>
      <c r="V280">
        <v>6.4368000000000016</v>
      </c>
    </row>
    <row r="281" spans="1:22" x14ac:dyDescent="0.3">
      <c r="A281">
        <v>9004</v>
      </c>
      <c r="B281" t="s">
        <v>10366</v>
      </c>
      <c r="C281">
        <v>2012</v>
      </c>
      <c r="D281" s="33">
        <v>41004</v>
      </c>
      <c r="E281" s="33">
        <v>41005</v>
      </c>
      <c r="F281" t="s">
        <v>1290</v>
      </c>
      <c r="G281" t="s">
        <v>1934</v>
      </c>
      <c r="H281" t="s">
        <v>1935</v>
      </c>
      <c r="I281" t="s">
        <v>26</v>
      </c>
      <c r="J281" t="s">
        <v>27</v>
      </c>
      <c r="K281" t="s">
        <v>4676</v>
      </c>
      <c r="L281" t="s">
        <v>96</v>
      </c>
      <c r="M281">
        <v>99207</v>
      </c>
      <c r="N281" t="s">
        <v>44</v>
      </c>
      <c r="O281" t="s">
        <v>444</v>
      </c>
      <c r="P281" t="s">
        <v>71</v>
      </c>
      <c r="Q281" t="s">
        <v>161</v>
      </c>
      <c r="R281" t="s">
        <v>445</v>
      </c>
      <c r="S281">
        <v>239.94</v>
      </c>
      <c r="T281">
        <v>6</v>
      </c>
      <c r="U281">
        <v>0</v>
      </c>
      <c r="V281">
        <v>26.393399999999986</v>
      </c>
    </row>
    <row r="282" spans="1:22" x14ac:dyDescent="0.3">
      <c r="A282">
        <v>281</v>
      </c>
      <c r="B282" t="s">
        <v>1043</v>
      </c>
      <c r="C282">
        <v>2012</v>
      </c>
      <c r="D282" s="33">
        <v>41178</v>
      </c>
      <c r="E282" s="33">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s="33">
        <v>41178</v>
      </c>
      <c r="E283" s="3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33">
        <v>41215</v>
      </c>
      <c r="E284" s="33">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s="33">
        <v>41178</v>
      </c>
      <c r="E285" s="33">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s="33">
        <v>41178</v>
      </c>
      <c r="E286" s="33">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s="33">
        <v>41178</v>
      </c>
      <c r="E287" s="33">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8991</v>
      </c>
      <c r="B288" t="s">
        <v>10357</v>
      </c>
      <c r="C288">
        <v>2012</v>
      </c>
      <c r="D288" s="33">
        <v>41267</v>
      </c>
      <c r="E288" s="33">
        <v>41273</v>
      </c>
      <c r="F288" t="s">
        <v>50</v>
      </c>
      <c r="G288" t="s">
        <v>3744</v>
      </c>
      <c r="H288" t="s">
        <v>3745</v>
      </c>
      <c r="I288" t="s">
        <v>41</v>
      </c>
      <c r="J288" t="s">
        <v>27</v>
      </c>
      <c r="K288" t="s">
        <v>318</v>
      </c>
      <c r="L288" t="s">
        <v>596</v>
      </c>
      <c r="M288">
        <v>65807</v>
      </c>
      <c r="N288" t="s">
        <v>105</v>
      </c>
      <c r="O288" t="s">
        <v>5273</v>
      </c>
      <c r="P288" t="s">
        <v>71</v>
      </c>
      <c r="Q288" t="s">
        <v>1216</v>
      </c>
      <c r="R288" t="s">
        <v>5274</v>
      </c>
      <c r="S288">
        <v>4899.93</v>
      </c>
      <c r="T288">
        <v>7</v>
      </c>
      <c r="U288">
        <v>0</v>
      </c>
      <c r="V288">
        <v>2302.9670999999998</v>
      </c>
    </row>
    <row r="289" spans="1:22" x14ac:dyDescent="0.3">
      <c r="A289">
        <v>8990</v>
      </c>
      <c r="B289" t="s">
        <v>10357</v>
      </c>
      <c r="C289">
        <v>2012</v>
      </c>
      <c r="D289" s="33">
        <v>41267</v>
      </c>
      <c r="E289" s="33">
        <v>41273</v>
      </c>
      <c r="F289" t="s">
        <v>50</v>
      </c>
      <c r="G289" t="s">
        <v>3744</v>
      </c>
      <c r="H289" t="s">
        <v>3745</v>
      </c>
      <c r="I289" t="s">
        <v>41</v>
      </c>
      <c r="J289" t="s">
        <v>27</v>
      </c>
      <c r="K289" t="s">
        <v>318</v>
      </c>
      <c r="L289" t="s">
        <v>596</v>
      </c>
      <c r="M289">
        <v>65807</v>
      </c>
      <c r="N289" t="s">
        <v>105</v>
      </c>
      <c r="O289" t="s">
        <v>6855</v>
      </c>
      <c r="P289" t="s">
        <v>32</v>
      </c>
      <c r="Q289" t="s">
        <v>65</v>
      </c>
      <c r="R289" t="s">
        <v>6856</v>
      </c>
      <c r="S289">
        <v>9.68</v>
      </c>
      <c r="T289">
        <v>2</v>
      </c>
      <c r="U289">
        <v>0</v>
      </c>
      <c r="V289">
        <v>3.7751999999999999</v>
      </c>
    </row>
    <row r="290" spans="1:22" x14ac:dyDescent="0.3">
      <c r="A290">
        <v>8989</v>
      </c>
      <c r="B290" t="s">
        <v>10356</v>
      </c>
      <c r="C290">
        <v>2012</v>
      </c>
      <c r="D290" s="33">
        <v>41246</v>
      </c>
      <c r="E290" s="33">
        <v>41250</v>
      </c>
      <c r="F290" t="s">
        <v>50</v>
      </c>
      <c r="G290" t="s">
        <v>1375</v>
      </c>
      <c r="H290" t="s">
        <v>1376</v>
      </c>
      <c r="I290" t="s">
        <v>26</v>
      </c>
      <c r="J290" t="s">
        <v>27</v>
      </c>
      <c r="K290" t="s">
        <v>1521</v>
      </c>
      <c r="L290" t="s">
        <v>88</v>
      </c>
      <c r="M290">
        <v>28540</v>
      </c>
      <c r="N290" t="s">
        <v>30</v>
      </c>
      <c r="O290" t="s">
        <v>1987</v>
      </c>
      <c r="P290" t="s">
        <v>46</v>
      </c>
      <c r="Q290" t="s">
        <v>68</v>
      </c>
      <c r="R290" t="s">
        <v>1988</v>
      </c>
      <c r="S290">
        <v>9.3439999999999994</v>
      </c>
      <c r="T290">
        <v>2</v>
      </c>
      <c r="U290">
        <v>0.2</v>
      </c>
      <c r="V290">
        <v>1.1679999999999997</v>
      </c>
    </row>
    <row r="291" spans="1:22" x14ac:dyDescent="0.3">
      <c r="A291">
        <v>8988</v>
      </c>
      <c r="B291" t="s">
        <v>10356</v>
      </c>
      <c r="C291">
        <v>2012</v>
      </c>
      <c r="D291" s="33">
        <v>41246</v>
      </c>
      <c r="E291" s="33">
        <v>41250</v>
      </c>
      <c r="F291" t="s">
        <v>50</v>
      </c>
      <c r="G291" t="s">
        <v>1375</v>
      </c>
      <c r="H291" t="s">
        <v>1376</v>
      </c>
      <c r="I291" t="s">
        <v>26</v>
      </c>
      <c r="J291" t="s">
        <v>27</v>
      </c>
      <c r="K291" t="s">
        <v>1521</v>
      </c>
      <c r="L291" t="s">
        <v>88</v>
      </c>
      <c r="M291">
        <v>28540</v>
      </c>
      <c r="N291" t="s">
        <v>30</v>
      </c>
      <c r="O291" t="s">
        <v>835</v>
      </c>
      <c r="P291" t="s">
        <v>71</v>
      </c>
      <c r="Q291" t="s">
        <v>72</v>
      </c>
      <c r="R291" t="s">
        <v>836</v>
      </c>
      <c r="S291">
        <v>105.584</v>
      </c>
      <c r="T291">
        <v>2</v>
      </c>
      <c r="U291">
        <v>0.2</v>
      </c>
      <c r="V291">
        <v>9.2386000000000053</v>
      </c>
    </row>
    <row r="292" spans="1:22" x14ac:dyDescent="0.3">
      <c r="A292">
        <v>8987</v>
      </c>
      <c r="B292" t="s">
        <v>10356</v>
      </c>
      <c r="C292">
        <v>2012</v>
      </c>
      <c r="D292" s="33">
        <v>41246</v>
      </c>
      <c r="E292" s="33">
        <v>41250</v>
      </c>
      <c r="F292" t="s">
        <v>50</v>
      </c>
      <c r="G292" t="s">
        <v>1375</v>
      </c>
      <c r="H292" t="s">
        <v>1376</v>
      </c>
      <c r="I292" t="s">
        <v>26</v>
      </c>
      <c r="J292" t="s">
        <v>27</v>
      </c>
      <c r="K292" t="s">
        <v>1521</v>
      </c>
      <c r="L292" t="s">
        <v>88</v>
      </c>
      <c r="M292">
        <v>28540</v>
      </c>
      <c r="N292" t="s">
        <v>30</v>
      </c>
      <c r="O292" t="s">
        <v>4994</v>
      </c>
      <c r="P292" t="s">
        <v>46</v>
      </c>
      <c r="Q292" t="s">
        <v>75</v>
      </c>
      <c r="R292" t="s">
        <v>4995</v>
      </c>
      <c r="S292">
        <v>95.970000000000013</v>
      </c>
      <c r="T292">
        <v>5</v>
      </c>
      <c r="U292">
        <v>0.7</v>
      </c>
      <c r="V292">
        <v>-73.57699999999997</v>
      </c>
    </row>
    <row r="293" spans="1:22" x14ac:dyDescent="0.3">
      <c r="A293">
        <v>8986</v>
      </c>
      <c r="B293" t="s">
        <v>10356</v>
      </c>
      <c r="C293">
        <v>2012</v>
      </c>
      <c r="D293" s="33">
        <v>41246</v>
      </c>
      <c r="E293" s="33">
        <v>41250</v>
      </c>
      <c r="F293" t="s">
        <v>50</v>
      </c>
      <c r="G293" t="s">
        <v>1375</v>
      </c>
      <c r="H293" t="s">
        <v>1376</v>
      </c>
      <c r="I293" t="s">
        <v>26</v>
      </c>
      <c r="J293" t="s">
        <v>27</v>
      </c>
      <c r="K293" t="s">
        <v>1521</v>
      </c>
      <c r="L293" t="s">
        <v>88</v>
      </c>
      <c r="M293">
        <v>28540</v>
      </c>
      <c r="N293" t="s">
        <v>30</v>
      </c>
      <c r="O293" t="s">
        <v>2325</v>
      </c>
      <c r="P293" t="s">
        <v>32</v>
      </c>
      <c r="Q293" t="s">
        <v>65</v>
      </c>
      <c r="R293" t="s">
        <v>2326</v>
      </c>
      <c r="S293">
        <v>77.951999999999998</v>
      </c>
      <c r="T293">
        <v>3</v>
      </c>
      <c r="U293">
        <v>0.2</v>
      </c>
      <c r="V293">
        <v>12.667199999999994</v>
      </c>
    </row>
    <row r="294" spans="1:22" x14ac:dyDescent="0.3">
      <c r="A294">
        <v>8980</v>
      </c>
      <c r="B294" t="s">
        <v>10352</v>
      </c>
      <c r="C294">
        <v>2012</v>
      </c>
      <c r="D294" s="33">
        <v>41201</v>
      </c>
      <c r="E294" s="33">
        <v>41206</v>
      </c>
      <c r="F294" t="s">
        <v>23</v>
      </c>
      <c r="G294" t="s">
        <v>7758</v>
      </c>
      <c r="H294" t="s">
        <v>7759</v>
      </c>
      <c r="I294" t="s">
        <v>26</v>
      </c>
      <c r="J294" t="s">
        <v>27</v>
      </c>
      <c r="K294" t="s">
        <v>815</v>
      </c>
      <c r="L294" t="s">
        <v>104</v>
      </c>
      <c r="M294">
        <v>75220</v>
      </c>
      <c r="N294" t="s">
        <v>105</v>
      </c>
      <c r="O294" t="s">
        <v>1863</v>
      </c>
      <c r="P294" t="s">
        <v>46</v>
      </c>
      <c r="Q294" t="s">
        <v>75</v>
      </c>
      <c r="R294" t="s">
        <v>1864</v>
      </c>
      <c r="S294">
        <v>1.7199999999999995</v>
      </c>
      <c r="T294">
        <v>1</v>
      </c>
      <c r="U294">
        <v>0.8</v>
      </c>
      <c r="V294">
        <v>-2.8380000000000001</v>
      </c>
    </row>
    <row r="295" spans="1:22" x14ac:dyDescent="0.3">
      <c r="A295">
        <v>8940</v>
      </c>
      <c r="B295" t="s">
        <v>10325</v>
      </c>
      <c r="C295">
        <v>2012</v>
      </c>
      <c r="D295" s="33">
        <v>41260</v>
      </c>
      <c r="E295" s="33">
        <v>41262</v>
      </c>
      <c r="F295" t="s">
        <v>23</v>
      </c>
      <c r="G295" t="s">
        <v>387</v>
      </c>
      <c r="H295" t="s">
        <v>388</v>
      </c>
      <c r="I295" t="s">
        <v>26</v>
      </c>
      <c r="J295" t="s">
        <v>27</v>
      </c>
      <c r="K295" t="s">
        <v>42</v>
      </c>
      <c r="L295" t="s">
        <v>43</v>
      </c>
      <c r="M295">
        <v>90008</v>
      </c>
      <c r="N295" t="s">
        <v>44</v>
      </c>
      <c r="O295" t="s">
        <v>3567</v>
      </c>
      <c r="P295" t="s">
        <v>46</v>
      </c>
      <c r="Q295" t="s">
        <v>75</v>
      </c>
      <c r="R295" t="s">
        <v>3568</v>
      </c>
      <c r="S295">
        <v>92.960000000000008</v>
      </c>
      <c r="T295">
        <v>2</v>
      </c>
      <c r="U295">
        <v>0.2</v>
      </c>
      <c r="V295">
        <v>31.373999999999995</v>
      </c>
    </row>
    <row r="296" spans="1:22" x14ac:dyDescent="0.3">
      <c r="A296">
        <v>8939</v>
      </c>
      <c r="B296" t="s">
        <v>10325</v>
      </c>
      <c r="C296">
        <v>2012</v>
      </c>
      <c r="D296" s="33">
        <v>41260</v>
      </c>
      <c r="E296" s="33">
        <v>41262</v>
      </c>
      <c r="F296" t="s">
        <v>23</v>
      </c>
      <c r="G296" t="s">
        <v>387</v>
      </c>
      <c r="H296" t="s">
        <v>388</v>
      </c>
      <c r="I296" t="s">
        <v>26</v>
      </c>
      <c r="J296" t="s">
        <v>27</v>
      </c>
      <c r="K296" t="s">
        <v>42</v>
      </c>
      <c r="L296" t="s">
        <v>43</v>
      </c>
      <c r="M296">
        <v>90008</v>
      </c>
      <c r="N296" t="s">
        <v>44</v>
      </c>
      <c r="O296" t="s">
        <v>723</v>
      </c>
      <c r="P296" t="s">
        <v>46</v>
      </c>
      <c r="Q296" t="s">
        <v>68</v>
      </c>
      <c r="R296" t="s">
        <v>724</v>
      </c>
      <c r="S296">
        <v>16.399999999999999</v>
      </c>
      <c r="T296">
        <v>5</v>
      </c>
      <c r="U296">
        <v>0</v>
      </c>
      <c r="V296">
        <v>7.0520000000000005</v>
      </c>
    </row>
    <row r="297" spans="1:22" x14ac:dyDescent="0.3">
      <c r="A297">
        <v>8938</v>
      </c>
      <c r="B297" t="s">
        <v>10325</v>
      </c>
      <c r="C297">
        <v>2012</v>
      </c>
      <c r="D297" s="33">
        <v>41260</v>
      </c>
      <c r="E297" s="33">
        <v>41262</v>
      </c>
      <c r="F297" t="s">
        <v>23</v>
      </c>
      <c r="G297" t="s">
        <v>387</v>
      </c>
      <c r="H297" t="s">
        <v>388</v>
      </c>
      <c r="I297" t="s">
        <v>26</v>
      </c>
      <c r="J297" t="s">
        <v>27</v>
      </c>
      <c r="K297" t="s">
        <v>42</v>
      </c>
      <c r="L297" t="s">
        <v>43</v>
      </c>
      <c r="M297">
        <v>90008</v>
      </c>
      <c r="N297" t="s">
        <v>44</v>
      </c>
      <c r="O297" t="s">
        <v>6348</v>
      </c>
      <c r="P297" t="s">
        <v>71</v>
      </c>
      <c r="Q297" t="s">
        <v>72</v>
      </c>
      <c r="R297" t="s">
        <v>6349</v>
      </c>
      <c r="S297">
        <v>135.98400000000001</v>
      </c>
      <c r="T297">
        <v>2</v>
      </c>
      <c r="U297">
        <v>0.2</v>
      </c>
      <c r="V297">
        <v>16.997999999999983</v>
      </c>
    </row>
    <row r="298" spans="1:22" x14ac:dyDescent="0.3">
      <c r="A298">
        <v>8937</v>
      </c>
      <c r="B298" t="s">
        <v>10325</v>
      </c>
      <c r="C298">
        <v>2012</v>
      </c>
      <c r="D298" s="33">
        <v>41260</v>
      </c>
      <c r="E298" s="33">
        <v>41262</v>
      </c>
      <c r="F298" t="s">
        <v>23</v>
      </c>
      <c r="G298" t="s">
        <v>387</v>
      </c>
      <c r="H298" t="s">
        <v>388</v>
      </c>
      <c r="I298" t="s">
        <v>26</v>
      </c>
      <c r="J298" t="s">
        <v>27</v>
      </c>
      <c r="K298" t="s">
        <v>42</v>
      </c>
      <c r="L298" t="s">
        <v>43</v>
      </c>
      <c r="M298">
        <v>90008</v>
      </c>
      <c r="N298" t="s">
        <v>44</v>
      </c>
      <c r="O298" t="s">
        <v>3471</v>
      </c>
      <c r="P298" t="s">
        <v>46</v>
      </c>
      <c r="Q298" t="s">
        <v>68</v>
      </c>
      <c r="R298" t="s">
        <v>3472</v>
      </c>
      <c r="S298">
        <v>204.85</v>
      </c>
      <c r="T298">
        <v>5</v>
      </c>
      <c r="U298">
        <v>0</v>
      </c>
      <c r="V298">
        <v>53.261000000000003</v>
      </c>
    </row>
    <row r="299" spans="1:22" x14ac:dyDescent="0.3">
      <c r="A299">
        <v>8931</v>
      </c>
      <c r="B299" t="s">
        <v>10321</v>
      </c>
      <c r="C299">
        <v>2012</v>
      </c>
      <c r="D299" s="33">
        <v>41012</v>
      </c>
      <c r="E299" s="33">
        <v>41016</v>
      </c>
      <c r="F299" t="s">
        <v>50</v>
      </c>
      <c r="G299" t="s">
        <v>1918</v>
      </c>
      <c r="H299" t="s">
        <v>1919</v>
      </c>
      <c r="I299" t="s">
        <v>26</v>
      </c>
      <c r="J299" t="s">
        <v>27</v>
      </c>
      <c r="K299" t="s">
        <v>1681</v>
      </c>
      <c r="L299" t="s">
        <v>104</v>
      </c>
      <c r="M299">
        <v>77340</v>
      </c>
      <c r="N299" t="s">
        <v>105</v>
      </c>
      <c r="O299" t="s">
        <v>3266</v>
      </c>
      <c r="P299" t="s">
        <v>71</v>
      </c>
      <c r="Q299" t="s">
        <v>72</v>
      </c>
      <c r="R299" t="s">
        <v>3267</v>
      </c>
      <c r="S299">
        <v>239.976</v>
      </c>
      <c r="T299">
        <v>3</v>
      </c>
      <c r="U299">
        <v>0.2</v>
      </c>
      <c r="V299">
        <v>17.998199999999997</v>
      </c>
    </row>
    <row r="300" spans="1:22" x14ac:dyDescent="0.3">
      <c r="A300">
        <v>8930</v>
      </c>
      <c r="B300" t="s">
        <v>10321</v>
      </c>
      <c r="C300">
        <v>2012</v>
      </c>
      <c r="D300" s="33">
        <v>41012</v>
      </c>
      <c r="E300" s="33">
        <v>41016</v>
      </c>
      <c r="F300" t="s">
        <v>50</v>
      </c>
      <c r="G300" t="s">
        <v>1918</v>
      </c>
      <c r="H300" t="s">
        <v>1919</v>
      </c>
      <c r="I300" t="s">
        <v>26</v>
      </c>
      <c r="J300" t="s">
        <v>27</v>
      </c>
      <c r="K300" t="s">
        <v>1681</v>
      </c>
      <c r="L300" t="s">
        <v>104</v>
      </c>
      <c r="M300">
        <v>77340</v>
      </c>
      <c r="N300" t="s">
        <v>105</v>
      </c>
      <c r="O300" t="s">
        <v>3919</v>
      </c>
      <c r="P300" t="s">
        <v>32</v>
      </c>
      <c r="Q300" t="s">
        <v>56</v>
      </c>
      <c r="R300" t="s">
        <v>3920</v>
      </c>
      <c r="S300">
        <v>211.37199999999999</v>
      </c>
      <c r="T300">
        <v>2</v>
      </c>
      <c r="U300">
        <v>0.3</v>
      </c>
      <c r="V300">
        <v>-45.294000000000011</v>
      </c>
    </row>
    <row r="301" spans="1:22" x14ac:dyDescent="0.3">
      <c r="A301">
        <v>8929</v>
      </c>
      <c r="B301" t="s">
        <v>10321</v>
      </c>
      <c r="C301">
        <v>2012</v>
      </c>
      <c r="D301" s="33">
        <v>41012</v>
      </c>
      <c r="E301" s="33">
        <v>41016</v>
      </c>
      <c r="F301" t="s">
        <v>50</v>
      </c>
      <c r="G301" t="s">
        <v>1918</v>
      </c>
      <c r="H301" t="s">
        <v>1919</v>
      </c>
      <c r="I301" t="s">
        <v>26</v>
      </c>
      <c r="J301" t="s">
        <v>27</v>
      </c>
      <c r="K301" t="s">
        <v>1681</v>
      </c>
      <c r="L301" t="s">
        <v>104</v>
      </c>
      <c r="M301">
        <v>77340</v>
      </c>
      <c r="N301" t="s">
        <v>105</v>
      </c>
      <c r="O301" t="s">
        <v>2186</v>
      </c>
      <c r="P301" t="s">
        <v>32</v>
      </c>
      <c r="Q301" t="s">
        <v>56</v>
      </c>
      <c r="R301" t="s">
        <v>2187</v>
      </c>
      <c r="S301">
        <v>609.9799999999999</v>
      </c>
      <c r="T301">
        <v>4</v>
      </c>
      <c r="U301">
        <v>0.3</v>
      </c>
      <c r="V301">
        <v>-113.28200000000004</v>
      </c>
    </row>
    <row r="302" spans="1:22" x14ac:dyDescent="0.3">
      <c r="A302">
        <v>8928</v>
      </c>
      <c r="B302" t="s">
        <v>10320</v>
      </c>
      <c r="C302">
        <v>2012</v>
      </c>
      <c r="D302" s="33">
        <v>41179</v>
      </c>
      <c r="E302" s="33">
        <v>41181</v>
      </c>
      <c r="F302" t="s">
        <v>23</v>
      </c>
      <c r="G302" t="s">
        <v>1396</v>
      </c>
      <c r="H302" t="s">
        <v>1397</v>
      </c>
      <c r="I302" t="s">
        <v>41</v>
      </c>
      <c r="J302" t="s">
        <v>27</v>
      </c>
      <c r="K302" t="s">
        <v>95</v>
      </c>
      <c r="L302" t="s">
        <v>96</v>
      </c>
      <c r="M302">
        <v>98103</v>
      </c>
      <c r="N302" t="s">
        <v>44</v>
      </c>
      <c r="O302" t="s">
        <v>4669</v>
      </c>
      <c r="P302" t="s">
        <v>46</v>
      </c>
      <c r="Q302" t="s">
        <v>68</v>
      </c>
      <c r="R302" t="s">
        <v>4670</v>
      </c>
      <c r="S302">
        <v>99.2</v>
      </c>
      <c r="T302">
        <v>5</v>
      </c>
      <c r="U302">
        <v>0</v>
      </c>
      <c r="V302">
        <v>25.792000000000002</v>
      </c>
    </row>
    <row r="303" spans="1:22" x14ac:dyDescent="0.3">
      <c r="A303">
        <v>8909</v>
      </c>
      <c r="B303" t="s">
        <v>10308</v>
      </c>
      <c r="C303">
        <v>2012</v>
      </c>
      <c r="D303" s="33">
        <v>40934</v>
      </c>
      <c r="E303" s="33">
        <v>40940</v>
      </c>
      <c r="F303" t="s">
        <v>50</v>
      </c>
      <c r="G303" t="s">
        <v>5323</v>
      </c>
      <c r="H303" t="s">
        <v>5324</v>
      </c>
      <c r="I303" t="s">
        <v>41</v>
      </c>
      <c r="J303" t="s">
        <v>27</v>
      </c>
      <c r="K303" t="s">
        <v>7967</v>
      </c>
      <c r="L303" t="s">
        <v>43</v>
      </c>
      <c r="M303">
        <v>92553</v>
      </c>
      <c r="N303" t="s">
        <v>44</v>
      </c>
      <c r="O303" t="s">
        <v>5180</v>
      </c>
      <c r="P303" t="s">
        <v>46</v>
      </c>
      <c r="Q303" t="s">
        <v>90</v>
      </c>
      <c r="R303" t="s">
        <v>5181</v>
      </c>
      <c r="S303">
        <v>182.72</v>
      </c>
      <c r="T303">
        <v>8</v>
      </c>
      <c r="U303">
        <v>0</v>
      </c>
      <c r="V303">
        <v>84.051199999999994</v>
      </c>
    </row>
    <row r="304" spans="1:22" x14ac:dyDescent="0.3">
      <c r="A304">
        <v>8900</v>
      </c>
      <c r="B304" t="s">
        <v>10304</v>
      </c>
      <c r="C304">
        <v>2012</v>
      </c>
      <c r="D304" s="33">
        <v>41128</v>
      </c>
      <c r="E304" s="33">
        <v>41130</v>
      </c>
      <c r="F304" t="s">
        <v>23</v>
      </c>
      <c r="G304" t="s">
        <v>2612</v>
      </c>
      <c r="H304" t="s">
        <v>2613</v>
      </c>
      <c r="I304" t="s">
        <v>41</v>
      </c>
      <c r="J304" t="s">
        <v>27</v>
      </c>
      <c r="K304" t="s">
        <v>318</v>
      </c>
      <c r="L304" t="s">
        <v>319</v>
      </c>
      <c r="M304">
        <v>22153</v>
      </c>
      <c r="N304" t="s">
        <v>30</v>
      </c>
      <c r="O304" t="s">
        <v>5543</v>
      </c>
      <c r="P304" t="s">
        <v>46</v>
      </c>
      <c r="Q304" t="s">
        <v>47</v>
      </c>
      <c r="R304" t="s">
        <v>5544</v>
      </c>
      <c r="S304">
        <v>25.06</v>
      </c>
      <c r="T304">
        <v>2</v>
      </c>
      <c r="U304">
        <v>0</v>
      </c>
      <c r="V304">
        <v>11.778199999999998</v>
      </c>
    </row>
    <row r="305" spans="1:22" x14ac:dyDescent="0.3">
      <c r="A305">
        <v>8899</v>
      </c>
      <c r="B305" t="s">
        <v>10304</v>
      </c>
      <c r="C305">
        <v>2012</v>
      </c>
      <c r="D305" s="33">
        <v>41128</v>
      </c>
      <c r="E305" s="33">
        <v>41130</v>
      </c>
      <c r="F305" t="s">
        <v>23</v>
      </c>
      <c r="G305" t="s">
        <v>2612</v>
      </c>
      <c r="H305" t="s">
        <v>2613</v>
      </c>
      <c r="I305" t="s">
        <v>41</v>
      </c>
      <c r="J305" t="s">
        <v>27</v>
      </c>
      <c r="K305" t="s">
        <v>318</v>
      </c>
      <c r="L305" t="s">
        <v>319</v>
      </c>
      <c r="M305">
        <v>22153</v>
      </c>
      <c r="N305" t="s">
        <v>30</v>
      </c>
      <c r="O305" t="s">
        <v>5817</v>
      </c>
      <c r="P305" t="s">
        <v>71</v>
      </c>
      <c r="Q305" t="s">
        <v>72</v>
      </c>
      <c r="R305" t="s">
        <v>5818</v>
      </c>
      <c r="S305">
        <v>494.97</v>
      </c>
      <c r="T305">
        <v>3</v>
      </c>
      <c r="U305">
        <v>0</v>
      </c>
      <c r="V305">
        <v>148.49099999999996</v>
      </c>
    </row>
    <row r="306" spans="1:22" x14ac:dyDescent="0.3">
      <c r="A306">
        <v>305</v>
      </c>
      <c r="B306" t="s">
        <v>1107</v>
      </c>
      <c r="C306">
        <v>2012</v>
      </c>
      <c r="D306" s="33">
        <v>41033</v>
      </c>
      <c r="E306" s="33">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8893</v>
      </c>
      <c r="B307" t="s">
        <v>10301</v>
      </c>
      <c r="C307">
        <v>2012</v>
      </c>
      <c r="D307" s="33">
        <v>41244</v>
      </c>
      <c r="E307" s="33">
        <v>41249</v>
      </c>
      <c r="F307" t="s">
        <v>50</v>
      </c>
      <c r="G307" t="s">
        <v>9817</v>
      </c>
      <c r="H307" t="s">
        <v>9818</v>
      </c>
      <c r="I307" t="s">
        <v>102</v>
      </c>
      <c r="J307" t="s">
        <v>27</v>
      </c>
      <c r="K307" t="s">
        <v>947</v>
      </c>
      <c r="L307" t="s">
        <v>43</v>
      </c>
      <c r="M307">
        <v>92037</v>
      </c>
      <c r="N307" t="s">
        <v>44</v>
      </c>
      <c r="O307" t="s">
        <v>3400</v>
      </c>
      <c r="P307" t="s">
        <v>32</v>
      </c>
      <c r="Q307" t="s">
        <v>36</v>
      </c>
      <c r="R307" t="s">
        <v>3401</v>
      </c>
      <c r="S307">
        <v>2676.672</v>
      </c>
      <c r="T307">
        <v>9</v>
      </c>
      <c r="U307">
        <v>0.2</v>
      </c>
      <c r="V307">
        <v>267.66720000000009</v>
      </c>
    </row>
    <row r="308" spans="1:22" x14ac:dyDescent="0.3">
      <c r="A308">
        <v>8881</v>
      </c>
      <c r="B308" t="s">
        <v>10293</v>
      </c>
      <c r="C308">
        <v>2012</v>
      </c>
      <c r="D308" s="33">
        <v>40991</v>
      </c>
      <c r="E308" s="33">
        <v>40993</v>
      </c>
      <c r="F308" t="s">
        <v>188</v>
      </c>
      <c r="G308" t="s">
        <v>756</v>
      </c>
      <c r="H308" t="s">
        <v>757</v>
      </c>
      <c r="I308" t="s">
        <v>41</v>
      </c>
      <c r="J308" t="s">
        <v>27</v>
      </c>
      <c r="K308" t="s">
        <v>42</v>
      </c>
      <c r="L308" t="s">
        <v>43</v>
      </c>
      <c r="M308">
        <v>90008</v>
      </c>
      <c r="N308" t="s">
        <v>44</v>
      </c>
      <c r="O308" t="s">
        <v>4415</v>
      </c>
      <c r="P308" t="s">
        <v>71</v>
      </c>
      <c r="Q308" t="s">
        <v>161</v>
      </c>
      <c r="R308" t="s">
        <v>4416</v>
      </c>
      <c r="S308">
        <v>239.96999999999997</v>
      </c>
      <c r="T308">
        <v>3</v>
      </c>
      <c r="U308">
        <v>0</v>
      </c>
      <c r="V308">
        <v>86.389199999999988</v>
      </c>
    </row>
    <row r="309" spans="1:22" x14ac:dyDescent="0.3">
      <c r="A309">
        <v>8880</v>
      </c>
      <c r="B309" t="s">
        <v>10293</v>
      </c>
      <c r="C309">
        <v>2012</v>
      </c>
      <c r="D309" s="33">
        <v>40991</v>
      </c>
      <c r="E309" s="33">
        <v>40993</v>
      </c>
      <c r="F309" t="s">
        <v>188</v>
      </c>
      <c r="G309" t="s">
        <v>756</v>
      </c>
      <c r="H309" t="s">
        <v>757</v>
      </c>
      <c r="I309" t="s">
        <v>41</v>
      </c>
      <c r="J309" t="s">
        <v>27</v>
      </c>
      <c r="K309" t="s">
        <v>42</v>
      </c>
      <c r="L309" t="s">
        <v>43</v>
      </c>
      <c r="M309">
        <v>90008</v>
      </c>
      <c r="N309" t="s">
        <v>44</v>
      </c>
      <c r="O309" t="s">
        <v>697</v>
      </c>
      <c r="P309" t="s">
        <v>46</v>
      </c>
      <c r="Q309" t="s">
        <v>90</v>
      </c>
      <c r="R309" t="s">
        <v>5370</v>
      </c>
      <c r="S309">
        <v>192.72</v>
      </c>
      <c r="T309">
        <v>11</v>
      </c>
      <c r="U309">
        <v>0</v>
      </c>
      <c r="V309">
        <v>92.505599999999987</v>
      </c>
    </row>
    <row r="310" spans="1:22" x14ac:dyDescent="0.3">
      <c r="A310">
        <v>8866</v>
      </c>
      <c r="B310" t="s">
        <v>10281</v>
      </c>
      <c r="C310">
        <v>2012</v>
      </c>
      <c r="D310" s="33">
        <v>41263</v>
      </c>
      <c r="E310" s="33">
        <v>41269</v>
      </c>
      <c r="F310" t="s">
        <v>50</v>
      </c>
      <c r="G310" t="s">
        <v>5570</v>
      </c>
      <c r="H310" t="s">
        <v>5571</v>
      </c>
      <c r="I310" t="s">
        <v>26</v>
      </c>
      <c r="J310" t="s">
        <v>27</v>
      </c>
      <c r="K310" t="s">
        <v>1127</v>
      </c>
      <c r="L310" t="s">
        <v>319</v>
      </c>
      <c r="M310">
        <v>22204</v>
      </c>
      <c r="N310" t="s">
        <v>30</v>
      </c>
      <c r="O310" t="s">
        <v>4821</v>
      </c>
      <c r="P310" t="s">
        <v>46</v>
      </c>
      <c r="Q310" t="s">
        <v>78</v>
      </c>
      <c r="R310" t="s">
        <v>4822</v>
      </c>
      <c r="S310">
        <v>36.269999999999996</v>
      </c>
      <c r="T310">
        <v>3</v>
      </c>
      <c r="U310">
        <v>0</v>
      </c>
      <c r="V310">
        <v>10.880999999999997</v>
      </c>
    </row>
    <row r="311" spans="1:22" x14ac:dyDescent="0.3">
      <c r="A311">
        <v>8865</v>
      </c>
      <c r="B311" t="s">
        <v>10280</v>
      </c>
      <c r="C311">
        <v>2012</v>
      </c>
      <c r="D311" s="33">
        <v>41163</v>
      </c>
      <c r="E311" s="33">
        <v>41170</v>
      </c>
      <c r="F311" t="s">
        <v>50</v>
      </c>
      <c r="G311" t="s">
        <v>3155</v>
      </c>
      <c r="H311" t="s">
        <v>3156</v>
      </c>
      <c r="I311" t="s">
        <v>102</v>
      </c>
      <c r="J311" t="s">
        <v>27</v>
      </c>
      <c r="K311" t="s">
        <v>4824</v>
      </c>
      <c r="L311" t="s">
        <v>788</v>
      </c>
      <c r="M311">
        <v>7501</v>
      </c>
      <c r="N311" t="s">
        <v>148</v>
      </c>
      <c r="O311" t="s">
        <v>7414</v>
      </c>
      <c r="P311" t="s">
        <v>46</v>
      </c>
      <c r="Q311" t="s">
        <v>90</v>
      </c>
      <c r="R311" t="s">
        <v>7415</v>
      </c>
      <c r="S311">
        <v>38.880000000000003</v>
      </c>
      <c r="T311">
        <v>6</v>
      </c>
      <c r="U311">
        <v>0</v>
      </c>
      <c r="V311">
        <v>18.662400000000002</v>
      </c>
    </row>
    <row r="312" spans="1:22" x14ac:dyDescent="0.3">
      <c r="A312">
        <v>8864</v>
      </c>
      <c r="B312" t="s">
        <v>10280</v>
      </c>
      <c r="C312">
        <v>2012</v>
      </c>
      <c r="D312" s="33">
        <v>41163</v>
      </c>
      <c r="E312" s="33">
        <v>41170</v>
      </c>
      <c r="F312" t="s">
        <v>50</v>
      </c>
      <c r="G312" t="s">
        <v>3155</v>
      </c>
      <c r="H312" t="s">
        <v>3156</v>
      </c>
      <c r="I312" t="s">
        <v>102</v>
      </c>
      <c r="J312" t="s">
        <v>27</v>
      </c>
      <c r="K312" t="s">
        <v>4824</v>
      </c>
      <c r="L312" t="s">
        <v>788</v>
      </c>
      <c r="M312">
        <v>7501</v>
      </c>
      <c r="N312" t="s">
        <v>148</v>
      </c>
      <c r="O312" t="s">
        <v>4424</v>
      </c>
      <c r="P312" t="s">
        <v>46</v>
      </c>
      <c r="Q312" t="s">
        <v>78</v>
      </c>
      <c r="R312" t="s">
        <v>4425</v>
      </c>
      <c r="S312">
        <v>111.04</v>
      </c>
      <c r="T312">
        <v>4</v>
      </c>
      <c r="U312">
        <v>0</v>
      </c>
      <c r="V312">
        <v>29.980800000000002</v>
      </c>
    </row>
    <row r="313" spans="1:22" x14ac:dyDescent="0.3">
      <c r="A313">
        <v>8863</v>
      </c>
      <c r="B313" t="s">
        <v>10280</v>
      </c>
      <c r="C313">
        <v>2012</v>
      </c>
      <c r="D313" s="33">
        <v>41163</v>
      </c>
      <c r="E313" s="33">
        <v>41170</v>
      </c>
      <c r="F313" t="s">
        <v>50</v>
      </c>
      <c r="G313" t="s">
        <v>3155</v>
      </c>
      <c r="H313" t="s">
        <v>3156</v>
      </c>
      <c r="I313" t="s">
        <v>102</v>
      </c>
      <c r="J313" t="s">
        <v>27</v>
      </c>
      <c r="K313" t="s">
        <v>4824</v>
      </c>
      <c r="L313" t="s">
        <v>788</v>
      </c>
      <c r="M313">
        <v>7501</v>
      </c>
      <c r="N313" t="s">
        <v>148</v>
      </c>
      <c r="O313" t="s">
        <v>1088</v>
      </c>
      <c r="P313" t="s">
        <v>46</v>
      </c>
      <c r="Q313" t="s">
        <v>75</v>
      </c>
      <c r="R313" t="s">
        <v>1089</v>
      </c>
      <c r="S313">
        <v>209.6</v>
      </c>
      <c r="T313">
        <v>4</v>
      </c>
      <c r="U313">
        <v>0</v>
      </c>
      <c r="V313">
        <v>96.415999999999997</v>
      </c>
    </row>
    <row r="314" spans="1:22" x14ac:dyDescent="0.3">
      <c r="A314">
        <v>8862</v>
      </c>
      <c r="B314" t="s">
        <v>10280</v>
      </c>
      <c r="C314">
        <v>2012</v>
      </c>
      <c r="D314" s="33">
        <v>41163</v>
      </c>
      <c r="E314" s="33">
        <v>41170</v>
      </c>
      <c r="F314" t="s">
        <v>50</v>
      </c>
      <c r="G314" t="s">
        <v>3155</v>
      </c>
      <c r="H314" t="s">
        <v>3156</v>
      </c>
      <c r="I314" t="s">
        <v>102</v>
      </c>
      <c r="J314" t="s">
        <v>27</v>
      </c>
      <c r="K314" t="s">
        <v>4824</v>
      </c>
      <c r="L314" t="s">
        <v>788</v>
      </c>
      <c r="M314">
        <v>7501</v>
      </c>
      <c r="N314" t="s">
        <v>148</v>
      </c>
      <c r="O314" t="s">
        <v>5535</v>
      </c>
      <c r="P314" t="s">
        <v>32</v>
      </c>
      <c r="Q314" t="s">
        <v>65</v>
      </c>
      <c r="R314" t="s">
        <v>5536</v>
      </c>
      <c r="S314">
        <v>8.92</v>
      </c>
      <c r="T314">
        <v>4</v>
      </c>
      <c r="U314">
        <v>0</v>
      </c>
      <c r="V314">
        <v>3.9248000000000003</v>
      </c>
    </row>
    <row r="315" spans="1:22" x14ac:dyDescent="0.3">
      <c r="A315">
        <v>8861</v>
      </c>
      <c r="B315" t="s">
        <v>10280</v>
      </c>
      <c r="C315">
        <v>2012</v>
      </c>
      <c r="D315" s="33">
        <v>41163</v>
      </c>
      <c r="E315" s="33">
        <v>41170</v>
      </c>
      <c r="F315" t="s">
        <v>50</v>
      </c>
      <c r="G315" t="s">
        <v>3155</v>
      </c>
      <c r="H315" t="s">
        <v>3156</v>
      </c>
      <c r="I315" t="s">
        <v>102</v>
      </c>
      <c r="J315" t="s">
        <v>27</v>
      </c>
      <c r="K315" t="s">
        <v>4824</v>
      </c>
      <c r="L315" t="s">
        <v>788</v>
      </c>
      <c r="M315">
        <v>7501</v>
      </c>
      <c r="N315" t="s">
        <v>148</v>
      </c>
      <c r="O315" t="s">
        <v>7452</v>
      </c>
      <c r="P315" t="s">
        <v>46</v>
      </c>
      <c r="Q315" t="s">
        <v>47</v>
      </c>
      <c r="R315" t="s">
        <v>7453</v>
      </c>
      <c r="S315">
        <v>31.049999999999997</v>
      </c>
      <c r="T315">
        <v>3</v>
      </c>
      <c r="U315">
        <v>0</v>
      </c>
      <c r="V315">
        <v>14.904</v>
      </c>
    </row>
    <row r="316" spans="1:22" x14ac:dyDescent="0.3">
      <c r="A316">
        <v>8855</v>
      </c>
      <c r="B316" t="s">
        <v>10276</v>
      </c>
      <c r="C316">
        <v>2012</v>
      </c>
      <c r="D316" s="33">
        <v>41174</v>
      </c>
      <c r="E316" s="33">
        <v>41177</v>
      </c>
      <c r="F316" t="s">
        <v>188</v>
      </c>
      <c r="G316" t="s">
        <v>3161</v>
      </c>
      <c r="H316" t="s">
        <v>3162</v>
      </c>
      <c r="I316" t="s">
        <v>26</v>
      </c>
      <c r="J316" t="s">
        <v>27</v>
      </c>
      <c r="K316" t="s">
        <v>146</v>
      </c>
      <c r="L316" t="s">
        <v>147</v>
      </c>
      <c r="M316">
        <v>19143</v>
      </c>
      <c r="N316" t="s">
        <v>148</v>
      </c>
      <c r="O316" t="s">
        <v>907</v>
      </c>
      <c r="P316" t="s">
        <v>71</v>
      </c>
      <c r="Q316" t="s">
        <v>161</v>
      </c>
      <c r="R316" t="s">
        <v>908</v>
      </c>
      <c r="S316">
        <v>617.97600000000011</v>
      </c>
      <c r="T316">
        <v>3</v>
      </c>
      <c r="U316">
        <v>0.2</v>
      </c>
      <c r="V316">
        <v>-7.724700000000098</v>
      </c>
    </row>
    <row r="317" spans="1:22" x14ac:dyDescent="0.3">
      <c r="A317">
        <v>8854</v>
      </c>
      <c r="B317" t="s">
        <v>10276</v>
      </c>
      <c r="C317">
        <v>2012</v>
      </c>
      <c r="D317" s="33">
        <v>41174</v>
      </c>
      <c r="E317" s="33">
        <v>41177</v>
      </c>
      <c r="F317" t="s">
        <v>188</v>
      </c>
      <c r="G317" t="s">
        <v>3161</v>
      </c>
      <c r="H317" t="s">
        <v>3162</v>
      </c>
      <c r="I317" t="s">
        <v>26</v>
      </c>
      <c r="J317" t="s">
        <v>27</v>
      </c>
      <c r="K317" t="s">
        <v>146</v>
      </c>
      <c r="L317" t="s">
        <v>147</v>
      </c>
      <c r="M317">
        <v>19143</v>
      </c>
      <c r="N317" t="s">
        <v>148</v>
      </c>
      <c r="O317" t="s">
        <v>4825</v>
      </c>
      <c r="P317" t="s">
        <v>46</v>
      </c>
      <c r="Q317" t="s">
        <v>578</v>
      </c>
      <c r="R317" t="s">
        <v>4826</v>
      </c>
      <c r="S317">
        <v>55.600000000000009</v>
      </c>
      <c r="T317">
        <v>5</v>
      </c>
      <c r="U317">
        <v>0.2</v>
      </c>
      <c r="V317">
        <v>6.2549999999999919</v>
      </c>
    </row>
    <row r="318" spans="1:22" x14ac:dyDescent="0.3">
      <c r="A318">
        <v>8852</v>
      </c>
      <c r="B318" t="s">
        <v>10274</v>
      </c>
      <c r="C318">
        <v>2012</v>
      </c>
      <c r="D318" s="33">
        <v>41092</v>
      </c>
      <c r="E318" s="33">
        <v>41094</v>
      </c>
      <c r="F318" t="s">
        <v>188</v>
      </c>
      <c r="G318" t="s">
        <v>1171</v>
      </c>
      <c r="H318" t="s">
        <v>1172</v>
      </c>
      <c r="I318" t="s">
        <v>41</v>
      </c>
      <c r="J318" t="s">
        <v>27</v>
      </c>
      <c r="K318" t="s">
        <v>4588</v>
      </c>
      <c r="L318" t="s">
        <v>88</v>
      </c>
      <c r="M318">
        <v>27604</v>
      </c>
      <c r="N318" t="s">
        <v>30</v>
      </c>
      <c r="O318" t="s">
        <v>2762</v>
      </c>
      <c r="P318" t="s">
        <v>46</v>
      </c>
      <c r="Q318" t="s">
        <v>90</v>
      </c>
      <c r="R318" t="s">
        <v>2763</v>
      </c>
      <c r="S318">
        <v>9.3920000000000012</v>
      </c>
      <c r="T318">
        <v>2</v>
      </c>
      <c r="U318">
        <v>0.2</v>
      </c>
      <c r="V318">
        <v>3.2871999999999999</v>
      </c>
    </row>
    <row r="319" spans="1:22" x14ac:dyDescent="0.3">
      <c r="A319">
        <v>8851</v>
      </c>
      <c r="B319" t="s">
        <v>10274</v>
      </c>
      <c r="C319">
        <v>2012</v>
      </c>
      <c r="D319" s="33">
        <v>41092</v>
      </c>
      <c r="E319" s="33">
        <v>41094</v>
      </c>
      <c r="F319" t="s">
        <v>188</v>
      </c>
      <c r="G319" t="s">
        <v>1171</v>
      </c>
      <c r="H319" t="s">
        <v>1172</v>
      </c>
      <c r="I319" t="s">
        <v>41</v>
      </c>
      <c r="J319" t="s">
        <v>27</v>
      </c>
      <c r="K319" t="s">
        <v>4588</v>
      </c>
      <c r="L319" t="s">
        <v>88</v>
      </c>
      <c r="M319">
        <v>27604</v>
      </c>
      <c r="N319" t="s">
        <v>30</v>
      </c>
      <c r="O319" t="s">
        <v>2106</v>
      </c>
      <c r="P319" t="s">
        <v>46</v>
      </c>
      <c r="Q319" t="s">
        <v>75</v>
      </c>
      <c r="R319" t="s">
        <v>2107</v>
      </c>
      <c r="S319">
        <v>2.8920000000000008</v>
      </c>
      <c r="T319">
        <v>2</v>
      </c>
      <c r="U319">
        <v>0.7</v>
      </c>
      <c r="V319">
        <v>-2.3136000000000001</v>
      </c>
    </row>
    <row r="320" spans="1:22" x14ac:dyDescent="0.3">
      <c r="A320">
        <v>8850</v>
      </c>
      <c r="B320" t="s">
        <v>10274</v>
      </c>
      <c r="C320">
        <v>2012</v>
      </c>
      <c r="D320" s="33">
        <v>41092</v>
      </c>
      <c r="E320" s="33">
        <v>41094</v>
      </c>
      <c r="F320" t="s">
        <v>188</v>
      </c>
      <c r="G320" t="s">
        <v>1171</v>
      </c>
      <c r="H320" t="s">
        <v>1172</v>
      </c>
      <c r="I320" t="s">
        <v>41</v>
      </c>
      <c r="J320" t="s">
        <v>27</v>
      </c>
      <c r="K320" t="s">
        <v>4588</v>
      </c>
      <c r="L320" t="s">
        <v>88</v>
      </c>
      <c r="M320">
        <v>27604</v>
      </c>
      <c r="N320" t="s">
        <v>30</v>
      </c>
      <c r="O320" t="s">
        <v>3462</v>
      </c>
      <c r="P320" t="s">
        <v>32</v>
      </c>
      <c r="Q320" t="s">
        <v>65</v>
      </c>
      <c r="R320" t="s">
        <v>3463</v>
      </c>
      <c r="S320">
        <v>159.84000000000003</v>
      </c>
      <c r="T320">
        <v>10</v>
      </c>
      <c r="U320">
        <v>0.2</v>
      </c>
      <c r="V320">
        <v>45.954000000000008</v>
      </c>
    </row>
    <row r="321" spans="1:22" x14ac:dyDescent="0.3">
      <c r="A321">
        <v>8849</v>
      </c>
      <c r="B321" t="s">
        <v>10274</v>
      </c>
      <c r="C321">
        <v>2012</v>
      </c>
      <c r="D321" s="33">
        <v>41092</v>
      </c>
      <c r="E321" s="33">
        <v>41094</v>
      </c>
      <c r="F321" t="s">
        <v>188</v>
      </c>
      <c r="G321" t="s">
        <v>1171</v>
      </c>
      <c r="H321" t="s">
        <v>1172</v>
      </c>
      <c r="I321" t="s">
        <v>41</v>
      </c>
      <c r="J321" t="s">
        <v>27</v>
      </c>
      <c r="K321" t="s">
        <v>4588</v>
      </c>
      <c r="L321" t="s">
        <v>88</v>
      </c>
      <c r="M321">
        <v>27604</v>
      </c>
      <c r="N321" t="s">
        <v>30</v>
      </c>
      <c r="O321" t="s">
        <v>3562</v>
      </c>
      <c r="P321" t="s">
        <v>71</v>
      </c>
      <c r="Q321" t="s">
        <v>72</v>
      </c>
      <c r="R321" t="s">
        <v>3563</v>
      </c>
      <c r="S321">
        <v>74.239999999999995</v>
      </c>
      <c r="T321">
        <v>1</v>
      </c>
      <c r="U321">
        <v>0.2</v>
      </c>
      <c r="V321">
        <v>8.3519999999999932</v>
      </c>
    </row>
    <row r="322" spans="1:22" x14ac:dyDescent="0.3">
      <c r="A322">
        <v>8833</v>
      </c>
      <c r="B322" t="s">
        <v>10268</v>
      </c>
      <c r="C322">
        <v>2012</v>
      </c>
      <c r="D322" s="33">
        <v>41082</v>
      </c>
      <c r="E322" s="33">
        <v>41087</v>
      </c>
      <c r="F322" t="s">
        <v>50</v>
      </c>
      <c r="G322" t="s">
        <v>4348</v>
      </c>
      <c r="H322" t="s">
        <v>4349</v>
      </c>
      <c r="I322" t="s">
        <v>26</v>
      </c>
      <c r="J322" t="s">
        <v>27</v>
      </c>
      <c r="K322" t="s">
        <v>389</v>
      </c>
      <c r="L322" t="s">
        <v>267</v>
      </c>
      <c r="M322">
        <v>14609</v>
      </c>
      <c r="N322" t="s">
        <v>148</v>
      </c>
      <c r="O322" t="s">
        <v>2691</v>
      </c>
      <c r="P322" t="s">
        <v>46</v>
      </c>
      <c r="Q322" t="s">
        <v>75</v>
      </c>
      <c r="R322" t="s">
        <v>2692</v>
      </c>
      <c r="S322">
        <v>1217.568</v>
      </c>
      <c r="T322">
        <v>2</v>
      </c>
      <c r="U322">
        <v>0.2</v>
      </c>
      <c r="V322">
        <v>456.58800000000002</v>
      </c>
    </row>
    <row r="323" spans="1:22" x14ac:dyDescent="0.3">
      <c r="A323">
        <v>8832</v>
      </c>
      <c r="B323" t="s">
        <v>10267</v>
      </c>
      <c r="C323">
        <v>2012</v>
      </c>
      <c r="D323" s="33">
        <v>41228</v>
      </c>
      <c r="E323" s="33">
        <v>41232</v>
      </c>
      <c r="F323" t="s">
        <v>50</v>
      </c>
      <c r="G323" t="s">
        <v>6993</v>
      </c>
      <c r="H323" t="s">
        <v>6994</v>
      </c>
      <c r="I323" t="s">
        <v>102</v>
      </c>
      <c r="J323" t="s">
        <v>27</v>
      </c>
      <c r="K323" t="s">
        <v>3323</v>
      </c>
      <c r="L323" t="s">
        <v>319</v>
      </c>
      <c r="M323">
        <v>22801</v>
      </c>
      <c r="N323" t="s">
        <v>30</v>
      </c>
      <c r="O323" t="s">
        <v>2184</v>
      </c>
      <c r="P323" t="s">
        <v>32</v>
      </c>
      <c r="Q323" t="s">
        <v>65</v>
      </c>
      <c r="R323" t="s">
        <v>2185</v>
      </c>
      <c r="S323">
        <v>39.96</v>
      </c>
      <c r="T323">
        <v>2</v>
      </c>
      <c r="U323">
        <v>0</v>
      </c>
      <c r="V323">
        <v>14.3856</v>
      </c>
    </row>
    <row r="324" spans="1:22" x14ac:dyDescent="0.3">
      <c r="A324">
        <v>8829</v>
      </c>
      <c r="B324" t="s">
        <v>10264</v>
      </c>
      <c r="C324">
        <v>2012</v>
      </c>
      <c r="D324" s="33">
        <v>41065</v>
      </c>
      <c r="E324" s="33">
        <v>41069</v>
      </c>
      <c r="F324" t="s">
        <v>50</v>
      </c>
      <c r="G324" t="s">
        <v>1532</v>
      </c>
      <c r="H324" t="s">
        <v>1533</v>
      </c>
      <c r="I324" t="s">
        <v>41</v>
      </c>
      <c r="J324" t="s">
        <v>27</v>
      </c>
      <c r="K324" t="s">
        <v>9306</v>
      </c>
      <c r="L324" t="s">
        <v>596</v>
      </c>
      <c r="M324">
        <v>63301</v>
      </c>
      <c r="N324" t="s">
        <v>105</v>
      </c>
      <c r="O324" t="s">
        <v>4635</v>
      </c>
      <c r="P324" t="s">
        <v>46</v>
      </c>
      <c r="Q324" t="s">
        <v>90</v>
      </c>
      <c r="R324" t="s">
        <v>4636</v>
      </c>
      <c r="S324">
        <v>10.56</v>
      </c>
      <c r="T324">
        <v>2</v>
      </c>
      <c r="U324">
        <v>0</v>
      </c>
      <c r="V324">
        <v>4.7519999999999998</v>
      </c>
    </row>
    <row r="325" spans="1:22" x14ac:dyDescent="0.3">
      <c r="A325">
        <v>8826</v>
      </c>
      <c r="B325" t="s">
        <v>10262</v>
      </c>
      <c r="C325">
        <v>2012</v>
      </c>
      <c r="D325" s="33">
        <v>41262</v>
      </c>
      <c r="E325" s="33">
        <v>41265</v>
      </c>
      <c r="F325" t="s">
        <v>188</v>
      </c>
      <c r="G325" t="s">
        <v>1308</v>
      </c>
      <c r="H325" t="s">
        <v>1309</v>
      </c>
      <c r="I325" t="s">
        <v>26</v>
      </c>
      <c r="J325" t="s">
        <v>27</v>
      </c>
      <c r="K325" t="s">
        <v>146</v>
      </c>
      <c r="L325" t="s">
        <v>147</v>
      </c>
      <c r="M325">
        <v>19134</v>
      </c>
      <c r="N325" t="s">
        <v>148</v>
      </c>
      <c r="O325" t="s">
        <v>4757</v>
      </c>
      <c r="P325" t="s">
        <v>46</v>
      </c>
      <c r="Q325" t="s">
        <v>47</v>
      </c>
      <c r="R325" t="s">
        <v>4758</v>
      </c>
      <c r="S325">
        <v>6.911999999999999</v>
      </c>
      <c r="T325">
        <v>3</v>
      </c>
      <c r="U325">
        <v>0.2</v>
      </c>
      <c r="V325">
        <v>2.5056000000000003</v>
      </c>
    </row>
    <row r="326" spans="1:22" x14ac:dyDescent="0.3">
      <c r="A326">
        <v>8820</v>
      </c>
      <c r="B326" t="s">
        <v>10259</v>
      </c>
      <c r="C326">
        <v>2012</v>
      </c>
      <c r="D326" s="33">
        <v>41241</v>
      </c>
      <c r="E326" s="33">
        <v>41245</v>
      </c>
      <c r="F326" t="s">
        <v>50</v>
      </c>
      <c r="G326" t="s">
        <v>3653</v>
      </c>
      <c r="H326" t="s">
        <v>3654</v>
      </c>
      <c r="I326" t="s">
        <v>26</v>
      </c>
      <c r="J326" t="s">
        <v>27</v>
      </c>
      <c r="K326" t="s">
        <v>1237</v>
      </c>
      <c r="L326" t="s">
        <v>104</v>
      </c>
      <c r="M326">
        <v>78745</v>
      </c>
      <c r="N326" t="s">
        <v>105</v>
      </c>
      <c r="O326" t="s">
        <v>2559</v>
      </c>
      <c r="P326" t="s">
        <v>46</v>
      </c>
      <c r="Q326" t="s">
        <v>90</v>
      </c>
      <c r="R326" t="s">
        <v>2560</v>
      </c>
      <c r="S326">
        <v>335.52</v>
      </c>
      <c r="T326">
        <v>4</v>
      </c>
      <c r="U326">
        <v>0.2</v>
      </c>
      <c r="V326">
        <v>117.43199999999999</v>
      </c>
    </row>
    <row r="327" spans="1:22" x14ac:dyDescent="0.3">
      <c r="A327">
        <v>8819</v>
      </c>
      <c r="B327" t="s">
        <v>10256</v>
      </c>
      <c r="C327">
        <v>2012</v>
      </c>
      <c r="D327" s="33">
        <v>41236</v>
      </c>
      <c r="E327" s="33">
        <v>41238</v>
      </c>
      <c r="F327" t="s">
        <v>23</v>
      </c>
      <c r="G327" t="s">
        <v>5502</v>
      </c>
      <c r="H327" t="s">
        <v>5503</v>
      </c>
      <c r="I327" t="s">
        <v>26</v>
      </c>
      <c r="J327" t="s">
        <v>27</v>
      </c>
      <c r="K327" t="s">
        <v>521</v>
      </c>
      <c r="L327" t="s">
        <v>245</v>
      </c>
      <c r="M327">
        <v>19805</v>
      </c>
      <c r="N327" t="s">
        <v>148</v>
      </c>
      <c r="O327" t="s">
        <v>1898</v>
      </c>
      <c r="P327" t="s">
        <v>46</v>
      </c>
      <c r="Q327" t="s">
        <v>90</v>
      </c>
      <c r="R327" t="s">
        <v>1899</v>
      </c>
      <c r="S327">
        <v>38.880000000000003</v>
      </c>
      <c r="T327">
        <v>6</v>
      </c>
      <c r="U327">
        <v>0</v>
      </c>
      <c r="V327">
        <v>18.662400000000002</v>
      </c>
    </row>
    <row r="328" spans="1:22" x14ac:dyDescent="0.3">
      <c r="A328">
        <v>8818</v>
      </c>
      <c r="B328" t="s">
        <v>10256</v>
      </c>
      <c r="C328">
        <v>2012</v>
      </c>
      <c r="D328" s="33">
        <v>41236</v>
      </c>
      <c r="E328" s="33">
        <v>41238</v>
      </c>
      <c r="F328" t="s">
        <v>23</v>
      </c>
      <c r="G328" t="s">
        <v>5502</v>
      </c>
      <c r="H328" t="s">
        <v>5503</v>
      </c>
      <c r="I328" t="s">
        <v>26</v>
      </c>
      <c r="J328" t="s">
        <v>27</v>
      </c>
      <c r="K328" t="s">
        <v>521</v>
      </c>
      <c r="L328" t="s">
        <v>245</v>
      </c>
      <c r="M328">
        <v>19805</v>
      </c>
      <c r="N328" t="s">
        <v>148</v>
      </c>
      <c r="O328" t="s">
        <v>6103</v>
      </c>
      <c r="P328" t="s">
        <v>46</v>
      </c>
      <c r="Q328" t="s">
        <v>173</v>
      </c>
      <c r="R328" t="s">
        <v>186</v>
      </c>
      <c r="S328">
        <v>16.559999999999999</v>
      </c>
      <c r="T328">
        <v>2</v>
      </c>
      <c r="U328">
        <v>0</v>
      </c>
      <c r="V328">
        <v>7.783199999999999</v>
      </c>
    </row>
    <row r="329" spans="1:22" x14ac:dyDescent="0.3">
      <c r="A329">
        <v>8817</v>
      </c>
      <c r="B329" t="s">
        <v>10256</v>
      </c>
      <c r="C329">
        <v>2012</v>
      </c>
      <c r="D329" s="33">
        <v>41236</v>
      </c>
      <c r="E329" s="33">
        <v>41238</v>
      </c>
      <c r="F329" t="s">
        <v>23</v>
      </c>
      <c r="G329" t="s">
        <v>5502</v>
      </c>
      <c r="H329" t="s">
        <v>5503</v>
      </c>
      <c r="I329" t="s">
        <v>26</v>
      </c>
      <c r="J329" t="s">
        <v>27</v>
      </c>
      <c r="K329" t="s">
        <v>521</v>
      </c>
      <c r="L329" t="s">
        <v>245</v>
      </c>
      <c r="M329">
        <v>19805</v>
      </c>
      <c r="N329" t="s">
        <v>148</v>
      </c>
      <c r="O329" t="s">
        <v>723</v>
      </c>
      <c r="P329" t="s">
        <v>46</v>
      </c>
      <c r="Q329" t="s">
        <v>68</v>
      </c>
      <c r="R329" t="s">
        <v>724</v>
      </c>
      <c r="S329">
        <v>13.12</v>
      </c>
      <c r="T329">
        <v>4</v>
      </c>
      <c r="U329">
        <v>0</v>
      </c>
      <c r="V329">
        <v>5.6416000000000004</v>
      </c>
    </row>
    <row r="330" spans="1:22" x14ac:dyDescent="0.3">
      <c r="A330">
        <v>8816</v>
      </c>
      <c r="B330" t="s">
        <v>10256</v>
      </c>
      <c r="C330">
        <v>2012</v>
      </c>
      <c r="D330" s="33">
        <v>41236</v>
      </c>
      <c r="E330" s="33">
        <v>41238</v>
      </c>
      <c r="F330" t="s">
        <v>23</v>
      </c>
      <c r="G330" t="s">
        <v>5502</v>
      </c>
      <c r="H330" t="s">
        <v>5503</v>
      </c>
      <c r="I330" t="s">
        <v>26</v>
      </c>
      <c r="J330" t="s">
        <v>27</v>
      </c>
      <c r="K330" t="s">
        <v>521</v>
      </c>
      <c r="L330" t="s">
        <v>245</v>
      </c>
      <c r="M330">
        <v>19805</v>
      </c>
      <c r="N330" t="s">
        <v>148</v>
      </c>
      <c r="O330" t="s">
        <v>10257</v>
      </c>
      <c r="P330" t="s">
        <v>46</v>
      </c>
      <c r="Q330" t="s">
        <v>90</v>
      </c>
      <c r="R330" t="s">
        <v>10258</v>
      </c>
      <c r="S330">
        <v>44.099999999999994</v>
      </c>
      <c r="T330">
        <v>6</v>
      </c>
      <c r="U330">
        <v>0</v>
      </c>
      <c r="V330">
        <v>20.726999999999997</v>
      </c>
    </row>
    <row r="331" spans="1:22" x14ac:dyDescent="0.3">
      <c r="A331">
        <v>8815</v>
      </c>
      <c r="B331" t="s">
        <v>10256</v>
      </c>
      <c r="C331">
        <v>2012</v>
      </c>
      <c r="D331" s="33">
        <v>41236</v>
      </c>
      <c r="E331" s="33">
        <v>41238</v>
      </c>
      <c r="F331" t="s">
        <v>23</v>
      </c>
      <c r="G331" t="s">
        <v>5502</v>
      </c>
      <c r="H331" t="s">
        <v>5503</v>
      </c>
      <c r="I331" t="s">
        <v>26</v>
      </c>
      <c r="J331" t="s">
        <v>27</v>
      </c>
      <c r="K331" t="s">
        <v>521</v>
      </c>
      <c r="L331" t="s">
        <v>245</v>
      </c>
      <c r="M331">
        <v>19805</v>
      </c>
      <c r="N331" t="s">
        <v>148</v>
      </c>
      <c r="O331" t="s">
        <v>1378</v>
      </c>
      <c r="P331" t="s">
        <v>71</v>
      </c>
      <c r="Q331" t="s">
        <v>72</v>
      </c>
      <c r="R331" t="s">
        <v>1379</v>
      </c>
      <c r="S331">
        <v>307.98</v>
      </c>
      <c r="T331">
        <v>2</v>
      </c>
      <c r="U331">
        <v>0</v>
      </c>
      <c r="V331">
        <v>89.314199999999971</v>
      </c>
    </row>
    <row r="332" spans="1:22" x14ac:dyDescent="0.3">
      <c r="A332">
        <v>8814</v>
      </c>
      <c r="B332" t="s">
        <v>10255</v>
      </c>
      <c r="C332">
        <v>2012</v>
      </c>
      <c r="D332" s="33">
        <v>41116</v>
      </c>
      <c r="E332" s="33">
        <v>41121</v>
      </c>
      <c r="F332" t="s">
        <v>50</v>
      </c>
      <c r="G332" t="s">
        <v>2632</v>
      </c>
      <c r="H332" t="s">
        <v>2633</v>
      </c>
      <c r="I332" t="s">
        <v>41</v>
      </c>
      <c r="J332" t="s">
        <v>27</v>
      </c>
      <c r="K332" t="s">
        <v>3942</v>
      </c>
      <c r="L332" t="s">
        <v>310</v>
      </c>
      <c r="M332">
        <v>85301</v>
      </c>
      <c r="N332" t="s">
        <v>44</v>
      </c>
      <c r="O332" t="s">
        <v>2481</v>
      </c>
      <c r="P332" t="s">
        <v>32</v>
      </c>
      <c r="Q332" t="s">
        <v>36</v>
      </c>
      <c r="R332" t="s">
        <v>2482</v>
      </c>
      <c r="S332">
        <v>266.35200000000003</v>
      </c>
      <c r="T332">
        <v>3</v>
      </c>
      <c r="U332">
        <v>0.2</v>
      </c>
      <c r="V332">
        <v>13.317599999999985</v>
      </c>
    </row>
    <row r="333" spans="1:22" x14ac:dyDescent="0.3">
      <c r="A333">
        <v>8791</v>
      </c>
      <c r="B333" t="s">
        <v>10241</v>
      </c>
      <c r="C333">
        <v>2012</v>
      </c>
      <c r="D333" s="33">
        <v>41158</v>
      </c>
      <c r="E333" s="33">
        <v>41164</v>
      </c>
      <c r="F333" t="s">
        <v>50</v>
      </c>
      <c r="G333" t="s">
        <v>1149</v>
      </c>
      <c r="H333" t="s">
        <v>1150</v>
      </c>
      <c r="I333" t="s">
        <v>41</v>
      </c>
      <c r="J333" t="s">
        <v>27</v>
      </c>
      <c r="K333" t="s">
        <v>1464</v>
      </c>
      <c r="L333" t="s">
        <v>319</v>
      </c>
      <c r="M333">
        <v>23223</v>
      </c>
      <c r="N333" t="s">
        <v>30</v>
      </c>
      <c r="O333" t="s">
        <v>6227</v>
      </c>
      <c r="P333" t="s">
        <v>46</v>
      </c>
      <c r="Q333" t="s">
        <v>75</v>
      </c>
      <c r="R333" t="s">
        <v>6228</v>
      </c>
      <c r="S333">
        <v>46.62</v>
      </c>
      <c r="T333">
        <v>9</v>
      </c>
      <c r="U333">
        <v>0</v>
      </c>
      <c r="V333">
        <v>21.445199999999996</v>
      </c>
    </row>
    <row r="334" spans="1:22" x14ac:dyDescent="0.3">
      <c r="A334">
        <v>8782</v>
      </c>
      <c r="B334" t="s">
        <v>10235</v>
      </c>
      <c r="C334">
        <v>2012</v>
      </c>
      <c r="D334" s="33">
        <v>40969</v>
      </c>
      <c r="E334" s="33">
        <v>40972</v>
      </c>
      <c r="F334" t="s">
        <v>188</v>
      </c>
      <c r="G334" t="s">
        <v>9528</v>
      </c>
      <c r="H334" t="s">
        <v>9529</v>
      </c>
      <c r="I334" t="s">
        <v>41</v>
      </c>
      <c r="J334" t="s">
        <v>27</v>
      </c>
      <c r="K334" t="s">
        <v>184</v>
      </c>
      <c r="L334" t="s">
        <v>104</v>
      </c>
      <c r="M334">
        <v>77070</v>
      </c>
      <c r="N334" t="s">
        <v>105</v>
      </c>
      <c r="O334" t="s">
        <v>3091</v>
      </c>
      <c r="P334" t="s">
        <v>32</v>
      </c>
      <c r="Q334" t="s">
        <v>33</v>
      </c>
      <c r="R334" t="s">
        <v>3092</v>
      </c>
      <c r="S334">
        <v>1227.9983999999999</v>
      </c>
      <c r="T334">
        <v>6</v>
      </c>
      <c r="U334">
        <v>0.32</v>
      </c>
      <c r="V334">
        <v>-36.117600000000152</v>
      </c>
    </row>
    <row r="335" spans="1:22" x14ac:dyDescent="0.3">
      <c r="A335">
        <v>8781</v>
      </c>
      <c r="B335" t="s">
        <v>10235</v>
      </c>
      <c r="C335">
        <v>2012</v>
      </c>
      <c r="D335" s="33">
        <v>40969</v>
      </c>
      <c r="E335" s="33">
        <v>40972</v>
      </c>
      <c r="F335" t="s">
        <v>188</v>
      </c>
      <c r="G335" t="s">
        <v>9528</v>
      </c>
      <c r="H335" t="s">
        <v>9529</v>
      </c>
      <c r="I335" t="s">
        <v>41</v>
      </c>
      <c r="J335" t="s">
        <v>27</v>
      </c>
      <c r="K335" t="s">
        <v>184</v>
      </c>
      <c r="L335" t="s">
        <v>104</v>
      </c>
      <c r="M335">
        <v>77070</v>
      </c>
      <c r="N335" t="s">
        <v>105</v>
      </c>
      <c r="O335" t="s">
        <v>5095</v>
      </c>
      <c r="P335" t="s">
        <v>46</v>
      </c>
      <c r="Q335" t="s">
        <v>68</v>
      </c>
      <c r="R335" t="s">
        <v>5096</v>
      </c>
      <c r="S335">
        <v>55.328000000000003</v>
      </c>
      <c r="T335">
        <v>2</v>
      </c>
      <c r="U335">
        <v>0.2</v>
      </c>
      <c r="V335">
        <v>6.2243999999999957</v>
      </c>
    </row>
    <row r="336" spans="1:22" x14ac:dyDescent="0.3">
      <c r="A336">
        <v>335</v>
      </c>
      <c r="B336" t="s">
        <v>1210</v>
      </c>
      <c r="C336">
        <v>2012</v>
      </c>
      <c r="D336" s="33">
        <v>41153</v>
      </c>
      <c r="E336" s="33">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s="33">
        <v>41153</v>
      </c>
      <c r="E337" s="33">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s="33">
        <v>41153</v>
      </c>
      <c r="E338" s="33">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8780</v>
      </c>
      <c r="B339" t="s">
        <v>10234</v>
      </c>
      <c r="C339">
        <v>2012</v>
      </c>
      <c r="D339" s="33">
        <v>40988</v>
      </c>
      <c r="E339" s="33">
        <v>40990</v>
      </c>
      <c r="F339" t="s">
        <v>23</v>
      </c>
      <c r="G339" t="s">
        <v>2460</v>
      </c>
      <c r="H339" t="s">
        <v>2461</v>
      </c>
      <c r="I339" t="s">
        <v>26</v>
      </c>
      <c r="J339" t="s">
        <v>27</v>
      </c>
      <c r="K339" t="s">
        <v>1976</v>
      </c>
      <c r="L339" t="s">
        <v>420</v>
      </c>
      <c r="M339">
        <v>97301</v>
      </c>
      <c r="N339" t="s">
        <v>44</v>
      </c>
      <c r="O339" t="s">
        <v>2987</v>
      </c>
      <c r="P339" t="s">
        <v>46</v>
      </c>
      <c r="Q339" t="s">
        <v>59</v>
      </c>
      <c r="R339" t="s">
        <v>2988</v>
      </c>
      <c r="S339">
        <v>29.304000000000002</v>
      </c>
      <c r="T339">
        <v>3</v>
      </c>
      <c r="U339">
        <v>0.2</v>
      </c>
      <c r="V339">
        <v>2.5641000000000034</v>
      </c>
    </row>
    <row r="340" spans="1:22" x14ac:dyDescent="0.3">
      <c r="A340">
        <v>8775</v>
      </c>
      <c r="B340" t="s">
        <v>10230</v>
      </c>
      <c r="C340">
        <v>2012</v>
      </c>
      <c r="D340" s="33">
        <v>40962</v>
      </c>
      <c r="E340" s="33">
        <v>40967</v>
      </c>
      <c r="F340" t="s">
        <v>50</v>
      </c>
      <c r="G340" t="s">
        <v>9817</v>
      </c>
      <c r="H340" t="s">
        <v>9818</v>
      </c>
      <c r="I340" t="s">
        <v>102</v>
      </c>
      <c r="J340" t="s">
        <v>27</v>
      </c>
      <c r="K340" t="s">
        <v>266</v>
      </c>
      <c r="L340" t="s">
        <v>267</v>
      </c>
      <c r="M340">
        <v>10024</v>
      </c>
      <c r="N340" t="s">
        <v>148</v>
      </c>
      <c r="O340" t="s">
        <v>5217</v>
      </c>
      <c r="P340" t="s">
        <v>46</v>
      </c>
      <c r="Q340" t="s">
        <v>75</v>
      </c>
      <c r="R340" t="s">
        <v>5218</v>
      </c>
      <c r="S340">
        <v>10.896000000000001</v>
      </c>
      <c r="T340">
        <v>2</v>
      </c>
      <c r="U340">
        <v>0.2</v>
      </c>
      <c r="V340">
        <v>3.8135999999999992</v>
      </c>
    </row>
    <row r="341" spans="1:22" x14ac:dyDescent="0.3">
      <c r="A341">
        <v>340</v>
      </c>
      <c r="B341" t="s">
        <v>1227</v>
      </c>
      <c r="C341">
        <v>2012</v>
      </c>
      <c r="D341" s="33">
        <v>41082</v>
      </c>
      <c r="E341" s="33">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8774</v>
      </c>
      <c r="B342" t="s">
        <v>10230</v>
      </c>
      <c r="C342">
        <v>2012</v>
      </c>
      <c r="D342" s="33">
        <v>40962</v>
      </c>
      <c r="E342" s="33">
        <v>40967</v>
      </c>
      <c r="F342" t="s">
        <v>50</v>
      </c>
      <c r="G342" t="s">
        <v>9817</v>
      </c>
      <c r="H342" t="s">
        <v>9818</v>
      </c>
      <c r="I342" t="s">
        <v>102</v>
      </c>
      <c r="J342" t="s">
        <v>27</v>
      </c>
      <c r="K342" t="s">
        <v>266</v>
      </c>
      <c r="L342" t="s">
        <v>267</v>
      </c>
      <c r="M342">
        <v>10024</v>
      </c>
      <c r="N342" t="s">
        <v>148</v>
      </c>
      <c r="O342" t="s">
        <v>2203</v>
      </c>
      <c r="P342" t="s">
        <v>46</v>
      </c>
      <c r="Q342" t="s">
        <v>78</v>
      </c>
      <c r="R342" t="s">
        <v>2204</v>
      </c>
      <c r="S342">
        <v>26.880000000000003</v>
      </c>
      <c r="T342">
        <v>6</v>
      </c>
      <c r="U342">
        <v>0</v>
      </c>
      <c r="V342">
        <v>6.7200000000000006</v>
      </c>
    </row>
    <row r="343" spans="1:22" x14ac:dyDescent="0.3">
      <c r="A343">
        <v>8769</v>
      </c>
      <c r="B343" t="s">
        <v>10227</v>
      </c>
      <c r="C343">
        <v>2012</v>
      </c>
      <c r="D343" s="33">
        <v>41187</v>
      </c>
      <c r="E343" s="33">
        <v>41191</v>
      </c>
      <c r="F343" t="s">
        <v>50</v>
      </c>
      <c r="G343" t="s">
        <v>5110</v>
      </c>
      <c r="H343" t="s">
        <v>5111</v>
      </c>
      <c r="I343" t="s">
        <v>26</v>
      </c>
      <c r="J343" t="s">
        <v>27</v>
      </c>
      <c r="K343" t="s">
        <v>497</v>
      </c>
      <c r="L343" t="s">
        <v>498</v>
      </c>
      <c r="M343">
        <v>43229</v>
      </c>
      <c r="N343" t="s">
        <v>148</v>
      </c>
      <c r="O343" t="s">
        <v>1168</v>
      </c>
      <c r="P343" t="s">
        <v>71</v>
      </c>
      <c r="Q343" t="s">
        <v>161</v>
      </c>
      <c r="R343" t="s">
        <v>1169</v>
      </c>
      <c r="S343">
        <v>288</v>
      </c>
      <c r="T343">
        <v>4</v>
      </c>
      <c r="U343">
        <v>0.2</v>
      </c>
      <c r="V343">
        <v>57.599999999999994</v>
      </c>
    </row>
    <row r="344" spans="1:22" x14ac:dyDescent="0.3">
      <c r="A344">
        <v>8768</v>
      </c>
      <c r="B344" t="s">
        <v>10226</v>
      </c>
      <c r="C344">
        <v>2012</v>
      </c>
      <c r="D344" s="33">
        <v>41234</v>
      </c>
      <c r="E344" s="33">
        <v>41240</v>
      </c>
      <c r="F344" t="s">
        <v>50</v>
      </c>
      <c r="G344" t="s">
        <v>1532</v>
      </c>
      <c r="H344" t="s">
        <v>1533</v>
      </c>
      <c r="I344" t="s">
        <v>41</v>
      </c>
      <c r="J344" t="s">
        <v>27</v>
      </c>
      <c r="K344" t="s">
        <v>103</v>
      </c>
      <c r="L344" t="s">
        <v>104</v>
      </c>
      <c r="M344">
        <v>76106</v>
      </c>
      <c r="N344" t="s">
        <v>105</v>
      </c>
      <c r="O344" t="s">
        <v>1618</v>
      </c>
      <c r="P344" t="s">
        <v>46</v>
      </c>
      <c r="Q344" t="s">
        <v>75</v>
      </c>
      <c r="R344" t="s">
        <v>1619</v>
      </c>
      <c r="S344">
        <v>7.9799999999999986</v>
      </c>
      <c r="T344">
        <v>5</v>
      </c>
      <c r="U344">
        <v>0.8</v>
      </c>
      <c r="V344">
        <v>-13.167000000000002</v>
      </c>
    </row>
    <row r="345" spans="1:22" x14ac:dyDescent="0.3">
      <c r="A345">
        <v>8767</v>
      </c>
      <c r="B345" t="s">
        <v>10226</v>
      </c>
      <c r="C345">
        <v>2012</v>
      </c>
      <c r="D345" s="33">
        <v>41234</v>
      </c>
      <c r="E345" s="33">
        <v>41240</v>
      </c>
      <c r="F345" t="s">
        <v>50</v>
      </c>
      <c r="G345" t="s">
        <v>1532</v>
      </c>
      <c r="H345" t="s">
        <v>1533</v>
      </c>
      <c r="I345" t="s">
        <v>41</v>
      </c>
      <c r="J345" t="s">
        <v>27</v>
      </c>
      <c r="K345" t="s">
        <v>103</v>
      </c>
      <c r="L345" t="s">
        <v>104</v>
      </c>
      <c r="M345">
        <v>76106</v>
      </c>
      <c r="N345" t="s">
        <v>105</v>
      </c>
      <c r="O345" t="s">
        <v>9921</v>
      </c>
      <c r="P345" t="s">
        <v>46</v>
      </c>
      <c r="Q345" t="s">
        <v>78</v>
      </c>
      <c r="R345" t="s">
        <v>9922</v>
      </c>
      <c r="S345">
        <v>24.587999999999994</v>
      </c>
      <c r="T345">
        <v>3</v>
      </c>
      <c r="U345">
        <v>0.8</v>
      </c>
      <c r="V345">
        <v>-67.617000000000019</v>
      </c>
    </row>
    <row r="346" spans="1:22" x14ac:dyDescent="0.3">
      <c r="A346">
        <v>345</v>
      </c>
      <c r="B346" t="s">
        <v>1236</v>
      </c>
      <c r="C346">
        <v>2012</v>
      </c>
      <c r="D346" s="33">
        <v>41263</v>
      </c>
      <c r="E346" s="33">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8766</v>
      </c>
      <c r="B347" t="s">
        <v>10226</v>
      </c>
      <c r="C347">
        <v>2012</v>
      </c>
      <c r="D347" s="33">
        <v>41234</v>
      </c>
      <c r="E347" s="33">
        <v>41240</v>
      </c>
      <c r="F347" t="s">
        <v>50</v>
      </c>
      <c r="G347" t="s">
        <v>1532</v>
      </c>
      <c r="H347" t="s">
        <v>1533</v>
      </c>
      <c r="I347" t="s">
        <v>41</v>
      </c>
      <c r="J347" t="s">
        <v>27</v>
      </c>
      <c r="K347" t="s">
        <v>103</v>
      </c>
      <c r="L347" t="s">
        <v>104</v>
      </c>
      <c r="M347">
        <v>76106</v>
      </c>
      <c r="N347" t="s">
        <v>105</v>
      </c>
      <c r="O347" t="s">
        <v>108</v>
      </c>
      <c r="P347" t="s">
        <v>46</v>
      </c>
      <c r="Q347" t="s">
        <v>75</v>
      </c>
      <c r="R347" t="s">
        <v>109</v>
      </c>
      <c r="S347">
        <v>1.6959999999999997</v>
      </c>
      <c r="T347">
        <v>2</v>
      </c>
      <c r="U347">
        <v>0.8</v>
      </c>
      <c r="V347">
        <v>-2.5440000000000005</v>
      </c>
    </row>
    <row r="348" spans="1:22" x14ac:dyDescent="0.3">
      <c r="A348">
        <v>8765</v>
      </c>
      <c r="B348" t="s">
        <v>10226</v>
      </c>
      <c r="C348">
        <v>2012</v>
      </c>
      <c r="D348" s="33">
        <v>41234</v>
      </c>
      <c r="E348" s="33">
        <v>41240</v>
      </c>
      <c r="F348" t="s">
        <v>50</v>
      </c>
      <c r="G348" t="s">
        <v>1532</v>
      </c>
      <c r="H348" t="s">
        <v>1533</v>
      </c>
      <c r="I348" t="s">
        <v>41</v>
      </c>
      <c r="J348" t="s">
        <v>27</v>
      </c>
      <c r="K348" t="s">
        <v>103</v>
      </c>
      <c r="L348" t="s">
        <v>104</v>
      </c>
      <c r="M348">
        <v>76106</v>
      </c>
      <c r="N348" t="s">
        <v>105</v>
      </c>
      <c r="O348" t="s">
        <v>4864</v>
      </c>
      <c r="P348" t="s">
        <v>46</v>
      </c>
      <c r="Q348" t="s">
        <v>68</v>
      </c>
      <c r="R348" t="s">
        <v>4865</v>
      </c>
      <c r="S348">
        <v>5.3440000000000003</v>
      </c>
      <c r="T348">
        <v>2</v>
      </c>
      <c r="U348">
        <v>0.2</v>
      </c>
      <c r="V348">
        <v>0.73479999999999923</v>
      </c>
    </row>
    <row r="349" spans="1:22" x14ac:dyDescent="0.3">
      <c r="A349">
        <v>8751</v>
      </c>
      <c r="B349" t="s">
        <v>10218</v>
      </c>
      <c r="C349">
        <v>2012</v>
      </c>
      <c r="D349" s="33">
        <v>41076</v>
      </c>
      <c r="E349" s="33">
        <v>41079</v>
      </c>
      <c r="F349" t="s">
        <v>188</v>
      </c>
      <c r="G349" t="s">
        <v>564</v>
      </c>
      <c r="H349" t="s">
        <v>565</v>
      </c>
      <c r="I349" t="s">
        <v>26</v>
      </c>
      <c r="J349" t="s">
        <v>27</v>
      </c>
      <c r="K349" t="s">
        <v>266</v>
      </c>
      <c r="L349" t="s">
        <v>267</v>
      </c>
      <c r="M349">
        <v>10009</v>
      </c>
      <c r="N349" t="s">
        <v>148</v>
      </c>
      <c r="O349" t="s">
        <v>4321</v>
      </c>
      <c r="P349" t="s">
        <v>71</v>
      </c>
      <c r="Q349" t="s">
        <v>72</v>
      </c>
      <c r="R349" t="s">
        <v>4322</v>
      </c>
      <c r="S349">
        <v>133.97999999999999</v>
      </c>
      <c r="T349">
        <v>2</v>
      </c>
      <c r="U349">
        <v>0</v>
      </c>
      <c r="V349">
        <v>33.495000000000005</v>
      </c>
    </row>
    <row r="350" spans="1:22" x14ac:dyDescent="0.3">
      <c r="A350">
        <v>8750</v>
      </c>
      <c r="B350" t="s">
        <v>10218</v>
      </c>
      <c r="C350">
        <v>2012</v>
      </c>
      <c r="D350" s="33">
        <v>41076</v>
      </c>
      <c r="E350" s="33">
        <v>41079</v>
      </c>
      <c r="F350" t="s">
        <v>188</v>
      </c>
      <c r="G350" t="s">
        <v>564</v>
      </c>
      <c r="H350" t="s">
        <v>565</v>
      </c>
      <c r="I350" t="s">
        <v>26</v>
      </c>
      <c r="J350" t="s">
        <v>27</v>
      </c>
      <c r="K350" t="s">
        <v>266</v>
      </c>
      <c r="L350" t="s">
        <v>267</v>
      </c>
      <c r="M350">
        <v>10009</v>
      </c>
      <c r="N350" t="s">
        <v>148</v>
      </c>
      <c r="O350" t="s">
        <v>1742</v>
      </c>
      <c r="P350" t="s">
        <v>46</v>
      </c>
      <c r="Q350" t="s">
        <v>75</v>
      </c>
      <c r="R350" t="s">
        <v>1743</v>
      </c>
      <c r="S350">
        <v>3050.3760000000002</v>
      </c>
      <c r="T350">
        <v>3</v>
      </c>
      <c r="U350">
        <v>0.2</v>
      </c>
      <c r="V350">
        <v>1143.8910000000001</v>
      </c>
    </row>
    <row r="351" spans="1:22" x14ac:dyDescent="0.3">
      <c r="A351">
        <v>8746</v>
      </c>
      <c r="B351" t="s">
        <v>10216</v>
      </c>
      <c r="C351">
        <v>2012</v>
      </c>
      <c r="D351" s="33">
        <v>41235</v>
      </c>
      <c r="E351" s="33">
        <v>41238</v>
      </c>
      <c r="F351" t="s">
        <v>23</v>
      </c>
      <c r="G351" t="s">
        <v>10092</v>
      </c>
      <c r="H351" t="s">
        <v>10093</v>
      </c>
      <c r="I351" t="s">
        <v>102</v>
      </c>
      <c r="J351" t="s">
        <v>27</v>
      </c>
      <c r="K351" t="s">
        <v>8794</v>
      </c>
      <c r="L351" t="s">
        <v>1245</v>
      </c>
      <c r="M351">
        <v>2138</v>
      </c>
      <c r="N351" t="s">
        <v>148</v>
      </c>
      <c r="O351" t="s">
        <v>8880</v>
      </c>
      <c r="P351" t="s">
        <v>46</v>
      </c>
      <c r="Q351" t="s">
        <v>90</v>
      </c>
      <c r="R351" t="s">
        <v>8881</v>
      </c>
      <c r="S351">
        <v>59.94</v>
      </c>
      <c r="T351">
        <v>3</v>
      </c>
      <c r="U351">
        <v>0</v>
      </c>
      <c r="V351">
        <v>28.171799999999998</v>
      </c>
    </row>
    <row r="352" spans="1:22" x14ac:dyDescent="0.3">
      <c r="A352">
        <v>8745</v>
      </c>
      <c r="B352" t="s">
        <v>10216</v>
      </c>
      <c r="C352">
        <v>2012</v>
      </c>
      <c r="D352" s="33">
        <v>41235</v>
      </c>
      <c r="E352" s="33">
        <v>41238</v>
      </c>
      <c r="F352" t="s">
        <v>23</v>
      </c>
      <c r="G352" t="s">
        <v>10092</v>
      </c>
      <c r="H352" t="s">
        <v>10093</v>
      </c>
      <c r="I352" t="s">
        <v>102</v>
      </c>
      <c r="J352" t="s">
        <v>27</v>
      </c>
      <c r="K352" t="s">
        <v>8794</v>
      </c>
      <c r="L352" t="s">
        <v>1245</v>
      </c>
      <c r="M352">
        <v>2138</v>
      </c>
      <c r="N352" t="s">
        <v>148</v>
      </c>
      <c r="O352" t="s">
        <v>128</v>
      </c>
      <c r="P352" t="s">
        <v>46</v>
      </c>
      <c r="Q352" t="s">
        <v>68</v>
      </c>
      <c r="R352" t="s">
        <v>129</v>
      </c>
      <c r="S352">
        <v>17.12</v>
      </c>
      <c r="T352">
        <v>4</v>
      </c>
      <c r="U352">
        <v>0</v>
      </c>
      <c r="V352">
        <v>4.9647999999999985</v>
      </c>
    </row>
    <row r="353" spans="1:22" x14ac:dyDescent="0.3">
      <c r="A353">
        <v>8744</v>
      </c>
      <c r="B353" t="s">
        <v>10215</v>
      </c>
      <c r="C353">
        <v>2012</v>
      </c>
      <c r="D353" s="33">
        <v>41184</v>
      </c>
      <c r="E353" s="33">
        <v>41186</v>
      </c>
      <c r="F353" t="s">
        <v>188</v>
      </c>
      <c r="G353" t="s">
        <v>2002</v>
      </c>
      <c r="H353" t="s">
        <v>2003</v>
      </c>
      <c r="I353" t="s">
        <v>26</v>
      </c>
      <c r="J353" t="s">
        <v>27</v>
      </c>
      <c r="K353" t="s">
        <v>9417</v>
      </c>
      <c r="L353" t="s">
        <v>420</v>
      </c>
      <c r="M353">
        <v>97123</v>
      </c>
      <c r="N353" t="s">
        <v>44</v>
      </c>
      <c r="O353" t="s">
        <v>753</v>
      </c>
      <c r="P353" t="s">
        <v>71</v>
      </c>
      <c r="Q353" t="s">
        <v>161</v>
      </c>
      <c r="R353" t="s">
        <v>754</v>
      </c>
      <c r="S353">
        <v>53.040000000000006</v>
      </c>
      <c r="T353">
        <v>3</v>
      </c>
      <c r="U353">
        <v>0.2</v>
      </c>
      <c r="V353">
        <v>-4.6409999999999982</v>
      </c>
    </row>
    <row r="354" spans="1:22" x14ac:dyDescent="0.3">
      <c r="A354">
        <v>8743</v>
      </c>
      <c r="B354" t="s">
        <v>10215</v>
      </c>
      <c r="C354">
        <v>2012</v>
      </c>
      <c r="D354" s="33">
        <v>41184</v>
      </c>
      <c r="E354" s="33">
        <v>41186</v>
      </c>
      <c r="F354" t="s">
        <v>188</v>
      </c>
      <c r="G354" t="s">
        <v>2002</v>
      </c>
      <c r="H354" t="s">
        <v>2003</v>
      </c>
      <c r="I354" t="s">
        <v>26</v>
      </c>
      <c r="J354" t="s">
        <v>27</v>
      </c>
      <c r="K354" t="s">
        <v>9417</v>
      </c>
      <c r="L354" t="s">
        <v>420</v>
      </c>
      <c r="M354">
        <v>97123</v>
      </c>
      <c r="N354" t="s">
        <v>44</v>
      </c>
      <c r="O354" t="s">
        <v>426</v>
      </c>
      <c r="P354" t="s">
        <v>32</v>
      </c>
      <c r="Q354" t="s">
        <v>65</v>
      </c>
      <c r="R354" t="s">
        <v>427</v>
      </c>
      <c r="S354">
        <v>11.032</v>
      </c>
      <c r="T354">
        <v>1</v>
      </c>
      <c r="U354">
        <v>0.2</v>
      </c>
      <c r="V354">
        <v>3.0338000000000003</v>
      </c>
    </row>
    <row r="355" spans="1:22" x14ac:dyDescent="0.3">
      <c r="A355">
        <v>8742</v>
      </c>
      <c r="B355" t="s">
        <v>10214</v>
      </c>
      <c r="C355">
        <v>2012</v>
      </c>
      <c r="D355" s="33">
        <v>41222</v>
      </c>
      <c r="E355" s="33">
        <v>41222</v>
      </c>
      <c r="F355" t="s">
        <v>1290</v>
      </c>
      <c r="G355" t="s">
        <v>2707</v>
      </c>
      <c r="H355" t="s">
        <v>2708</v>
      </c>
      <c r="I355" t="s">
        <v>102</v>
      </c>
      <c r="J355" t="s">
        <v>27</v>
      </c>
      <c r="K355" t="s">
        <v>1479</v>
      </c>
      <c r="L355" t="s">
        <v>254</v>
      </c>
      <c r="M355">
        <v>46226</v>
      </c>
      <c r="N355" t="s">
        <v>105</v>
      </c>
      <c r="O355" t="s">
        <v>748</v>
      </c>
      <c r="P355" t="s">
        <v>46</v>
      </c>
      <c r="Q355" t="s">
        <v>75</v>
      </c>
      <c r="R355" t="s">
        <v>749</v>
      </c>
      <c r="S355">
        <v>10.74</v>
      </c>
      <c r="T355">
        <v>3</v>
      </c>
      <c r="U355">
        <v>0</v>
      </c>
      <c r="V355">
        <v>5.1551999999999998</v>
      </c>
    </row>
    <row r="356" spans="1:22" x14ac:dyDescent="0.3">
      <c r="A356">
        <v>8732</v>
      </c>
      <c r="B356" t="s">
        <v>10207</v>
      </c>
      <c r="C356">
        <v>2012</v>
      </c>
      <c r="D356" s="33">
        <v>41121</v>
      </c>
      <c r="E356" s="33">
        <v>41127</v>
      </c>
      <c r="F356" t="s">
        <v>50</v>
      </c>
      <c r="G356" t="s">
        <v>2328</v>
      </c>
      <c r="H356" t="s">
        <v>2329</v>
      </c>
      <c r="I356" t="s">
        <v>41</v>
      </c>
      <c r="J356" t="s">
        <v>27</v>
      </c>
      <c r="K356" t="s">
        <v>5083</v>
      </c>
      <c r="L356" t="s">
        <v>596</v>
      </c>
      <c r="M356">
        <v>63116</v>
      </c>
      <c r="N356" t="s">
        <v>105</v>
      </c>
      <c r="O356" t="s">
        <v>1405</v>
      </c>
      <c r="P356" t="s">
        <v>46</v>
      </c>
      <c r="Q356" t="s">
        <v>578</v>
      </c>
      <c r="R356" t="s">
        <v>1406</v>
      </c>
      <c r="S356">
        <v>52.59</v>
      </c>
      <c r="T356">
        <v>3</v>
      </c>
      <c r="U356">
        <v>0</v>
      </c>
      <c r="V356">
        <v>15.776999999999996</v>
      </c>
    </row>
    <row r="357" spans="1:22" x14ac:dyDescent="0.3">
      <c r="A357">
        <v>8731</v>
      </c>
      <c r="B357" t="s">
        <v>10206</v>
      </c>
      <c r="C357">
        <v>2012</v>
      </c>
      <c r="D357" s="33">
        <v>41270</v>
      </c>
      <c r="E357" s="33">
        <v>41274</v>
      </c>
      <c r="F357" t="s">
        <v>50</v>
      </c>
      <c r="G357" t="s">
        <v>1157</v>
      </c>
      <c r="H357" t="s">
        <v>1158</v>
      </c>
      <c r="I357" t="s">
        <v>41</v>
      </c>
      <c r="J357" t="s">
        <v>27</v>
      </c>
      <c r="K357" t="s">
        <v>1185</v>
      </c>
      <c r="L357" t="s">
        <v>335</v>
      </c>
      <c r="M357">
        <v>37130</v>
      </c>
      <c r="N357" t="s">
        <v>30</v>
      </c>
      <c r="O357" t="s">
        <v>5896</v>
      </c>
      <c r="P357" t="s">
        <v>71</v>
      </c>
      <c r="Q357" t="s">
        <v>161</v>
      </c>
      <c r="R357" t="s">
        <v>5897</v>
      </c>
      <c r="S357">
        <v>72.744000000000014</v>
      </c>
      <c r="T357">
        <v>7</v>
      </c>
      <c r="U357">
        <v>0.2</v>
      </c>
      <c r="V357">
        <v>-12.730200000000011</v>
      </c>
    </row>
    <row r="358" spans="1:22" x14ac:dyDescent="0.3">
      <c r="A358">
        <v>8730</v>
      </c>
      <c r="B358" t="s">
        <v>10206</v>
      </c>
      <c r="C358">
        <v>2012</v>
      </c>
      <c r="D358" s="33">
        <v>41270</v>
      </c>
      <c r="E358" s="33">
        <v>41274</v>
      </c>
      <c r="F358" t="s">
        <v>50</v>
      </c>
      <c r="G358" t="s">
        <v>1157</v>
      </c>
      <c r="H358" t="s">
        <v>1158</v>
      </c>
      <c r="I358" t="s">
        <v>41</v>
      </c>
      <c r="J358" t="s">
        <v>27</v>
      </c>
      <c r="K358" t="s">
        <v>1185</v>
      </c>
      <c r="L358" t="s">
        <v>335</v>
      </c>
      <c r="M358">
        <v>37130</v>
      </c>
      <c r="N358" t="s">
        <v>30</v>
      </c>
      <c r="O358" t="s">
        <v>4772</v>
      </c>
      <c r="P358" t="s">
        <v>46</v>
      </c>
      <c r="Q358" t="s">
        <v>59</v>
      </c>
      <c r="R358" t="s">
        <v>186</v>
      </c>
      <c r="S358">
        <v>22.512000000000004</v>
      </c>
      <c r="T358">
        <v>3</v>
      </c>
      <c r="U358">
        <v>0.2</v>
      </c>
      <c r="V358">
        <v>2.2511999999999999</v>
      </c>
    </row>
    <row r="359" spans="1:22" x14ac:dyDescent="0.3">
      <c r="A359">
        <v>8729</v>
      </c>
      <c r="B359" t="s">
        <v>10206</v>
      </c>
      <c r="C359">
        <v>2012</v>
      </c>
      <c r="D359" s="33">
        <v>41270</v>
      </c>
      <c r="E359" s="33">
        <v>41274</v>
      </c>
      <c r="F359" t="s">
        <v>50</v>
      </c>
      <c r="G359" t="s">
        <v>1157</v>
      </c>
      <c r="H359" t="s">
        <v>1158</v>
      </c>
      <c r="I359" t="s">
        <v>41</v>
      </c>
      <c r="J359" t="s">
        <v>27</v>
      </c>
      <c r="K359" t="s">
        <v>1185</v>
      </c>
      <c r="L359" t="s">
        <v>335</v>
      </c>
      <c r="M359">
        <v>37130</v>
      </c>
      <c r="N359" t="s">
        <v>30</v>
      </c>
      <c r="O359" t="s">
        <v>7283</v>
      </c>
      <c r="P359" t="s">
        <v>32</v>
      </c>
      <c r="Q359" t="s">
        <v>33</v>
      </c>
      <c r="R359" t="s">
        <v>7284</v>
      </c>
      <c r="S359">
        <v>131.10400000000001</v>
      </c>
      <c r="T359">
        <v>2</v>
      </c>
      <c r="U359">
        <v>0.2</v>
      </c>
      <c r="V359">
        <v>8.1939999999999955</v>
      </c>
    </row>
    <row r="360" spans="1:22" x14ac:dyDescent="0.3">
      <c r="A360">
        <v>8728</v>
      </c>
      <c r="B360" t="s">
        <v>10206</v>
      </c>
      <c r="C360">
        <v>2012</v>
      </c>
      <c r="D360" s="33">
        <v>41270</v>
      </c>
      <c r="E360" s="33">
        <v>41274</v>
      </c>
      <c r="F360" t="s">
        <v>50</v>
      </c>
      <c r="G360" t="s">
        <v>1157</v>
      </c>
      <c r="H360" t="s">
        <v>1158</v>
      </c>
      <c r="I360" t="s">
        <v>41</v>
      </c>
      <c r="J360" t="s">
        <v>27</v>
      </c>
      <c r="K360" t="s">
        <v>1185</v>
      </c>
      <c r="L360" t="s">
        <v>335</v>
      </c>
      <c r="M360">
        <v>37130</v>
      </c>
      <c r="N360" t="s">
        <v>30</v>
      </c>
      <c r="O360" t="s">
        <v>9896</v>
      </c>
      <c r="P360" t="s">
        <v>32</v>
      </c>
      <c r="Q360" t="s">
        <v>65</v>
      </c>
      <c r="R360" t="s">
        <v>9897</v>
      </c>
      <c r="S360">
        <v>53.352000000000004</v>
      </c>
      <c r="T360">
        <v>3</v>
      </c>
      <c r="U360">
        <v>0.2</v>
      </c>
      <c r="V360">
        <v>16.005600000000005</v>
      </c>
    </row>
    <row r="361" spans="1:22" x14ac:dyDescent="0.3">
      <c r="A361">
        <v>8727</v>
      </c>
      <c r="B361" t="s">
        <v>10206</v>
      </c>
      <c r="C361">
        <v>2012</v>
      </c>
      <c r="D361" s="33">
        <v>41270</v>
      </c>
      <c r="E361" s="33">
        <v>41274</v>
      </c>
      <c r="F361" t="s">
        <v>50</v>
      </c>
      <c r="G361" t="s">
        <v>1157</v>
      </c>
      <c r="H361" t="s">
        <v>1158</v>
      </c>
      <c r="I361" t="s">
        <v>41</v>
      </c>
      <c r="J361" t="s">
        <v>27</v>
      </c>
      <c r="K361" t="s">
        <v>1185</v>
      </c>
      <c r="L361" t="s">
        <v>335</v>
      </c>
      <c r="M361">
        <v>37130</v>
      </c>
      <c r="N361" t="s">
        <v>30</v>
      </c>
      <c r="O361" t="s">
        <v>9959</v>
      </c>
      <c r="P361" t="s">
        <v>71</v>
      </c>
      <c r="Q361" t="s">
        <v>161</v>
      </c>
      <c r="R361" t="s">
        <v>9960</v>
      </c>
      <c r="S361">
        <v>4.7279999999999998</v>
      </c>
      <c r="T361">
        <v>3</v>
      </c>
      <c r="U361">
        <v>0.2</v>
      </c>
      <c r="V361">
        <v>0.70919999999999961</v>
      </c>
    </row>
    <row r="362" spans="1:22" x14ac:dyDescent="0.3">
      <c r="A362">
        <v>8713</v>
      </c>
      <c r="B362" t="s">
        <v>10199</v>
      </c>
      <c r="C362">
        <v>2012</v>
      </c>
      <c r="D362" s="33">
        <v>41246</v>
      </c>
      <c r="E362" s="33">
        <v>41250</v>
      </c>
      <c r="F362" t="s">
        <v>50</v>
      </c>
      <c r="G362" t="s">
        <v>5502</v>
      </c>
      <c r="H362" t="s">
        <v>5503</v>
      </c>
      <c r="I362" t="s">
        <v>26</v>
      </c>
      <c r="J362" t="s">
        <v>27</v>
      </c>
      <c r="K362" t="s">
        <v>127</v>
      </c>
      <c r="L362" t="s">
        <v>43</v>
      </c>
      <c r="M362">
        <v>94110</v>
      </c>
      <c r="N362" t="s">
        <v>44</v>
      </c>
      <c r="O362" t="s">
        <v>5019</v>
      </c>
      <c r="P362" t="s">
        <v>32</v>
      </c>
      <c r="Q362" t="s">
        <v>33</v>
      </c>
      <c r="R362" t="s">
        <v>5537</v>
      </c>
      <c r="S362">
        <v>359.49899999999997</v>
      </c>
      <c r="T362">
        <v>3</v>
      </c>
      <c r="U362">
        <v>0.15</v>
      </c>
      <c r="V362">
        <v>-29.605799999999981</v>
      </c>
    </row>
    <row r="363" spans="1:22" x14ac:dyDescent="0.3">
      <c r="A363">
        <v>8704</v>
      </c>
      <c r="B363" t="s">
        <v>10193</v>
      </c>
      <c r="C363">
        <v>2012</v>
      </c>
      <c r="D363" s="33">
        <v>40969</v>
      </c>
      <c r="E363" s="33">
        <v>40973</v>
      </c>
      <c r="F363" t="s">
        <v>50</v>
      </c>
      <c r="G363" t="s">
        <v>2178</v>
      </c>
      <c r="H363" t="s">
        <v>2179</v>
      </c>
      <c r="I363" t="s">
        <v>26</v>
      </c>
      <c r="J363" t="s">
        <v>27</v>
      </c>
      <c r="K363" t="s">
        <v>146</v>
      </c>
      <c r="L363" t="s">
        <v>147</v>
      </c>
      <c r="M363">
        <v>19120</v>
      </c>
      <c r="N363" t="s">
        <v>148</v>
      </c>
      <c r="O363" t="s">
        <v>4422</v>
      </c>
      <c r="P363" t="s">
        <v>46</v>
      </c>
      <c r="Q363" t="s">
        <v>78</v>
      </c>
      <c r="R363" t="s">
        <v>4423</v>
      </c>
      <c r="S363">
        <v>3.5520000000000005</v>
      </c>
      <c r="T363">
        <v>2</v>
      </c>
      <c r="U363">
        <v>0.2</v>
      </c>
      <c r="V363">
        <v>0.44399999999999973</v>
      </c>
    </row>
    <row r="364" spans="1:22" x14ac:dyDescent="0.3">
      <c r="A364">
        <v>8670</v>
      </c>
      <c r="B364" t="s">
        <v>10173</v>
      </c>
      <c r="C364">
        <v>2012</v>
      </c>
      <c r="D364" s="33">
        <v>41263</v>
      </c>
      <c r="E364" s="33">
        <v>41268</v>
      </c>
      <c r="F364" t="s">
        <v>23</v>
      </c>
      <c r="G364" t="s">
        <v>4042</v>
      </c>
      <c r="H364" t="s">
        <v>4043</v>
      </c>
      <c r="I364" t="s">
        <v>26</v>
      </c>
      <c r="J364" t="s">
        <v>27</v>
      </c>
      <c r="K364" t="s">
        <v>42</v>
      </c>
      <c r="L364" t="s">
        <v>43</v>
      </c>
      <c r="M364">
        <v>90036</v>
      </c>
      <c r="N364" t="s">
        <v>44</v>
      </c>
      <c r="O364" t="s">
        <v>4450</v>
      </c>
      <c r="P364" t="s">
        <v>46</v>
      </c>
      <c r="Q364" t="s">
        <v>90</v>
      </c>
      <c r="R364" t="s">
        <v>186</v>
      </c>
      <c r="S364">
        <v>17.12</v>
      </c>
      <c r="T364">
        <v>4</v>
      </c>
      <c r="U364">
        <v>0</v>
      </c>
      <c r="V364">
        <v>7.7039999999999988</v>
      </c>
    </row>
    <row r="365" spans="1:22" x14ac:dyDescent="0.3">
      <c r="A365">
        <v>8664</v>
      </c>
      <c r="B365" t="s">
        <v>10166</v>
      </c>
      <c r="C365">
        <v>2012</v>
      </c>
      <c r="D365" s="33">
        <v>41041</v>
      </c>
      <c r="E365" s="33">
        <v>41046</v>
      </c>
      <c r="F365" t="s">
        <v>50</v>
      </c>
      <c r="G365" t="s">
        <v>4261</v>
      </c>
      <c r="H365" t="s">
        <v>4262</v>
      </c>
      <c r="I365" t="s">
        <v>26</v>
      </c>
      <c r="J365" t="s">
        <v>27</v>
      </c>
      <c r="K365" t="s">
        <v>184</v>
      </c>
      <c r="L365" t="s">
        <v>104</v>
      </c>
      <c r="M365">
        <v>77041</v>
      </c>
      <c r="N365" t="s">
        <v>105</v>
      </c>
      <c r="O365" t="s">
        <v>2344</v>
      </c>
      <c r="P365" t="s">
        <v>46</v>
      </c>
      <c r="Q365" t="s">
        <v>90</v>
      </c>
      <c r="R365" t="s">
        <v>2345</v>
      </c>
      <c r="S365">
        <v>127.90400000000001</v>
      </c>
      <c r="T365">
        <v>7</v>
      </c>
      <c r="U365">
        <v>0.2</v>
      </c>
      <c r="V365">
        <v>41.568799999999996</v>
      </c>
    </row>
    <row r="366" spans="1:22" x14ac:dyDescent="0.3">
      <c r="A366">
        <v>8663</v>
      </c>
      <c r="B366" t="s">
        <v>10166</v>
      </c>
      <c r="C366">
        <v>2012</v>
      </c>
      <c r="D366" s="33">
        <v>41041</v>
      </c>
      <c r="E366" s="33">
        <v>41046</v>
      </c>
      <c r="F366" t="s">
        <v>50</v>
      </c>
      <c r="G366" t="s">
        <v>4261</v>
      </c>
      <c r="H366" t="s">
        <v>4262</v>
      </c>
      <c r="I366" t="s">
        <v>26</v>
      </c>
      <c r="J366" t="s">
        <v>27</v>
      </c>
      <c r="K366" t="s">
        <v>184</v>
      </c>
      <c r="L366" t="s">
        <v>104</v>
      </c>
      <c r="M366">
        <v>77041</v>
      </c>
      <c r="N366" t="s">
        <v>105</v>
      </c>
      <c r="O366" t="s">
        <v>3748</v>
      </c>
      <c r="P366" t="s">
        <v>71</v>
      </c>
      <c r="Q366" t="s">
        <v>72</v>
      </c>
      <c r="R366" t="s">
        <v>3749</v>
      </c>
      <c r="S366">
        <v>619.15200000000004</v>
      </c>
      <c r="T366">
        <v>6</v>
      </c>
      <c r="U366">
        <v>0.2</v>
      </c>
      <c r="V366">
        <v>69.654599999999988</v>
      </c>
    </row>
    <row r="367" spans="1:22" x14ac:dyDescent="0.3">
      <c r="A367">
        <v>8662</v>
      </c>
      <c r="B367" t="s">
        <v>10166</v>
      </c>
      <c r="C367">
        <v>2012</v>
      </c>
      <c r="D367" s="33">
        <v>41041</v>
      </c>
      <c r="E367" s="33">
        <v>41046</v>
      </c>
      <c r="F367" t="s">
        <v>50</v>
      </c>
      <c r="G367" t="s">
        <v>4261</v>
      </c>
      <c r="H367" t="s">
        <v>4262</v>
      </c>
      <c r="I367" t="s">
        <v>26</v>
      </c>
      <c r="J367" t="s">
        <v>27</v>
      </c>
      <c r="K367" t="s">
        <v>184</v>
      </c>
      <c r="L367" t="s">
        <v>104</v>
      </c>
      <c r="M367">
        <v>77041</v>
      </c>
      <c r="N367" t="s">
        <v>105</v>
      </c>
      <c r="O367" t="s">
        <v>7407</v>
      </c>
      <c r="P367" t="s">
        <v>32</v>
      </c>
      <c r="Q367" t="s">
        <v>65</v>
      </c>
      <c r="R367" t="s">
        <v>7408</v>
      </c>
      <c r="S367">
        <v>21.968000000000004</v>
      </c>
      <c r="T367">
        <v>4</v>
      </c>
      <c r="U367">
        <v>0.6</v>
      </c>
      <c r="V367">
        <v>-15.9268</v>
      </c>
    </row>
    <row r="368" spans="1:22" x14ac:dyDescent="0.3">
      <c r="A368">
        <v>8648</v>
      </c>
      <c r="B368" t="s">
        <v>10160</v>
      </c>
      <c r="C368">
        <v>2012</v>
      </c>
      <c r="D368" s="33">
        <v>41248</v>
      </c>
      <c r="E368" s="33">
        <v>41251</v>
      </c>
      <c r="F368" t="s">
        <v>188</v>
      </c>
      <c r="G368" t="s">
        <v>5799</v>
      </c>
      <c r="H368" t="s">
        <v>5800</v>
      </c>
      <c r="I368" t="s">
        <v>41</v>
      </c>
      <c r="J368" t="s">
        <v>27</v>
      </c>
      <c r="K368" t="s">
        <v>5661</v>
      </c>
      <c r="L368" t="s">
        <v>335</v>
      </c>
      <c r="M368">
        <v>37211</v>
      </c>
      <c r="N368" t="s">
        <v>30</v>
      </c>
      <c r="O368" t="s">
        <v>892</v>
      </c>
      <c r="P368" t="s">
        <v>32</v>
      </c>
      <c r="Q368" t="s">
        <v>36</v>
      </c>
      <c r="R368" t="s">
        <v>893</v>
      </c>
      <c r="S368">
        <v>97.424000000000007</v>
      </c>
      <c r="T368">
        <v>2</v>
      </c>
      <c r="U368">
        <v>0.2</v>
      </c>
      <c r="V368">
        <v>10.960199999999993</v>
      </c>
    </row>
    <row r="369" spans="1:22" x14ac:dyDescent="0.3">
      <c r="A369">
        <v>8646</v>
      </c>
      <c r="B369" t="s">
        <v>10158</v>
      </c>
      <c r="C369">
        <v>2012</v>
      </c>
      <c r="D369" s="33">
        <v>41221</v>
      </c>
      <c r="E369" s="33">
        <v>41228</v>
      </c>
      <c r="F369" t="s">
        <v>50</v>
      </c>
      <c r="G369" t="s">
        <v>3094</v>
      </c>
      <c r="H369" t="s">
        <v>3095</v>
      </c>
      <c r="I369" t="s">
        <v>41</v>
      </c>
      <c r="J369" t="s">
        <v>27</v>
      </c>
      <c r="K369" t="s">
        <v>1521</v>
      </c>
      <c r="L369" t="s">
        <v>88</v>
      </c>
      <c r="M369">
        <v>28540</v>
      </c>
      <c r="N369" t="s">
        <v>30</v>
      </c>
      <c r="O369" t="s">
        <v>1284</v>
      </c>
      <c r="P369" t="s">
        <v>32</v>
      </c>
      <c r="Q369" t="s">
        <v>65</v>
      </c>
      <c r="R369" t="s">
        <v>1285</v>
      </c>
      <c r="S369">
        <v>4.7119999999999997</v>
      </c>
      <c r="T369">
        <v>1</v>
      </c>
      <c r="U369">
        <v>0.2</v>
      </c>
      <c r="V369">
        <v>1.4136000000000002</v>
      </c>
    </row>
    <row r="370" spans="1:22" x14ac:dyDescent="0.3">
      <c r="A370">
        <v>8645</v>
      </c>
      <c r="B370" t="s">
        <v>10158</v>
      </c>
      <c r="C370">
        <v>2012</v>
      </c>
      <c r="D370" s="33">
        <v>41221</v>
      </c>
      <c r="E370" s="33">
        <v>41228</v>
      </c>
      <c r="F370" t="s">
        <v>50</v>
      </c>
      <c r="G370" t="s">
        <v>3094</v>
      </c>
      <c r="H370" t="s">
        <v>3095</v>
      </c>
      <c r="I370" t="s">
        <v>41</v>
      </c>
      <c r="J370" t="s">
        <v>27</v>
      </c>
      <c r="K370" t="s">
        <v>1521</v>
      </c>
      <c r="L370" t="s">
        <v>88</v>
      </c>
      <c r="M370">
        <v>28540</v>
      </c>
      <c r="N370" t="s">
        <v>30</v>
      </c>
      <c r="O370" t="s">
        <v>1603</v>
      </c>
      <c r="P370" t="s">
        <v>46</v>
      </c>
      <c r="Q370" t="s">
        <v>75</v>
      </c>
      <c r="R370" t="s">
        <v>1604</v>
      </c>
      <c r="S370">
        <v>39.878999999999998</v>
      </c>
      <c r="T370">
        <v>7</v>
      </c>
      <c r="U370">
        <v>0.7</v>
      </c>
      <c r="V370">
        <v>-29.244599999999991</v>
      </c>
    </row>
    <row r="371" spans="1:22" x14ac:dyDescent="0.3">
      <c r="A371">
        <v>8644</v>
      </c>
      <c r="B371" t="s">
        <v>10158</v>
      </c>
      <c r="C371">
        <v>2012</v>
      </c>
      <c r="D371" s="33">
        <v>41221</v>
      </c>
      <c r="E371" s="33">
        <v>41228</v>
      </c>
      <c r="F371" t="s">
        <v>50</v>
      </c>
      <c r="G371" t="s">
        <v>3094</v>
      </c>
      <c r="H371" t="s">
        <v>3095</v>
      </c>
      <c r="I371" t="s">
        <v>41</v>
      </c>
      <c r="J371" t="s">
        <v>27</v>
      </c>
      <c r="K371" t="s">
        <v>1521</v>
      </c>
      <c r="L371" t="s">
        <v>88</v>
      </c>
      <c r="M371">
        <v>28540</v>
      </c>
      <c r="N371" t="s">
        <v>30</v>
      </c>
      <c r="O371" t="s">
        <v>7177</v>
      </c>
      <c r="P371" t="s">
        <v>46</v>
      </c>
      <c r="Q371" t="s">
        <v>47</v>
      </c>
      <c r="R371" t="s">
        <v>7178</v>
      </c>
      <c r="S371">
        <v>5.04</v>
      </c>
      <c r="T371">
        <v>1</v>
      </c>
      <c r="U371">
        <v>0.2</v>
      </c>
      <c r="V371">
        <v>1.6379999999999997</v>
      </c>
    </row>
    <row r="372" spans="1:22" x14ac:dyDescent="0.3">
      <c r="A372">
        <v>8643</v>
      </c>
      <c r="B372" t="s">
        <v>10158</v>
      </c>
      <c r="C372">
        <v>2012</v>
      </c>
      <c r="D372" s="33">
        <v>41221</v>
      </c>
      <c r="E372" s="33">
        <v>41228</v>
      </c>
      <c r="F372" t="s">
        <v>50</v>
      </c>
      <c r="G372" t="s">
        <v>3094</v>
      </c>
      <c r="H372" t="s">
        <v>3095</v>
      </c>
      <c r="I372" t="s">
        <v>41</v>
      </c>
      <c r="J372" t="s">
        <v>27</v>
      </c>
      <c r="K372" t="s">
        <v>1521</v>
      </c>
      <c r="L372" t="s">
        <v>88</v>
      </c>
      <c r="M372">
        <v>28540</v>
      </c>
      <c r="N372" t="s">
        <v>30</v>
      </c>
      <c r="O372" t="s">
        <v>1174</v>
      </c>
      <c r="P372" t="s">
        <v>46</v>
      </c>
      <c r="Q372" t="s">
        <v>269</v>
      </c>
      <c r="R372" t="s">
        <v>1175</v>
      </c>
      <c r="S372">
        <v>31.504000000000005</v>
      </c>
      <c r="T372">
        <v>11</v>
      </c>
      <c r="U372">
        <v>0.2</v>
      </c>
      <c r="V372">
        <v>11.814</v>
      </c>
    </row>
    <row r="373" spans="1:22" x14ac:dyDescent="0.3">
      <c r="A373">
        <v>8631</v>
      </c>
      <c r="B373" t="s">
        <v>10149</v>
      </c>
      <c r="C373">
        <v>2012</v>
      </c>
      <c r="D373" s="33">
        <v>41159</v>
      </c>
      <c r="E373" s="33">
        <v>41164</v>
      </c>
      <c r="F373" t="s">
        <v>50</v>
      </c>
      <c r="G373" t="s">
        <v>1149</v>
      </c>
      <c r="H373" t="s">
        <v>1150</v>
      </c>
      <c r="I373" t="s">
        <v>41</v>
      </c>
      <c r="J373" t="s">
        <v>27</v>
      </c>
      <c r="K373" t="s">
        <v>266</v>
      </c>
      <c r="L373" t="s">
        <v>267</v>
      </c>
      <c r="M373">
        <v>10011</v>
      </c>
      <c r="N373" t="s">
        <v>148</v>
      </c>
      <c r="O373" t="s">
        <v>3142</v>
      </c>
      <c r="P373" t="s">
        <v>46</v>
      </c>
      <c r="Q373" t="s">
        <v>269</v>
      </c>
      <c r="R373" t="s">
        <v>3143</v>
      </c>
      <c r="S373">
        <v>7.24</v>
      </c>
      <c r="T373">
        <v>4</v>
      </c>
      <c r="U373">
        <v>0</v>
      </c>
      <c r="V373">
        <v>2.3891999999999998</v>
      </c>
    </row>
    <row r="374" spans="1:22" x14ac:dyDescent="0.3">
      <c r="A374">
        <v>8630</v>
      </c>
      <c r="B374" t="s">
        <v>10149</v>
      </c>
      <c r="C374">
        <v>2012</v>
      </c>
      <c r="D374" s="33">
        <v>41159</v>
      </c>
      <c r="E374" s="33">
        <v>41164</v>
      </c>
      <c r="F374" t="s">
        <v>50</v>
      </c>
      <c r="G374" t="s">
        <v>1149</v>
      </c>
      <c r="H374" t="s">
        <v>1150</v>
      </c>
      <c r="I374" t="s">
        <v>41</v>
      </c>
      <c r="J374" t="s">
        <v>27</v>
      </c>
      <c r="K374" t="s">
        <v>266</v>
      </c>
      <c r="L374" t="s">
        <v>267</v>
      </c>
      <c r="M374">
        <v>10011</v>
      </c>
      <c r="N374" t="s">
        <v>148</v>
      </c>
      <c r="O374" t="s">
        <v>5700</v>
      </c>
      <c r="P374" t="s">
        <v>32</v>
      </c>
      <c r="Q374" t="s">
        <v>56</v>
      </c>
      <c r="R374" t="s">
        <v>5701</v>
      </c>
      <c r="S374">
        <v>481.17599999999999</v>
      </c>
      <c r="T374">
        <v>2</v>
      </c>
      <c r="U374">
        <v>0.4</v>
      </c>
      <c r="V374">
        <v>-120.29400000000004</v>
      </c>
    </row>
    <row r="375" spans="1:22" x14ac:dyDescent="0.3">
      <c r="A375">
        <v>8629</v>
      </c>
      <c r="B375" t="s">
        <v>10149</v>
      </c>
      <c r="C375">
        <v>2012</v>
      </c>
      <c r="D375" s="33">
        <v>41159</v>
      </c>
      <c r="E375" s="33">
        <v>41164</v>
      </c>
      <c r="F375" t="s">
        <v>50</v>
      </c>
      <c r="G375" t="s">
        <v>1149</v>
      </c>
      <c r="H375" t="s">
        <v>1150</v>
      </c>
      <c r="I375" t="s">
        <v>41</v>
      </c>
      <c r="J375" t="s">
        <v>27</v>
      </c>
      <c r="K375" t="s">
        <v>266</v>
      </c>
      <c r="L375" t="s">
        <v>267</v>
      </c>
      <c r="M375">
        <v>10011</v>
      </c>
      <c r="N375" t="s">
        <v>148</v>
      </c>
      <c r="O375" t="s">
        <v>2077</v>
      </c>
      <c r="P375" t="s">
        <v>46</v>
      </c>
      <c r="Q375" t="s">
        <v>75</v>
      </c>
      <c r="R375" t="s">
        <v>2078</v>
      </c>
      <c r="S375">
        <v>6.0960000000000001</v>
      </c>
      <c r="T375">
        <v>2</v>
      </c>
      <c r="U375">
        <v>0.2</v>
      </c>
      <c r="V375">
        <v>2.0573999999999995</v>
      </c>
    </row>
    <row r="376" spans="1:22" x14ac:dyDescent="0.3">
      <c r="A376">
        <v>8628</v>
      </c>
      <c r="B376" t="s">
        <v>10149</v>
      </c>
      <c r="C376">
        <v>2012</v>
      </c>
      <c r="D376" s="33">
        <v>41159</v>
      </c>
      <c r="E376" s="33">
        <v>41164</v>
      </c>
      <c r="F376" t="s">
        <v>50</v>
      </c>
      <c r="G376" t="s">
        <v>1149</v>
      </c>
      <c r="H376" t="s">
        <v>1150</v>
      </c>
      <c r="I376" t="s">
        <v>41</v>
      </c>
      <c r="J376" t="s">
        <v>27</v>
      </c>
      <c r="K376" t="s">
        <v>266</v>
      </c>
      <c r="L376" t="s">
        <v>267</v>
      </c>
      <c r="M376">
        <v>10011</v>
      </c>
      <c r="N376" t="s">
        <v>148</v>
      </c>
      <c r="O376" t="s">
        <v>6685</v>
      </c>
      <c r="P376" t="s">
        <v>71</v>
      </c>
      <c r="Q376" t="s">
        <v>161</v>
      </c>
      <c r="R376" t="s">
        <v>6686</v>
      </c>
      <c r="S376">
        <v>90</v>
      </c>
      <c r="T376">
        <v>5</v>
      </c>
      <c r="U376">
        <v>0</v>
      </c>
      <c r="V376">
        <v>16.199999999999992</v>
      </c>
    </row>
    <row r="377" spans="1:22" x14ac:dyDescent="0.3">
      <c r="A377">
        <v>8627</v>
      </c>
      <c r="B377" t="s">
        <v>10149</v>
      </c>
      <c r="C377">
        <v>2012</v>
      </c>
      <c r="D377" s="33">
        <v>41159</v>
      </c>
      <c r="E377" s="33">
        <v>41164</v>
      </c>
      <c r="F377" t="s">
        <v>50</v>
      </c>
      <c r="G377" t="s">
        <v>1149</v>
      </c>
      <c r="H377" t="s">
        <v>1150</v>
      </c>
      <c r="I377" t="s">
        <v>41</v>
      </c>
      <c r="J377" t="s">
        <v>27</v>
      </c>
      <c r="K377" t="s">
        <v>266</v>
      </c>
      <c r="L377" t="s">
        <v>267</v>
      </c>
      <c r="M377">
        <v>10011</v>
      </c>
      <c r="N377" t="s">
        <v>148</v>
      </c>
      <c r="O377" t="s">
        <v>5017</v>
      </c>
      <c r="P377" t="s">
        <v>46</v>
      </c>
      <c r="Q377" t="s">
        <v>59</v>
      </c>
      <c r="R377" t="s">
        <v>5018</v>
      </c>
      <c r="S377">
        <v>70.260000000000005</v>
      </c>
      <c r="T377">
        <v>3</v>
      </c>
      <c r="U377">
        <v>0</v>
      </c>
      <c r="V377">
        <v>18.970199999999998</v>
      </c>
    </row>
    <row r="378" spans="1:22" x14ac:dyDescent="0.3">
      <c r="A378">
        <v>8626</v>
      </c>
      <c r="B378" t="s">
        <v>10148</v>
      </c>
      <c r="C378">
        <v>2012</v>
      </c>
      <c r="D378" s="33">
        <v>41251</v>
      </c>
      <c r="E378" s="33">
        <v>41255</v>
      </c>
      <c r="F378" t="s">
        <v>50</v>
      </c>
      <c r="G378" t="s">
        <v>3630</v>
      </c>
      <c r="H378" t="s">
        <v>3631</v>
      </c>
      <c r="I378" t="s">
        <v>41</v>
      </c>
      <c r="J378" t="s">
        <v>27</v>
      </c>
      <c r="K378" t="s">
        <v>1081</v>
      </c>
      <c r="L378" t="s">
        <v>457</v>
      </c>
      <c r="M378">
        <v>80906</v>
      </c>
      <c r="N378" t="s">
        <v>44</v>
      </c>
      <c r="O378" t="s">
        <v>4895</v>
      </c>
      <c r="P378" t="s">
        <v>46</v>
      </c>
      <c r="Q378" t="s">
        <v>90</v>
      </c>
      <c r="R378" t="s">
        <v>4896</v>
      </c>
      <c r="S378">
        <v>15.696000000000002</v>
      </c>
      <c r="T378">
        <v>3</v>
      </c>
      <c r="U378">
        <v>0.2</v>
      </c>
      <c r="V378">
        <v>5.1011999999999995</v>
      </c>
    </row>
    <row r="379" spans="1:22" x14ac:dyDescent="0.3">
      <c r="A379">
        <v>8625</v>
      </c>
      <c r="B379" t="s">
        <v>10147</v>
      </c>
      <c r="C379">
        <v>2012</v>
      </c>
      <c r="D379" s="33">
        <v>41226</v>
      </c>
      <c r="E379" s="33">
        <v>41231</v>
      </c>
      <c r="F379" t="s">
        <v>50</v>
      </c>
      <c r="G379" t="s">
        <v>2080</v>
      </c>
      <c r="H379" t="s">
        <v>2081</v>
      </c>
      <c r="I379" t="s">
        <v>26</v>
      </c>
      <c r="J379" t="s">
        <v>27</v>
      </c>
      <c r="K379" t="s">
        <v>1419</v>
      </c>
      <c r="L379" t="s">
        <v>54</v>
      </c>
      <c r="M379">
        <v>33178</v>
      </c>
      <c r="N379" t="s">
        <v>30</v>
      </c>
      <c r="O379" t="s">
        <v>4515</v>
      </c>
      <c r="P379" t="s">
        <v>71</v>
      </c>
      <c r="Q379" t="s">
        <v>161</v>
      </c>
      <c r="R379" t="s">
        <v>4516</v>
      </c>
      <c r="S379">
        <v>111.96</v>
      </c>
      <c r="T379">
        <v>5</v>
      </c>
      <c r="U379">
        <v>0.2</v>
      </c>
      <c r="V379">
        <v>-1.3995000000000104</v>
      </c>
    </row>
    <row r="380" spans="1:22" x14ac:dyDescent="0.3">
      <c r="A380">
        <v>379</v>
      </c>
      <c r="B380" t="s">
        <v>1328</v>
      </c>
      <c r="C380">
        <v>2012</v>
      </c>
      <c r="D380" s="33">
        <v>41027</v>
      </c>
      <c r="E380" s="33">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s="33">
        <v>41027</v>
      </c>
      <c r="E381" s="33">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s="33">
        <v>41027</v>
      </c>
      <c r="E382" s="33">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8624</v>
      </c>
      <c r="B383" t="s">
        <v>10147</v>
      </c>
      <c r="C383">
        <v>2012</v>
      </c>
      <c r="D383" s="33">
        <v>41226</v>
      </c>
      <c r="E383" s="33">
        <v>41231</v>
      </c>
      <c r="F383" t="s">
        <v>50</v>
      </c>
      <c r="G383" t="s">
        <v>2080</v>
      </c>
      <c r="H383" t="s">
        <v>2081</v>
      </c>
      <c r="I383" t="s">
        <v>26</v>
      </c>
      <c r="J383" t="s">
        <v>27</v>
      </c>
      <c r="K383" t="s">
        <v>1419</v>
      </c>
      <c r="L383" t="s">
        <v>54</v>
      </c>
      <c r="M383">
        <v>33178</v>
      </c>
      <c r="N383" t="s">
        <v>30</v>
      </c>
      <c r="O383" t="s">
        <v>4299</v>
      </c>
      <c r="P383" t="s">
        <v>46</v>
      </c>
      <c r="Q383" t="s">
        <v>75</v>
      </c>
      <c r="R383" t="s">
        <v>4300</v>
      </c>
      <c r="S383">
        <v>121.10400000000003</v>
      </c>
      <c r="T383">
        <v>6</v>
      </c>
      <c r="U383">
        <v>0.7</v>
      </c>
      <c r="V383">
        <v>-100.91999999999999</v>
      </c>
    </row>
    <row r="384" spans="1:22" x14ac:dyDescent="0.3">
      <c r="A384">
        <v>8589</v>
      </c>
      <c r="B384" t="s">
        <v>10125</v>
      </c>
      <c r="C384">
        <v>2012</v>
      </c>
      <c r="D384" s="33">
        <v>41044</v>
      </c>
      <c r="E384" s="33">
        <v>41051</v>
      </c>
      <c r="F384" t="s">
        <v>50</v>
      </c>
      <c r="G384" t="s">
        <v>6751</v>
      </c>
      <c r="H384" t="s">
        <v>6752</v>
      </c>
      <c r="I384" t="s">
        <v>41</v>
      </c>
      <c r="J384" t="s">
        <v>27</v>
      </c>
      <c r="K384" t="s">
        <v>146</v>
      </c>
      <c r="L384" t="s">
        <v>147</v>
      </c>
      <c r="M384">
        <v>19140</v>
      </c>
      <c r="N384" t="s">
        <v>148</v>
      </c>
      <c r="O384" t="s">
        <v>2216</v>
      </c>
      <c r="P384" t="s">
        <v>46</v>
      </c>
      <c r="Q384" t="s">
        <v>59</v>
      </c>
      <c r="R384" t="s">
        <v>2217</v>
      </c>
      <c r="S384">
        <v>51.967999999999996</v>
      </c>
      <c r="T384">
        <v>2</v>
      </c>
      <c r="U384">
        <v>0.2</v>
      </c>
      <c r="V384">
        <v>-10.393600000000001</v>
      </c>
    </row>
    <row r="385" spans="1:22" x14ac:dyDescent="0.3">
      <c r="A385">
        <v>384</v>
      </c>
      <c r="B385" t="s">
        <v>1344</v>
      </c>
      <c r="C385">
        <v>2012</v>
      </c>
      <c r="D385" s="33">
        <v>41086</v>
      </c>
      <c r="E385" s="33">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33">
        <v>41240</v>
      </c>
      <c r="E386" s="33">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s="33">
        <v>41240</v>
      </c>
      <c r="E387" s="33">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s="33">
        <v>41246</v>
      </c>
      <c r="E388" s="33">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s="33">
        <v>41246</v>
      </c>
      <c r="E389" s="33">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8574</v>
      </c>
      <c r="B390" t="s">
        <v>10114</v>
      </c>
      <c r="C390">
        <v>2012</v>
      </c>
      <c r="D390" s="33">
        <v>41202</v>
      </c>
      <c r="E390" s="33">
        <v>41204</v>
      </c>
      <c r="F390" t="s">
        <v>188</v>
      </c>
      <c r="G390" t="s">
        <v>3987</v>
      </c>
      <c r="H390" t="s">
        <v>3988</v>
      </c>
      <c r="I390" t="s">
        <v>26</v>
      </c>
      <c r="J390" t="s">
        <v>27</v>
      </c>
      <c r="K390" t="s">
        <v>266</v>
      </c>
      <c r="L390" t="s">
        <v>267</v>
      </c>
      <c r="M390">
        <v>10035</v>
      </c>
      <c r="N390" t="s">
        <v>148</v>
      </c>
      <c r="O390" t="s">
        <v>185</v>
      </c>
      <c r="P390" t="s">
        <v>46</v>
      </c>
      <c r="Q390" t="s">
        <v>90</v>
      </c>
      <c r="R390" t="s">
        <v>186</v>
      </c>
      <c r="S390">
        <v>24.56</v>
      </c>
      <c r="T390">
        <v>2</v>
      </c>
      <c r="U390">
        <v>0</v>
      </c>
      <c r="V390">
        <v>11.543199999999999</v>
      </c>
    </row>
    <row r="391" spans="1:22" x14ac:dyDescent="0.3">
      <c r="A391">
        <v>8557</v>
      </c>
      <c r="B391" t="s">
        <v>10104</v>
      </c>
      <c r="C391">
        <v>2012</v>
      </c>
      <c r="D391" s="33">
        <v>40990</v>
      </c>
      <c r="E391" s="33">
        <v>40990</v>
      </c>
      <c r="F391" t="s">
        <v>1290</v>
      </c>
      <c r="G391" t="s">
        <v>2403</v>
      </c>
      <c r="H391" t="s">
        <v>2404</v>
      </c>
      <c r="I391" t="s">
        <v>26</v>
      </c>
      <c r="J391" t="s">
        <v>27</v>
      </c>
      <c r="K391" t="s">
        <v>6825</v>
      </c>
      <c r="L391" t="s">
        <v>54</v>
      </c>
      <c r="M391">
        <v>33317</v>
      </c>
      <c r="N391" t="s">
        <v>30</v>
      </c>
      <c r="O391" t="s">
        <v>8343</v>
      </c>
      <c r="P391" t="s">
        <v>46</v>
      </c>
      <c r="Q391" t="s">
        <v>59</v>
      </c>
      <c r="R391" t="s">
        <v>8344</v>
      </c>
      <c r="S391">
        <v>150.40799999999999</v>
      </c>
      <c r="T391">
        <v>9</v>
      </c>
      <c r="U391">
        <v>0.2</v>
      </c>
      <c r="V391">
        <v>-33.841799999999999</v>
      </c>
    </row>
    <row r="392" spans="1:22" x14ac:dyDescent="0.3">
      <c r="A392">
        <v>8556</v>
      </c>
      <c r="B392" t="s">
        <v>10104</v>
      </c>
      <c r="C392">
        <v>2012</v>
      </c>
      <c r="D392" s="33">
        <v>40990</v>
      </c>
      <c r="E392" s="33">
        <v>40990</v>
      </c>
      <c r="F392" t="s">
        <v>1290</v>
      </c>
      <c r="G392" t="s">
        <v>2403</v>
      </c>
      <c r="H392" t="s">
        <v>2404</v>
      </c>
      <c r="I392" t="s">
        <v>26</v>
      </c>
      <c r="J392" t="s">
        <v>27</v>
      </c>
      <c r="K392" t="s">
        <v>6825</v>
      </c>
      <c r="L392" t="s">
        <v>54</v>
      </c>
      <c r="M392">
        <v>33317</v>
      </c>
      <c r="N392" t="s">
        <v>30</v>
      </c>
      <c r="O392" t="s">
        <v>1662</v>
      </c>
      <c r="P392" t="s">
        <v>71</v>
      </c>
      <c r="Q392" t="s">
        <v>161</v>
      </c>
      <c r="R392" t="s">
        <v>1663</v>
      </c>
      <c r="S392">
        <v>447.94399999999996</v>
      </c>
      <c r="T392">
        <v>7</v>
      </c>
      <c r="U392">
        <v>0.2</v>
      </c>
      <c r="V392">
        <v>89.588799999999992</v>
      </c>
    </row>
    <row r="393" spans="1:22" x14ac:dyDescent="0.3">
      <c r="A393">
        <v>8552</v>
      </c>
      <c r="B393" t="s">
        <v>10100</v>
      </c>
      <c r="C393">
        <v>2012</v>
      </c>
      <c r="D393" s="33">
        <v>41107</v>
      </c>
      <c r="E393" s="33">
        <v>41114</v>
      </c>
      <c r="F393" t="s">
        <v>50</v>
      </c>
      <c r="G393" t="s">
        <v>1270</v>
      </c>
      <c r="H393" t="s">
        <v>1271</v>
      </c>
      <c r="I393" t="s">
        <v>41</v>
      </c>
      <c r="J393" t="s">
        <v>27</v>
      </c>
      <c r="K393" t="s">
        <v>184</v>
      </c>
      <c r="L393" t="s">
        <v>104</v>
      </c>
      <c r="M393">
        <v>77041</v>
      </c>
      <c r="N393" t="s">
        <v>105</v>
      </c>
      <c r="O393" t="s">
        <v>1880</v>
      </c>
      <c r="P393" t="s">
        <v>46</v>
      </c>
      <c r="Q393" t="s">
        <v>269</v>
      </c>
      <c r="R393" t="s">
        <v>1881</v>
      </c>
      <c r="S393">
        <v>14.432</v>
      </c>
      <c r="T393">
        <v>4</v>
      </c>
      <c r="U393">
        <v>0.2</v>
      </c>
      <c r="V393">
        <v>3.4276000000000004</v>
      </c>
    </row>
    <row r="394" spans="1:22" x14ac:dyDescent="0.3">
      <c r="A394">
        <v>8551</v>
      </c>
      <c r="B394" t="s">
        <v>10100</v>
      </c>
      <c r="C394">
        <v>2012</v>
      </c>
      <c r="D394" s="33">
        <v>41107</v>
      </c>
      <c r="E394" s="33">
        <v>41114</v>
      </c>
      <c r="F394" t="s">
        <v>50</v>
      </c>
      <c r="G394" t="s">
        <v>1270</v>
      </c>
      <c r="H394" t="s">
        <v>1271</v>
      </c>
      <c r="I394" t="s">
        <v>41</v>
      </c>
      <c r="J394" t="s">
        <v>27</v>
      </c>
      <c r="K394" t="s">
        <v>184</v>
      </c>
      <c r="L394" t="s">
        <v>104</v>
      </c>
      <c r="M394">
        <v>77041</v>
      </c>
      <c r="N394" t="s">
        <v>105</v>
      </c>
      <c r="O394" t="s">
        <v>9047</v>
      </c>
      <c r="P394" t="s">
        <v>46</v>
      </c>
      <c r="Q394" t="s">
        <v>47</v>
      </c>
      <c r="R394" t="s">
        <v>9048</v>
      </c>
      <c r="S394">
        <v>6.2640000000000002</v>
      </c>
      <c r="T394">
        <v>3</v>
      </c>
      <c r="U394">
        <v>0.2</v>
      </c>
      <c r="V394">
        <v>2.0358000000000001</v>
      </c>
    </row>
    <row r="395" spans="1:22" x14ac:dyDescent="0.3">
      <c r="A395">
        <v>8550</v>
      </c>
      <c r="B395" t="s">
        <v>10099</v>
      </c>
      <c r="C395">
        <v>2012</v>
      </c>
      <c r="D395" s="33">
        <v>41163</v>
      </c>
      <c r="E395" s="33">
        <v>41164</v>
      </c>
      <c r="F395" t="s">
        <v>188</v>
      </c>
      <c r="G395" t="s">
        <v>2760</v>
      </c>
      <c r="H395" t="s">
        <v>2761</v>
      </c>
      <c r="I395" t="s">
        <v>41</v>
      </c>
      <c r="J395" t="s">
        <v>27</v>
      </c>
      <c r="K395" t="s">
        <v>456</v>
      </c>
      <c r="L395" t="s">
        <v>457</v>
      </c>
      <c r="M395">
        <v>80013</v>
      </c>
      <c r="N395" t="s">
        <v>44</v>
      </c>
      <c r="O395" t="s">
        <v>1716</v>
      </c>
      <c r="P395" t="s">
        <v>32</v>
      </c>
      <c r="Q395" t="s">
        <v>65</v>
      </c>
      <c r="R395" t="s">
        <v>1717</v>
      </c>
      <c r="S395">
        <v>24.64</v>
      </c>
      <c r="T395">
        <v>4</v>
      </c>
      <c r="U395">
        <v>0.2</v>
      </c>
      <c r="V395">
        <v>4.0039999999999978</v>
      </c>
    </row>
    <row r="396" spans="1:22" x14ac:dyDescent="0.3">
      <c r="A396">
        <v>8549</v>
      </c>
      <c r="B396" t="s">
        <v>10098</v>
      </c>
      <c r="C396">
        <v>2012</v>
      </c>
      <c r="D396" s="33">
        <v>41248</v>
      </c>
      <c r="E396" s="33">
        <v>41253</v>
      </c>
      <c r="F396" t="s">
        <v>50</v>
      </c>
      <c r="G396" t="s">
        <v>2760</v>
      </c>
      <c r="H396" t="s">
        <v>2761</v>
      </c>
      <c r="I396" t="s">
        <v>41</v>
      </c>
      <c r="J396" t="s">
        <v>27</v>
      </c>
      <c r="K396" t="s">
        <v>42</v>
      </c>
      <c r="L396" t="s">
        <v>43</v>
      </c>
      <c r="M396">
        <v>90049</v>
      </c>
      <c r="N396" t="s">
        <v>44</v>
      </c>
      <c r="O396" t="s">
        <v>3200</v>
      </c>
      <c r="P396" t="s">
        <v>46</v>
      </c>
      <c r="Q396" t="s">
        <v>47</v>
      </c>
      <c r="R396" t="s">
        <v>3201</v>
      </c>
      <c r="S396">
        <v>12.6</v>
      </c>
      <c r="T396">
        <v>4</v>
      </c>
      <c r="U396">
        <v>0</v>
      </c>
      <c r="V396">
        <v>6.048</v>
      </c>
    </row>
    <row r="397" spans="1:22" x14ac:dyDescent="0.3">
      <c r="A397">
        <v>8548</v>
      </c>
      <c r="B397" t="s">
        <v>10098</v>
      </c>
      <c r="C397">
        <v>2012</v>
      </c>
      <c r="D397" s="33">
        <v>41248</v>
      </c>
      <c r="E397" s="33">
        <v>41253</v>
      </c>
      <c r="F397" t="s">
        <v>50</v>
      </c>
      <c r="G397" t="s">
        <v>2760</v>
      </c>
      <c r="H397" t="s">
        <v>2761</v>
      </c>
      <c r="I397" t="s">
        <v>41</v>
      </c>
      <c r="J397" t="s">
        <v>27</v>
      </c>
      <c r="K397" t="s">
        <v>42</v>
      </c>
      <c r="L397" t="s">
        <v>43</v>
      </c>
      <c r="M397">
        <v>90049</v>
      </c>
      <c r="N397" t="s">
        <v>44</v>
      </c>
      <c r="O397" t="s">
        <v>844</v>
      </c>
      <c r="P397" t="s">
        <v>71</v>
      </c>
      <c r="Q397" t="s">
        <v>161</v>
      </c>
      <c r="R397" t="s">
        <v>845</v>
      </c>
      <c r="S397">
        <v>39</v>
      </c>
      <c r="T397">
        <v>3</v>
      </c>
      <c r="U397">
        <v>0</v>
      </c>
      <c r="V397">
        <v>17.549999999999997</v>
      </c>
    </row>
    <row r="398" spans="1:22" x14ac:dyDescent="0.3">
      <c r="A398">
        <v>8543</v>
      </c>
      <c r="B398" t="s">
        <v>10095</v>
      </c>
      <c r="C398">
        <v>2012</v>
      </c>
      <c r="D398" s="33">
        <v>41265</v>
      </c>
      <c r="E398" s="33">
        <v>41266</v>
      </c>
      <c r="F398" t="s">
        <v>188</v>
      </c>
      <c r="G398" t="s">
        <v>3389</v>
      </c>
      <c r="H398" t="s">
        <v>3390</v>
      </c>
      <c r="I398" t="s">
        <v>41</v>
      </c>
      <c r="J398" t="s">
        <v>27</v>
      </c>
      <c r="K398" t="s">
        <v>146</v>
      </c>
      <c r="L398" t="s">
        <v>147</v>
      </c>
      <c r="M398">
        <v>19140</v>
      </c>
      <c r="N398" t="s">
        <v>148</v>
      </c>
      <c r="O398" t="s">
        <v>3375</v>
      </c>
      <c r="P398" t="s">
        <v>32</v>
      </c>
      <c r="Q398" t="s">
        <v>36</v>
      </c>
      <c r="R398" t="s">
        <v>3376</v>
      </c>
      <c r="S398">
        <v>422.62499999999994</v>
      </c>
      <c r="T398">
        <v>7</v>
      </c>
      <c r="U398">
        <v>0.3</v>
      </c>
      <c r="V398">
        <v>0</v>
      </c>
    </row>
    <row r="399" spans="1:22" x14ac:dyDescent="0.3">
      <c r="A399">
        <v>398</v>
      </c>
      <c r="B399" t="s">
        <v>1404</v>
      </c>
      <c r="C399">
        <v>2012</v>
      </c>
      <c r="D399" s="33">
        <v>41213</v>
      </c>
      <c r="E399" s="33">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8542</v>
      </c>
      <c r="B400" t="s">
        <v>10095</v>
      </c>
      <c r="C400">
        <v>2012</v>
      </c>
      <c r="D400" s="33">
        <v>41265</v>
      </c>
      <c r="E400" s="33">
        <v>41266</v>
      </c>
      <c r="F400" t="s">
        <v>188</v>
      </c>
      <c r="G400" t="s">
        <v>3389</v>
      </c>
      <c r="H400" t="s">
        <v>3390</v>
      </c>
      <c r="I400" t="s">
        <v>41</v>
      </c>
      <c r="J400" t="s">
        <v>27</v>
      </c>
      <c r="K400" t="s">
        <v>146</v>
      </c>
      <c r="L400" t="s">
        <v>147</v>
      </c>
      <c r="M400">
        <v>19140</v>
      </c>
      <c r="N400" t="s">
        <v>148</v>
      </c>
      <c r="O400" t="s">
        <v>4907</v>
      </c>
      <c r="P400" t="s">
        <v>46</v>
      </c>
      <c r="Q400" t="s">
        <v>59</v>
      </c>
      <c r="R400" t="s">
        <v>4908</v>
      </c>
      <c r="S400">
        <v>33.568000000000005</v>
      </c>
      <c r="T400">
        <v>2</v>
      </c>
      <c r="U400">
        <v>0.2</v>
      </c>
      <c r="V400">
        <v>1.6783999999999981</v>
      </c>
    </row>
    <row r="401" spans="1:22" x14ac:dyDescent="0.3">
      <c r="A401">
        <v>8539</v>
      </c>
      <c r="B401" t="s">
        <v>10091</v>
      </c>
      <c r="C401">
        <v>2012</v>
      </c>
      <c r="D401" s="33">
        <v>41067</v>
      </c>
      <c r="E401" s="33">
        <v>41071</v>
      </c>
      <c r="F401" t="s">
        <v>50</v>
      </c>
      <c r="G401" t="s">
        <v>10092</v>
      </c>
      <c r="H401" t="s">
        <v>10093</v>
      </c>
      <c r="I401" t="s">
        <v>102</v>
      </c>
      <c r="J401" t="s">
        <v>27</v>
      </c>
      <c r="K401" t="s">
        <v>146</v>
      </c>
      <c r="L401" t="s">
        <v>147</v>
      </c>
      <c r="M401">
        <v>19143</v>
      </c>
      <c r="N401" t="s">
        <v>148</v>
      </c>
      <c r="O401" t="s">
        <v>5845</v>
      </c>
      <c r="P401" t="s">
        <v>46</v>
      </c>
      <c r="Q401" t="s">
        <v>68</v>
      </c>
      <c r="R401" t="s">
        <v>5846</v>
      </c>
      <c r="S401">
        <v>8.016</v>
      </c>
      <c r="T401">
        <v>3</v>
      </c>
      <c r="U401">
        <v>0.2</v>
      </c>
      <c r="V401">
        <v>1.0019999999999993</v>
      </c>
    </row>
    <row r="402" spans="1:22" x14ac:dyDescent="0.3">
      <c r="A402">
        <v>8538</v>
      </c>
      <c r="B402" t="s">
        <v>10091</v>
      </c>
      <c r="C402">
        <v>2012</v>
      </c>
      <c r="D402" s="33">
        <v>41067</v>
      </c>
      <c r="E402" s="33">
        <v>41071</v>
      </c>
      <c r="F402" t="s">
        <v>50</v>
      </c>
      <c r="G402" t="s">
        <v>10092</v>
      </c>
      <c r="H402" t="s">
        <v>10093</v>
      </c>
      <c r="I402" t="s">
        <v>102</v>
      </c>
      <c r="J402" t="s">
        <v>27</v>
      </c>
      <c r="K402" t="s">
        <v>146</v>
      </c>
      <c r="L402" t="s">
        <v>147</v>
      </c>
      <c r="M402">
        <v>19143</v>
      </c>
      <c r="N402" t="s">
        <v>148</v>
      </c>
      <c r="O402" t="s">
        <v>6744</v>
      </c>
      <c r="P402" t="s">
        <v>46</v>
      </c>
      <c r="Q402" t="s">
        <v>90</v>
      </c>
      <c r="R402" t="s">
        <v>6745</v>
      </c>
      <c r="S402">
        <v>25.920000000000005</v>
      </c>
      <c r="T402">
        <v>5</v>
      </c>
      <c r="U402">
        <v>0.2</v>
      </c>
      <c r="V402">
        <v>9.0719999999999992</v>
      </c>
    </row>
    <row r="403" spans="1:22" x14ac:dyDescent="0.3">
      <c r="A403">
        <v>8537</v>
      </c>
      <c r="B403" t="s">
        <v>10091</v>
      </c>
      <c r="C403">
        <v>2012</v>
      </c>
      <c r="D403" s="33">
        <v>41067</v>
      </c>
      <c r="E403" s="33">
        <v>41071</v>
      </c>
      <c r="F403" t="s">
        <v>50</v>
      </c>
      <c r="G403" t="s">
        <v>10092</v>
      </c>
      <c r="H403" t="s">
        <v>10093</v>
      </c>
      <c r="I403" t="s">
        <v>102</v>
      </c>
      <c r="J403" t="s">
        <v>27</v>
      </c>
      <c r="K403" t="s">
        <v>146</v>
      </c>
      <c r="L403" t="s">
        <v>147</v>
      </c>
      <c r="M403">
        <v>19143</v>
      </c>
      <c r="N403" t="s">
        <v>148</v>
      </c>
      <c r="O403" t="s">
        <v>3074</v>
      </c>
      <c r="P403" t="s">
        <v>46</v>
      </c>
      <c r="Q403" t="s">
        <v>75</v>
      </c>
      <c r="R403" t="s">
        <v>3075</v>
      </c>
      <c r="S403">
        <v>18.312000000000001</v>
      </c>
      <c r="T403">
        <v>4</v>
      </c>
      <c r="U403">
        <v>0.7</v>
      </c>
      <c r="V403">
        <v>-12.207999999999995</v>
      </c>
    </row>
    <row r="404" spans="1:22" x14ac:dyDescent="0.3">
      <c r="A404">
        <v>8535</v>
      </c>
      <c r="B404" t="s">
        <v>10089</v>
      </c>
      <c r="C404">
        <v>2012</v>
      </c>
      <c r="D404" s="33">
        <v>40921</v>
      </c>
      <c r="E404" s="33">
        <v>40923</v>
      </c>
      <c r="F404" t="s">
        <v>23</v>
      </c>
      <c r="G404" t="s">
        <v>7875</v>
      </c>
      <c r="H404" t="s">
        <v>7876</v>
      </c>
      <c r="I404" t="s">
        <v>41</v>
      </c>
      <c r="J404" t="s">
        <v>27</v>
      </c>
      <c r="K404" t="s">
        <v>497</v>
      </c>
      <c r="L404" t="s">
        <v>1272</v>
      </c>
      <c r="M404">
        <v>31907</v>
      </c>
      <c r="N404" t="s">
        <v>30</v>
      </c>
      <c r="O404" t="s">
        <v>2365</v>
      </c>
      <c r="P404" t="s">
        <v>46</v>
      </c>
      <c r="Q404" t="s">
        <v>47</v>
      </c>
      <c r="R404" t="s">
        <v>2366</v>
      </c>
      <c r="S404">
        <v>9.82</v>
      </c>
      <c r="T404">
        <v>2</v>
      </c>
      <c r="U404">
        <v>0</v>
      </c>
      <c r="V404">
        <v>4.8117999999999999</v>
      </c>
    </row>
    <row r="405" spans="1:22" x14ac:dyDescent="0.3">
      <c r="A405">
        <v>8516</v>
      </c>
      <c r="B405" t="s">
        <v>10079</v>
      </c>
      <c r="C405">
        <v>2012</v>
      </c>
      <c r="D405" s="33">
        <v>41142</v>
      </c>
      <c r="E405" s="33">
        <v>41147</v>
      </c>
      <c r="F405" t="s">
        <v>50</v>
      </c>
      <c r="G405" t="s">
        <v>3630</v>
      </c>
      <c r="H405" t="s">
        <v>3631</v>
      </c>
      <c r="I405" t="s">
        <v>41</v>
      </c>
      <c r="J405" t="s">
        <v>27</v>
      </c>
      <c r="K405" t="s">
        <v>2579</v>
      </c>
      <c r="L405" t="s">
        <v>29</v>
      </c>
      <c r="M405">
        <v>41042</v>
      </c>
      <c r="N405" t="s">
        <v>30</v>
      </c>
      <c r="O405" t="s">
        <v>366</v>
      </c>
      <c r="P405" t="s">
        <v>46</v>
      </c>
      <c r="Q405" t="s">
        <v>68</v>
      </c>
      <c r="R405" t="s">
        <v>367</v>
      </c>
      <c r="S405">
        <v>35.76</v>
      </c>
      <c r="T405">
        <v>12</v>
      </c>
      <c r="U405">
        <v>0</v>
      </c>
      <c r="V405">
        <v>10.0128</v>
      </c>
    </row>
    <row r="406" spans="1:22" x14ac:dyDescent="0.3">
      <c r="A406">
        <v>8515</v>
      </c>
      <c r="B406" t="s">
        <v>10079</v>
      </c>
      <c r="C406">
        <v>2012</v>
      </c>
      <c r="D406" s="33">
        <v>41142</v>
      </c>
      <c r="E406" s="33">
        <v>41147</v>
      </c>
      <c r="F406" t="s">
        <v>50</v>
      </c>
      <c r="G406" t="s">
        <v>3630</v>
      </c>
      <c r="H406" t="s">
        <v>3631</v>
      </c>
      <c r="I406" t="s">
        <v>41</v>
      </c>
      <c r="J406" t="s">
        <v>27</v>
      </c>
      <c r="K406" t="s">
        <v>2579</v>
      </c>
      <c r="L406" t="s">
        <v>29</v>
      </c>
      <c r="M406">
        <v>41042</v>
      </c>
      <c r="N406" t="s">
        <v>30</v>
      </c>
      <c r="O406" t="s">
        <v>998</v>
      </c>
      <c r="P406" t="s">
        <v>46</v>
      </c>
      <c r="Q406" t="s">
        <v>68</v>
      </c>
      <c r="R406" t="s">
        <v>999</v>
      </c>
      <c r="S406">
        <v>17.52</v>
      </c>
      <c r="T406">
        <v>3</v>
      </c>
      <c r="U406">
        <v>0</v>
      </c>
      <c r="V406">
        <v>8.2343999999999991</v>
      </c>
    </row>
    <row r="407" spans="1:22" x14ac:dyDescent="0.3">
      <c r="A407">
        <v>8511</v>
      </c>
      <c r="B407" t="s">
        <v>10075</v>
      </c>
      <c r="C407">
        <v>2012</v>
      </c>
      <c r="D407" s="33">
        <v>41254</v>
      </c>
      <c r="E407" s="33">
        <v>41257</v>
      </c>
      <c r="F407" t="s">
        <v>188</v>
      </c>
      <c r="G407" t="s">
        <v>1906</v>
      </c>
      <c r="H407" t="s">
        <v>1907</v>
      </c>
      <c r="I407" t="s">
        <v>26</v>
      </c>
      <c r="J407" t="s">
        <v>27</v>
      </c>
      <c r="K407" t="s">
        <v>880</v>
      </c>
      <c r="L407" t="s">
        <v>238</v>
      </c>
      <c r="M407">
        <v>48205</v>
      </c>
      <c r="N407" t="s">
        <v>105</v>
      </c>
      <c r="O407" t="s">
        <v>4035</v>
      </c>
      <c r="P407" t="s">
        <v>46</v>
      </c>
      <c r="Q407" t="s">
        <v>75</v>
      </c>
      <c r="R407" t="s">
        <v>4036</v>
      </c>
      <c r="S407">
        <v>23</v>
      </c>
      <c r="T407">
        <v>2</v>
      </c>
      <c r="U407">
        <v>0</v>
      </c>
      <c r="V407">
        <v>10.35</v>
      </c>
    </row>
    <row r="408" spans="1:22" x14ac:dyDescent="0.3">
      <c r="A408">
        <v>8510</v>
      </c>
      <c r="B408" t="s">
        <v>10075</v>
      </c>
      <c r="C408">
        <v>2012</v>
      </c>
      <c r="D408" s="33">
        <v>41254</v>
      </c>
      <c r="E408" s="33">
        <v>41257</v>
      </c>
      <c r="F408" t="s">
        <v>188</v>
      </c>
      <c r="G408" t="s">
        <v>1906</v>
      </c>
      <c r="H408" t="s">
        <v>1907</v>
      </c>
      <c r="I408" t="s">
        <v>26</v>
      </c>
      <c r="J408" t="s">
        <v>27</v>
      </c>
      <c r="K408" t="s">
        <v>880</v>
      </c>
      <c r="L408" t="s">
        <v>238</v>
      </c>
      <c r="M408">
        <v>48205</v>
      </c>
      <c r="N408" t="s">
        <v>105</v>
      </c>
      <c r="O408" t="s">
        <v>5890</v>
      </c>
      <c r="P408" t="s">
        <v>71</v>
      </c>
      <c r="Q408" t="s">
        <v>72</v>
      </c>
      <c r="R408" t="s">
        <v>5891</v>
      </c>
      <c r="S408">
        <v>125.99</v>
      </c>
      <c r="T408">
        <v>1</v>
      </c>
      <c r="U408">
        <v>0</v>
      </c>
      <c r="V408">
        <v>31.497500000000002</v>
      </c>
    </row>
    <row r="409" spans="1:22" x14ac:dyDescent="0.3">
      <c r="A409">
        <v>8509</v>
      </c>
      <c r="B409" t="s">
        <v>10075</v>
      </c>
      <c r="C409">
        <v>2012</v>
      </c>
      <c r="D409" s="33">
        <v>41254</v>
      </c>
      <c r="E409" s="33">
        <v>41257</v>
      </c>
      <c r="F409" t="s">
        <v>188</v>
      </c>
      <c r="G409" t="s">
        <v>1906</v>
      </c>
      <c r="H409" t="s">
        <v>1907</v>
      </c>
      <c r="I409" t="s">
        <v>26</v>
      </c>
      <c r="J409" t="s">
        <v>27</v>
      </c>
      <c r="K409" t="s">
        <v>880</v>
      </c>
      <c r="L409" t="s">
        <v>238</v>
      </c>
      <c r="M409">
        <v>48205</v>
      </c>
      <c r="N409" t="s">
        <v>105</v>
      </c>
      <c r="O409" t="s">
        <v>3089</v>
      </c>
      <c r="P409" t="s">
        <v>71</v>
      </c>
      <c r="Q409" t="s">
        <v>161</v>
      </c>
      <c r="R409" t="s">
        <v>3090</v>
      </c>
      <c r="S409">
        <v>175.23</v>
      </c>
      <c r="T409">
        <v>11</v>
      </c>
      <c r="U409">
        <v>0</v>
      </c>
      <c r="V409">
        <v>61.330500000000001</v>
      </c>
    </row>
    <row r="410" spans="1:22" x14ac:dyDescent="0.3">
      <c r="A410">
        <v>8503</v>
      </c>
      <c r="B410" t="s">
        <v>10071</v>
      </c>
      <c r="C410">
        <v>2012</v>
      </c>
      <c r="D410" s="33">
        <v>40968</v>
      </c>
      <c r="E410" s="33">
        <v>40971</v>
      </c>
      <c r="F410" t="s">
        <v>23</v>
      </c>
      <c r="G410" t="s">
        <v>6604</v>
      </c>
      <c r="H410" t="s">
        <v>6605</v>
      </c>
      <c r="I410" t="s">
        <v>41</v>
      </c>
      <c r="J410" t="s">
        <v>27</v>
      </c>
      <c r="K410" t="s">
        <v>42</v>
      </c>
      <c r="L410" t="s">
        <v>43</v>
      </c>
      <c r="M410">
        <v>90045</v>
      </c>
      <c r="N410" t="s">
        <v>44</v>
      </c>
      <c r="O410" t="s">
        <v>1537</v>
      </c>
      <c r="P410" t="s">
        <v>32</v>
      </c>
      <c r="Q410" t="s">
        <v>36</v>
      </c>
      <c r="R410" t="s">
        <v>1538</v>
      </c>
      <c r="S410">
        <v>184.75200000000001</v>
      </c>
      <c r="T410">
        <v>3</v>
      </c>
      <c r="U410">
        <v>0.2</v>
      </c>
      <c r="V410">
        <v>-20.784600000000012</v>
      </c>
    </row>
    <row r="411" spans="1:22" x14ac:dyDescent="0.3">
      <c r="A411">
        <v>8502</v>
      </c>
      <c r="B411" t="s">
        <v>10071</v>
      </c>
      <c r="C411">
        <v>2012</v>
      </c>
      <c r="D411" s="33">
        <v>40968</v>
      </c>
      <c r="E411" s="33">
        <v>40971</v>
      </c>
      <c r="F411" t="s">
        <v>23</v>
      </c>
      <c r="G411" t="s">
        <v>6604</v>
      </c>
      <c r="H411" t="s">
        <v>6605</v>
      </c>
      <c r="I411" t="s">
        <v>41</v>
      </c>
      <c r="J411" t="s">
        <v>27</v>
      </c>
      <c r="K411" t="s">
        <v>42</v>
      </c>
      <c r="L411" t="s">
        <v>43</v>
      </c>
      <c r="M411">
        <v>90045</v>
      </c>
      <c r="N411" t="s">
        <v>44</v>
      </c>
      <c r="O411" t="s">
        <v>1682</v>
      </c>
      <c r="P411" t="s">
        <v>71</v>
      </c>
      <c r="Q411" t="s">
        <v>72</v>
      </c>
      <c r="R411" t="s">
        <v>1683</v>
      </c>
      <c r="S411">
        <v>15.984000000000002</v>
      </c>
      <c r="T411">
        <v>2</v>
      </c>
      <c r="U411">
        <v>0.2</v>
      </c>
      <c r="V411">
        <v>1.1988000000000003</v>
      </c>
    </row>
    <row r="412" spans="1:22" x14ac:dyDescent="0.3">
      <c r="A412">
        <v>8495</v>
      </c>
      <c r="B412" t="s">
        <v>10068</v>
      </c>
      <c r="C412">
        <v>2012</v>
      </c>
      <c r="D412" s="33">
        <v>41205</v>
      </c>
      <c r="E412" s="33">
        <v>41210</v>
      </c>
      <c r="F412" t="s">
        <v>50</v>
      </c>
      <c r="G412" t="s">
        <v>4486</v>
      </c>
      <c r="H412" t="s">
        <v>4487</v>
      </c>
      <c r="I412" t="s">
        <v>26</v>
      </c>
      <c r="J412" t="s">
        <v>27</v>
      </c>
      <c r="K412" t="s">
        <v>4880</v>
      </c>
      <c r="L412" t="s">
        <v>104</v>
      </c>
      <c r="M412">
        <v>79424</v>
      </c>
      <c r="N412" t="s">
        <v>105</v>
      </c>
      <c r="O412" t="s">
        <v>3917</v>
      </c>
      <c r="P412" t="s">
        <v>46</v>
      </c>
      <c r="Q412" t="s">
        <v>75</v>
      </c>
      <c r="R412" t="s">
        <v>3918</v>
      </c>
      <c r="S412">
        <v>6.0799999999999983</v>
      </c>
      <c r="T412">
        <v>1</v>
      </c>
      <c r="U412">
        <v>0.8</v>
      </c>
      <c r="V412">
        <v>-10.336000000000002</v>
      </c>
    </row>
    <row r="413" spans="1:22" x14ac:dyDescent="0.3">
      <c r="A413">
        <v>8494</v>
      </c>
      <c r="B413" t="s">
        <v>10068</v>
      </c>
      <c r="C413">
        <v>2012</v>
      </c>
      <c r="D413" s="33">
        <v>41205</v>
      </c>
      <c r="E413" s="33">
        <v>41210</v>
      </c>
      <c r="F413" t="s">
        <v>50</v>
      </c>
      <c r="G413" t="s">
        <v>4486</v>
      </c>
      <c r="H413" t="s">
        <v>4487</v>
      </c>
      <c r="I413" t="s">
        <v>26</v>
      </c>
      <c r="J413" t="s">
        <v>27</v>
      </c>
      <c r="K413" t="s">
        <v>4880</v>
      </c>
      <c r="L413" t="s">
        <v>104</v>
      </c>
      <c r="M413">
        <v>79424</v>
      </c>
      <c r="N413" t="s">
        <v>105</v>
      </c>
      <c r="O413" t="s">
        <v>7663</v>
      </c>
      <c r="P413" t="s">
        <v>71</v>
      </c>
      <c r="Q413" t="s">
        <v>1216</v>
      </c>
      <c r="R413" t="s">
        <v>7664</v>
      </c>
      <c r="S413">
        <v>479.97600000000006</v>
      </c>
      <c r="T413">
        <v>3</v>
      </c>
      <c r="U413">
        <v>0.2</v>
      </c>
      <c r="V413">
        <v>161.99189999999999</v>
      </c>
    </row>
    <row r="414" spans="1:22" x14ac:dyDescent="0.3">
      <c r="A414">
        <v>8493</v>
      </c>
      <c r="B414" t="s">
        <v>10068</v>
      </c>
      <c r="C414">
        <v>2012</v>
      </c>
      <c r="D414" s="33">
        <v>41205</v>
      </c>
      <c r="E414" s="33">
        <v>41210</v>
      </c>
      <c r="F414" t="s">
        <v>50</v>
      </c>
      <c r="G414" t="s">
        <v>4486</v>
      </c>
      <c r="H414" t="s">
        <v>4487</v>
      </c>
      <c r="I414" t="s">
        <v>26</v>
      </c>
      <c r="J414" t="s">
        <v>27</v>
      </c>
      <c r="K414" t="s">
        <v>4880</v>
      </c>
      <c r="L414" t="s">
        <v>104</v>
      </c>
      <c r="M414">
        <v>79424</v>
      </c>
      <c r="N414" t="s">
        <v>105</v>
      </c>
      <c r="O414" t="s">
        <v>6965</v>
      </c>
      <c r="P414" t="s">
        <v>46</v>
      </c>
      <c r="Q414" t="s">
        <v>90</v>
      </c>
      <c r="R414" t="s">
        <v>6966</v>
      </c>
      <c r="S414">
        <v>60.736000000000004</v>
      </c>
      <c r="T414">
        <v>8</v>
      </c>
      <c r="U414">
        <v>0.2</v>
      </c>
      <c r="V414">
        <v>20.4984</v>
      </c>
    </row>
    <row r="415" spans="1:22" x14ac:dyDescent="0.3">
      <c r="A415">
        <v>8478</v>
      </c>
      <c r="B415" t="s">
        <v>10053</v>
      </c>
      <c r="C415">
        <v>2012</v>
      </c>
      <c r="D415" s="33">
        <v>41212</v>
      </c>
      <c r="E415" s="33">
        <v>41212</v>
      </c>
      <c r="F415" t="s">
        <v>1290</v>
      </c>
      <c r="G415" t="s">
        <v>2410</v>
      </c>
      <c r="H415" t="s">
        <v>2411</v>
      </c>
      <c r="I415" t="s">
        <v>41</v>
      </c>
      <c r="J415" t="s">
        <v>27</v>
      </c>
      <c r="K415" t="s">
        <v>266</v>
      </c>
      <c r="L415" t="s">
        <v>267</v>
      </c>
      <c r="M415">
        <v>10024</v>
      </c>
      <c r="N415" t="s">
        <v>148</v>
      </c>
      <c r="O415" t="s">
        <v>10054</v>
      </c>
      <c r="P415" t="s">
        <v>71</v>
      </c>
      <c r="Q415" t="s">
        <v>682</v>
      </c>
      <c r="R415" t="s">
        <v>10055</v>
      </c>
      <c r="S415">
        <v>1035.8</v>
      </c>
      <c r="T415">
        <v>4</v>
      </c>
      <c r="U415">
        <v>0</v>
      </c>
      <c r="V415">
        <v>269.30799999999999</v>
      </c>
    </row>
    <row r="416" spans="1:22" x14ac:dyDescent="0.3">
      <c r="A416">
        <v>8474</v>
      </c>
      <c r="B416" t="s">
        <v>10050</v>
      </c>
      <c r="C416">
        <v>2012</v>
      </c>
      <c r="D416" s="33">
        <v>41204</v>
      </c>
      <c r="E416" s="33">
        <v>41208</v>
      </c>
      <c r="F416" t="s">
        <v>23</v>
      </c>
      <c r="G416" t="s">
        <v>3575</v>
      </c>
      <c r="H416" t="s">
        <v>3576</v>
      </c>
      <c r="I416" t="s">
        <v>26</v>
      </c>
      <c r="J416" t="s">
        <v>27</v>
      </c>
      <c r="K416" t="s">
        <v>7238</v>
      </c>
      <c r="L416" t="s">
        <v>54</v>
      </c>
      <c r="M416">
        <v>33021</v>
      </c>
      <c r="N416" t="s">
        <v>30</v>
      </c>
      <c r="O416" t="s">
        <v>1039</v>
      </c>
      <c r="P416" t="s">
        <v>46</v>
      </c>
      <c r="Q416" t="s">
        <v>59</v>
      </c>
      <c r="R416" t="s">
        <v>1040</v>
      </c>
      <c r="S416">
        <v>9.952</v>
      </c>
      <c r="T416">
        <v>1</v>
      </c>
      <c r="U416">
        <v>0.2</v>
      </c>
      <c r="V416">
        <v>0.99520000000000008</v>
      </c>
    </row>
    <row r="417" spans="1:22" x14ac:dyDescent="0.3">
      <c r="A417">
        <v>8467</v>
      </c>
      <c r="B417" t="s">
        <v>10046</v>
      </c>
      <c r="C417">
        <v>2012</v>
      </c>
      <c r="D417" s="33">
        <v>41008</v>
      </c>
      <c r="E417" s="33">
        <v>41013</v>
      </c>
      <c r="F417" t="s">
        <v>50</v>
      </c>
      <c r="G417" t="s">
        <v>4112</v>
      </c>
      <c r="H417" t="s">
        <v>4113</v>
      </c>
      <c r="I417" t="s">
        <v>26</v>
      </c>
      <c r="J417" t="s">
        <v>27</v>
      </c>
      <c r="K417" t="s">
        <v>2800</v>
      </c>
      <c r="L417" t="s">
        <v>747</v>
      </c>
      <c r="M417">
        <v>6360</v>
      </c>
      <c r="N417" t="s">
        <v>148</v>
      </c>
      <c r="O417" t="s">
        <v>2062</v>
      </c>
      <c r="P417" t="s">
        <v>46</v>
      </c>
      <c r="Q417" t="s">
        <v>78</v>
      </c>
      <c r="R417" t="s">
        <v>2063</v>
      </c>
      <c r="S417">
        <v>370.14</v>
      </c>
      <c r="T417">
        <v>3</v>
      </c>
      <c r="U417">
        <v>0</v>
      </c>
      <c r="V417">
        <v>144.3546</v>
      </c>
    </row>
    <row r="418" spans="1:22" x14ac:dyDescent="0.3">
      <c r="A418">
        <v>8466</v>
      </c>
      <c r="B418" t="s">
        <v>10045</v>
      </c>
      <c r="C418">
        <v>2012</v>
      </c>
      <c r="D418" s="33">
        <v>41008</v>
      </c>
      <c r="E418" s="33">
        <v>41013</v>
      </c>
      <c r="F418" t="s">
        <v>50</v>
      </c>
      <c r="G418" t="s">
        <v>4170</v>
      </c>
      <c r="H418" t="s">
        <v>4171</v>
      </c>
      <c r="I418" t="s">
        <v>26</v>
      </c>
      <c r="J418" t="s">
        <v>27</v>
      </c>
      <c r="K418" t="s">
        <v>266</v>
      </c>
      <c r="L418" t="s">
        <v>267</v>
      </c>
      <c r="M418">
        <v>10024</v>
      </c>
      <c r="N418" t="s">
        <v>148</v>
      </c>
      <c r="O418" t="s">
        <v>4803</v>
      </c>
      <c r="P418" t="s">
        <v>46</v>
      </c>
      <c r="Q418" t="s">
        <v>59</v>
      </c>
      <c r="R418" t="s">
        <v>4804</v>
      </c>
      <c r="S418">
        <v>17.940000000000001</v>
      </c>
      <c r="T418">
        <v>3</v>
      </c>
      <c r="U418">
        <v>0</v>
      </c>
      <c r="V418">
        <v>3.0497999999999985</v>
      </c>
    </row>
    <row r="419" spans="1:22" x14ac:dyDescent="0.3">
      <c r="A419">
        <v>8465</v>
      </c>
      <c r="B419" t="s">
        <v>10044</v>
      </c>
      <c r="C419">
        <v>2012</v>
      </c>
      <c r="D419" s="33">
        <v>41039</v>
      </c>
      <c r="E419" s="33">
        <v>41044</v>
      </c>
      <c r="F419" t="s">
        <v>50</v>
      </c>
      <c r="G419" t="s">
        <v>2243</v>
      </c>
      <c r="H419" t="s">
        <v>2244</v>
      </c>
      <c r="I419" t="s">
        <v>26</v>
      </c>
      <c r="J419" t="s">
        <v>27</v>
      </c>
      <c r="K419" t="s">
        <v>1473</v>
      </c>
      <c r="L419" t="s">
        <v>457</v>
      </c>
      <c r="M419">
        <v>80027</v>
      </c>
      <c r="N419" t="s">
        <v>44</v>
      </c>
      <c r="O419" t="s">
        <v>4834</v>
      </c>
      <c r="P419" t="s">
        <v>71</v>
      </c>
      <c r="Q419" t="s">
        <v>161</v>
      </c>
      <c r="R419" t="s">
        <v>4835</v>
      </c>
      <c r="S419">
        <v>46.688000000000002</v>
      </c>
      <c r="T419">
        <v>4</v>
      </c>
      <c r="U419">
        <v>0.2</v>
      </c>
      <c r="V419">
        <v>-2.9180000000000028</v>
      </c>
    </row>
    <row r="420" spans="1:22" x14ac:dyDescent="0.3">
      <c r="A420">
        <v>8463</v>
      </c>
      <c r="B420" t="s">
        <v>10042</v>
      </c>
      <c r="C420">
        <v>2012</v>
      </c>
      <c r="D420" s="33">
        <v>41155</v>
      </c>
      <c r="E420" s="33">
        <v>41159</v>
      </c>
      <c r="F420" t="s">
        <v>23</v>
      </c>
      <c r="G420" t="s">
        <v>5105</v>
      </c>
      <c r="H420" t="s">
        <v>5106</v>
      </c>
      <c r="I420" t="s">
        <v>26</v>
      </c>
      <c r="J420" t="s">
        <v>27</v>
      </c>
      <c r="K420" t="s">
        <v>8420</v>
      </c>
      <c r="L420" t="s">
        <v>238</v>
      </c>
      <c r="M420">
        <v>49423</v>
      </c>
      <c r="N420" t="s">
        <v>105</v>
      </c>
      <c r="O420" t="s">
        <v>6731</v>
      </c>
      <c r="P420" t="s">
        <v>46</v>
      </c>
      <c r="Q420" t="s">
        <v>47</v>
      </c>
      <c r="R420" t="s">
        <v>6732</v>
      </c>
      <c r="S420">
        <v>7.5</v>
      </c>
      <c r="T420">
        <v>2</v>
      </c>
      <c r="U420">
        <v>0</v>
      </c>
      <c r="V420">
        <v>3.5999999999999996</v>
      </c>
    </row>
    <row r="421" spans="1:22" x14ac:dyDescent="0.3">
      <c r="A421">
        <v>8438</v>
      </c>
      <c r="B421" t="s">
        <v>10029</v>
      </c>
      <c r="C421">
        <v>2012</v>
      </c>
      <c r="D421" s="33">
        <v>41253</v>
      </c>
      <c r="E421" s="33">
        <v>41259</v>
      </c>
      <c r="F421" t="s">
        <v>50</v>
      </c>
      <c r="G421" t="s">
        <v>2996</v>
      </c>
      <c r="H421" t="s">
        <v>2997</v>
      </c>
      <c r="I421" t="s">
        <v>26</v>
      </c>
      <c r="J421" t="s">
        <v>27</v>
      </c>
      <c r="K421" t="s">
        <v>2180</v>
      </c>
      <c r="L421" t="s">
        <v>498</v>
      </c>
      <c r="M421">
        <v>44105</v>
      </c>
      <c r="N421" t="s">
        <v>148</v>
      </c>
      <c r="O421" t="s">
        <v>5617</v>
      </c>
      <c r="P421" t="s">
        <v>71</v>
      </c>
      <c r="Q421" t="s">
        <v>161</v>
      </c>
      <c r="R421" t="s">
        <v>5618</v>
      </c>
      <c r="S421">
        <v>25.488</v>
      </c>
      <c r="T421">
        <v>2</v>
      </c>
      <c r="U421">
        <v>0.2</v>
      </c>
      <c r="V421">
        <v>4.4603999999999999</v>
      </c>
    </row>
    <row r="422" spans="1:22" x14ac:dyDescent="0.3">
      <c r="A422">
        <v>8437</v>
      </c>
      <c r="B422" t="s">
        <v>10028</v>
      </c>
      <c r="C422">
        <v>2012</v>
      </c>
      <c r="D422" s="33">
        <v>41172</v>
      </c>
      <c r="E422" s="33">
        <v>41178</v>
      </c>
      <c r="F422" t="s">
        <v>50</v>
      </c>
      <c r="G422" t="s">
        <v>4893</v>
      </c>
      <c r="H422" t="s">
        <v>4894</v>
      </c>
      <c r="I422" t="s">
        <v>26</v>
      </c>
      <c r="J422" t="s">
        <v>27</v>
      </c>
      <c r="K422" t="s">
        <v>1391</v>
      </c>
      <c r="L422" t="s">
        <v>1392</v>
      </c>
      <c r="M422">
        <v>89115</v>
      </c>
      <c r="N422" t="s">
        <v>44</v>
      </c>
      <c r="O422" t="s">
        <v>6377</v>
      </c>
      <c r="P422" t="s">
        <v>46</v>
      </c>
      <c r="Q422" t="s">
        <v>75</v>
      </c>
      <c r="R422" t="s">
        <v>6378</v>
      </c>
      <c r="S422">
        <v>45.584000000000003</v>
      </c>
      <c r="T422">
        <v>11</v>
      </c>
      <c r="U422">
        <v>0.2</v>
      </c>
      <c r="V422">
        <v>16.524199999999997</v>
      </c>
    </row>
    <row r="423" spans="1:22" x14ac:dyDescent="0.3">
      <c r="A423">
        <v>8427</v>
      </c>
      <c r="B423" t="s">
        <v>10021</v>
      </c>
      <c r="C423">
        <v>2012</v>
      </c>
      <c r="D423" s="33">
        <v>41184</v>
      </c>
      <c r="E423" s="33">
        <v>41189</v>
      </c>
      <c r="F423" t="s">
        <v>50</v>
      </c>
      <c r="G423" t="s">
        <v>2178</v>
      </c>
      <c r="H423" t="s">
        <v>2179</v>
      </c>
      <c r="I423" t="s">
        <v>26</v>
      </c>
      <c r="J423" t="s">
        <v>27</v>
      </c>
      <c r="K423" t="s">
        <v>7001</v>
      </c>
      <c r="L423" t="s">
        <v>457</v>
      </c>
      <c r="M423">
        <v>80229</v>
      </c>
      <c r="N423" t="s">
        <v>44</v>
      </c>
      <c r="O423" t="s">
        <v>9982</v>
      </c>
      <c r="P423" t="s">
        <v>46</v>
      </c>
      <c r="Q423" t="s">
        <v>578</v>
      </c>
      <c r="R423" t="s">
        <v>9983</v>
      </c>
      <c r="S423">
        <v>10.944000000000001</v>
      </c>
      <c r="T423">
        <v>2</v>
      </c>
      <c r="U423">
        <v>0.2</v>
      </c>
      <c r="V423">
        <v>0.95759999999999978</v>
      </c>
    </row>
    <row r="424" spans="1:22" x14ac:dyDescent="0.3">
      <c r="A424">
        <v>8410</v>
      </c>
      <c r="B424" t="s">
        <v>10012</v>
      </c>
      <c r="C424">
        <v>2012</v>
      </c>
      <c r="D424" s="33">
        <v>41254</v>
      </c>
      <c r="E424" s="33">
        <v>41260</v>
      </c>
      <c r="F424" t="s">
        <v>50</v>
      </c>
      <c r="G424" t="s">
        <v>721</v>
      </c>
      <c r="H424" t="s">
        <v>722</v>
      </c>
      <c r="I424" t="s">
        <v>102</v>
      </c>
      <c r="J424" t="s">
        <v>27</v>
      </c>
      <c r="K424" t="s">
        <v>4898</v>
      </c>
      <c r="L424" t="s">
        <v>43</v>
      </c>
      <c r="M424">
        <v>92404</v>
      </c>
      <c r="N424" t="s">
        <v>44</v>
      </c>
      <c r="O424" t="s">
        <v>2557</v>
      </c>
      <c r="P424" t="s">
        <v>46</v>
      </c>
      <c r="Q424" t="s">
        <v>75</v>
      </c>
      <c r="R424" t="s">
        <v>2558</v>
      </c>
      <c r="S424">
        <v>110.52800000000001</v>
      </c>
      <c r="T424">
        <v>4</v>
      </c>
      <c r="U424">
        <v>0.2</v>
      </c>
      <c r="V424">
        <v>38.684799999999996</v>
      </c>
    </row>
    <row r="425" spans="1:22" x14ac:dyDescent="0.3">
      <c r="A425">
        <v>8403</v>
      </c>
      <c r="B425" t="s">
        <v>10009</v>
      </c>
      <c r="C425">
        <v>2012</v>
      </c>
      <c r="D425" s="33">
        <v>41248</v>
      </c>
      <c r="E425" s="33">
        <v>41252</v>
      </c>
      <c r="F425" t="s">
        <v>23</v>
      </c>
      <c r="G425" t="s">
        <v>5666</v>
      </c>
      <c r="H425" t="s">
        <v>5667</v>
      </c>
      <c r="I425" t="s">
        <v>26</v>
      </c>
      <c r="J425" t="s">
        <v>27</v>
      </c>
      <c r="K425" t="s">
        <v>266</v>
      </c>
      <c r="L425" t="s">
        <v>267</v>
      </c>
      <c r="M425">
        <v>10009</v>
      </c>
      <c r="N425" t="s">
        <v>148</v>
      </c>
      <c r="O425" t="s">
        <v>2943</v>
      </c>
      <c r="P425" t="s">
        <v>46</v>
      </c>
      <c r="Q425" t="s">
        <v>90</v>
      </c>
      <c r="R425" t="s">
        <v>2944</v>
      </c>
      <c r="S425">
        <v>22.68</v>
      </c>
      <c r="T425">
        <v>2</v>
      </c>
      <c r="U425">
        <v>0</v>
      </c>
      <c r="V425">
        <v>11.113199999999999</v>
      </c>
    </row>
    <row r="426" spans="1:22" x14ac:dyDescent="0.3">
      <c r="A426">
        <v>8402</v>
      </c>
      <c r="B426" t="s">
        <v>10009</v>
      </c>
      <c r="C426">
        <v>2012</v>
      </c>
      <c r="D426" s="33">
        <v>41248</v>
      </c>
      <c r="E426" s="33">
        <v>41252</v>
      </c>
      <c r="F426" t="s">
        <v>23</v>
      </c>
      <c r="G426" t="s">
        <v>5666</v>
      </c>
      <c r="H426" t="s">
        <v>5667</v>
      </c>
      <c r="I426" t="s">
        <v>26</v>
      </c>
      <c r="J426" t="s">
        <v>27</v>
      </c>
      <c r="K426" t="s">
        <v>266</v>
      </c>
      <c r="L426" t="s">
        <v>267</v>
      </c>
      <c r="M426">
        <v>10009</v>
      </c>
      <c r="N426" t="s">
        <v>148</v>
      </c>
      <c r="O426" t="s">
        <v>6595</v>
      </c>
      <c r="P426" t="s">
        <v>32</v>
      </c>
      <c r="Q426" t="s">
        <v>36</v>
      </c>
      <c r="R426" t="s">
        <v>6596</v>
      </c>
      <c r="S426">
        <v>164.64599999999999</v>
      </c>
      <c r="T426">
        <v>3</v>
      </c>
      <c r="U426">
        <v>0.1</v>
      </c>
      <c r="V426">
        <v>12.805799999999994</v>
      </c>
    </row>
    <row r="427" spans="1:22" x14ac:dyDescent="0.3">
      <c r="A427">
        <v>8401</v>
      </c>
      <c r="B427" t="s">
        <v>10009</v>
      </c>
      <c r="C427">
        <v>2012</v>
      </c>
      <c r="D427" s="33">
        <v>41248</v>
      </c>
      <c r="E427" s="33">
        <v>41252</v>
      </c>
      <c r="F427" t="s">
        <v>23</v>
      </c>
      <c r="G427" t="s">
        <v>5666</v>
      </c>
      <c r="H427" t="s">
        <v>5667</v>
      </c>
      <c r="I427" t="s">
        <v>26</v>
      </c>
      <c r="J427" t="s">
        <v>27</v>
      </c>
      <c r="K427" t="s">
        <v>266</v>
      </c>
      <c r="L427" t="s">
        <v>267</v>
      </c>
      <c r="M427">
        <v>10009</v>
      </c>
      <c r="N427" t="s">
        <v>148</v>
      </c>
      <c r="O427" t="s">
        <v>3567</v>
      </c>
      <c r="P427" t="s">
        <v>46</v>
      </c>
      <c r="Q427" t="s">
        <v>75</v>
      </c>
      <c r="R427" t="s">
        <v>3568</v>
      </c>
      <c r="S427">
        <v>232.40000000000003</v>
      </c>
      <c r="T427">
        <v>5</v>
      </c>
      <c r="U427">
        <v>0.2</v>
      </c>
      <c r="V427">
        <v>78.434999999999988</v>
      </c>
    </row>
    <row r="428" spans="1:22" x14ac:dyDescent="0.3">
      <c r="A428">
        <v>8400</v>
      </c>
      <c r="B428" t="s">
        <v>10008</v>
      </c>
      <c r="C428">
        <v>2012</v>
      </c>
      <c r="D428" s="33">
        <v>41012</v>
      </c>
      <c r="E428" s="33">
        <v>41017</v>
      </c>
      <c r="F428" t="s">
        <v>50</v>
      </c>
      <c r="G428" t="s">
        <v>4319</v>
      </c>
      <c r="H428" t="s">
        <v>4320</v>
      </c>
      <c r="I428" t="s">
        <v>26</v>
      </c>
      <c r="J428" t="s">
        <v>27</v>
      </c>
      <c r="K428" t="s">
        <v>3942</v>
      </c>
      <c r="L428" t="s">
        <v>310</v>
      </c>
      <c r="M428">
        <v>85301</v>
      </c>
      <c r="N428" t="s">
        <v>44</v>
      </c>
      <c r="O428" t="s">
        <v>4076</v>
      </c>
      <c r="P428" t="s">
        <v>46</v>
      </c>
      <c r="Q428" t="s">
        <v>59</v>
      </c>
      <c r="R428" t="s">
        <v>4077</v>
      </c>
      <c r="S428">
        <v>10.744</v>
      </c>
      <c r="T428">
        <v>1</v>
      </c>
      <c r="U428">
        <v>0.2</v>
      </c>
      <c r="V428">
        <v>0.80579999999999963</v>
      </c>
    </row>
    <row r="429" spans="1:22" x14ac:dyDescent="0.3">
      <c r="A429">
        <v>8388</v>
      </c>
      <c r="B429" t="s">
        <v>9998</v>
      </c>
      <c r="C429">
        <v>2012</v>
      </c>
      <c r="D429" s="33">
        <v>41057</v>
      </c>
      <c r="E429" s="33">
        <v>41063</v>
      </c>
      <c r="F429" t="s">
        <v>50</v>
      </c>
      <c r="G429" t="s">
        <v>5059</v>
      </c>
      <c r="H429" t="s">
        <v>5060</v>
      </c>
      <c r="I429" t="s">
        <v>26</v>
      </c>
      <c r="J429" t="s">
        <v>27</v>
      </c>
      <c r="K429" t="s">
        <v>1293</v>
      </c>
      <c r="L429" t="s">
        <v>747</v>
      </c>
      <c r="M429">
        <v>6040</v>
      </c>
      <c r="N429" t="s">
        <v>148</v>
      </c>
      <c r="O429" t="s">
        <v>759</v>
      </c>
      <c r="P429" t="s">
        <v>46</v>
      </c>
      <c r="Q429" t="s">
        <v>59</v>
      </c>
      <c r="R429" t="s">
        <v>760</v>
      </c>
      <c r="S429">
        <v>77.55</v>
      </c>
      <c r="T429">
        <v>5</v>
      </c>
      <c r="U429">
        <v>0</v>
      </c>
      <c r="V429">
        <v>21.714000000000002</v>
      </c>
    </row>
    <row r="430" spans="1:22" x14ac:dyDescent="0.3">
      <c r="A430">
        <v>8387</v>
      </c>
      <c r="B430" t="s">
        <v>9998</v>
      </c>
      <c r="C430">
        <v>2012</v>
      </c>
      <c r="D430" s="33">
        <v>41057</v>
      </c>
      <c r="E430" s="33">
        <v>41063</v>
      </c>
      <c r="F430" t="s">
        <v>50</v>
      </c>
      <c r="G430" t="s">
        <v>5059</v>
      </c>
      <c r="H430" t="s">
        <v>5060</v>
      </c>
      <c r="I430" t="s">
        <v>26</v>
      </c>
      <c r="J430" t="s">
        <v>27</v>
      </c>
      <c r="K430" t="s">
        <v>1293</v>
      </c>
      <c r="L430" t="s">
        <v>747</v>
      </c>
      <c r="M430">
        <v>6040</v>
      </c>
      <c r="N430" t="s">
        <v>148</v>
      </c>
      <c r="O430" t="s">
        <v>2808</v>
      </c>
      <c r="P430" t="s">
        <v>46</v>
      </c>
      <c r="Q430" t="s">
        <v>59</v>
      </c>
      <c r="R430" t="s">
        <v>2809</v>
      </c>
      <c r="S430">
        <v>16.239999999999998</v>
      </c>
      <c r="T430">
        <v>1</v>
      </c>
      <c r="U430">
        <v>0</v>
      </c>
      <c r="V430">
        <v>2.4359999999999999</v>
      </c>
    </row>
    <row r="431" spans="1:22" x14ac:dyDescent="0.3">
      <c r="A431">
        <v>8380</v>
      </c>
      <c r="B431" t="s">
        <v>9991</v>
      </c>
      <c r="C431">
        <v>2012</v>
      </c>
      <c r="D431" s="33">
        <v>41225</v>
      </c>
      <c r="E431" s="33">
        <v>41231</v>
      </c>
      <c r="F431" t="s">
        <v>50</v>
      </c>
      <c r="G431" t="s">
        <v>7780</v>
      </c>
      <c r="H431" t="s">
        <v>7781</v>
      </c>
      <c r="I431" t="s">
        <v>41</v>
      </c>
      <c r="J431" t="s">
        <v>27</v>
      </c>
      <c r="K431" t="s">
        <v>184</v>
      </c>
      <c r="L431" t="s">
        <v>104</v>
      </c>
      <c r="M431">
        <v>77095</v>
      </c>
      <c r="N431" t="s">
        <v>105</v>
      </c>
      <c r="O431" t="s">
        <v>3453</v>
      </c>
      <c r="P431" t="s">
        <v>46</v>
      </c>
      <c r="Q431" t="s">
        <v>173</v>
      </c>
      <c r="R431" t="s">
        <v>3454</v>
      </c>
      <c r="S431">
        <v>223.88799999999998</v>
      </c>
      <c r="T431">
        <v>7</v>
      </c>
      <c r="U431">
        <v>0.2</v>
      </c>
      <c r="V431">
        <v>69.964999999999975</v>
      </c>
    </row>
    <row r="432" spans="1:22" x14ac:dyDescent="0.3">
      <c r="A432">
        <v>8379</v>
      </c>
      <c r="B432" t="s">
        <v>9991</v>
      </c>
      <c r="C432">
        <v>2012</v>
      </c>
      <c r="D432" s="33">
        <v>41225</v>
      </c>
      <c r="E432" s="33">
        <v>41231</v>
      </c>
      <c r="F432" t="s">
        <v>50</v>
      </c>
      <c r="G432" t="s">
        <v>7780</v>
      </c>
      <c r="H432" t="s">
        <v>7781</v>
      </c>
      <c r="I432" t="s">
        <v>41</v>
      </c>
      <c r="J432" t="s">
        <v>27</v>
      </c>
      <c r="K432" t="s">
        <v>184</v>
      </c>
      <c r="L432" t="s">
        <v>104</v>
      </c>
      <c r="M432">
        <v>77095</v>
      </c>
      <c r="N432" t="s">
        <v>105</v>
      </c>
      <c r="O432" t="s">
        <v>918</v>
      </c>
      <c r="P432" t="s">
        <v>46</v>
      </c>
      <c r="Q432" t="s">
        <v>90</v>
      </c>
      <c r="R432" t="s">
        <v>919</v>
      </c>
      <c r="S432">
        <v>15.552000000000003</v>
      </c>
      <c r="T432">
        <v>3</v>
      </c>
      <c r="U432">
        <v>0.2</v>
      </c>
      <c r="V432">
        <v>5.6375999999999999</v>
      </c>
    </row>
    <row r="433" spans="1:22" x14ac:dyDescent="0.3">
      <c r="A433">
        <v>8378</v>
      </c>
      <c r="B433" t="s">
        <v>9991</v>
      </c>
      <c r="C433">
        <v>2012</v>
      </c>
      <c r="D433" s="33">
        <v>41225</v>
      </c>
      <c r="E433" s="33">
        <v>41231</v>
      </c>
      <c r="F433" t="s">
        <v>50</v>
      </c>
      <c r="G433" t="s">
        <v>7780</v>
      </c>
      <c r="H433" t="s">
        <v>7781</v>
      </c>
      <c r="I433" t="s">
        <v>41</v>
      </c>
      <c r="J433" t="s">
        <v>27</v>
      </c>
      <c r="K433" t="s">
        <v>184</v>
      </c>
      <c r="L433" t="s">
        <v>104</v>
      </c>
      <c r="M433">
        <v>77095</v>
      </c>
      <c r="N433" t="s">
        <v>105</v>
      </c>
      <c r="O433" t="s">
        <v>3393</v>
      </c>
      <c r="P433" t="s">
        <v>46</v>
      </c>
      <c r="Q433" t="s">
        <v>59</v>
      </c>
      <c r="R433" t="s">
        <v>3394</v>
      </c>
      <c r="S433">
        <v>64.784000000000006</v>
      </c>
      <c r="T433">
        <v>1</v>
      </c>
      <c r="U433">
        <v>0.2</v>
      </c>
      <c r="V433">
        <v>-14.576399999999996</v>
      </c>
    </row>
    <row r="434" spans="1:22" x14ac:dyDescent="0.3">
      <c r="A434">
        <v>8376</v>
      </c>
      <c r="B434" t="s">
        <v>9989</v>
      </c>
      <c r="C434">
        <v>2012</v>
      </c>
      <c r="D434" s="33">
        <v>40913</v>
      </c>
      <c r="E434" s="33">
        <v>40918</v>
      </c>
      <c r="F434" t="s">
        <v>50</v>
      </c>
      <c r="G434" t="s">
        <v>2599</v>
      </c>
      <c r="H434" t="s">
        <v>2600</v>
      </c>
      <c r="I434" t="s">
        <v>102</v>
      </c>
      <c r="J434" t="s">
        <v>27</v>
      </c>
      <c r="K434" t="s">
        <v>127</v>
      </c>
      <c r="L434" t="s">
        <v>43</v>
      </c>
      <c r="M434">
        <v>94110</v>
      </c>
      <c r="N434" t="s">
        <v>44</v>
      </c>
      <c r="O434" t="s">
        <v>2614</v>
      </c>
      <c r="P434" t="s">
        <v>46</v>
      </c>
      <c r="Q434" t="s">
        <v>75</v>
      </c>
      <c r="R434" t="s">
        <v>2615</v>
      </c>
      <c r="S434">
        <v>56.16</v>
      </c>
      <c r="T434">
        <v>6</v>
      </c>
      <c r="U434">
        <v>0.2</v>
      </c>
      <c r="V434">
        <v>17.549999999999994</v>
      </c>
    </row>
    <row r="435" spans="1:22" x14ac:dyDescent="0.3">
      <c r="A435">
        <v>8375</v>
      </c>
      <c r="B435" t="s">
        <v>9989</v>
      </c>
      <c r="C435">
        <v>2012</v>
      </c>
      <c r="D435" s="33">
        <v>40913</v>
      </c>
      <c r="E435" s="33">
        <v>40918</v>
      </c>
      <c r="F435" t="s">
        <v>50</v>
      </c>
      <c r="G435" t="s">
        <v>2599</v>
      </c>
      <c r="H435" t="s">
        <v>2600</v>
      </c>
      <c r="I435" t="s">
        <v>102</v>
      </c>
      <c r="J435" t="s">
        <v>27</v>
      </c>
      <c r="K435" t="s">
        <v>127</v>
      </c>
      <c r="L435" t="s">
        <v>43</v>
      </c>
      <c r="M435">
        <v>94110</v>
      </c>
      <c r="N435" t="s">
        <v>44</v>
      </c>
      <c r="O435" t="s">
        <v>3650</v>
      </c>
      <c r="P435" t="s">
        <v>46</v>
      </c>
      <c r="Q435" t="s">
        <v>78</v>
      </c>
      <c r="R435" t="s">
        <v>3651</v>
      </c>
      <c r="S435">
        <v>87.36</v>
      </c>
      <c r="T435">
        <v>6</v>
      </c>
      <c r="U435">
        <v>0</v>
      </c>
      <c r="V435">
        <v>23.587200000000003</v>
      </c>
    </row>
    <row r="436" spans="1:22" x14ac:dyDescent="0.3">
      <c r="A436">
        <v>8351</v>
      </c>
      <c r="B436" t="s">
        <v>9973</v>
      </c>
      <c r="C436">
        <v>2012</v>
      </c>
      <c r="D436" s="33">
        <v>41029</v>
      </c>
      <c r="E436" s="33">
        <v>41033</v>
      </c>
      <c r="F436" t="s">
        <v>50</v>
      </c>
      <c r="G436" t="s">
        <v>4007</v>
      </c>
      <c r="H436" t="s">
        <v>4008</v>
      </c>
      <c r="I436" t="s">
        <v>41</v>
      </c>
      <c r="J436" t="s">
        <v>27</v>
      </c>
      <c r="K436" t="s">
        <v>1479</v>
      </c>
      <c r="L436" t="s">
        <v>1245</v>
      </c>
      <c r="M436">
        <v>1841</v>
      </c>
      <c r="N436" t="s">
        <v>148</v>
      </c>
      <c r="O436" t="s">
        <v>4284</v>
      </c>
      <c r="P436" t="s">
        <v>46</v>
      </c>
      <c r="Q436" t="s">
        <v>90</v>
      </c>
      <c r="R436" t="s">
        <v>4285</v>
      </c>
      <c r="S436">
        <v>6.48</v>
      </c>
      <c r="T436">
        <v>1</v>
      </c>
      <c r="U436">
        <v>0</v>
      </c>
      <c r="V436">
        <v>3.1104000000000003</v>
      </c>
    </row>
    <row r="437" spans="1:22" x14ac:dyDescent="0.3">
      <c r="A437">
        <v>8350</v>
      </c>
      <c r="B437" t="s">
        <v>9973</v>
      </c>
      <c r="C437">
        <v>2012</v>
      </c>
      <c r="D437" s="33">
        <v>41029</v>
      </c>
      <c r="E437" s="33">
        <v>41033</v>
      </c>
      <c r="F437" t="s">
        <v>50</v>
      </c>
      <c r="G437" t="s">
        <v>4007</v>
      </c>
      <c r="H437" t="s">
        <v>4008</v>
      </c>
      <c r="I437" t="s">
        <v>41</v>
      </c>
      <c r="J437" t="s">
        <v>27</v>
      </c>
      <c r="K437" t="s">
        <v>1479</v>
      </c>
      <c r="L437" t="s">
        <v>1245</v>
      </c>
      <c r="M437">
        <v>1841</v>
      </c>
      <c r="N437" t="s">
        <v>148</v>
      </c>
      <c r="O437" t="s">
        <v>8003</v>
      </c>
      <c r="P437" t="s">
        <v>32</v>
      </c>
      <c r="Q437" t="s">
        <v>65</v>
      </c>
      <c r="R437" t="s">
        <v>8004</v>
      </c>
      <c r="S437">
        <v>24.3</v>
      </c>
      <c r="T437">
        <v>5</v>
      </c>
      <c r="U437">
        <v>0</v>
      </c>
      <c r="V437">
        <v>10.449000000000002</v>
      </c>
    </row>
    <row r="438" spans="1:22" x14ac:dyDescent="0.3">
      <c r="A438">
        <v>8349</v>
      </c>
      <c r="B438" t="s">
        <v>9973</v>
      </c>
      <c r="C438">
        <v>2012</v>
      </c>
      <c r="D438" s="33">
        <v>41029</v>
      </c>
      <c r="E438" s="33">
        <v>41033</v>
      </c>
      <c r="F438" t="s">
        <v>50</v>
      </c>
      <c r="G438" t="s">
        <v>4007</v>
      </c>
      <c r="H438" t="s">
        <v>4008</v>
      </c>
      <c r="I438" t="s">
        <v>41</v>
      </c>
      <c r="J438" t="s">
        <v>27</v>
      </c>
      <c r="K438" t="s">
        <v>1479</v>
      </c>
      <c r="L438" t="s">
        <v>1245</v>
      </c>
      <c r="M438">
        <v>1841</v>
      </c>
      <c r="N438" t="s">
        <v>148</v>
      </c>
      <c r="O438" t="s">
        <v>4021</v>
      </c>
      <c r="P438" t="s">
        <v>71</v>
      </c>
      <c r="Q438" t="s">
        <v>72</v>
      </c>
      <c r="R438" t="s">
        <v>4022</v>
      </c>
      <c r="S438">
        <v>209.5</v>
      </c>
      <c r="T438">
        <v>10</v>
      </c>
      <c r="U438">
        <v>0</v>
      </c>
      <c r="V438">
        <v>58.66</v>
      </c>
    </row>
    <row r="439" spans="1:22" x14ac:dyDescent="0.3">
      <c r="A439">
        <v>8348</v>
      </c>
      <c r="B439" t="s">
        <v>9973</v>
      </c>
      <c r="C439">
        <v>2012</v>
      </c>
      <c r="D439" s="33">
        <v>41029</v>
      </c>
      <c r="E439" s="33">
        <v>41033</v>
      </c>
      <c r="F439" t="s">
        <v>50</v>
      </c>
      <c r="G439" t="s">
        <v>4007</v>
      </c>
      <c r="H439" t="s">
        <v>4008</v>
      </c>
      <c r="I439" t="s">
        <v>41</v>
      </c>
      <c r="J439" t="s">
        <v>27</v>
      </c>
      <c r="K439" t="s">
        <v>1479</v>
      </c>
      <c r="L439" t="s">
        <v>1245</v>
      </c>
      <c r="M439">
        <v>1841</v>
      </c>
      <c r="N439" t="s">
        <v>148</v>
      </c>
      <c r="O439" t="s">
        <v>6158</v>
      </c>
      <c r="P439" t="s">
        <v>32</v>
      </c>
      <c r="Q439" t="s">
        <v>65</v>
      </c>
      <c r="R439" t="s">
        <v>6159</v>
      </c>
      <c r="S439">
        <v>9.48</v>
      </c>
      <c r="T439">
        <v>1</v>
      </c>
      <c r="U439">
        <v>0</v>
      </c>
      <c r="V439">
        <v>3.7920000000000007</v>
      </c>
    </row>
    <row r="440" spans="1:22" x14ac:dyDescent="0.3">
      <c r="A440">
        <v>8347</v>
      </c>
      <c r="B440" t="s">
        <v>9973</v>
      </c>
      <c r="C440">
        <v>2012</v>
      </c>
      <c r="D440" s="33">
        <v>41029</v>
      </c>
      <c r="E440" s="33">
        <v>41033</v>
      </c>
      <c r="F440" t="s">
        <v>50</v>
      </c>
      <c r="G440" t="s">
        <v>4007</v>
      </c>
      <c r="H440" t="s">
        <v>4008</v>
      </c>
      <c r="I440" t="s">
        <v>41</v>
      </c>
      <c r="J440" t="s">
        <v>27</v>
      </c>
      <c r="K440" t="s">
        <v>1479</v>
      </c>
      <c r="L440" t="s">
        <v>1245</v>
      </c>
      <c r="M440">
        <v>1841</v>
      </c>
      <c r="N440" t="s">
        <v>148</v>
      </c>
      <c r="O440" t="s">
        <v>821</v>
      </c>
      <c r="P440" t="s">
        <v>32</v>
      </c>
      <c r="Q440" t="s">
        <v>65</v>
      </c>
      <c r="R440" t="s">
        <v>822</v>
      </c>
      <c r="S440">
        <v>31.400000000000002</v>
      </c>
      <c r="T440">
        <v>5</v>
      </c>
      <c r="U440">
        <v>0</v>
      </c>
      <c r="V440">
        <v>13.188000000000002</v>
      </c>
    </row>
    <row r="441" spans="1:22" x14ac:dyDescent="0.3">
      <c r="A441">
        <v>8321</v>
      </c>
      <c r="B441" t="s">
        <v>9952</v>
      </c>
      <c r="C441">
        <v>2012</v>
      </c>
      <c r="D441" s="33">
        <v>41248</v>
      </c>
      <c r="E441" s="33">
        <v>41249</v>
      </c>
      <c r="F441" t="s">
        <v>188</v>
      </c>
      <c r="G441" t="s">
        <v>144</v>
      </c>
      <c r="H441" t="s">
        <v>145</v>
      </c>
      <c r="I441" t="s">
        <v>26</v>
      </c>
      <c r="J441" t="s">
        <v>27</v>
      </c>
      <c r="K441" t="s">
        <v>815</v>
      </c>
      <c r="L441" t="s">
        <v>104</v>
      </c>
      <c r="M441">
        <v>75220</v>
      </c>
      <c r="N441" t="s">
        <v>105</v>
      </c>
      <c r="O441" t="s">
        <v>6238</v>
      </c>
      <c r="P441" t="s">
        <v>46</v>
      </c>
      <c r="Q441" t="s">
        <v>68</v>
      </c>
      <c r="R441" t="s">
        <v>6239</v>
      </c>
      <c r="S441">
        <v>45.04</v>
      </c>
      <c r="T441">
        <v>2</v>
      </c>
      <c r="U441">
        <v>0.2</v>
      </c>
      <c r="V441">
        <v>4.5040000000000031</v>
      </c>
    </row>
    <row r="442" spans="1:22" x14ac:dyDescent="0.3">
      <c r="A442">
        <v>8301</v>
      </c>
      <c r="B442" t="s">
        <v>9941</v>
      </c>
      <c r="C442">
        <v>2012</v>
      </c>
      <c r="D442" s="33">
        <v>41019</v>
      </c>
      <c r="E442" s="33">
        <v>41023</v>
      </c>
      <c r="F442" t="s">
        <v>50</v>
      </c>
      <c r="G442" t="s">
        <v>1892</v>
      </c>
      <c r="H442" t="s">
        <v>1893</v>
      </c>
      <c r="I442" t="s">
        <v>26</v>
      </c>
      <c r="J442" t="s">
        <v>27</v>
      </c>
      <c r="K442" t="s">
        <v>880</v>
      </c>
      <c r="L442" t="s">
        <v>238</v>
      </c>
      <c r="M442">
        <v>48234</v>
      </c>
      <c r="N442" t="s">
        <v>105</v>
      </c>
      <c r="O442" t="s">
        <v>955</v>
      </c>
      <c r="P442" t="s">
        <v>46</v>
      </c>
      <c r="Q442" t="s">
        <v>173</v>
      </c>
      <c r="R442" t="s">
        <v>956</v>
      </c>
      <c r="S442">
        <v>180.96</v>
      </c>
      <c r="T442">
        <v>2</v>
      </c>
      <c r="U442">
        <v>0</v>
      </c>
      <c r="V442">
        <v>81.432000000000002</v>
      </c>
    </row>
    <row r="443" spans="1:22" x14ac:dyDescent="0.3">
      <c r="A443">
        <v>8299</v>
      </c>
      <c r="B443" t="s">
        <v>9939</v>
      </c>
      <c r="C443">
        <v>2012</v>
      </c>
      <c r="D443" s="33">
        <v>41095</v>
      </c>
      <c r="E443" s="33">
        <v>41101</v>
      </c>
      <c r="F443" t="s">
        <v>50</v>
      </c>
      <c r="G443" t="s">
        <v>2293</v>
      </c>
      <c r="H443" t="s">
        <v>2294</v>
      </c>
      <c r="I443" t="s">
        <v>41</v>
      </c>
      <c r="J443" t="s">
        <v>27</v>
      </c>
      <c r="K443" t="s">
        <v>467</v>
      </c>
      <c r="L443" t="s">
        <v>88</v>
      </c>
      <c r="M443">
        <v>28205</v>
      </c>
      <c r="N443" t="s">
        <v>30</v>
      </c>
      <c r="O443" t="s">
        <v>2365</v>
      </c>
      <c r="P443" t="s">
        <v>46</v>
      </c>
      <c r="Q443" t="s">
        <v>47</v>
      </c>
      <c r="R443" t="s">
        <v>2366</v>
      </c>
      <c r="S443">
        <v>11.784000000000001</v>
      </c>
      <c r="T443">
        <v>3</v>
      </c>
      <c r="U443">
        <v>0.2</v>
      </c>
      <c r="V443">
        <v>4.2716999999999992</v>
      </c>
    </row>
    <row r="444" spans="1:22" x14ac:dyDescent="0.3">
      <c r="A444">
        <v>8298</v>
      </c>
      <c r="B444" t="s">
        <v>9939</v>
      </c>
      <c r="C444">
        <v>2012</v>
      </c>
      <c r="D444" s="33">
        <v>41095</v>
      </c>
      <c r="E444" s="33">
        <v>41101</v>
      </c>
      <c r="F444" t="s">
        <v>50</v>
      </c>
      <c r="G444" t="s">
        <v>2293</v>
      </c>
      <c r="H444" t="s">
        <v>2294</v>
      </c>
      <c r="I444" t="s">
        <v>41</v>
      </c>
      <c r="J444" t="s">
        <v>27</v>
      </c>
      <c r="K444" t="s">
        <v>467</v>
      </c>
      <c r="L444" t="s">
        <v>88</v>
      </c>
      <c r="M444">
        <v>28205</v>
      </c>
      <c r="N444" t="s">
        <v>30</v>
      </c>
      <c r="O444" t="s">
        <v>5753</v>
      </c>
      <c r="P444" t="s">
        <v>32</v>
      </c>
      <c r="Q444" t="s">
        <v>65</v>
      </c>
      <c r="R444" t="s">
        <v>5754</v>
      </c>
      <c r="S444">
        <v>4.9280000000000008</v>
      </c>
      <c r="T444">
        <v>2</v>
      </c>
      <c r="U444">
        <v>0.2</v>
      </c>
      <c r="V444">
        <v>0.73919999999999941</v>
      </c>
    </row>
    <row r="445" spans="1:22" x14ac:dyDescent="0.3">
      <c r="A445">
        <v>8293</v>
      </c>
      <c r="B445" t="s">
        <v>9935</v>
      </c>
      <c r="C445">
        <v>2012</v>
      </c>
      <c r="D445" s="33">
        <v>41254</v>
      </c>
      <c r="E445" s="33">
        <v>41258</v>
      </c>
      <c r="F445" t="s">
        <v>50</v>
      </c>
      <c r="G445" t="s">
        <v>564</v>
      </c>
      <c r="H445" t="s">
        <v>565</v>
      </c>
      <c r="I445" t="s">
        <v>26</v>
      </c>
      <c r="J445" t="s">
        <v>27</v>
      </c>
      <c r="K445" t="s">
        <v>276</v>
      </c>
      <c r="L445" t="s">
        <v>498</v>
      </c>
      <c r="M445">
        <v>45373</v>
      </c>
      <c r="N445" t="s">
        <v>148</v>
      </c>
      <c r="O445" t="s">
        <v>5934</v>
      </c>
      <c r="P445" t="s">
        <v>46</v>
      </c>
      <c r="Q445" t="s">
        <v>75</v>
      </c>
      <c r="R445" t="s">
        <v>5935</v>
      </c>
      <c r="S445">
        <v>10.332000000000003</v>
      </c>
      <c r="T445">
        <v>3</v>
      </c>
      <c r="U445">
        <v>0.7</v>
      </c>
      <c r="V445">
        <v>-7.5767999999999986</v>
      </c>
    </row>
    <row r="446" spans="1:22" x14ac:dyDescent="0.3">
      <c r="A446">
        <v>8286</v>
      </c>
      <c r="B446" t="s">
        <v>9933</v>
      </c>
      <c r="C446">
        <v>2012</v>
      </c>
      <c r="D446" s="33">
        <v>41264</v>
      </c>
      <c r="E446" s="33">
        <v>41269</v>
      </c>
      <c r="F446" t="s">
        <v>23</v>
      </c>
      <c r="G446" t="s">
        <v>3758</v>
      </c>
      <c r="H446" t="s">
        <v>3759</v>
      </c>
      <c r="I446" t="s">
        <v>102</v>
      </c>
      <c r="J446" t="s">
        <v>27</v>
      </c>
      <c r="K446" t="s">
        <v>9306</v>
      </c>
      <c r="L446" t="s">
        <v>211</v>
      </c>
      <c r="M446">
        <v>60174</v>
      </c>
      <c r="N446" t="s">
        <v>105</v>
      </c>
      <c r="O446" t="s">
        <v>1875</v>
      </c>
      <c r="P446" t="s">
        <v>32</v>
      </c>
      <c r="Q446" t="s">
        <v>65</v>
      </c>
      <c r="R446" t="s">
        <v>1876</v>
      </c>
      <c r="S446">
        <v>51.756000000000007</v>
      </c>
      <c r="T446">
        <v>3</v>
      </c>
      <c r="U446">
        <v>0.6</v>
      </c>
      <c r="V446">
        <v>-33.641399999999997</v>
      </c>
    </row>
    <row r="447" spans="1:22" x14ac:dyDescent="0.3">
      <c r="A447">
        <v>8285</v>
      </c>
      <c r="B447" t="s">
        <v>9933</v>
      </c>
      <c r="C447">
        <v>2012</v>
      </c>
      <c r="D447" s="33">
        <v>41264</v>
      </c>
      <c r="E447" s="33">
        <v>41269</v>
      </c>
      <c r="F447" t="s">
        <v>23</v>
      </c>
      <c r="G447" t="s">
        <v>3758</v>
      </c>
      <c r="H447" t="s">
        <v>3759</v>
      </c>
      <c r="I447" t="s">
        <v>102</v>
      </c>
      <c r="J447" t="s">
        <v>27</v>
      </c>
      <c r="K447" t="s">
        <v>9306</v>
      </c>
      <c r="L447" t="s">
        <v>211</v>
      </c>
      <c r="M447">
        <v>60174</v>
      </c>
      <c r="N447" t="s">
        <v>105</v>
      </c>
      <c r="O447" t="s">
        <v>3021</v>
      </c>
      <c r="P447" t="s">
        <v>71</v>
      </c>
      <c r="Q447" t="s">
        <v>161</v>
      </c>
      <c r="R447" t="s">
        <v>3022</v>
      </c>
      <c r="S447">
        <v>637.44000000000005</v>
      </c>
      <c r="T447">
        <v>8</v>
      </c>
      <c r="U447">
        <v>0.2</v>
      </c>
      <c r="V447">
        <v>135.45599999999996</v>
      </c>
    </row>
    <row r="448" spans="1:22" x14ac:dyDescent="0.3">
      <c r="A448">
        <v>8284</v>
      </c>
      <c r="B448" t="s">
        <v>9933</v>
      </c>
      <c r="C448">
        <v>2012</v>
      </c>
      <c r="D448" s="33">
        <v>41264</v>
      </c>
      <c r="E448" s="33">
        <v>41269</v>
      </c>
      <c r="F448" t="s">
        <v>23</v>
      </c>
      <c r="G448" t="s">
        <v>3758</v>
      </c>
      <c r="H448" t="s">
        <v>3759</v>
      </c>
      <c r="I448" t="s">
        <v>102</v>
      </c>
      <c r="J448" t="s">
        <v>27</v>
      </c>
      <c r="K448" t="s">
        <v>9306</v>
      </c>
      <c r="L448" t="s">
        <v>211</v>
      </c>
      <c r="M448">
        <v>60174</v>
      </c>
      <c r="N448" t="s">
        <v>105</v>
      </c>
      <c r="O448" t="s">
        <v>2836</v>
      </c>
      <c r="P448" t="s">
        <v>46</v>
      </c>
      <c r="Q448" t="s">
        <v>68</v>
      </c>
      <c r="R448" t="s">
        <v>2837</v>
      </c>
      <c r="S448">
        <v>59.903999999999996</v>
      </c>
      <c r="T448">
        <v>2</v>
      </c>
      <c r="U448">
        <v>0.2</v>
      </c>
      <c r="V448">
        <v>14.227200000000003</v>
      </c>
    </row>
    <row r="449" spans="1:22" x14ac:dyDescent="0.3">
      <c r="A449">
        <v>8283</v>
      </c>
      <c r="B449" t="s">
        <v>9933</v>
      </c>
      <c r="C449">
        <v>2012</v>
      </c>
      <c r="D449" s="33">
        <v>41264</v>
      </c>
      <c r="E449" s="33">
        <v>41269</v>
      </c>
      <c r="F449" t="s">
        <v>23</v>
      </c>
      <c r="G449" t="s">
        <v>3758</v>
      </c>
      <c r="H449" t="s">
        <v>3759</v>
      </c>
      <c r="I449" t="s">
        <v>102</v>
      </c>
      <c r="J449" t="s">
        <v>27</v>
      </c>
      <c r="K449" t="s">
        <v>9306</v>
      </c>
      <c r="L449" t="s">
        <v>211</v>
      </c>
      <c r="M449">
        <v>60174</v>
      </c>
      <c r="N449" t="s">
        <v>105</v>
      </c>
      <c r="O449" t="s">
        <v>3299</v>
      </c>
      <c r="P449" t="s">
        <v>71</v>
      </c>
      <c r="Q449" t="s">
        <v>682</v>
      </c>
      <c r="R449" t="s">
        <v>3300</v>
      </c>
      <c r="S449">
        <v>600.53</v>
      </c>
      <c r="T449">
        <v>2</v>
      </c>
      <c r="U449">
        <v>0.3</v>
      </c>
      <c r="V449">
        <v>137.26399999999995</v>
      </c>
    </row>
    <row r="450" spans="1:22" x14ac:dyDescent="0.3">
      <c r="A450">
        <v>8276</v>
      </c>
      <c r="B450" t="s">
        <v>9929</v>
      </c>
      <c r="C450">
        <v>2012</v>
      </c>
      <c r="D450" s="33">
        <v>41086</v>
      </c>
      <c r="E450" s="33">
        <v>41090</v>
      </c>
      <c r="F450" t="s">
        <v>50</v>
      </c>
      <c r="G450" t="s">
        <v>7672</v>
      </c>
      <c r="H450" t="s">
        <v>7673</v>
      </c>
      <c r="I450" t="s">
        <v>102</v>
      </c>
      <c r="J450" t="s">
        <v>27</v>
      </c>
      <c r="K450" t="s">
        <v>1119</v>
      </c>
      <c r="L450" t="s">
        <v>498</v>
      </c>
      <c r="M450">
        <v>44107</v>
      </c>
      <c r="N450" t="s">
        <v>148</v>
      </c>
      <c r="O450" t="s">
        <v>451</v>
      </c>
      <c r="P450" t="s">
        <v>46</v>
      </c>
      <c r="Q450" t="s">
        <v>90</v>
      </c>
      <c r="R450" t="s">
        <v>452</v>
      </c>
      <c r="S450">
        <v>43.056000000000004</v>
      </c>
      <c r="T450">
        <v>9</v>
      </c>
      <c r="U450">
        <v>0.2</v>
      </c>
      <c r="V450">
        <v>15.607799999999999</v>
      </c>
    </row>
    <row r="451" spans="1:22" x14ac:dyDescent="0.3">
      <c r="A451">
        <v>8274</v>
      </c>
      <c r="B451" t="s">
        <v>9927</v>
      </c>
      <c r="C451">
        <v>2012</v>
      </c>
      <c r="D451" s="33">
        <v>41073</v>
      </c>
      <c r="E451" s="33">
        <v>41075</v>
      </c>
      <c r="F451" t="s">
        <v>23</v>
      </c>
      <c r="G451" t="s">
        <v>8233</v>
      </c>
      <c r="H451" t="s">
        <v>8234</v>
      </c>
      <c r="I451" t="s">
        <v>102</v>
      </c>
      <c r="J451" t="s">
        <v>27</v>
      </c>
      <c r="K451" t="s">
        <v>318</v>
      </c>
      <c r="L451" t="s">
        <v>498</v>
      </c>
      <c r="M451">
        <v>45503</v>
      </c>
      <c r="N451" t="s">
        <v>148</v>
      </c>
      <c r="O451" t="s">
        <v>3950</v>
      </c>
      <c r="P451" t="s">
        <v>46</v>
      </c>
      <c r="Q451" t="s">
        <v>68</v>
      </c>
      <c r="R451" t="s">
        <v>3951</v>
      </c>
      <c r="S451">
        <v>3.4240000000000004</v>
      </c>
      <c r="T451">
        <v>1</v>
      </c>
      <c r="U451">
        <v>0.2</v>
      </c>
      <c r="V451">
        <v>0.29960000000000009</v>
      </c>
    </row>
    <row r="452" spans="1:22" x14ac:dyDescent="0.3">
      <c r="A452">
        <v>8264</v>
      </c>
      <c r="B452" t="s">
        <v>9919</v>
      </c>
      <c r="C452">
        <v>2012</v>
      </c>
      <c r="D452" s="33">
        <v>41165</v>
      </c>
      <c r="E452" s="33">
        <v>41169</v>
      </c>
      <c r="F452" t="s">
        <v>50</v>
      </c>
      <c r="G452" t="s">
        <v>4893</v>
      </c>
      <c r="H452" t="s">
        <v>4894</v>
      </c>
      <c r="I452" t="s">
        <v>26</v>
      </c>
      <c r="J452" t="s">
        <v>27</v>
      </c>
      <c r="K452" t="s">
        <v>1521</v>
      </c>
      <c r="L452" t="s">
        <v>88</v>
      </c>
      <c r="M452">
        <v>28540</v>
      </c>
      <c r="N452" t="s">
        <v>30</v>
      </c>
      <c r="O452" t="s">
        <v>2471</v>
      </c>
      <c r="P452" t="s">
        <v>46</v>
      </c>
      <c r="Q452" t="s">
        <v>75</v>
      </c>
      <c r="R452" t="s">
        <v>2472</v>
      </c>
      <c r="S452">
        <v>13.092000000000002</v>
      </c>
      <c r="T452">
        <v>4</v>
      </c>
      <c r="U452">
        <v>0.7</v>
      </c>
      <c r="V452">
        <v>-10.037199999999999</v>
      </c>
    </row>
    <row r="453" spans="1:22" x14ac:dyDescent="0.3">
      <c r="A453">
        <v>8253</v>
      </c>
      <c r="B453" t="s">
        <v>9915</v>
      </c>
      <c r="C453">
        <v>2012</v>
      </c>
      <c r="D453" s="33">
        <v>40973</v>
      </c>
      <c r="E453" s="33">
        <v>40977</v>
      </c>
      <c r="F453" t="s">
        <v>23</v>
      </c>
      <c r="G453" t="s">
        <v>2757</v>
      </c>
      <c r="H453" t="s">
        <v>2758</v>
      </c>
      <c r="I453" t="s">
        <v>26</v>
      </c>
      <c r="J453" t="s">
        <v>27</v>
      </c>
      <c r="K453" t="s">
        <v>303</v>
      </c>
      <c r="L453" t="s">
        <v>211</v>
      </c>
      <c r="M453">
        <v>60653</v>
      </c>
      <c r="N453" t="s">
        <v>105</v>
      </c>
      <c r="O453" t="s">
        <v>524</v>
      </c>
      <c r="P453" t="s">
        <v>46</v>
      </c>
      <c r="Q453" t="s">
        <v>59</v>
      </c>
      <c r="R453" t="s">
        <v>525</v>
      </c>
      <c r="S453">
        <v>60.415999999999997</v>
      </c>
      <c r="T453">
        <v>2</v>
      </c>
      <c r="U453">
        <v>0.2</v>
      </c>
      <c r="V453">
        <v>6.0416000000000025</v>
      </c>
    </row>
    <row r="454" spans="1:22" x14ac:dyDescent="0.3">
      <c r="A454">
        <v>8252</v>
      </c>
      <c r="B454" t="s">
        <v>9915</v>
      </c>
      <c r="C454">
        <v>2012</v>
      </c>
      <c r="D454" s="33">
        <v>40973</v>
      </c>
      <c r="E454" s="33">
        <v>40977</v>
      </c>
      <c r="F454" t="s">
        <v>23</v>
      </c>
      <c r="G454" t="s">
        <v>2757</v>
      </c>
      <c r="H454" t="s">
        <v>2758</v>
      </c>
      <c r="I454" t="s">
        <v>26</v>
      </c>
      <c r="J454" t="s">
        <v>27</v>
      </c>
      <c r="K454" t="s">
        <v>303</v>
      </c>
      <c r="L454" t="s">
        <v>211</v>
      </c>
      <c r="M454">
        <v>60653</v>
      </c>
      <c r="N454" t="s">
        <v>105</v>
      </c>
      <c r="O454" t="s">
        <v>4420</v>
      </c>
      <c r="P454" t="s">
        <v>46</v>
      </c>
      <c r="Q454" t="s">
        <v>78</v>
      </c>
      <c r="R454" t="s">
        <v>4421</v>
      </c>
      <c r="S454">
        <v>180.97999999999996</v>
      </c>
      <c r="T454">
        <v>5</v>
      </c>
      <c r="U454">
        <v>0.8</v>
      </c>
      <c r="V454">
        <v>-470.548</v>
      </c>
    </row>
    <row r="455" spans="1:22" x14ac:dyDescent="0.3">
      <c r="A455">
        <v>8251</v>
      </c>
      <c r="B455" t="s">
        <v>9915</v>
      </c>
      <c r="C455">
        <v>2012</v>
      </c>
      <c r="D455" s="33">
        <v>40973</v>
      </c>
      <c r="E455" s="33">
        <v>40977</v>
      </c>
      <c r="F455" t="s">
        <v>23</v>
      </c>
      <c r="G455" t="s">
        <v>2757</v>
      </c>
      <c r="H455" t="s">
        <v>2758</v>
      </c>
      <c r="I455" t="s">
        <v>26</v>
      </c>
      <c r="J455" t="s">
        <v>27</v>
      </c>
      <c r="K455" t="s">
        <v>303</v>
      </c>
      <c r="L455" t="s">
        <v>211</v>
      </c>
      <c r="M455">
        <v>60653</v>
      </c>
      <c r="N455" t="s">
        <v>105</v>
      </c>
      <c r="O455" t="s">
        <v>1284</v>
      </c>
      <c r="P455" t="s">
        <v>32</v>
      </c>
      <c r="Q455" t="s">
        <v>65</v>
      </c>
      <c r="R455" t="s">
        <v>1285</v>
      </c>
      <c r="S455">
        <v>4.7119999999999997</v>
      </c>
      <c r="T455">
        <v>2</v>
      </c>
      <c r="U455">
        <v>0.6</v>
      </c>
      <c r="V455">
        <v>-1.8847999999999994</v>
      </c>
    </row>
    <row r="456" spans="1:22" x14ac:dyDescent="0.3">
      <c r="A456">
        <v>8250</v>
      </c>
      <c r="B456" t="s">
        <v>9915</v>
      </c>
      <c r="C456">
        <v>2012</v>
      </c>
      <c r="D456" s="33">
        <v>40973</v>
      </c>
      <c r="E456" s="33">
        <v>40977</v>
      </c>
      <c r="F456" t="s">
        <v>23</v>
      </c>
      <c r="G456" t="s">
        <v>2757</v>
      </c>
      <c r="H456" t="s">
        <v>2758</v>
      </c>
      <c r="I456" t="s">
        <v>26</v>
      </c>
      <c r="J456" t="s">
        <v>27</v>
      </c>
      <c r="K456" t="s">
        <v>303</v>
      </c>
      <c r="L456" t="s">
        <v>211</v>
      </c>
      <c r="M456">
        <v>60653</v>
      </c>
      <c r="N456" t="s">
        <v>105</v>
      </c>
      <c r="O456" t="s">
        <v>3542</v>
      </c>
      <c r="P456" t="s">
        <v>46</v>
      </c>
      <c r="Q456" t="s">
        <v>75</v>
      </c>
      <c r="R456" t="s">
        <v>3543</v>
      </c>
      <c r="S456">
        <v>11.211999999999998</v>
      </c>
      <c r="T456">
        <v>2</v>
      </c>
      <c r="U456">
        <v>0.8</v>
      </c>
      <c r="V456">
        <v>-16.818000000000005</v>
      </c>
    </row>
    <row r="457" spans="1:22" x14ac:dyDescent="0.3">
      <c r="A457">
        <v>8248</v>
      </c>
      <c r="B457" t="s">
        <v>9913</v>
      </c>
      <c r="C457">
        <v>2012</v>
      </c>
      <c r="D457" s="33">
        <v>41039</v>
      </c>
      <c r="E457" s="33">
        <v>41039</v>
      </c>
      <c r="F457" t="s">
        <v>1290</v>
      </c>
      <c r="G457" t="s">
        <v>4207</v>
      </c>
      <c r="H457" t="s">
        <v>4208</v>
      </c>
      <c r="I457" t="s">
        <v>102</v>
      </c>
      <c r="J457" t="s">
        <v>27</v>
      </c>
      <c r="K457" t="s">
        <v>456</v>
      </c>
      <c r="L457" t="s">
        <v>211</v>
      </c>
      <c r="M457">
        <v>60505</v>
      </c>
      <c r="N457" t="s">
        <v>105</v>
      </c>
      <c r="O457" t="s">
        <v>4996</v>
      </c>
      <c r="P457" t="s">
        <v>46</v>
      </c>
      <c r="Q457" t="s">
        <v>68</v>
      </c>
      <c r="R457" t="s">
        <v>4997</v>
      </c>
      <c r="S457">
        <v>36.783999999999999</v>
      </c>
      <c r="T457">
        <v>2</v>
      </c>
      <c r="U457">
        <v>0.2</v>
      </c>
      <c r="V457">
        <v>3.6784000000000017</v>
      </c>
    </row>
    <row r="458" spans="1:22" x14ac:dyDescent="0.3">
      <c r="A458">
        <v>8247</v>
      </c>
      <c r="B458" t="s">
        <v>9913</v>
      </c>
      <c r="C458">
        <v>2012</v>
      </c>
      <c r="D458" s="33">
        <v>41039</v>
      </c>
      <c r="E458" s="33">
        <v>41039</v>
      </c>
      <c r="F458" t="s">
        <v>1290</v>
      </c>
      <c r="G458" t="s">
        <v>4207</v>
      </c>
      <c r="H458" t="s">
        <v>4208</v>
      </c>
      <c r="I458" t="s">
        <v>102</v>
      </c>
      <c r="J458" t="s">
        <v>27</v>
      </c>
      <c r="K458" t="s">
        <v>456</v>
      </c>
      <c r="L458" t="s">
        <v>211</v>
      </c>
      <c r="M458">
        <v>60505</v>
      </c>
      <c r="N458" t="s">
        <v>105</v>
      </c>
      <c r="O458" t="s">
        <v>2154</v>
      </c>
      <c r="P458" t="s">
        <v>46</v>
      </c>
      <c r="Q458" t="s">
        <v>78</v>
      </c>
      <c r="R458" t="s">
        <v>2155</v>
      </c>
      <c r="S458">
        <v>70.969999999999985</v>
      </c>
      <c r="T458">
        <v>5</v>
      </c>
      <c r="U458">
        <v>0.8</v>
      </c>
      <c r="V458">
        <v>-191.619</v>
      </c>
    </row>
    <row r="459" spans="1:22" x14ac:dyDescent="0.3">
      <c r="A459">
        <v>8217</v>
      </c>
      <c r="B459" t="s">
        <v>9898</v>
      </c>
      <c r="C459">
        <v>2012</v>
      </c>
      <c r="D459" s="33">
        <v>41177</v>
      </c>
      <c r="E459" s="33">
        <v>41184</v>
      </c>
      <c r="F459" t="s">
        <v>50</v>
      </c>
      <c r="G459" t="s">
        <v>4236</v>
      </c>
      <c r="H459" t="s">
        <v>4237</v>
      </c>
      <c r="I459" t="s">
        <v>41</v>
      </c>
      <c r="J459" t="s">
        <v>27</v>
      </c>
      <c r="K459" t="s">
        <v>1185</v>
      </c>
      <c r="L459" t="s">
        <v>335</v>
      </c>
      <c r="M459">
        <v>37130</v>
      </c>
      <c r="N459" t="s">
        <v>30</v>
      </c>
      <c r="O459" t="s">
        <v>1208</v>
      </c>
      <c r="P459" t="s">
        <v>46</v>
      </c>
      <c r="Q459" t="s">
        <v>75</v>
      </c>
      <c r="R459" t="s">
        <v>1209</v>
      </c>
      <c r="S459">
        <v>3.2640000000000007</v>
      </c>
      <c r="T459">
        <v>2</v>
      </c>
      <c r="U459">
        <v>0.7</v>
      </c>
      <c r="V459">
        <v>-2.2847999999999997</v>
      </c>
    </row>
    <row r="460" spans="1:22" x14ac:dyDescent="0.3">
      <c r="A460">
        <v>8216</v>
      </c>
      <c r="B460" t="s">
        <v>9898</v>
      </c>
      <c r="C460">
        <v>2012</v>
      </c>
      <c r="D460" s="33">
        <v>41177</v>
      </c>
      <c r="E460" s="33">
        <v>41184</v>
      </c>
      <c r="F460" t="s">
        <v>50</v>
      </c>
      <c r="G460" t="s">
        <v>4236</v>
      </c>
      <c r="H460" t="s">
        <v>4237</v>
      </c>
      <c r="I460" t="s">
        <v>41</v>
      </c>
      <c r="J460" t="s">
        <v>27</v>
      </c>
      <c r="K460" t="s">
        <v>1185</v>
      </c>
      <c r="L460" t="s">
        <v>335</v>
      </c>
      <c r="M460">
        <v>37130</v>
      </c>
      <c r="N460" t="s">
        <v>30</v>
      </c>
      <c r="O460" t="s">
        <v>5112</v>
      </c>
      <c r="P460" t="s">
        <v>46</v>
      </c>
      <c r="Q460" t="s">
        <v>75</v>
      </c>
      <c r="R460" t="s">
        <v>5113</v>
      </c>
      <c r="S460">
        <v>2.4690000000000003</v>
      </c>
      <c r="T460">
        <v>1</v>
      </c>
      <c r="U460">
        <v>0.7</v>
      </c>
      <c r="V460">
        <v>-1.8106</v>
      </c>
    </row>
    <row r="461" spans="1:22" x14ac:dyDescent="0.3">
      <c r="A461">
        <v>460</v>
      </c>
      <c r="B461" t="s">
        <v>1591</v>
      </c>
      <c r="C461">
        <v>2012</v>
      </c>
      <c r="D461" s="33">
        <v>41258</v>
      </c>
      <c r="E461" s="33">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33">
        <v>41258</v>
      </c>
      <c r="E462" s="33">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s="33">
        <v>41258</v>
      </c>
      <c r="E463" s="3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8215</v>
      </c>
      <c r="B464" t="s">
        <v>9898</v>
      </c>
      <c r="C464">
        <v>2012</v>
      </c>
      <c r="D464" s="33">
        <v>41177</v>
      </c>
      <c r="E464" s="33">
        <v>41184</v>
      </c>
      <c r="F464" t="s">
        <v>50</v>
      </c>
      <c r="G464" t="s">
        <v>4236</v>
      </c>
      <c r="H464" t="s">
        <v>4237</v>
      </c>
      <c r="I464" t="s">
        <v>41</v>
      </c>
      <c r="J464" t="s">
        <v>27</v>
      </c>
      <c r="K464" t="s">
        <v>1185</v>
      </c>
      <c r="L464" t="s">
        <v>335</v>
      </c>
      <c r="M464">
        <v>37130</v>
      </c>
      <c r="N464" t="s">
        <v>30</v>
      </c>
      <c r="O464" t="s">
        <v>5803</v>
      </c>
      <c r="P464" t="s">
        <v>46</v>
      </c>
      <c r="Q464" t="s">
        <v>90</v>
      </c>
      <c r="R464" t="s">
        <v>5804</v>
      </c>
      <c r="S464">
        <v>10.48</v>
      </c>
      <c r="T464">
        <v>1</v>
      </c>
      <c r="U464">
        <v>0.2</v>
      </c>
      <c r="V464">
        <v>3.7989999999999995</v>
      </c>
    </row>
    <row r="465" spans="1:22" x14ac:dyDescent="0.3">
      <c r="A465">
        <v>8214</v>
      </c>
      <c r="B465" t="s">
        <v>9898</v>
      </c>
      <c r="C465">
        <v>2012</v>
      </c>
      <c r="D465" s="33">
        <v>41177</v>
      </c>
      <c r="E465" s="33">
        <v>41184</v>
      </c>
      <c r="F465" t="s">
        <v>50</v>
      </c>
      <c r="G465" t="s">
        <v>4236</v>
      </c>
      <c r="H465" t="s">
        <v>4237</v>
      </c>
      <c r="I465" t="s">
        <v>41</v>
      </c>
      <c r="J465" t="s">
        <v>27</v>
      </c>
      <c r="K465" t="s">
        <v>1185</v>
      </c>
      <c r="L465" t="s">
        <v>335</v>
      </c>
      <c r="M465">
        <v>37130</v>
      </c>
      <c r="N465" t="s">
        <v>30</v>
      </c>
      <c r="O465" t="s">
        <v>4315</v>
      </c>
      <c r="P465" t="s">
        <v>46</v>
      </c>
      <c r="Q465" t="s">
        <v>75</v>
      </c>
      <c r="R465" t="s">
        <v>4316</v>
      </c>
      <c r="S465">
        <v>6.3360000000000012</v>
      </c>
      <c r="T465">
        <v>4</v>
      </c>
      <c r="U465">
        <v>0.7</v>
      </c>
      <c r="V465">
        <v>-4.6463999999999981</v>
      </c>
    </row>
    <row r="466" spans="1:22" x14ac:dyDescent="0.3">
      <c r="A466">
        <v>8210</v>
      </c>
      <c r="B466" t="s">
        <v>9893</v>
      </c>
      <c r="C466">
        <v>2012</v>
      </c>
      <c r="D466" s="33">
        <v>41172</v>
      </c>
      <c r="E466" s="33">
        <v>41176</v>
      </c>
      <c r="F466" t="s">
        <v>50</v>
      </c>
      <c r="G466" t="s">
        <v>8368</v>
      </c>
      <c r="H466" t="s">
        <v>8369</v>
      </c>
      <c r="I466" t="s">
        <v>26</v>
      </c>
      <c r="J466" t="s">
        <v>27</v>
      </c>
      <c r="K466" t="s">
        <v>5661</v>
      </c>
      <c r="L466" t="s">
        <v>335</v>
      </c>
      <c r="M466">
        <v>37211</v>
      </c>
      <c r="N466" t="s">
        <v>30</v>
      </c>
      <c r="O466" t="s">
        <v>839</v>
      </c>
      <c r="P466" t="s">
        <v>46</v>
      </c>
      <c r="Q466" t="s">
        <v>59</v>
      </c>
      <c r="R466" t="s">
        <v>840</v>
      </c>
      <c r="S466">
        <v>294.36799999999999</v>
      </c>
      <c r="T466">
        <v>4</v>
      </c>
      <c r="U466">
        <v>0.2</v>
      </c>
      <c r="V466">
        <v>-58.873600000000025</v>
      </c>
    </row>
    <row r="467" spans="1:22" x14ac:dyDescent="0.3">
      <c r="A467">
        <v>8209</v>
      </c>
      <c r="B467" t="s">
        <v>9893</v>
      </c>
      <c r="C467">
        <v>2012</v>
      </c>
      <c r="D467" s="33">
        <v>41172</v>
      </c>
      <c r="E467" s="33">
        <v>41176</v>
      </c>
      <c r="F467" t="s">
        <v>50</v>
      </c>
      <c r="G467" t="s">
        <v>8368</v>
      </c>
      <c r="H467" t="s">
        <v>8369</v>
      </c>
      <c r="I467" t="s">
        <v>26</v>
      </c>
      <c r="J467" t="s">
        <v>27</v>
      </c>
      <c r="K467" t="s">
        <v>5661</v>
      </c>
      <c r="L467" t="s">
        <v>335</v>
      </c>
      <c r="M467">
        <v>37211</v>
      </c>
      <c r="N467" t="s">
        <v>30</v>
      </c>
      <c r="O467" t="s">
        <v>2691</v>
      </c>
      <c r="P467" t="s">
        <v>46</v>
      </c>
      <c r="Q467" t="s">
        <v>75</v>
      </c>
      <c r="R467" t="s">
        <v>2692</v>
      </c>
      <c r="S467">
        <v>1369.7640000000001</v>
      </c>
      <c r="T467">
        <v>6</v>
      </c>
      <c r="U467">
        <v>0.7</v>
      </c>
      <c r="V467">
        <v>-913.17599999999993</v>
      </c>
    </row>
    <row r="468" spans="1:22" x14ac:dyDescent="0.3">
      <c r="A468">
        <v>8208</v>
      </c>
      <c r="B468" t="s">
        <v>9892</v>
      </c>
      <c r="C468">
        <v>2012</v>
      </c>
      <c r="D468" s="33">
        <v>41025</v>
      </c>
      <c r="E468" s="33">
        <v>41029</v>
      </c>
      <c r="F468" t="s">
        <v>50</v>
      </c>
      <c r="G468" t="s">
        <v>1674</v>
      </c>
      <c r="H468" t="s">
        <v>1675</v>
      </c>
      <c r="I468" t="s">
        <v>26</v>
      </c>
      <c r="J468" t="s">
        <v>27</v>
      </c>
      <c r="K468" t="s">
        <v>7420</v>
      </c>
      <c r="L468" t="s">
        <v>54</v>
      </c>
      <c r="M468">
        <v>32114</v>
      </c>
      <c r="N468" t="s">
        <v>30</v>
      </c>
      <c r="O468" t="s">
        <v>1367</v>
      </c>
      <c r="P468" t="s">
        <v>46</v>
      </c>
      <c r="Q468" t="s">
        <v>68</v>
      </c>
      <c r="R468" t="s">
        <v>1368</v>
      </c>
      <c r="S468">
        <v>2.6240000000000001</v>
      </c>
      <c r="T468">
        <v>1</v>
      </c>
      <c r="U468">
        <v>0.2</v>
      </c>
      <c r="V468">
        <v>0.42639999999999978</v>
      </c>
    </row>
    <row r="469" spans="1:22" x14ac:dyDescent="0.3">
      <c r="A469">
        <v>468</v>
      </c>
      <c r="B469" t="s">
        <v>1609</v>
      </c>
      <c r="C469">
        <v>2012</v>
      </c>
      <c r="D469" s="33">
        <v>40925</v>
      </c>
      <c r="E469" s="33">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8207</v>
      </c>
      <c r="B470" t="s">
        <v>9892</v>
      </c>
      <c r="C470">
        <v>2012</v>
      </c>
      <c r="D470" s="33">
        <v>41025</v>
      </c>
      <c r="E470" s="33">
        <v>41029</v>
      </c>
      <c r="F470" t="s">
        <v>50</v>
      </c>
      <c r="G470" t="s">
        <v>1674</v>
      </c>
      <c r="H470" t="s">
        <v>1675</v>
      </c>
      <c r="I470" t="s">
        <v>26</v>
      </c>
      <c r="J470" t="s">
        <v>27</v>
      </c>
      <c r="K470" t="s">
        <v>7420</v>
      </c>
      <c r="L470" t="s">
        <v>54</v>
      </c>
      <c r="M470">
        <v>32114</v>
      </c>
      <c r="N470" t="s">
        <v>30</v>
      </c>
      <c r="O470" t="s">
        <v>55</v>
      </c>
      <c r="P470" t="s">
        <v>32</v>
      </c>
      <c r="Q470" t="s">
        <v>56</v>
      </c>
      <c r="R470" t="s">
        <v>57</v>
      </c>
      <c r="S470">
        <v>191.5155</v>
      </c>
      <c r="T470">
        <v>1</v>
      </c>
      <c r="U470">
        <v>0.45</v>
      </c>
      <c r="V470">
        <v>-76.606200000000001</v>
      </c>
    </row>
    <row r="471" spans="1:22" x14ac:dyDescent="0.3">
      <c r="A471">
        <v>8206</v>
      </c>
      <c r="B471" t="s">
        <v>9891</v>
      </c>
      <c r="C471">
        <v>2012</v>
      </c>
      <c r="D471" s="33">
        <v>41221</v>
      </c>
      <c r="E471" s="33">
        <v>41221</v>
      </c>
      <c r="F471" t="s">
        <v>1290</v>
      </c>
      <c r="G471" t="s">
        <v>3939</v>
      </c>
      <c r="H471" t="s">
        <v>3940</v>
      </c>
      <c r="I471" t="s">
        <v>41</v>
      </c>
      <c r="J471" t="s">
        <v>27</v>
      </c>
      <c r="K471" t="s">
        <v>266</v>
      </c>
      <c r="L471" t="s">
        <v>267</v>
      </c>
      <c r="M471">
        <v>10024</v>
      </c>
      <c r="N471" t="s">
        <v>148</v>
      </c>
      <c r="O471" t="s">
        <v>2436</v>
      </c>
      <c r="P471" t="s">
        <v>32</v>
      </c>
      <c r="Q471" t="s">
        <v>36</v>
      </c>
      <c r="R471" t="s">
        <v>2437</v>
      </c>
      <c r="S471">
        <v>577.76400000000001</v>
      </c>
      <c r="T471">
        <v>2</v>
      </c>
      <c r="U471">
        <v>0.1</v>
      </c>
      <c r="V471">
        <v>115.5528</v>
      </c>
    </row>
    <row r="472" spans="1:22" x14ac:dyDescent="0.3">
      <c r="A472">
        <v>471</v>
      </c>
      <c r="B472" t="s">
        <v>1620</v>
      </c>
      <c r="C472">
        <v>2012</v>
      </c>
      <c r="D472" s="33">
        <v>41263</v>
      </c>
      <c r="E472" s="33">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8205</v>
      </c>
      <c r="B473" t="s">
        <v>9891</v>
      </c>
      <c r="C473">
        <v>2012</v>
      </c>
      <c r="D473" s="33">
        <v>41221</v>
      </c>
      <c r="E473" s="33">
        <v>41221</v>
      </c>
      <c r="F473" t="s">
        <v>1290</v>
      </c>
      <c r="G473" t="s">
        <v>3939</v>
      </c>
      <c r="H473" t="s">
        <v>3940</v>
      </c>
      <c r="I473" t="s">
        <v>41</v>
      </c>
      <c r="J473" t="s">
        <v>27</v>
      </c>
      <c r="K473" t="s">
        <v>266</v>
      </c>
      <c r="L473" t="s">
        <v>267</v>
      </c>
      <c r="M473">
        <v>10024</v>
      </c>
      <c r="N473" t="s">
        <v>148</v>
      </c>
      <c r="O473" t="s">
        <v>7931</v>
      </c>
      <c r="P473" t="s">
        <v>71</v>
      </c>
      <c r="Q473" t="s">
        <v>682</v>
      </c>
      <c r="R473" t="s">
        <v>7932</v>
      </c>
      <c r="S473">
        <v>4643.8</v>
      </c>
      <c r="T473">
        <v>4</v>
      </c>
      <c r="U473">
        <v>0</v>
      </c>
      <c r="V473">
        <v>2229.0239999999999</v>
      </c>
    </row>
    <row r="474" spans="1:22" x14ac:dyDescent="0.3">
      <c r="A474">
        <v>8204</v>
      </c>
      <c r="B474" t="s">
        <v>9891</v>
      </c>
      <c r="C474">
        <v>2012</v>
      </c>
      <c r="D474" s="33">
        <v>41221</v>
      </c>
      <c r="E474" s="33">
        <v>41221</v>
      </c>
      <c r="F474" t="s">
        <v>1290</v>
      </c>
      <c r="G474" t="s">
        <v>3939</v>
      </c>
      <c r="H474" t="s">
        <v>3940</v>
      </c>
      <c r="I474" t="s">
        <v>41</v>
      </c>
      <c r="J474" t="s">
        <v>27</v>
      </c>
      <c r="K474" t="s">
        <v>266</v>
      </c>
      <c r="L474" t="s">
        <v>267</v>
      </c>
      <c r="M474">
        <v>10024</v>
      </c>
      <c r="N474" t="s">
        <v>148</v>
      </c>
      <c r="O474" t="s">
        <v>9105</v>
      </c>
      <c r="P474" t="s">
        <v>32</v>
      </c>
      <c r="Q474" t="s">
        <v>65</v>
      </c>
      <c r="R474" t="s">
        <v>9106</v>
      </c>
      <c r="S474">
        <v>11.82</v>
      </c>
      <c r="T474">
        <v>3</v>
      </c>
      <c r="U474">
        <v>0</v>
      </c>
      <c r="V474">
        <v>4.7279999999999998</v>
      </c>
    </row>
    <row r="475" spans="1:22" x14ac:dyDescent="0.3">
      <c r="A475">
        <v>8203</v>
      </c>
      <c r="B475" t="s">
        <v>9891</v>
      </c>
      <c r="C475">
        <v>2012</v>
      </c>
      <c r="D475" s="33">
        <v>41221</v>
      </c>
      <c r="E475" s="33">
        <v>41221</v>
      </c>
      <c r="F475" t="s">
        <v>1290</v>
      </c>
      <c r="G475" t="s">
        <v>3939</v>
      </c>
      <c r="H475" t="s">
        <v>3940</v>
      </c>
      <c r="I475" t="s">
        <v>41</v>
      </c>
      <c r="J475" t="s">
        <v>27</v>
      </c>
      <c r="K475" t="s">
        <v>266</v>
      </c>
      <c r="L475" t="s">
        <v>267</v>
      </c>
      <c r="M475">
        <v>10024</v>
      </c>
      <c r="N475" t="s">
        <v>148</v>
      </c>
      <c r="O475" t="s">
        <v>3500</v>
      </c>
      <c r="P475" t="s">
        <v>71</v>
      </c>
      <c r="Q475" t="s">
        <v>72</v>
      </c>
      <c r="R475" t="s">
        <v>3501</v>
      </c>
      <c r="S475">
        <v>549.98</v>
      </c>
      <c r="T475">
        <v>2</v>
      </c>
      <c r="U475">
        <v>0</v>
      </c>
      <c r="V475">
        <v>142.9948</v>
      </c>
    </row>
    <row r="476" spans="1:22" x14ac:dyDescent="0.3">
      <c r="A476">
        <v>8202</v>
      </c>
      <c r="B476" t="s">
        <v>9891</v>
      </c>
      <c r="C476">
        <v>2012</v>
      </c>
      <c r="D476" s="33">
        <v>41221</v>
      </c>
      <c r="E476" s="33">
        <v>41221</v>
      </c>
      <c r="F476" t="s">
        <v>1290</v>
      </c>
      <c r="G476" t="s">
        <v>3939</v>
      </c>
      <c r="H476" t="s">
        <v>3940</v>
      </c>
      <c r="I476" t="s">
        <v>41</v>
      </c>
      <c r="J476" t="s">
        <v>27</v>
      </c>
      <c r="K476" t="s">
        <v>266</v>
      </c>
      <c r="L476" t="s">
        <v>267</v>
      </c>
      <c r="M476">
        <v>10024</v>
      </c>
      <c r="N476" t="s">
        <v>148</v>
      </c>
      <c r="O476" t="s">
        <v>7610</v>
      </c>
      <c r="P476" t="s">
        <v>46</v>
      </c>
      <c r="Q476" t="s">
        <v>59</v>
      </c>
      <c r="R476" t="s">
        <v>7611</v>
      </c>
      <c r="S476">
        <v>67.150000000000006</v>
      </c>
      <c r="T476">
        <v>5</v>
      </c>
      <c r="U476">
        <v>0</v>
      </c>
      <c r="V476">
        <v>16.787500000000001</v>
      </c>
    </row>
    <row r="477" spans="1:22" x14ac:dyDescent="0.3">
      <c r="A477">
        <v>8196</v>
      </c>
      <c r="B477" t="s">
        <v>9888</v>
      </c>
      <c r="C477">
        <v>2012</v>
      </c>
      <c r="D477" s="33">
        <v>41249</v>
      </c>
      <c r="E477" s="33">
        <v>41254</v>
      </c>
      <c r="F477" t="s">
        <v>23</v>
      </c>
      <c r="G477" t="s">
        <v>910</v>
      </c>
      <c r="H477" t="s">
        <v>911</v>
      </c>
      <c r="I477" t="s">
        <v>41</v>
      </c>
      <c r="J477" t="s">
        <v>27</v>
      </c>
      <c r="K477" t="s">
        <v>8303</v>
      </c>
      <c r="L477" t="s">
        <v>43</v>
      </c>
      <c r="M477">
        <v>93101</v>
      </c>
      <c r="N477" t="s">
        <v>44</v>
      </c>
      <c r="O477" t="s">
        <v>4204</v>
      </c>
      <c r="P477" t="s">
        <v>46</v>
      </c>
      <c r="Q477" t="s">
        <v>90</v>
      </c>
      <c r="R477" t="s">
        <v>4205</v>
      </c>
      <c r="S477">
        <v>8.9600000000000009</v>
      </c>
      <c r="T477">
        <v>2</v>
      </c>
      <c r="U477">
        <v>0</v>
      </c>
      <c r="V477">
        <v>4.3904000000000005</v>
      </c>
    </row>
    <row r="478" spans="1:22" x14ac:dyDescent="0.3">
      <c r="A478">
        <v>8195</v>
      </c>
      <c r="B478" t="s">
        <v>9887</v>
      </c>
      <c r="C478">
        <v>2012</v>
      </c>
      <c r="D478" s="33">
        <v>41243</v>
      </c>
      <c r="E478" s="33">
        <v>41246</v>
      </c>
      <c r="F478" t="s">
        <v>188</v>
      </c>
      <c r="G478" t="s">
        <v>1990</v>
      </c>
      <c r="H478" t="s">
        <v>1991</v>
      </c>
      <c r="I478" t="s">
        <v>26</v>
      </c>
      <c r="J478" t="s">
        <v>27</v>
      </c>
      <c r="K478" t="s">
        <v>373</v>
      </c>
      <c r="L478" t="s">
        <v>88</v>
      </c>
      <c r="M478">
        <v>27707</v>
      </c>
      <c r="N478" t="s">
        <v>30</v>
      </c>
      <c r="O478" t="s">
        <v>920</v>
      </c>
      <c r="P478" t="s">
        <v>32</v>
      </c>
      <c r="Q478" t="s">
        <v>65</v>
      </c>
      <c r="R478" t="s">
        <v>921</v>
      </c>
      <c r="S478">
        <v>335.74400000000003</v>
      </c>
      <c r="T478">
        <v>2</v>
      </c>
      <c r="U478">
        <v>0.2</v>
      </c>
      <c r="V478">
        <v>25.180800000000005</v>
      </c>
    </row>
    <row r="479" spans="1:22" x14ac:dyDescent="0.3">
      <c r="A479">
        <v>8194</v>
      </c>
      <c r="B479" t="s">
        <v>9887</v>
      </c>
      <c r="C479">
        <v>2012</v>
      </c>
      <c r="D479" s="33">
        <v>41243</v>
      </c>
      <c r="E479" s="33">
        <v>41246</v>
      </c>
      <c r="F479" t="s">
        <v>188</v>
      </c>
      <c r="G479" t="s">
        <v>1990</v>
      </c>
      <c r="H479" t="s">
        <v>1991</v>
      </c>
      <c r="I479" t="s">
        <v>26</v>
      </c>
      <c r="J479" t="s">
        <v>27</v>
      </c>
      <c r="K479" t="s">
        <v>373</v>
      </c>
      <c r="L479" t="s">
        <v>88</v>
      </c>
      <c r="M479">
        <v>27707</v>
      </c>
      <c r="N479" t="s">
        <v>30</v>
      </c>
      <c r="O479" t="s">
        <v>5593</v>
      </c>
      <c r="P479" t="s">
        <v>46</v>
      </c>
      <c r="Q479" t="s">
        <v>78</v>
      </c>
      <c r="R479" t="s">
        <v>5594</v>
      </c>
      <c r="S479">
        <v>98.352000000000004</v>
      </c>
      <c r="T479">
        <v>3</v>
      </c>
      <c r="U479">
        <v>0.2</v>
      </c>
      <c r="V479">
        <v>9.8351999999999933</v>
      </c>
    </row>
    <row r="480" spans="1:22" x14ac:dyDescent="0.3">
      <c r="A480">
        <v>8193</v>
      </c>
      <c r="B480" t="s">
        <v>9887</v>
      </c>
      <c r="C480">
        <v>2012</v>
      </c>
      <c r="D480" s="33">
        <v>41243</v>
      </c>
      <c r="E480" s="33">
        <v>41246</v>
      </c>
      <c r="F480" t="s">
        <v>188</v>
      </c>
      <c r="G480" t="s">
        <v>1990</v>
      </c>
      <c r="H480" t="s">
        <v>1991</v>
      </c>
      <c r="I480" t="s">
        <v>26</v>
      </c>
      <c r="J480" t="s">
        <v>27</v>
      </c>
      <c r="K480" t="s">
        <v>373</v>
      </c>
      <c r="L480" t="s">
        <v>88</v>
      </c>
      <c r="M480">
        <v>27707</v>
      </c>
      <c r="N480" t="s">
        <v>30</v>
      </c>
      <c r="O480" t="s">
        <v>2391</v>
      </c>
      <c r="P480" t="s">
        <v>46</v>
      </c>
      <c r="Q480" t="s">
        <v>75</v>
      </c>
      <c r="R480" t="s">
        <v>2392</v>
      </c>
      <c r="S480">
        <v>6.0480000000000009</v>
      </c>
      <c r="T480">
        <v>7</v>
      </c>
      <c r="U480">
        <v>0.7</v>
      </c>
      <c r="V480">
        <v>-4.2336000000000009</v>
      </c>
    </row>
    <row r="481" spans="1:22" x14ac:dyDescent="0.3">
      <c r="A481">
        <v>8190</v>
      </c>
      <c r="B481" t="s">
        <v>9885</v>
      </c>
      <c r="C481">
        <v>2012</v>
      </c>
      <c r="D481" s="33">
        <v>41184</v>
      </c>
      <c r="E481" s="33">
        <v>41187</v>
      </c>
      <c r="F481" t="s">
        <v>23</v>
      </c>
      <c r="G481" t="s">
        <v>4143</v>
      </c>
      <c r="H481" t="s">
        <v>4144</v>
      </c>
      <c r="I481" t="s">
        <v>26</v>
      </c>
      <c r="J481" t="s">
        <v>27</v>
      </c>
      <c r="K481" t="s">
        <v>3374</v>
      </c>
      <c r="L481" t="s">
        <v>2735</v>
      </c>
      <c r="M481">
        <v>20852</v>
      </c>
      <c r="N481" t="s">
        <v>148</v>
      </c>
      <c r="O481" t="s">
        <v>3046</v>
      </c>
      <c r="P481" t="s">
        <v>46</v>
      </c>
      <c r="Q481" t="s">
        <v>75</v>
      </c>
      <c r="R481" t="s">
        <v>3047</v>
      </c>
      <c r="S481">
        <v>7.38</v>
      </c>
      <c r="T481">
        <v>1</v>
      </c>
      <c r="U481">
        <v>0</v>
      </c>
      <c r="V481">
        <v>3.6162000000000001</v>
      </c>
    </row>
    <row r="482" spans="1:22" x14ac:dyDescent="0.3">
      <c r="A482">
        <v>8189</v>
      </c>
      <c r="B482" t="s">
        <v>9885</v>
      </c>
      <c r="C482">
        <v>2012</v>
      </c>
      <c r="D482" s="33">
        <v>41184</v>
      </c>
      <c r="E482" s="33">
        <v>41187</v>
      </c>
      <c r="F482" t="s">
        <v>23</v>
      </c>
      <c r="G482" t="s">
        <v>4143</v>
      </c>
      <c r="H482" t="s">
        <v>4144</v>
      </c>
      <c r="I482" t="s">
        <v>26</v>
      </c>
      <c r="J482" t="s">
        <v>27</v>
      </c>
      <c r="K482" t="s">
        <v>3374</v>
      </c>
      <c r="L482" t="s">
        <v>2735</v>
      </c>
      <c r="M482">
        <v>20852</v>
      </c>
      <c r="N482" t="s">
        <v>148</v>
      </c>
      <c r="O482" t="s">
        <v>2643</v>
      </c>
      <c r="P482" t="s">
        <v>46</v>
      </c>
      <c r="Q482" t="s">
        <v>90</v>
      </c>
      <c r="R482" t="s">
        <v>2644</v>
      </c>
      <c r="S482">
        <v>19.440000000000001</v>
      </c>
      <c r="T482">
        <v>3</v>
      </c>
      <c r="U482">
        <v>0</v>
      </c>
      <c r="V482">
        <v>9.3312000000000008</v>
      </c>
    </row>
    <row r="483" spans="1:22" x14ac:dyDescent="0.3">
      <c r="A483">
        <v>8187</v>
      </c>
      <c r="B483" t="s">
        <v>9883</v>
      </c>
      <c r="C483">
        <v>2012</v>
      </c>
      <c r="D483" s="33">
        <v>41165</v>
      </c>
      <c r="E483" s="33">
        <v>41169</v>
      </c>
      <c r="F483" t="s">
        <v>23</v>
      </c>
      <c r="G483" t="s">
        <v>1308</v>
      </c>
      <c r="H483" t="s">
        <v>1309</v>
      </c>
      <c r="I483" t="s">
        <v>26</v>
      </c>
      <c r="J483" t="s">
        <v>27</v>
      </c>
      <c r="K483" t="s">
        <v>303</v>
      </c>
      <c r="L483" t="s">
        <v>211</v>
      </c>
      <c r="M483">
        <v>60623</v>
      </c>
      <c r="N483" t="s">
        <v>105</v>
      </c>
      <c r="O483" t="s">
        <v>701</v>
      </c>
      <c r="P483" t="s">
        <v>32</v>
      </c>
      <c r="Q483" t="s">
        <v>36</v>
      </c>
      <c r="R483" t="s">
        <v>702</v>
      </c>
      <c r="S483">
        <v>170.072</v>
      </c>
      <c r="T483">
        <v>4</v>
      </c>
      <c r="U483">
        <v>0.3</v>
      </c>
      <c r="V483">
        <v>-12.147999999999996</v>
      </c>
    </row>
    <row r="484" spans="1:22" x14ac:dyDescent="0.3">
      <c r="A484">
        <v>8186</v>
      </c>
      <c r="B484" t="s">
        <v>9883</v>
      </c>
      <c r="C484">
        <v>2012</v>
      </c>
      <c r="D484" s="33">
        <v>41165</v>
      </c>
      <c r="E484" s="33">
        <v>41169</v>
      </c>
      <c r="F484" t="s">
        <v>23</v>
      </c>
      <c r="G484" t="s">
        <v>1308</v>
      </c>
      <c r="H484" t="s">
        <v>1309</v>
      </c>
      <c r="I484" t="s">
        <v>26</v>
      </c>
      <c r="J484" t="s">
        <v>27</v>
      </c>
      <c r="K484" t="s">
        <v>303</v>
      </c>
      <c r="L484" t="s">
        <v>211</v>
      </c>
      <c r="M484">
        <v>60623</v>
      </c>
      <c r="N484" t="s">
        <v>105</v>
      </c>
      <c r="O484" t="s">
        <v>4687</v>
      </c>
      <c r="P484" t="s">
        <v>46</v>
      </c>
      <c r="Q484" t="s">
        <v>173</v>
      </c>
      <c r="R484" t="s">
        <v>186</v>
      </c>
      <c r="S484">
        <v>7.8239999999999998</v>
      </c>
      <c r="T484">
        <v>1</v>
      </c>
      <c r="U484">
        <v>0.2</v>
      </c>
      <c r="V484">
        <v>2.9339999999999997</v>
      </c>
    </row>
    <row r="485" spans="1:22" x14ac:dyDescent="0.3">
      <c r="A485">
        <v>8182</v>
      </c>
      <c r="B485" t="s">
        <v>9880</v>
      </c>
      <c r="C485">
        <v>2012</v>
      </c>
      <c r="D485" s="33">
        <v>41234</v>
      </c>
      <c r="E485" s="33">
        <v>41238</v>
      </c>
      <c r="F485" t="s">
        <v>50</v>
      </c>
      <c r="G485" t="s">
        <v>7946</v>
      </c>
      <c r="H485" t="s">
        <v>7947</v>
      </c>
      <c r="I485" t="s">
        <v>26</v>
      </c>
      <c r="J485" t="s">
        <v>27</v>
      </c>
      <c r="K485" t="s">
        <v>146</v>
      </c>
      <c r="L485" t="s">
        <v>147</v>
      </c>
      <c r="M485">
        <v>19120</v>
      </c>
      <c r="N485" t="s">
        <v>148</v>
      </c>
      <c r="O485" t="s">
        <v>2669</v>
      </c>
      <c r="P485" t="s">
        <v>71</v>
      </c>
      <c r="Q485" t="s">
        <v>72</v>
      </c>
      <c r="R485" t="s">
        <v>2670</v>
      </c>
      <c r="S485">
        <v>110.97</v>
      </c>
      <c r="T485">
        <v>5</v>
      </c>
      <c r="U485">
        <v>0.4</v>
      </c>
      <c r="V485">
        <v>-24.043499999999995</v>
      </c>
    </row>
    <row r="486" spans="1:22" x14ac:dyDescent="0.3">
      <c r="A486">
        <v>8181</v>
      </c>
      <c r="B486" t="s">
        <v>9880</v>
      </c>
      <c r="C486">
        <v>2012</v>
      </c>
      <c r="D486" s="33">
        <v>41234</v>
      </c>
      <c r="E486" s="33">
        <v>41238</v>
      </c>
      <c r="F486" t="s">
        <v>50</v>
      </c>
      <c r="G486" t="s">
        <v>7946</v>
      </c>
      <c r="H486" t="s">
        <v>7947</v>
      </c>
      <c r="I486" t="s">
        <v>26</v>
      </c>
      <c r="J486" t="s">
        <v>27</v>
      </c>
      <c r="K486" t="s">
        <v>146</v>
      </c>
      <c r="L486" t="s">
        <v>147</v>
      </c>
      <c r="M486">
        <v>19120</v>
      </c>
      <c r="N486" t="s">
        <v>148</v>
      </c>
      <c r="O486" t="s">
        <v>3804</v>
      </c>
      <c r="P486" t="s">
        <v>32</v>
      </c>
      <c r="Q486" t="s">
        <v>56</v>
      </c>
      <c r="R486" t="s">
        <v>3805</v>
      </c>
      <c r="S486">
        <v>1252.704</v>
      </c>
      <c r="T486">
        <v>8</v>
      </c>
      <c r="U486">
        <v>0.4</v>
      </c>
      <c r="V486">
        <v>-480.20320000000027</v>
      </c>
    </row>
    <row r="487" spans="1:22" x14ac:dyDescent="0.3">
      <c r="A487">
        <v>8180</v>
      </c>
      <c r="B487" t="s">
        <v>9879</v>
      </c>
      <c r="C487">
        <v>2012</v>
      </c>
      <c r="D487" s="33">
        <v>41123</v>
      </c>
      <c r="E487" s="33">
        <v>41127</v>
      </c>
      <c r="F487" t="s">
        <v>50</v>
      </c>
      <c r="G487" t="s">
        <v>1835</v>
      </c>
      <c r="H487" t="s">
        <v>1836</v>
      </c>
      <c r="I487" t="s">
        <v>26</v>
      </c>
      <c r="J487" t="s">
        <v>27</v>
      </c>
      <c r="K487" t="s">
        <v>318</v>
      </c>
      <c r="L487" t="s">
        <v>420</v>
      </c>
      <c r="M487">
        <v>97477</v>
      </c>
      <c r="N487" t="s">
        <v>44</v>
      </c>
      <c r="O487" t="s">
        <v>6944</v>
      </c>
      <c r="P487" t="s">
        <v>32</v>
      </c>
      <c r="Q487" t="s">
        <v>56</v>
      </c>
      <c r="R487" t="s">
        <v>6945</v>
      </c>
      <c r="S487">
        <v>277.5</v>
      </c>
      <c r="T487">
        <v>4</v>
      </c>
      <c r="U487">
        <v>0.5</v>
      </c>
      <c r="V487">
        <v>-188.7</v>
      </c>
    </row>
    <row r="488" spans="1:22" x14ac:dyDescent="0.3">
      <c r="A488">
        <v>8167</v>
      </c>
      <c r="B488" t="s">
        <v>9868</v>
      </c>
      <c r="C488">
        <v>2012</v>
      </c>
      <c r="D488" s="33">
        <v>41215</v>
      </c>
      <c r="E488" s="33">
        <v>41219</v>
      </c>
      <c r="F488" t="s">
        <v>50</v>
      </c>
      <c r="G488" t="s">
        <v>2474</v>
      </c>
      <c r="H488" t="s">
        <v>2475</v>
      </c>
      <c r="I488" t="s">
        <v>26</v>
      </c>
      <c r="J488" t="s">
        <v>27</v>
      </c>
      <c r="K488" t="s">
        <v>947</v>
      </c>
      <c r="L488" t="s">
        <v>43</v>
      </c>
      <c r="M488">
        <v>92105</v>
      </c>
      <c r="N488" t="s">
        <v>44</v>
      </c>
      <c r="O488" t="s">
        <v>5658</v>
      </c>
      <c r="P488" t="s">
        <v>32</v>
      </c>
      <c r="Q488" t="s">
        <v>33</v>
      </c>
      <c r="R488" t="s">
        <v>5659</v>
      </c>
      <c r="S488">
        <v>512.49900000000002</v>
      </c>
      <c r="T488">
        <v>3</v>
      </c>
      <c r="U488">
        <v>0.15</v>
      </c>
      <c r="V488">
        <v>-30.147000000000048</v>
      </c>
    </row>
    <row r="489" spans="1:22" x14ac:dyDescent="0.3">
      <c r="A489">
        <v>8166</v>
      </c>
      <c r="B489" t="s">
        <v>9868</v>
      </c>
      <c r="C489">
        <v>2012</v>
      </c>
      <c r="D489" s="33">
        <v>41215</v>
      </c>
      <c r="E489" s="33">
        <v>41219</v>
      </c>
      <c r="F489" t="s">
        <v>50</v>
      </c>
      <c r="G489" t="s">
        <v>2474</v>
      </c>
      <c r="H489" t="s">
        <v>2475</v>
      </c>
      <c r="I489" t="s">
        <v>26</v>
      </c>
      <c r="J489" t="s">
        <v>27</v>
      </c>
      <c r="K489" t="s">
        <v>947</v>
      </c>
      <c r="L489" t="s">
        <v>43</v>
      </c>
      <c r="M489">
        <v>92105</v>
      </c>
      <c r="N489" t="s">
        <v>44</v>
      </c>
      <c r="O489" t="s">
        <v>2301</v>
      </c>
      <c r="P489" t="s">
        <v>46</v>
      </c>
      <c r="Q489" t="s">
        <v>75</v>
      </c>
      <c r="R489" t="s">
        <v>2302</v>
      </c>
      <c r="S489">
        <v>11.952000000000002</v>
      </c>
      <c r="T489">
        <v>3</v>
      </c>
      <c r="U489">
        <v>0.2</v>
      </c>
      <c r="V489">
        <v>4.1832000000000003</v>
      </c>
    </row>
    <row r="490" spans="1:22" x14ac:dyDescent="0.3">
      <c r="A490">
        <v>8165</v>
      </c>
      <c r="B490" t="s">
        <v>9868</v>
      </c>
      <c r="C490">
        <v>2012</v>
      </c>
      <c r="D490" s="33">
        <v>41215</v>
      </c>
      <c r="E490" s="33">
        <v>41219</v>
      </c>
      <c r="F490" t="s">
        <v>50</v>
      </c>
      <c r="G490" t="s">
        <v>2474</v>
      </c>
      <c r="H490" t="s">
        <v>2475</v>
      </c>
      <c r="I490" t="s">
        <v>26</v>
      </c>
      <c r="J490" t="s">
        <v>27</v>
      </c>
      <c r="K490" t="s">
        <v>947</v>
      </c>
      <c r="L490" t="s">
        <v>43</v>
      </c>
      <c r="M490">
        <v>92105</v>
      </c>
      <c r="N490" t="s">
        <v>44</v>
      </c>
      <c r="O490" t="s">
        <v>1199</v>
      </c>
      <c r="P490" t="s">
        <v>46</v>
      </c>
      <c r="Q490" t="s">
        <v>75</v>
      </c>
      <c r="R490" t="s">
        <v>1200</v>
      </c>
      <c r="S490">
        <v>117.48800000000001</v>
      </c>
      <c r="T490">
        <v>7</v>
      </c>
      <c r="U490">
        <v>0.2</v>
      </c>
      <c r="V490">
        <v>41.120799999999988</v>
      </c>
    </row>
    <row r="491" spans="1:22" x14ac:dyDescent="0.3">
      <c r="A491">
        <v>8164</v>
      </c>
      <c r="B491" t="s">
        <v>9868</v>
      </c>
      <c r="C491">
        <v>2012</v>
      </c>
      <c r="D491" s="33">
        <v>41215</v>
      </c>
      <c r="E491" s="33">
        <v>41219</v>
      </c>
      <c r="F491" t="s">
        <v>50</v>
      </c>
      <c r="G491" t="s">
        <v>2474</v>
      </c>
      <c r="H491" t="s">
        <v>2475</v>
      </c>
      <c r="I491" t="s">
        <v>26</v>
      </c>
      <c r="J491" t="s">
        <v>27</v>
      </c>
      <c r="K491" t="s">
        <v>947</v>
      </c>
      <c r="L491" t="s">
        <v>43</v>
      </c>
      <c r="M491">
        <v>92105</v>
      </c>
      <c r="N491" t="s">
        <v>44</v>
      </c>
      <c r="O491" t="s">
        <v>5654</v>
      </c>
      <c r="P491" t="s">
        <v>32</v>
      </c>
      <c r="Q491" t="s">
        <v>65</v>
      </c>
      <c r="R491" t="s">
        <v>5655</v>
      </c>
      <c r="S491">
        <v>96.960000000000008</v>
      </c>
      <c r="T491">
        <v>6</v>
      </c>
      <c r="U491">
        <v>0</v>
      </c>
      <c r="V491">
        <v>33.935999999999993</v>
      </c>
    </row>
    <row r="492" spans="1:22" x14ac:dyDescent="0.3">
      <c r="A492">
        <v>8163</v>
      </c>
      <c r="B492" t="s">
        <v>9867</v>
      </c>
      <c r="C492">
        <v>2012</v>
      </c>
      <c r="D492" s="33">
        <v>41180</v>
      </c>
      <c r="E492" s="33">
        <v>41185</v>
      </c>
      <c r="F492" t="s">
        <v>23</v>
      </c>
      <c r="G492" t="s">
        <v>3072</v>
      </c>
      <c r="H492" t="s">
        <v>3073</v>
      </c>
      <c r="I492" t="s">
        <v>26</v>
      </c>
      <c r="J492" t="s">
        <v>27</v>
      </c>
      <c r="K492" t="s">
        <v>266</v>
      </c>
      <c r="L492" t="s">
        <v>267</v>
      </c>
      <c r="M492">
        <v>10035</v>
      </c>
      <c r="N492" t="s">
        <v>148</v>
      </c>
      <c r="O492" t="s">
        <v>1378</v>
      </c>
      <c r="P492" t="s">
        <v>71</v>
      </c>
      <c r="Q492" t="s">
        <v>72</v>
      </c>
      <c r="R492" t="s">
        <v>1379</v>
      </c>
      <c r="S492">
        <v>307.98</v>
      </c>
      <c r="T492">
        <v>2</v>
      </c>
      <c r="U492">
        <v>0</v>
      </c>
      <c r="V492">
        <v>89.314199999999971</v>
      </c>
    </row>
    <row r="493" spans="1:22" x14ac:dyDescent="0.3">
      <c r="A493">
        <v>8162</v>
      </c>
      <c r="B493" t="s">
        <v>9867</v>
      </c>
      <c r="C493">
        <v>2012</v>
      </c>
      <c r="D493" s="33">
        <v>41180</v>
      </c>
      <c r="E493" s="33">
        <v>41185</v>
      </c>
      <c r="F493" t="s">
        <v>23</v>
      </c>
      <c r="G493" t="s">
        <v>3072</v>
      </c>
      <c r="H493" t="s">
        <v>3073</v>
      </c>
      <c r="I493" t="s">
        <v>26</v>
      </c>
      <c r="J493" t="s">
        <v>27</v>
      </c>
      <c r="K493" t="s">
        <v>266</v>
      </c>
      <c r="L493" t="s">
        <v>267</v>
      </c>
      <c r="M493">
        <v>10035</v>
      </c>
      <c r="N493" t="s">
        <v>148</v>
      </c>
      <c r="O493" t="s">
        <v>1607</v>
      </c>
      <c r="P493" t="s">
        <v>46</v>
      </c>
      <c r="Q493" t="s">
        <v>78</v>
      </c>
      <c r="R493" t="s">
        <v>1608</v>
      </c>
      <c r="S493">
        <v>293.52</v>
      </c>
      <c r="T493">
        <v>6</v>
      </c>
      <c r="U493">
        <v>0</v>
      </c>
      <c r="V493">
        <v>76.315200000000004</v>
      </c>
    </row>
    <row r="494" spans="1:22" x14ac:dyDescent="0.3">
      <c r="A494">
        <v>8136</v>
      </c>
      <c r="B494" t="s">
        <v>9850</v>
      </c>
      <c r="C494">
        <v>2012</v>
      </c>
      <c r="D494" s="33">
        <v>40955</v>
      </c>
      <c r="E494" s="33">
        <v>40960</v>
      </c>
      <c r="F494" t="s">
        <v>50</v>
      </c>
      <c r="G494" t="s">
        <v>2983</v>
      </c>
      <c r="H494" t="s">
        <v>2984</v>
      </c>
      <c r="I494" t="s">
        <v>26</v>
      </c>
      <c r="J494" t="s">
        <v>27</v>
      </c>
      <c r="K494" t="s">
        <v>42</v>
      </c>
      <c r="L494" t="s">
        <v>43</v>
      </c>
      <c r="M494">
        <v>90008</v>
      </c>
      <c r="N494" t="s">
        <v>44</v>
      </c>
      <c r="O494" t="s">
        <v>257</v>
      </c>
      <c r="P494" t="s">
        <v>46</v>
      </c>
      <c r="Q494" t="s">
        <v>47</v>
      </c>
      <c r="R494" t="s">
        <v>258</v>
      </c>
      <c r="S494">
        <v>87.71</v>
      </c>
      <c r="T494">
        <v>7</v>
      </c>
      <c r="U494">
        <v>0</v>
      </c>
      <c r="V494">
        <v>41.223699999999994</v>
      </c>
    </row>
    <row r="495" spans="1:22" x14ac:dyDescent="0.3">
      <c r="A495">
        <v>8135</v>
      </c>
      <c r="B495" t="s">
        <v>9850</v>
      </c>
      <c r="C495">
        <v>2012</v>
      </c>
      <c r="D495" s="33">
        <v>40955</v>
      </c>
      <c r="E495" s="33">
        <v>40960</v>
      </c>
      <c r="F495" t="s">
        <v>50</v>
      </c>
      <c r="G495" t="s">
        <v>2983</v>
      </c>
      <c r="H495" t="s">
        <v>2984</v>
      </c>
      <c r="I495" t="s">
        <v>26</v>
      </c>
      <c r="J495" t="s">
        <v>27</v>
      </c>
      <c r="K495" t="s">
        <v>42</v>
      </c>
      <c r="L495" t="s">
        <v>43</v>
      </c>
      <c r="M495">
        <v>90008</v>
      </c>
      <c r="N495" t="s">
        <v>44</v>
      </c>
      <c r="O495" t="s">
        <v>1251</v>
      </c>
      <c r="P495" t="s">
        <v>46</v>
      </c>
      <c r="Q495" t="s">
        <v>90</v>
      </c>
      <c r="R495" t="s">
        <v>1252</v>
      </c>
      <c r="S495">
        <v>36.839999999999996</v>
      </c>
      <c r="T495">
        <v>3</v>
      </c>
      <c r="U495">
        <v>0</v>
      </c>
      <c r="V495">
        <v>17.314799999999998</v>
      </c>
    </row>
    <row r="496" spans="1:22" x14ac:dyDescent="0.3">
      <c r="A496">
        <v>8134</v>
      </c>
      <c r="B496" t="s">
        <v>9849</v>
      </c>
      <c r="C496">
        <v>2012</v>
      </c>
      <c r="D496" s="33">
        <v>41190</v>
      </c>
      <c r="E496" s="33">
        <v>41195</v>
      </c>
      <c r="F496" t="s">
        <v>50</v>
      </c>
      <c r="G496" t="s">
        <v>189</v>
      </c>
      <c r="H496" t="s">
        <v>190</v>
      </c>
      <c r="I496" t="s">
        <v>41</v>
      </c>
      <c r="J496" t="s">
        <v>27</v>
      </c>
      <c r="K496" t="s">
        <v>815</v>
      </c>
      <c r="L496" t="s">
        <v>104</v>
      </c>
      <c r="M496">
        <v>75081</v>
      </c>
      <c r="N496" t="s">
        <v>105</v>
      </c>
      <c r="O496" t="s">
        <v>338</v>
      </c>
      <c r="P496" t="s">
        <v>32</v>
      </c>
      <c r="Q496" t="s">
        <v>65</v>
      </c>
      <c r="R496" t="s">
        <v>339</v>
      </c>
      <c r="S496">
        <v>72.78</v>
      </c>
      <c r="T496">
        <v>3</v>
      </c>
      <c r="U496">
        <v>0.6</v>
      </c>
      <c r="V496">
        <v>-70.960499999999996</v>
      </c>
    </row>
    <row r="497" spans="1:22" x14ac:dyDescent="0.3">
      <c r="A497">
        <v>496</v>
      </c>
      <c r="B497" t="s">
        <v>1703</v>
      </c>
      <c r="C497">
        <v>2012</v>
      </c>
      <c r="D497" s="33">
        <v>41270</v>
      </c>
      <c r="E497" s="33">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8128</v>
      </c>
      <c r="B498" t="s">
        <v>9846</v>
      </c>
      <c r="C498">
        <v>2012</v>
      </c>
      <c r="D498" s="33">
        <v>40945</v>
      </c>
      <c r="E498" s="33">
        <v>40952</v>
      </c>
      <c r="F498" t="s">
        <v>50</v>
      </c>
      <c r="G498" t="s">
        <v>8649</v>
      </c>
      <c r="H498" t="s">
        <v>8650</v>
      </c>
      <c r="I498" t="s">
        <v>26</v>
      </c>
      <c r="J498" t="s">
        <v>27</v>
      </c>
      <c r="K498" t="s">
        <v>184</v>
      </c>
      <c r="L498" t="s">
        <v>104</v>
      </c>
      <c r="M498">
        <v>77070</v>
      </c>
      <c r="N498" t="s">
        <v>105</v>
      </c>
      <c r="O498" t="s">
        <v>5599</v>
      </c>
      <c r="P498" t="s">
        <v>46</v>
      </c>
      <c r="Q498" t="s">
        <v>59</v>
      </c>
      <c r="R498" t="s">
        <v>5600</v>
      </c>
      <c r="S498">
        <v>670.75200000000007</v>
      </c>
      <c r="T498">
        <v>3</v>
      </c>
      <c r="U498">
        <v>0.2</v>
      </c>
      <c r="V498">
        <v>-125.76600000000005</v>
      </c>
    </row>
    <row r="499" spans="1:22" x14ac:dyDescent="0.3">
      <c r="A499">
        <v>8127</v>
      </c>
      <c r="B499" t="s">
        <v>9846</v>
      </c>
      <c r="C499">
        <v>2012</v>
      </c>
      <c r="D499" s="33">
        <v>40945</v>
      </c>
      <c r="E499" s="33">
        <v>40952</v>
      </c>
      <c r="F499" t="s">
        <v>50</v>
      </c>
      <c r="G499" t="s">
        <v>8649</v>
      </c>
      <c r="H499" t="s">
        <v>8650</v>
      </c>
      <c r="I499" t="s">
        <v>26</v>
      </c>
      <c r="J499" t="s">
        <v>27</v>
      </c>
      <c r="K499" t="s">
        <v>184</v>
      </c>
      <c r="L499" t="s">
        <v>104</v>
      </c>
      <c r="M499">
        <v>77070</v>
      </c>
      <c r="N499" t="s">
        <v>105</v>
      </c>
      <c r="O499" t="s">
        <v>468</v>
      </c>
      <c r="P499" t="s">
        <v>71</v>
      </c>
      <c r="Q499" t="s">
        <v>161</v>
      </c>
      <c r="R499" t="s">
        <v>469</v>
      </c>
      <c r="S499">
        <v>18.528000000000002</v>
      </c>
      <c r="T499">
        <v>2</v>
      </c>
      <c r="U499">
        <v>0.2</v>
      </c>
      <c r="V499">
        <v>4.4004000000000003</v>
      </c>
    </row>
    <row r="500" spans="1:22" x14ac:dyDescent="0.3">
      <c r="A500">
        <v>8126</v>
      </c>
      <c r="B500" t="s">
        <v>9846</v>
      </c>
      <c r="C500">
        <v>2012</v>
      </c>
      <c r="D500" s="33">
        <v>40945</v>
      </c>
      <c r="E500" s="33">
        <v>40952</v>
      </c>
      <c r="F500" t="s">
        <v>50</v>
      </c>
      <c r="G500" t="s">
        <v>8649</v>
      </c>
      <c r="H500" t="s">
        <v>8650</v>
      </c>
      <c r="I500" t="s">
        <v>26</v>
      </c>
      <c r="J500" t="s">
        <v>27</v>
      </c>
      <c r="K500" t="s">
        <v>184</v>
      </c>
      <c r="L500" t="s">
        <v>104</v>
      </c>
      <c r="M500">
        <v>77070</v>
      </c>
      <c r="N500" t="s">
        <v>105</v>
      </c>
      <c r="O500" t="s">
        <v>3005</v>
      </c>
      <c r="P500" t="s">
        <v>46</v>
      </c>
      <c r="Q500" t="s">
        <v>75</v>
      </c>
      <c r="R500" t="s">
        <v>3006</v>
      </c>
      <c r="S500">
        <v>2.9339999999999993</v>
      </c>
      <c r="T500">
        <v>3</v>
      </c>
      <c r="U500">
        <v>0.8</v>
      </c>
      <c r="V500">
        <v>-4.9878000000000018</v>
      </c>
    </row>
    <row r="501" spans="1:22" x14ac:dyDescent="0.3">
      <c r="A501">
        <v>8105</v>
      </c>
      <c r="B501" t="s">
        <v>9831</v>
      </c>
      <c r="C501">
        <v>2012</v>
      </c>
      <c r="D501" s="33">
        <v>41051</v>
      </c>
      <c r="E501" s="33">
        <v>41055</v>
      </c>
      <c r="F501" t="s">
        <v>50</v>
      </c>
      <c r="G501" t="s">
        <v>8354</v>
      </c>
      <c r="H501" t="s">
        <v>8355</v>
      </c>
      <c r="I501" t="s">
        <v>26</v>
      </c>
      <c r="J501" t="s">
        <v>27</v>
      </c>
      <c r="K501" t="s">
        <v>42</v>
      </c>
      <c r="L501" t="s">
        <v>43</v>
      </c>
      <c r="M501">
        <v>90045</v>
      </c>
      <c r="N501" t="s">
        <v>44</v>
      </c>
      <c r="O501" t="s">
        <v>1191</v>
      </c>
      <c r="P501" t="s">
        <v>71</v>
      </c>
      <c r="Q501" t="s">
        <v>72</v>
      </c>
      <c r="R501" t="s">
        <v>1192</v>
      </c>
      <c r="S501">
        <v>775.72800000000007</v>
      </c>
      <c r="T501">
        <v>6</v>
      </c>
      <c r="U501">
        <v>0.2</v>
      </c>
      <c r="V501">
        <v>58.179600000000022</v>
      </c>
    </row>
    <row r="502" spans="1:22" x14ac:dyDescent="0.3">
      <c r="A502">
        <v>8104</v>
      </c>
      <c r="B502" t="s">
        <v>9831</v>
      </c>
      <c r="C502">
        <v>2012</v>
      </c>
      <c r="D502" s="33">
        <v>41051</v>
      </c>
      <c r="E502" s="33">
        <v>41055</v>
      </c>
      <c r="F502" t="s">
        <v>50</v>
      </c>
      <c r="G502" t="s">
        <v>8354</v>
      </c>
      <c r="H502" t="s">
        <v>8355</v>
      </c>
      <c r="I502" t="s">
        <v>26</v>
      </c>
      <c r="J502" t="s">
        <v>27</v>
      </c>
      <c r="K502" t="s">
        <v>42</v>
      </c>
      <c r="L502" t="s">
        <v>43</v>
      </c>
      <c r="M502">
        <v>90045</v>
      </c>
      <c r="N502" t="s">
        <v>44</v>
      </c>
      <c r="O502" t="s">
        <v>1297</v>
      </c>
      <c r="P502" t="s">
        <v>46</v>
      </c>
      <c r="Q502" t="s">
        <v>59</v>
      </c>
      <c r="R502" t="s">
        <v>1298</v>
      </c>
      <c r="S502">
        <v>104.79</v>
      </c>
      <c r="T502">
        <v>7</v>
      </c>
      <c r="U502">
        <v>0</v>
      </c>
      <c r="V502">
        <v>29.341200000000008</v>
      </c>
    </row>
    <row r="503" spans="1:22" x14ac:dyDescent="0.3">
      <c r="A503">
        <v>8103</v>
      </c>
      <c r="B503" t="s">
        <v>9831</v>
      </c>
      <c r="C503">
        <v>2012</v>
      </c>
      <c r="D503" s="33">
        <v>41051</v>
      </c>
      <c r="E503" s="33">
        <v>41055</v>
      </c>
      <c r="F503" t="s">
        <v>50</v>
      </c>
      <c r="G503" t="s">
        <v>8354</v>
      </c>
      <c r="H503" t="s">
        <v>8355</v>
      </c>
      <c r="I503" t="s">
        <v>26</v>
      </c>
      <c r="J503" t="s">
        <v>27</v>
      </c>
      <c r="K503" t="s">
        <v>42</v>
      </c>
      <c r="L503" t="s">
        <v>43</v>
      </c>
      <c r="M503">
        <v>90045</v>
      </c>
      <c r="N503" t="s">
        <v>44</v>
      </c>
      <c r="O503" t="s">
        <v>2593</v>
      </c>
      <c r="P503" t="s">
        <v>71</v>
      </c>
      <c r="Q503" t="s">
        <v>682</v>
      </c>
      <c r="R503" t="s">
        <v>2594</v>
      </c>
      <c r="S503">
        <v>2973.32</v>
      </c>
      <c r="T503">
        <v>7</v>
      </c>
      <c r="U503">
        <v>0.2</v>
      </c>
      <c r="V503">
        <v>334.49849999999958</v>
      </c>
    </row>
    <row r="504" spans="1:22" x14ac:dyDescent="0.3">
      <c r="A504">
        <v>8102</v>
      </c>
      <c r="B504" t="s">
        <v>9831</v>
      </c>
      <c r="C504">
        <v>2012</v>
      </c>
      <c r="D504" s="33">
        <v>41051</v>
      </c>
      <c r="E504" s="33">
        <v>41055</v>
      </c>
      <c r="F504" t="s">
        <v>50</v>
      </c>
      <c r="G504" t="s">
        <v>8354</v>
      </c>
      <c r="H504" t="s">
        <v>8355</v>
      </c>
      <c r="I504" t="s">
        <v>26</v>
      </c>
      <c r="J504" t="s">
        <v>27</v>
      </c>
      <c r="K504" t="s">
        <v>42</v>
      </c>
      <c r="L504" t="s">
        <v>43</v>
      </c>
      <c r="M504">
        <v>90045</v>
      </c>
      <c r="N504" t="s">
        <v>44</v>
      </c>
      <c r="O504" t="s">
        <v>2414</v>
      </c>
      <c r="P504" t="s">
        <v>46</v>
      </c>
      <c r="Q504" t="s">
        <v>47</v>
      </c>
      <c r="R504" t="s">
        <v>2415</v>
      </c>
      <c r="S504">
        <v>8.26</v>
      </c>
      <c r="T504">
        <v>2</v>
      </c>
      <c r="U504">
        <v>0</v>
      </c>
      <c r="V504">
        <v>3.7995999999999999</v>
      </c>
    </row>
    <row r="505" spans="1:22" x14ac:dyDescent="0.3">
      <c r="A505">
        <v>8092</v>
      </c>
      <c r="B505" t="s">
        <v>9824</v>
      </c>
      <c r="C505">
        <v>2012</v>
      </c>
      <c r="D505" s="33">
        <v>41253</v>
      </c>
      <c r="E505" s="33">
        <v>41257</v>
      </c>
      <c r="F505" t="s">
        <v>50</v>
      </c>
      <c r="G505" t="s">
        <v>3003</v>
      </c>
      <c r="H505" t="s">
        <v>3004</v>
      </c>
      <c r="I505" t="s">
        <v>26</v>
      </c>
      <c r="J505" t="s">
        <v>27</v>
      </c>
      <c r="K505" t="s">
        <v>127</v>
      </c>
      <c r="L505" t="s">
        <v>43</v>
      </c>
      <c r="M505">
        <v>94110</v>
      </c>
      <c r="N505" t="s">
        <v>44</v>
      </c>
      <c r="O505" t="s">
        <v>2918</v>
      </c>
      <c r="P505" t="s">
        <v>46</v>
      </c>
      <c r="Q505" t="s">
        <v>47</v>
      </c>
      <c r="R505" t="s">
        <v>2919</v>
      </c>
      <c r="S505">
        <v>5.76</v>
      </c>
      <c r="T505">
        <v>2</v>
      </c>
      <c r="U505">
        <v>0</v>
      </c>
      <c r="V505">
        <v>2.8224</v>
      </c>
    </row>
    <row r="506" spans="1:22" x14ac:dyDescent="0.3">
      <c r="A506">
        <v>8090</v>
      </c>
      <c r="B506" t="s">
        <v>9822</v>
      </c>
      <c r="C506">
        <v>2012</v>
      </c>
      <c r="D506" s="33">
        <v>41128</v>
      </c>
      <c r="E506" s="33">
        <v>41130</v>
      </c>
      <c r="F506" t="s">
        <v>188</v>
      </c>
      <c r="G506" t="s">
        <v>3094</v>
      </c>
      <c r="H506" t="s">
        <v>3095</v>
      </c>
      <c r="I506" t="s">
        <v>41</v>
      </c>
      <c r="J506" t="s">
        <v>27</v>
      </c>
      <c r="K506" t="s">
        <v>4492</v>
      </c>
      <c r="L506" t="s">
        <v>2735</v>
      </c>
      <c r="M506">
        <v>21215</v>
      </c>
      <c r="N506" t="s">
        <v>148</v>
      </c>
      <c r="O506" t="s">
        <v>141</v>
      </c>
      <c r="P506" t="s">
        <v>46</v>
      </c>
      <c r="Q506" t="s">
        <v>78</v>
      </c>
      <c r="R506" t="s">
        <v>142</v>
      </c>
      <c r="S506">
        <v>77.58</v>
      </c>
      <c r="T506">
        <v>9</v>
      </c>
      <c r="U506">
        <v>0</v>
      </c>
      <c r="V506">
        <v>20.1708</v>
      </c>
    </row>
    <row r="507" spans="1:22" x14ac:dyDescent="0.3">
      <c r="A507">
        <v>8089</v>
      </c>
      <c r="B507" t="s">
        <v>9821</v>
      </c>
      <c r="C507">
        <v>2012</v>
      </c>
      <c r="D507" s="33">
        <v>41100</v>
      </c>
      <c r="E507" s="33">
        <v>41104</v>
      </c>
      <c r="F507" t="s">
        <v>50</v>
      </c>
      <c r="G507" t="s">
        <v>1370</v>
      </c>
      <c r="H507" t="s">
        <v>1371</v>
      </c>
      <c r="I507" t="s">
        <v>26</v>
      </c>
      <c r="J507" t="s">
        <v>27</v>
      </c>
      <c r="K507" t="s">
        <v>4898</v>
      </c>
      <c r="L507" t="s">
        <v>43</v>
      </c>
      <c r="M507">
        <v>92404</v>
      </c>
      <c r="N507" t="s">
        <v>44</v>
      </c>
      <c r="O507" t="s">
        <v>2686</v>
      </c>
      <c r="P507" t="s">
        <v>46</v>
      </c>
      <c r="Q507" t="s">
        <v>75</v>
      </c>
      <c r="R507" t="s">
        <v>2687</v>
      </c>
      <c r="S507">
        <v>39.92</v>
      </c>
      <c r="T507">
        <v>2</v>
      </c>
      <c r="U507">
        <v>0.2</v>
      </c>
      <c r="V507">
        <v>12.973999999999997</v>
      </c>
    </row>
    <row r="508" spans="1:22" x14ac:dyDescent="0.3">
      <c r="A508">
        <v>507</v>
      </c>
      <c r="B508" t="s">
        <v>1733</v>
      </c>
      <c r="C508">
        <v>2012</v>
      </c>
      <c r="D508" s="33">
        <v>40984</v>
      </c>
      <c r="E508" s="33">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33">
        <v>40984</v>
      </c>
      <c r="E509" s="33">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s="33">
        <v>40984</v>
      </c>
      <c r="E510" s="33">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s="33">
        <v>40984</v>
      </c>
      <c r="E511" s="33">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8085</v>
      </c>
      <c r="B512" t="s">
        <v>9815</v>
      </c>
      <c r="C512">
        <v>2012</v>
      </c>
      <c r="D512" s="33">
        <v>41208</v>
      </c>
      <c r="E512" s="33">
        <v>41214</v>
      </c>
      <c r="F512" t="s">
        <v>50</v>
      </c>
      <c r="G512" t="s">
        <v>1013</v>
      </c>
      <c r="H512" t="s">
        <v>1014</v>
      </c>
      <c r="I512" t="s">
        <v>41</v>
      </c>
      <c r="J512" t="s">
        <v>27</v>
      </c>
      <c r="K512" t="s">
        <v>318</v>
      </c>
      <c r="L512" t="s">
        <v>420</v>
      </c>
      <c r="M512">
        <v>97477</v>
      </c>
      <c r="N512" t="s">
        <v>44</v>
      </c>
      <c r="O512" t="s">
        <v>1689</v>
      </c>
      <c r="P512" t="s">
        <v>46</v>
      </c>
      <c r="Q512" t="s">
        <v>59</v>
      </c>
      <c r="R512" t="s">
        <v>1690</v>
      </c>
      <c r="S512">
        <v>718.6400000000001</v>
      </c>
      <c r="T512">
        <v>10</v>
      </c>
      <c r="U512">
        <v>0.2</v>
      </c>
      <c r="V512">
        <v>-161.69400000000005</v>
      </c>
    </row>
    <row r="513" spans="1:22" x14ac:dyDescent="0.3">
      <c r="A513">
        <v>8084</v>
      </c>
      <c r="B513" t="s">
        <v>9815</v>
      </c>
      <c r="C513">
        <v>2012</v>
      </c>
      <c r="D513" s="33">
        <v>41208</v>
      </c>
      <c r="E513" s="33">
        <v>41214</v>
      </c>
      <c r="F513" t="s">
        <v>50</v>
      </c>
      <c r="G513" t="s">
        <v>1013</v>
      </c>
      <c r="H513" t="s">
        <v>1014</v>
      </c>
      <c r="I513" t="s">
        <v>41</v>
      </c>
      <c r="J513" t="s">
        <v>27</v>
      </c>
      <c r="K513" t="s">
        <v>318</v>
      </c>
      <c r="L513" t="s">
        <v>420</v>
      </c>
      <c r="M513">
        <v>97477</v>
      </c>
      <c r="N513" t="s">
        <v>44</v>
      </c>
      <c r="O513" t="s">
        <v>5217</v>
      </c>
      <c r="P513" t="s">
        <v>46</v>
      </c>
      <c r="Q513" t="s">
        <v>75</v>
      </c>
      <c r="R513" t="s">
        <v>5218</v>
      </c>
      <c r="S513">
        <v>14.301000000000002</v>
      </c>
      <c r="T513">
        <v>7</v>
      </c>
      <c r="U513">
        <v>0.7</v>
      </c>
      <c r="V513">
        <v>-10.487400000000001</v>
      </c>
    </row>
    <row r="514" spans="1:22" x14ac:dyDescent="0.3">
      <c r="A514">
        <v>8083</v>
      </c>
      <c r="B514" t="s">
        <v>9815</v>
      </c>
      <c r="C514">
        <v>2012</v>
      </c>
      <c r="D514" s="33">
        <v>41208</v>
      </c>
      <c r="E514" s="33">
        <v>41214</v>
      </c>
      <c r="F514" t="s">
        <v>50</v>
      </c>
      <c r="G514" t="s">
        <v>1013</v>
      </c>
      <c r="H514" t="s">
        <v>1014</v>
      </c>
      <c r="I514" t="s">
        <v>41</v>
      </c>
      <c r="J514" t="s">
        <v>27</v>
      </c>
      <c r="K514" t="s">
        <v>318</v>
      </c>
      <c r="L514" t="s">
        <v>420</v>
      </c>
      <c r="M514">
        <v>97477</v>
      </c>
      <c r="N514" t="s">
        <v>44</v>
      </c>
      <c r="O514" t="s">
        <v>2102</v>
      </c>
      <c r="P514" t="s">
        <v>46</v>
      </c>
      <c r="Q514" t="s">
        <v>78</v>
      </c>
      <c r="R514" t="s">
        <v>2103</v>
      </c>
      <c r="S514">
        <v>203.88000000000002</v>
      </c>
      <c r="T514">
        <v>5</v>
      </c>
      <c r="U514">
        <v>0.2</v>
      </c>
      <c r="V514">
        <v>20.387999999999998</v>
      </c>
    </row>
    <row r="515" spans="1:22" x14ac:dyDescent="0.3">
      <c r="A515">
        <v>8082</v>
      </c>
      <c r="B515" t="s">
        <v>9815</v>
      </c>
      <c r="C515">
        <v>2012</v>
      </c>
      <c r="D515" s="33">
        <v>41208</v>
      </c>
      <c r="E515" s="33">
        <v>41214</v>
      </c>
      <c r="F515" t="s">
        <v>50</v>
      </c>
      <c r="G515" t="s">
        <v>1013</v>
      </c>
      <c r="H515" t="s">
        <v>1014</v>
      </c>
      <c r="I515" t="s">
        <v>41</v>
      </c>
      <c r="J515" t="s">
        <v>27</v>
      </c>
      <c r="K515" t="s">
        <v>318</v>
      </c>
      <c r="L515" t="s">
        <v>420</v>
      </c>
      <c r="M515">
        <v>97477</v>
      </c>
      <c r="N515" t="s">
        <v>44</v>
      </c>
      <c r="O515" t="s">
        <v>8536</v>
      </c>
      <c r="P515" t="s">
        <v>46</v>
      </c>
      <c r="Q515" t="s">
        <v>90</v>
      </c>
      <c r="R515" t="s">
        <v>8537</v>
      </c>
      <c r="S515">
        <v>131.904</v>
      </c>
      <c r="T515">
        <v>3</v>
      </c>
      <c r="U515">
        <v>0.2</v>
      </c>
      <c r="V515">
        <v>47.815200000000004</v>
      </c>
    </row>
    <row r="516" spans="1:22" x14ac:dyDescent="0.3">
      <c r="A516">
        <v>8081</v>
      </c>
      <c r="B516" t="s">
        <v>9815</v>
      </c>
      <c r="C516">
        <v>2012</v>
      </c>
      <c r="D516" s="33">
        <v>41208</v>
      </c>
      <c r="E516" s="33">
        <v>41214</v>
      </c>
      <c r="F516" t="s">
        <v>50</v>
      </c>
      <c r="G516" t="s">
        <v>1013</v>
      </c>
      <c r="H516" t="s">
        <v>1014</v>
      </c>
      <c r="I516" t="s">
        <v>41</v>
      </c>
      <c r="J516" t="s">
        <v>27</v>
      </c>
      <c r="K516" t="s">
        <v>318</v>
      </c>
      <c r="L516" t="s">
        <v>420</v>
      </c>
      <c r="M516">
        <v>97477</v>
      </c>
      <c r="N516" t="s">
        <v>44</v>
      </c>
      <c r="O516" t="s">
        <v>3626</v>
      </c>
      <c r="P516" t="s">
        <v>46</v>
      </c>
      <c r="Q516" t="s">
        <v>47</v>
      </c>
      <c r="R516" t="s">
        <v>3627</v>
      </c>
      <c r="S516">
        <v>146.54400000000001</v>
      </c>
      <c r="T516">
        <v>6</v>
      </c>
      <c r="U516">
        <v>0.2</v>
      </c>
      <c r="V516">
        <v>47.626799999999996</v>
      </c>
    </row>
    <row r="517" spans="1:22" x14ac:dyDescent="0.3">
      <c r="A517">
        <v>8079</v>
      </c>
      <c r="B517" t="s">
        <v>9812</v>
      </c>
      <c r="C517">
        <v>2012</v>
      </c>
      <c r="D517" s="33">
        <v>41083</v>
      </c>
      <c r="E517" s="33">
        <v>41089</v>
      </c>
      <c r="F517" t="s">
        <v>50</v>
      </c>
      <c r="G517" t="s">
        <v>5044</v>
      </c>
      <c r="H517" t="s">
        <v>5045</v>
      </c>
      <c r="I517" t="s">
        <v>41</v>
      </c>
      <c r="J517" t="s">
        <v>27</v>
      </c>
      <c r="K517" t="s">
        <v>9813</v>
      </c>
      <c r="L517" t="s">
        <v>1272</v>
      </c>
      <c r="M517">
        <v>30344</v>
      </c>
      <c r="N517" t="s">
        <v>30</v>
      </c>
      <c r="O517" t="s">
        <v>5651</v>
      </c>
      <c r="P517" t="s">
        <v>71</v>
      </c>
      <c r="Q517" t="s">
        <v>161</v>
      </c>
      <c r="R517" t="s">
        <v>5652</v>
      </c>
      <c r="S517">
        <v>75</v>
      </c>
      <c r="T517">
        <v>3</v>
      </c>
      <c r="U517">
        <v>0</v>
      </c>
      <c r="V517">
        <v>18</v>
      </c>
    </row>
    <row r="518" spans="1:22" x14ac:dyDescent="0.3">
      <c r="A518">
        <v>8078</v>
      </c>
      <c r="B518" t="s">
        <v>9812</v>
      </c>
      <c r="C518">
        <v>2012</v>
      </c>
      <c r="D518" s="33">
        <v>41083</v>
      </c>
      <c r="E518" s="33">
        <v>41089</v>
      </c>
      <c r="F518" t="s">
        <v>50</v>
      </c>
      <c r="G518" t="s">
        <v>5044</v>
      </c>
      <c r="H518" t="s">
        <v>5045</v>
      </c>
      <c r="I518" t="s">
        <v>41</v>
      </c>
      <c r="J518" t="s">
        <v>27</v>
      </c>
      <c r="K518" t="s">
        <v>9813</v>
      </c>
      <c r="L518" t="s">
        <v>1272</v>
      </c>
      <c r="M518">
        <v>30344</v>
      </c>
      <c r="N518" t="s">
        <v>30</v>
      </c>
      <c r="O518" t="s">
        <v>3477</v>
      </c>
      <c r="P518" t="s">
        <v>46</v>
      </c>
      <c r="Q518" t="s">
        <v>75</v>
      </c>
      <c r="R518" t="s">
        <v>3478</v>
      </c>
      <c r="S518">
        <v>165.98</v>
      </c>
      <c r="T518">
        <v>1</v>
      </c>
      <c r="U518">
        <v>0</v>
      </c>
      <c r="V518">
        <v>74.690999999999988</v>
      </c>
    </row>
    <row r="519" spans="1:22" x14ac:dyDescent="0.3">
      <c r="A519">
        <v>8077</v>
      </c>
      <c r="B519" t="s">
        <v>9812</v>
      </c>
      <c r="C519">
        <v>2012</v>
      </c>
      <c r="D519" s="33">
        <v>41083</v>
      </c>
      <c r="E519" s="33">
        <v>41089</v>
      </c>
      <c r="F519" t="s">
        <v>50</v>
      </c>
      <c r="G519" t="s">
        <v>5044</v>
      </c>
      <c r="H519" t="s">
        <v>5045</v>
      </c>
      <c r="I519" t="s">
        <v>41</v>
      </c>
      <c r="J519" t="s">
        <v>27</v>
      </c>
      <c r="K519" t="s">
        <v>9813</v>
      </c>
      <c r="L519" t="s">
        <v>1272</v>
      </c>
      <c r="M519">
        <v>30344</v>
      </c>
      <c r="N519" t="s">
        <v>30</v>
      </c>
      <c r="O519" t="s">
        <v>2522</v>
      </c>
      <c r="P519" t="s">
        <v>32</v>
      </c>
      <c r="Q519" t="s">
        <v>65</v>
      </c>
      <c r="R519" t="s">
        <v>2523</v>
      </c>
      <c r="S519">
        <v>27.42</v>
      </c>
      <c r="T519">
        <v>3</v>
      </c>
      <c r="U519">
        <v>0</v>
      </c>
      <c r="V519">
        <v>9.3227999999999991</v>
      </c>
    </row>
    <row r="520" spans="1:22" x14ac:dyDescent="0.3">
      <c r="A520">
        <v>8069</v>
      </c>
      <c r="B520" t="s">
        <v>9810</v>
      </c>
      <c r="C520">
        <v>2012</v>
      </c>
      <c r="D520" s="33">
        <v>41202</v>
      </c>
      <c r="E520" s="33">
        <v>41206</v>
      </c>
      <c r="F520" t="s">
        <v>50</v>
      </c>
      <c r="G520" t="s">
        <v>3094</v>
      </c>
      <c r="H520" t="s">
        <v>3095</v>
      </c>
      <c r="I520" t="s">
        <v>41</v>
      </c>
      <c r="J520" t="s">
        <v>27</v>
      </c>
      <c r="K520" t="s">
        <v>127</v>
      </c>
      <c r="L520" t="s">
        <v>43</v>
      </c>
      <c r="M520">
        <v>94109</v>
      </c>
      <c r="N520" t="s">
        <v>44</v>
      </c>
      <c r="O520" t="s">
        <v>6826</v>
      </c>
      <c r="P520" t="s">
        <v>32</v>
      </c>
      <c r="Q520" t="s">
        <v>65</v>
      </c>
      <c r="R520" t="s">
        <v>6827</v>
      </c>
      <c r="S520">
        <v>16.02</v>
      </c>
      <c r="T520">
        <v>6</v>
      </c>
      <c r="U520">
        <v>0</v>
      </c>
      <c r="V520">
        <v>6.0876000000000001</v>
      </c>
    </row>
    <row r="521" spans="1:22" x14ac:dyDescent="0.3">
      <c r="A521">
        <v>520</v>
      </c>
      <c r="B521" t="s">
        <v>1771</v>
      </c>
      <c r="C521">
        <v>2012</v>
      </c>
      <c r="D521" s="33">
        <v>40990</v>
      </c>
      <c r="E521" s="33">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33">
        <v>40990</v>
      </c>
      <c r="E522" s="33">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s="33">
        <v>40990</v>
      </c>
      <c r="E523" s="3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8068</v>
      </c>
      <c r="B524" t="s">
        <v>9810</v>
      </c>
      <c r="C524">
        <v>2012</v>
      </c>
      <c r="D524" s="33">
        <v>41202</v>
      </c>
      <c r="E524" s="33">
        <v>41206</v>
      </c>
      <c r="F524" t="s">
        <v>50</v>
      </c>
      <c r="G524" t="s">
        <v>3094</v>
      </c>
      <c r="H524" t="s">
        <v>3095</v>
      </c>
      <c r="I524" t="s">
        <v>41</v>
      </c>
      <c r="J524" t="s">
        <v>27</v>
      </c>
      <c r="K524" t="s">
        <v>127</v>
      </c>
      <c r="L524" t="s">
        <v>43</v>
      </c>
      <c r="M524">
        <v>94109</v>
      </c>
      <c r="N524" t="s">
        <v>44</v>
      </c>
      <c r="O524" t="s">
        <v>1662</v>
      </c>
      <c r="P524" t="s">
        <v>71</v>
      </c>
      <c r="Q524" t="s">
        <v>161</v>
      </c>
      <c r="R524" t="s">
        <v>1663</v>
      </c>
      <c r="S524">
        <v>239.96999999999997</v>
      </c>
      <c r="T524">
        <v>3</v>
      </c>
      <c r="U524">
        <v>0</v>
      </c>
      <c r="V524">
        <v>86.389199999999988</v>
      </c>
    </row>
    <row r="525" spans="1:22" x14ac:dyDescent="0.3">
      <c r="A525">
        <v>8062</v>
      </c>
      <c r="B525" t="s">
        <v>9808</v>
      </c>
      <c r="C525">
        <v>2012</v>
      </c>
      <c r="D525" s="33">
        <v>41172</v>
      </c>
      <c r="E525" s="33">
        <v>41178</v>
      </c>
      <c r="F525" t="s">
        <v>50</v>
      </c>
      <c r="G525" t="s">
        <v>4959</v>
      </c>
      <c r="H525" t="s">
        <v>4960</v>
      </c>
      <c r="I525" t="s">
        <v>41</v>
      </c>
      <c r="J525" t="s">
        <v>27</v>
      </c>
      <c r="K525" t="s">
        <v>1173</v>
      </c>
      <c r="L525" t="s">
        <v>267</v>
      </c>
      <c r="M525">
        <v>11561</v>
      </c>
      <c r="N525" t="s">
        <v>148</v>
      </c>
      <c r="O525" t="s">
        <v>5430</v>
      </c>
      <c r="P525" t="s">
        <v>46</v>
      </c>
      <c r="Q525" t="s">
        <v>75</v>
      </c>
      <c r="R525" t="s">
        <v>5431</v>
      </c>
      <c r="S525">
        <v>24.448</v>
      </c>
      <c r="T525">
        <v>2</v>
      </c>
      <c r="U525">
        <v>0.2</v>
      </c>
      <c r="V525">
        <v>8.8623999999999992</v>
      </c>
    </row>
    <row r="526" spans="1:22" x14ac:dyDescent="0.3">
      <c r="A526">
        <v>8061</v>
      </c>
      <c r="B526" t="s">
        <v>9808</v>
      </c>
      <c r="C526">
        <v>2012</v>
      </c>
      <c r="D526" s="33">
        <v>41172</v>
      </c>
      <c r="E526" s="33">
        <v>41178</v>
      </c>
      <c r="F526" t="s">
        <v>50</v>
      </c>
      <c r="G526" t="s">
        <v>4959</v>
      </c>
      <c r="H526" t="s">
        <v>4960</v>
      </c>
      <c r="I526" t="s">
        <v>41</v>
      </c>
      <c r="J526" t="s">
        <v>27</v>
      </c>
      <c r="K526" t="s">
        <v>1173</v>
      </c>
      <c r="L526" t="s">
        <v>267</v>
      </c>
      <c r="M526">
        <v>11561</v>
      </c>
      <c r="N526" t="s">
        <v>148</v>
      </c>
      <c r="O526" t="s">
        <v>1251</v>
      </c>
      <c r="P526" t="s">
        <v>46</v>
      </c>
      <c r="Q526" t="s">
        <v>90</v>
      </c>
      <c r="R526" t="s">
        <v>1252</v>
      </c>
      <c r="S526">
        <v>61.4</v>
      </c>
      <c r="T526">
        <v>5</v>
      </c>
      <c r="U526">
        <v>0</v>
      </c>
      <c r="V526">
        <v>28.857999999999997</v>
      </c>
    </row>
    <row r="527" spans="1:22" x14ac:dyDescent="0.3">
      <c r="A527">
        <v>526</v>
      </c>
      <c r="B527" t="s">
        <v>1785</v>
      </c>
      <c r="C527">
        <v>2012</v>
      </c>
      <c r="D527" s="33">
        <v>41269</v>
      </c>
      <c r="E527" s="33">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8060</v>
      </c>
      <c r="B528" t="s">
        <v>9807</v>
      </c>
      <c r="C528">
        <v>2012</v>
      </c>
      <c r="D528" s="33">
        <v>41149</v>
      </c>
      <c r="E528" s="33">
        <v>41156</v>
      </c>
      <c r="F528" t="s">
        <v>50</v>
      </c>
      <c r="G528" t="s">
        <v>777</v>
      </c>
      <c r="H528" t="s">
        <v>778</v>
      </c>
      <c r="I528" t="s">
        <v>26</v>
      </c>
      <c r="J528" t="s">
        <v>27</v>
      </c>
      <c r="K528" t="s">
        <v>42</v>
      </c>
      <c r="L528" t="s">
        <v>43</v>
      </c>
      <c r="M528">
        <v>90049</v>
      </c>
      <c r="N528" t="s">
        <v>44</v>
      </c>
      <c r="O528" t="s">
        <v>4098</v>
      </c>
      <c r="P528" t="s">
        <v>32</v>
      </c>
      <c r="Q528" t="s">
        <v>65</v>
      </c>
      <c r="R528" t="s">
        <v>1285</v>
      </c>
      <c r="S528">
        <v>4.16</v>
      </c>
      <c r="T528">
        <v>2</v>
      </c>
      <c r="U528">
        <v>0</v>
      </c>
      <c r="V528">
        <v>1.7472000000000003</v>
      </c>
    </row>
    <row r="529" spans="1:22" x14ac:dyDescent="0.3">
      <c r="A529">
        <v>8059</v>
      </c>
      <c r="B529" t="s">
        <v>9807</v>
      </c>
      <c r="C529">
        <v>2012</v>
      </c>
      <c r="D529" s="33">
        <v>41149</v>
      </c>
      <c r="E529" s="33">
        <v>41156</v>
      </c>
      <c r="F529" t="s">
        <v>50</v>
      </c>
      <c r="G529" t="s">
        <v>777</v>
      </c>
      <c r="H529" t="s">
        <v>778</v>
      </c>
      <c r="I529" t="s">
        <v>26</v>
      </c>
      <c r="J529" t="s">
        <v>27</v>
      </c>
      <c r="K529" t="s">
        <v>42</v>
      </c>
      <c r="L529" t="s">
        <v>43</v>
      </c>
      <c r="M529">
        <v>90049</v>
      </c>
      <c r="N529" t="s">
        <v>44</v>
      </c>
      <c r="O529" t="s">
        <v>3247</v>
      </c>
      <c r="P529" t="s">
        <v>71</v>
      </c>
      <c r="Q529" t="s">
        <v>72</v>
      </c>
      <c r="R529" t="s">
        <v>3248</v>
      </c>
      <c r="S529">
        <v>43.176000000000002</v>
      </c>
      <c r="T529">
        <v>3</v>
      </c>
      <c r="U529">
        <v>0.2</v>
      </c>
      <c r="V529">
        <v>15.111599999999999</v>
      </c>
    </row>
    <row r="530" spans="1:22" x14ac:dyDescent="0.3">
      <c r="A530">
        <v>529</v>
      </c>
      <c r="B530" t="s">
        <v>1795</v>
      </c>
      <c r="C530">
        <v>2012</v>
      </c>
      <c r="D530" s="33">
        <v>41155</v>
      </c>
      <c r="E530" s="33">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s="33">
        <v>41155</v>
      </c>
      <c r="E531" s="33">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33">
        <v>41155</v>
      </c>
      <c r="E532" s="33">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33">
        <v>41220</v>
      </c>
      <c r="E533" s="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8058</v>
      </c>
      <c r="B534" t="s">
        <v>9807</v>
      </c>
      <c r="C534">
        <v>2012</v>
      </c>
      <c r="D534" s="33">
        <v>41149</v>
      </c>
      <c r="E534" s="33">
        <v>41156</v>
      </c>
      <c r="F534" t="s">
        <v>50</v>
      </c>
      <c r="G534" t="s">
        <v>777</v>
      </c>
      <c r="H534" t="s">
        <v>778</v>
      </c>
      <c r="I534" t="s">
        <v>26</v>
      </c>
      <c r="J534" t="s">
        <v>27</v>
      </c>
      <c r="K534" t="s">
        <v>42</v>
      </c>
      <c r="L534" t="s">
        <v>43</v>
      </c>
      <c r="M534">
        <v>90049</v>
      </c>
      <c r="N534" t="s">
        <v>44</v>
      </c>
      <c r="O534" t="s">
        <v>5487</v>
      </c>
      <c r="P534" t="s">
        <v>46</v>
      </c>
      <c r="Q534" t="s">
        <v>75</v>
      </c>
      <c r="R534" t="s">
        <v>5488</v>
      </c>
      <c r="S534">
        <v>41.36</v>
      </c>
      <c r="T534">
        <v>5</v>
      </c>
      <c r="U534">
        <v>0.2</v>
      </c>
      <c r="V534">
        <v>13.959</v>
      </c>
    </row>
    <row r="535" spans="1:22" x14ac:dyDescent="0.3">
      <c r="A535">
        <v>8057</v>
      </c>
      <c r="B535" t="s">
        <v>9807</v>
      </c>
      <c r="C535">
        <v>2012</v>
      </c>
      <c r="D535" s="33">
        <v>41149</v>
      </c>
      <c r="E535" s="33">
        <v>41156</v>
      </c>
      <c r="F535" t="s">
        <v>50</v>
      </c>
      <c r="G535" t="s">
        <v>777</v>
      </c>
      <c r="H535" t="s">
        <v>778</v>
      </c>
      <c r="I535" t="s">
        <v>26</v>
      </c>
      <c r="J535" t="s">
        <v>27</v>
      </c>
      <c r="K535" t="s">
        <v>42</v>
      </c>
      <c r="L535" t="s">
        <v>43</v>
      </c>
      <c r="M535">
        <v>90049</v>
      </c>
      <c r="N535" t="s">
        <v>44</v>
      </c>
      <c r="O535" t="s">
        <v>1774</v>
      </c>
      <c r="P535" t="s">
        <v>46</v>
      </c>
      <c r="Q535" t="s">
        <v>59</v>
      </c>
      <c r="R535" t="s">
        <v>1775</v>
      </c>
      <c r="S535">
        <v>728.82</v>
      </c>
      <c r="T535">
        <v>9</v>
      </c>
      <c r="U535">
        <v>0</v>
      </c>
      <c r="V535">
        <v>29.152799999999971</v>
      </c>
    </row>
    <row r="536" spans="1:22" x14ac:dyDescent="0.3">
      <c r="A536">
        <v>8056</v>
      </c>
      <c r="B536" t="s">
        <v>9807</v>
      </c>
      <c r="C536">
        <v>2012</v>
      </c>
      <c r="D536" s="33">
        <v>41149</v>
      </c>
      <c r="E536" s="33">
        <v>41156</v>
      </c>
      <c r="F536" t="s">
        <v>50</v>
      </c>
      <c r="G536" t="s">
        <v>777</v>
      </c>
      <c r="H536" t="s">
        <v>778</v>
      </c>
      <c r="I536" t="s">
        <v>26</v>
      </c>
      <c r="J536" t="s">
        <v>27</v>
      </c>
      <c r="K536" t="s">
        <v>42</v>
      </c>
      <c r="L536" t="s">
        <v>43</v>
      </c>
      <c r="M536">
        <v>90049</v>
      </c>
      <c r="N536" t="s">
        <v>44</v>
      </c>
      <c r="O536" t="s">
        <v>852</v>
      </c>
      <c r="P536" t="s">
        <v>32</v>
      </c>
      <c r="Q536" t="s">
        <v>33</v>
      </c>
      <c r="R536" t="s">
        <v>853</v>
      </c>
      <c r="S536">
        <v>307.666</v>
      </c>
      <c r="T536">
        <v>2</v>
      </c>
      <c r="U536">
        <v>0.15</v>
      </c>
      <c r="V536">
        <v>28.956799999999973</v>
      </c>
    </row>
    <row r="537" spans="1:22" x14ac:dyDescent="0.3">
      <c r="A537">
        <v>8055</v>
      </c>
      <c r="B537" t="s">
        <v>9807</v>
      </c>
      <c r="C537">
        <v>2012</v>
      </c>
      <c r="D537" s="33">
        <v>41149</v>
      </c>
      <c r="E537" s="33">
        <v>41156</v>
      </c>
      <c r="F537" t="s">
        <v>50</v>
      </c>
      <c r="G537" t="s">
        <v>777</v>
      </c>
      <c r="H537" t="s">
        <v>778</v>
      </c>
      <c r="I537" t="s">
        <v>26</v>
      </c>
      <c r="J537" t="s">
        <v>27</v>
      </c>
      <c r="K537" t="s">
        <v>42</v>
      </c>
      <c r="L537" t="s">
        <v>43</v>
      </c>
      <c r="M537">
        <v>90049</v>
      </c>
      <c r="N537" t="s">
        <v>44</v>
      </c>
      <c r="O537" t="s">
        <v>2011</v>
      </c>
      <c r="P537" t="s">
        <v>46</v>
      </c>
      <c r="Q537" t="s">
        <v>59</v>
      </c>
      <c r="R537" t="s">
        <v>2012</v>
      </c>
      <c r="S537">
        <v>892.35</v>
      </c>
      <c r="T537">
        <v>5</v>
      </c>
      <c r="U537">
        <v>0</v>
      </c>
      <c r="V537">
        <v>267.70499999999993</v>
      </c>
    </row>
    <row r="538" spans="1:22" x14ac:dyDescent="0.3">
      <c r="A538">
        <v>8037</v>
      </c>
      <c r="B538" t="s">
        <v>9792</v>
      </c>
      <c r="C538">
        <v>2012</v>
      </c>
      <c r="D538" s="33">
        <v>41172</v>
      </c>
      <c r="E538" s="33">
        <v>41174</v>
      </c>
      <c r="F538" t="s">
        <v>188</v>
      </c>
      <c r="G538" t="s">
        <v>118</v>
      </c>
      <c r="H538" t="s">
        <v>119</v>
      </c>
      <c r="I538" t="s">
        <v>26</v>
      </c>
      <c r="J538" t="s">
        <v>27</v>
      </c>
      <c r="K538" t="s">
        <v>1479</v>
      </c>
      <c r="L538" t="s">
        <v>1245</v>
      </c>
      <c r="M538">
        <v>1841</v>
      </c>
      <c r="N538" t="s">
        <v>148</v>
      </c>
      <c r="O538" t="s">
        <v>5670</v>
      </c>
      <c r="P538" t="s">
        <v>46</v>
      </c>
      <c r="Q538" t="s">
        <v>75</v>
      </c>
      <c r="R538" t="s">
        <v>5671</v>
      </c>
      <c r="S538">
        <v>37.68</v>
      </c>
      <c r="T538">
        <v>6</v>
      </c>
      <c r="U538">
        <v>0</v>
      </c>
      <c r="V538">
        <v>16.955999999999996</v>
      </c>
    </row>
    <row r="539" spans="1:22" x14ac:dyDescent="0.3">
      <c r="A539">
        <v>538</v>
      </c>
      <c r="B539" t="s">
        <v>1831</v>
      </c>
      <c r="C539">
        <v>2012</v>
      </c>
      <c r="D539" s="33">
        <v>41246</v>
      </c>
      <c r="E539" s="33">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s="33">
        <v>41250</v>
      </c>
      <c r="E540" s="33">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s="33">
        <v>41250</v>
      </c>
      <c r="E541" s="33">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8036</v>
      </c>
      <c r="B542" t="s">
        <v>9791</v>
      </c>
      <c r="C542">
        <v>2012</v>
      </c>
      <c r="D542" s="33">
        <v>41085</v>
      </c>
      <c r="E542" s="33">
        <v>41088</v>
      </c>
      <c r="F542" t="s">
        <v>188</v>
      </c>
      <c r="G542" t="s">
        <v>5248</v>
      </c>
      <c r="H542" t="s">
        <v>5249</v>
      </c>
      <c r="I542" t="s">
        <v>26</v>
      </c>
      <c r="J542" t="s">
        <v>27</v>
      </c>
      <c r="K542" t="s">
        <v>184</v>
      </c>
      <c r="L542" t="s">
        <v>104</v>
      </c>
      <c r="M542">
        <v>77041</v>
      </c>
      <c r="N542" t="s">
        <v>105</v>
      </c>
      <c r="O542" t="s">
        <v>2918</v>
      </c>
      <c r="P542" t="s">
        <v>46</v>
      </c>
      <c r="Q542" t="s">
        <v>47</v>
      </c>
      <c r="R542" t="s">
        <v>2919</v>
      </c>
      <c r="S542">
        <v>4.6079999999999997</v>
      </c>
      <c r="T542">
        <v>2</v>
      </c>
      <c r="U542">
        <v>0.2</v>
      </c>
      <c r="V542">
        <v>1.6704000000000001</v>
      </c>
    </row>
    <row r="543" spans="1:22" x14ac:dyDescent="0.3">
      <c r="A543">
        <v>8035</v>
      </c>
      <c r="B543" t="s">
        <v>9791</v>
      </c>
      <c r="C543">
        <v>2012</v>
      </c>
      <c r="D543" s="33">
        <v>41085</v>
      </c>
      <c r="E543" s="33">
        <v>41088</v>
      </c>
      <c r="F543" t="s">
        <v>188</v>
      </c>
      <c r="G543" t="s">
        <v>5248</v>
      </c>
      <c r="H543" t="s">
        <v>5249</v>
      </c>
      <c r="I543" t="s">
        <v>26</v>
      </c>
      <c r="J543" t="s">
        <v>27</v>
      </c>
      <c r="K543" t="s">
        <v>184</v>
      </c>
      <c r="L543" t="s">
        <v>104</v>
      </c>
      <c r="M543">
        <v>77041</v>
      </c>
      <c r="N543" t="s">
        <v>105</v>
      </c>
      <c r="O543" t="s">
        <v>5684</v>
      </c>
      <c r="P543" t="s">
        <v>32</v>
      </c>
      <c r="Q543" t="s">
        <v>65</v>
      </c>
      <c r="R543" t="s">
        <v>5685</v>
      </c>
      <c r="S543">
        <v>75.384000000000015</v>
      </c>
      <c r="T543">
        <v>9</v>
      </c>
      <c r="U543">
        <v>0.6</v>
      </c>
      <c r="V543">
        <v>-20.730599999999995</v>
      </c>
    </row>
    <row r="544" spans="1:22" x14ac:dyDescent="0.3">
      <c r="A544">
        <v>543</v>
      </c>
      <c r="B544" t="s">
        <v>1850</v>
      </c>
      <c r="C544">
        <v>2012</v>
      </c>
      <c r="D544" s="33">
        <v>41261</v>
      </c>
      <c r="E544" s="33">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8034</v>
      </c>
      <c r="B545" t="s">
        <v>9791</v>
      </c>
      <c r="C545">
        <v>2012</v>
      </c>
      <c r="D545" s="33">
        <v>41085</v>
      </c>
      <c r="E545" s="33">
        <v>41088</v>
      </c>
      <c r="F545" t="s">
        <v>188</v>
      </c>
      <c r="G545" t="s">
        <v>5248</v>
      </c>
      <c r="H545" t="s">
        <v>5249</v>
      </c>
      <c r="I545" t="s">
        <v>26</v>
      </c>
      <c r="J545" t="s">
        <v>27</v>
      </c>
      <c r="K545" t="s">
        <v>184</v>
      </c>
      <c r="L545" t="s">
        <v>104</v>
      </c>
      <c r="M545">
        <v>77041</v>
      </c>
      <c r="N545" t="s">
        <v>105</v>
      </c>
      <c r="O545" t="s">
        <v>7771</v>
      </c>
      <c r="P545" t="s">
        <v>46</v>
      </c>
      <c r="Q545" t="s">
        <v>75</v>
      </c>
      <c r="R545" t="s">
        <v>7772</v>
      </c>
      <c r="S545">
        <v>0.98399999999999976</v>
      </c>
      <c r="T545">
        <v>2</v>
      </c>
      <c r="U545">
        <v>0.8</v>
      </c>
      <c r="V545">
        <v>-1.476</v>
      </c>
    </row>
    <row r="546" spans="1:22" x14ac:dyDescent="0.3">
      <c r="A546">
        <v>8033</v>
      </c>
      <c r="B546" t="s">
        <v>9791</v>
      </c>
      <c r="C546">
        <v>2012</v>
      </c>
      <c r="D546" s="33">
        <v>41085</v>
      </c>
      <c r="E546" s="33">
        <v>41088</v>
      </c>
      <c r="F546" t="s">
        <v>188</v>
      </c>
      <c r="G546" t="s">
        <v>5248</v>
      </c>
      <c r="H546" t="s">
        <v>5249</v>
      </c>
      <c r="I546" t="s">
        <v>26</v>
      </c>
      <c r="J546" t="s">
        <v>27</v>
      </c>
      <c r="K546" t="s">
        <v>184</v>
      </c>
      <c r="L546" t="s">
        <v>104</v>
      </c>
      <c r="M546">
        <v>77041</v>
      </c>
      <c r="N546" t="s">
        <v>105</v>
      </c>
      <c r="O546" t="s">
        <v>2650</v>
      </c>
      <c r="P546" t="s">
        <v>46</v>
      </c>
      <c r="Q546" t="s">
        <v>90</v>
      </c>
      <c r="R546" t="s">
        <v>2651</v>
      </c>
      <c r="S546">
        <v>47.952000000000005</v>
      </c>
      <c r="T546">
        <v>3</v>
      </c>
      <c r="U546">
        <v>0.2</v>
      </c>
      <c r="V546">
        <v>16.183799999999998</v>
      </c>
    </row>
    <row r="547" spans="1:22" x14ac:dyDescent="0.3">
      <c r="A547">
        <v>8029</v>
      </c>
      <c r="B547" t="s">
        <v>9788</v>
      </c>
      <c r="C547">
        <v>2012</v>
      </c>
      <c r="D547" s="33">
        <v>41163</v>
      </c>
      <c r="E547" s="33">
        <v>41167</v>
      </c>
      <c r="F547" t="s">
        <v>23</v>
      </c>
      <c r="G547" t="s">
        <v>8188</v>
      </c>
      <c r="H547" t="s">
        <v>8189</v>
      </c>
      <c r="I547" t="s">
        <v>41</v>
      </c>
      <c r="J547" t="s">
        <v>27</v>
      </c>
      <c r="K547" t="s">
        <v>266</v>
      </c>
      <c r="L547" t="s">
        <v>267</v>
      </c>
      <c r="M547">
        <v>10035</v>
      </c>
      <c r="N547" t="s">
        <v>148</v>
      </c>
      <c r="O547" t="s">
        <v>7504</v>
      </c>
      <c r="P547" t="s">
        <v>46</v>
      </c>
      <c r="Q547" t="s">
        <v>59</v>
      </c>
      <c r="R547" t="s">
        <v>7505</v>
      </c>
      <c r="S547">
        <v>772.68</v>
      </c>
      <c r="T547">
        <v>4</v>
      </c>
      <c r="U547">
        <v>0</v>
      </c>
      <c r="V547">
        <v>108.17520000000002</v>
      </c>
    </row>
    <row r="548" spans="1:22" x14ac:dyDescent="0.3">
      <c r="A548">
        <v>8028</v>
      </c>
      <c r="B548" t="s">
        <v>9788</v>
      </c>
      <c r="C548">
        <v>2012</v>
      </c>
      <c r="D548" s="33">
        <v>41163</v>
      </c>
      <c r="E548" s="33">
        <v>41167</v>
      </c>
      <c r="F548" t="s">
        <v>23</v>
      </c>
      <c r="G548" t="s">
        <v>8188</v>
      </c>
      <c r="H548" t="s">
        <v>8189</v>
      </c>
      <c r="I548" t="s">
        <v>41</v>
      </c>
      <c r="J548" t="s">
        <v>27</v>
      </c>
      <c r="K548" t="s">
        <v>266</v>
      </c>
      <c r="L548" t="s">
        <v>267</v>
      </c>
      <c r="M548">
        <v>10035</v>
      </c>
      <c r="N548" t="s">
        <v>148</v>
      </c>
      <c r="O548" t="s">
        <v>390</v>
      </c>
      <c r="P548" t="s">
        <v>71</v>
      </c>
      <c r="Q548" t="s">
        <v>161</v>
      </c>
      <c r="R548" t="s">
        <v>391</v>
      </c>
      <c r="S548">
        <v>19.989999999999998</v>
      </c>
      <c r="T548">
        <v>1</v>
      </c>
      <c r="U548">
        <v>0</v>
      </c>
      <c r="V548">
        <v>6.796599999999998</v>
      </c>
    </row>
    <row r="549" spans="1:22" x14ac:dyDescent="0.3">
      <c r="A549">
        <v>8027</v>
      </c>
      <c r="B549" t="s">
        <v>9788</v>
      </c>
      <c r="C549">
        <v>2012</v>
      </c>
      <c r="D549" s="33">
        <v>41163</v>
      </c>
      <c r="E549" s="33">
        <v>41167</v>
      </c>
      <c r="F549" t="s">
        <v>23</v>
      </c>
      <c r="G549" t="s">
        <v>8188</v>
      </c>
      <c r="H549" t="s">
        <v>8189</v>
      </c>
      <c r="I549" t="s">
        <v>41</v>
      </c>
      <c r="J549" t="s">
        <v>27</v>
      </c>
      <c r="K549" t="s">
        <v>266</v>
      </c>
      <c r="L549" t="s">
        <v>267</v>
      </c>
      <c r="M549">
        <v>10035</v>
      </c>
      <c r="N549" t="s">
        <v>148</v>
      </c>
      <c r="O549" t="s">
        <v>9471</v>
      </c>
      <c r="P549" t="s">
        <v>46</v>
      </c>
      <c r="Q549" t="s">
        <v>59</v>
      </c>
      <c r="R549" t="s">
        <v>9472</v>
      </c>
      <c r="S549">
        <v>78.8</v>
      </c>
      <c r="T549">
        <v>1</v>
      </c>
      <c r="U549">
        <v>0</v>
      </c>
      <c r="V549">
        <v>1.5760000000000076</v>
      </c>
    </row>
    <row r="550" spans="1:22" x14ac:dyDescent="0.3">
      <c r="A550">
        <v>549</v>
      </c>
      <c r="B550" t="s">
        <v>1867</v>
      </c>
      <c r="C550">
        <v>2012</v>
      </c>
      <c r="D550" s="33">
        <v>41228</v>
      </c>
      <c r="E550" s="33">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s="33">
        <v>41228</v>
      </c>
      <c r="E551" s="33">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s="33">
        <v>41228</v>
      </c>
      <c r="E552" s="33">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8026</v>
      </c>
      <c r="B553" t="s">
        <v>9788</v>
      </c>
      <c r="C553">
        <v>2012</v>
      </c>
      <c r="D553" s="33">
        <v>41163</v>
      </c>
      <c r="E553" s="33">
        <v>41167</v>
      </c>
      <c r="F553" t="s">
        <v>23</v>
      </c>
      <c r="G553" t="s">
        <v>8188</v>
      </c>
      <c r="H553" t="s">
        <v>8189</v>
      </c>
      <c r="I553" t="s">
        <v>41</v>
      </c>
      <c r="J553" t="s">
        <v>27</v>
      </c>
      <c r="K553" t="s">
        <v>266</v>
      </c>
      <c r="L553" t="s">
        <v>267</v>
      </c>
      <c r="M553">
        <v>10035</v>
      </c>
      <c r="N553" t="s">
        <v>148</v>
      </c>
      <c r="O553" t="s">
        <v>9187</v>
      </c>
      <c r="P553" t="s">
        <v>32</v>
      </c>
      <c r="Q553" t="s">
        <v>65</v>
      </c>
      <c r="R553" t="s">
        <v>9188</v>
      </c>
      <c r="S553">
        <v>210.68</v>
      </c>
      <c r="T553">
        <v>2</v>
      </c>
      <c r="U553">
        <v>0</v>
      </c>
      <c r="V553">
        <v>50.563199999999995</v>
      </c>
    </row>
    <row r="554" spans="1:22" x14ac:dyDescent="0.3">
      <c r="A554">
        <v>8012</v>
      </c>
      <c r="B554" t="s">
        <v>9782</v>
      </c>
      <c r="C554">
        <v>2012</v>
      </c>
      <c r="D554" s="33">
        <v>41080</v>
      </c>
      <c r="E554" s="33">
        <v>41083</v>
      </c>
      <c r="F554" t="s">
        <v>188</v>
      </c>
      <c r="G554" t="s">
        <v>5224</v>
      </c>
      <c r="H554" t="s">
        <v>5225</v>
      </c>
      <c r="I554" t="s">
        <v>26</v>
      </c>
      <c r="J554" t="s">
        <v>27</v>
      </c>
      <c r="K554" t="s">
        <v>456</v>
      </c>
      <c r="L554" t="s">
        <v>457</v>
      </c>
      <c r="M554">
        <v>80013</v>
      </c>
      <c r="N554" t="s">
        <v>44</v>
      </c>
      <c r="O554" t="s">
        <v>9183</v>
      </c>
      <c r="P554" t="s">
        <v>71</v>
      </c>
      <c r="Q554" t="s">
        <v>72</v>
      </c>
      <c r="R554" t="s">
        <v>9184</v>
      </c>
      <c r="S554">
        <v>125.944</v>
      </c>
      <c r="T554">
        <v>7</v>
      </c>
      <c r="U554">
        <v>0.2</v>
      </c>
      <c r="V554">
        <v>15.742999999999984</v>
      </c>
    </row>
    <row r="555" spans="1:22" x14ac:dyDescent="0.3">
      <c r="A555">
        <v>8010</v>
      </c>
      <c r="B555" t="s">
        <v>9780</v>
      </c>
      <c r="C555">
        <v>2012</v>
      </c>
      <c r="D555" s="33">
        <v>41230</v>
      </c>
      <c r="E555" s="33">
        <v>41237</v>
      </c>
      <c r="F555" t="s">
        <v>50</v>
      </c>
      <c r="G555" t="s">
        <v>7158</v>
      </c>
      <c r="H555" t="s">
        <v>7159</v>
      </c>
      <c r="I555" t="s">
        <v>26</v>
      </c>
      <c r="J555" t="s">
        <v>27</v>
      </c>
      <c r="K555" t="s">
        <v>4847</v>
      </c>
      <c r="L555" t="s">
        <v>649</v>
      </c>
      <c r="M555">
        <v>73120</v>
      </c>
      <c r="N555" t="s">
        <v>105</v>
      </c>
      <c r="O555" t="s">
        <v>9131</v>
      </c>
      <c r="P555" t="s">
        <v>32</v>
      </c>
      <c r="Q555" t="s">
        <v>36</v>
      </c>
      <c r="R555" t="s">
        <v>9132</v>
      </c>
      <c r="S555">
        <v>1323.8999999999999</v>
      </c>
      <c r="T555">
        <v>5</v>
      </c>
      <c r="U555">
        <v>0</v>
      </c>
      <c r="V555">
        <v>383.93099999999993</v>
      </c>
    </row>
    <row r="556" spans="1:22" x14ac:dyDescent="0.3">
      <c r="A556">
        <v>8009</v>
      </c>
      <c r="B556" t="s">
        <v>9780</v>
      </c>
      <c r="C556">
        <v>2012</v>
      </c>
      <c r="D556" s="33">
        <v>41230</v>
      </c>
      <c r="E556" s="33">
        <v>41237</v>
      </c>
      <c r="F556" t="s">
        <v>50</v>
      </c>
      <c r="G556" t="s">
        <v>7158</v>
      </c>
      <c r="H556" t="s">
        <v>7159</v>
      </c>
      <c r="I556" t="s">
        <v>26</v>
      </c>
      <c r="J556" t="s">
        <v>27</v>
      </c>
      <c r="K556" t="s">
        <v>4847</v>
      </c>
      <c r="L556" t="s">
        <v>649</v>
      </c>
      <c r="M556">
        <v>73120</v>
      </c>
      <c r="N556" t="s">
        <v>105</v>
      </c>
      <c r="O556" t="s">
        <v>1054</v>
      </c>
      <c r="P556" t="s">
        <v>46</v>
      </c>
      <c r="Q556" t="s">
        <v>90</v>
      </c>
      <c r="R556" t="s">
        <v>186</v>
      </c>
      <c r="S556">
        <v>106.32</v>
      </c>
      <c r="T556">
        <v>3</v>
      </c>
      <c r="U556">
        <v>0</v>
      </c>
      <c r="V556">
        <v>49.970399999999991</v>
      </c>
    </row>
    <row r="557" spans="1:22" x14ac:dyDescent="0.3">
      <c r="A557">
        <v>8008</v>
      </c>
      <c r="B557" t="s">
        <v>9780</v>
      </c>
      <c r="C557">
        <v>2012</v>
      </c>
      <c r="D557" s="33">
        <v>41230</v>
      </c>
      <c r="E557" s="33">
        <v>41237</v>
      </c>
      <c r="F557" t="s">
        <v>50</v>
      </c>
      <c r="G557" t="s">
        <v>7158</v>
      </c>
      <c r="H557" t="s">
        <v>7159</v>
      </c>
      <c r="I557" t="s">
        <v>26</v>
      </c>
      <c r="J557" t="s">
        <v>27</v>
      </c>
      <c r="K557" t="s">
        <v>4847</v>
      </c>
      <c r="L557" t="s">
        <v>649</v>
      </c>
      <c r="M557">
        <v>73120</v>
      </c>
      <c r="N557" t="s">
        <v>105</v>
      </c>
      <c r="O557" t="s">
        <v>1096</v>
      </c>
      <c r="P557" t="s">
        <v>46</v>
      </c>
      <c r="Q557" t="s">
        <v>59</v>
      </c>
      <c r="R557" t="s">
        <v>1097</v>
      </c>
      <c r="S557">
        <v>541.24</v>
      </c>
      <c r="T557">
        <v>4</v>
      </c>
      <c r="U557">
        <v>0</v>
      </c>
      <c r="V557">
        <v>5.4124000000000478</v>
      </c>
    </row>
    <row r="558" spans="1:22" x14ac:dyDescent="0.3">
      <c r="A558">
        <v>8003</v>
      </c>
      <c r="B558" t="s">
        <v>9777</v>
      </c>
      <c r="C558">
        <v>2012</v>
      </c>
      <c r="D558" s="33">
        <v>41255</v>
      </c>
      <c r="E558" s="33">
        <v>41258</v>
      </c>
      <c r="F558" t="s">
        <v>188</v>
      </c>
      <c r="G558" t="s">
        <v>316</v>
      </c>
      <c r="H558" t="s">
        <v>317</v>
      </c>
      <c r="I558" t="s">
        <v>26</v>
      </c>
      <c r="J558" t="s">
        <v>27</v>
      </c>
      <c r="K558" t="s">
        <v>42</v>
      </c>
      <c r="L558" t="s">
        <v>43</v>
      </c>
      <c r="M558">
        <v>90032</v>
      </c>
      <c r="N558" t="s">
        <v>44</v>
      </c>
      <c r="O558" t="s">
        <v>1296</v>
      </c>
      <c r="P558" t="s">
        <v>46</v>
      </c>
      <c r="Q558" t="s">
        <v>578</v>
      </c>
      <c r="R558" t="s">
        <v>186</v>
      </c>
      <c r="S558">
        <v>25.76</v>
      </c>
      <c r="T558">
        <v>7</v>
      </c>
      <c r="U558">
        <v>0</v>
      </c>
      <c r="V558">
        <v>0.51519999999999921</v>
      </c>
    </row>
    <row r="559" spans="1:22" x14ac:dyDescent="0.3">
      <c r="A559">
        <v>8002</v>
      </c>
      <c r="B559" t="s">
        <v>9777</v>
      </c>
      <c r="C559">
        <v>2012</v>
      </c>
      <c r="D559" s="33">
        <v>41255</v>
      </c>
      <c r="E559" s="33">
        <v>41258</v>
      </c>
      <c r="F559" t="s">
        <v>188</v>
      </c>
      <c r="G559" t="s">
        <v>316</v>
      </c>
      <c r="H559" t="s">
        <v>317</v>
      </c>
      <c r="I559" t="s">
        <v>26</v>
      </c>
      <c r="J559" t="s">
        <v>27</v>
      </c>
      <c r="K559" t="s">
        <v>42</v>
      </c>
      <c r="L559" t="s">
        <v>43</v>
      </c>
      <c r="M559">
        <v>90032</v>
      </c>
      <c r="N559" t="s">
        <v>44</v>
      </c>
      <c r="O559" t="s">
        <v>4542</v>
      </c>
      <c r="P559" t="s">
        <v>71</v>
      </c>
      <c r="Q559" t="s">
        <v>161</v>
      </c>
      <c r="R559" t="s">
        <v>4543</v>
      </c>
      <c r="S559">
        <v>299.94</v>
      </c>
      <c r="T559">
        <v>6</v>
      </c>
      <c r="U559">
        <v>0</v>
      </c>
      <c r="V559">
        <v>128.97420000000002</v>
      </c>
    </row>
    <row r="560" spans="1:22" x14ac:dyDescent="0.3">
      <c r="A560">
        <v>8001</v>
      </c>
      <c r="B560" t="s">
        <v>9776</v>
      </c>
      <c r="C560">
        <v>2012</v>
      </c>
      <c r="D560" s="33">
        <v>41221</v>
      </c>
      <c r="E560" s="33">
        <v>41225</v>
      </c>
      <c r="F560" t="s">
        <v>50</v>
      </c>
      <c r="G560" t="s">
        <v>2983</v>
      </c>
      <c r="H560" t="s">
        <v>2984</v>
      </c>
      <c r="I560" t="s">
        <v>26</v>
      </c>
      <c r="J560" t="s">
        <v>27</v>
      </c>
      <c r="K560" t="s">
        <v>6620</v>
      </c>
      <c r="L560" t="s">
        <v>489</v>
      </c>
      <c r="M560">
        <v>52001</v>
      </c>
      <c r="N560" t="s">
        <v>105</v>
      </c>
      <c r="O560" t="s">
        <v>3058</v>
      </c>
      <c r="P560" t="s">
        <v>71</v>
      </c>
      <c r="Q560" t="s">
        <v>72</v>
      </c>
      <c r="R560" t="s">
        <v>3059</v>
      </c>
      <c r="S560">
        <v>263.95999999999998</v>
      </c>
      <c r="T560">
        <v>4</v>
      </c>
      <c r="U560">
        <v>0</v>
      </c>
      <c r="V560">
        <v>76.548399999999987</v>
      </c>
    </row>
    <row r="561" spans="1:22" x14ac:dyDescent="0.3">
      <c r="A561">
        <v>7996</v>
      </c>
      <c r="B561" t="s">
        <v>9773</v>
      </c>
      <c r="C561">
        <v>2012</v>
      </c>
      <c r="D561" s="33">
        <v>41233</v>
      </c>
      <c r="E561" s="33">
        <v>41236</v>
      </c>
      <c r="F561" t="s">
        <v>23</v>
      </c>
      <c r="G561" t="s">
        <v>4324</v>
      </c>
      <c r="H561" t="s">
        <v>4325</v>
      </c>
      <c r="I561" t="s">
        <v>26</v>
      </c>
      <c r="J561" t="s">
        <v>27</v>
      </c>
      <c r="K561" t="s">
        <v>456</v>
      </c>
      <c r="L561" t="s">
        <v>457</v>
      </c>
      <c r="M561">
        <v>80013</v>
      </c>
      <c r="N561" t="s">
        <v>44</v>
      </c>
      <c r="O561" t="s">
        <v>3718</v>
      </c>
      <c r="P561" t="s">
        <v>46</v>
      </c>
      <c r="Q561" t="s">
        <v>75</v>
      </c>
      <c r="R561" t="s">
        <v>3719</v>
      </c>
      <c r="S561">
        <v>9.6120000000000001</v>
      </c>
      <c r="T561">
        <v>6</v>
      </c>
      <c r="U561">
        <v>0.7</v>
      </c>
      <c r="V561">
        <v>-7.3691999999999993</v>
      </c>
    </row>
    <row r="562" spans="1:22" x14ac:dyDescent="0.3">
      <c r="A562">
        <v>7995</v>
      </c>
      <c r="B562" t="s">
        <v>9773</v>
      </c>
      <c r="C562">
        <v>2012</v>
      </c>
      <c r="D562" s="33">
        <v>41233</v>
      </c>
      <c r="E562" s="33">
        <v>41236</v>
      </c>
      <c r="F562" t="s">
        <v>23</v>
      </c>
      <c r="G562" t="s">
        <v>4324</v>
      </c>
      <c r="H562" t="s">
        <v>4325</v>
      </c>
      <c r="I562" t="s">
        <v>26</v>
      </c>
      <c r="J562" t="s">
        <v>27</v>
      </c>
      <c r="K562" t="s">
        <v>456</v>
      </c>
      <c r="L562" t="s">
        <v>457</v>
      </c>
      <c r="M562">
        <v>80013</v>
      </c>
      <c r="N562" t="s">
        <v>44</v>
      </c>
      <c r="O562" t="s">
        <v>1260</v>
      </c>
      <c r="P562" t="s">
        <v>32</v>
      </c>
      <c r="Q562" t="s">
        <v>33</v>
      </c>
      <c r="R562" t="s">
        <v>1261</v>
      </c>
      <c r="S562">
        <v>145.76400000000001</v>
      </c>
      <c r="T562">
        <v>6</v>
      </c>
      <c r="U562">
        <v>0.7</v>
      </c>
      <c r="V562">
        <v>-247.79879999999997</v>
      </c>
    </row>
    <row r="563" spans="1:22" x14ac:dyDescent="0.3">
      <c r="A563">
        <v>7994</v>
      </c>
      <c r="B563" t="s">
        <v>9773</v>
      </c>
      <c r="C563">
        <v>2012</v>
      </c>
      <c r="D563" s="33">
        <v>41233</v>
      </c>
      <c r="E563" s="33">
        <v>41236</v>
      </c>
      <c r="F563" t="s">
        <v>23</v>
      </c>
      <c r="G563" t="s">
        <v>4324</v>
      </c>
      <c r="H563" t="s">
        <v>4325</v>
      </c>
      <c r="I563" t="s">
        <v>26</v>
      </c>
      <c r="J563" t="s">
        <v>27</v>
      </c>
      <c r="K563" t="s">
        <v>456</v>
      </c>
      <c r="L563" t="s">
        <v>457</v>
      </c>
      <c r="M563">
        <v>80013</v>
      </c>
      <c r="N563" t="s">
        <v>44</v>
      </c>
      <c r="O563" t="s">
        <v>1208</v>
      </c>
      <c r="P563" t="s">
        <v>46</v>
      </c>
      <c r="Q563" t="s">
        <v>75</v>
      </c>
      <c r="R563" t="s">
        <v>1209</v>
      </c>
      <c r="S563">
        <v>4.8960000000000008</v>
      </c>
      <c r="T563">
        <v>3</v>
      </c>
      <c r="U563">
        <v>0.7</v>
      </c>
      <c r="V563">
        <v>-3.4271999999999991</v>
      </c>
    </row>
    <row r="564" spans="1:22" x14ac:dyDescent="0.3">
      <c r="A564">
        <v>7980</v>
      </c>
      <c r="B564" t="s">
        <v>9763</v>
      </c>
      <c r="C564">
        <v>2012</v>
      </c>
      <c r="D564" s="33">
        <v>41148</v>
      </c>
      <c r="E564" s="33">
        <v>41152</v>
      </c>
      <c r="F564" t="s">
        <v>50</v>
      </c>
      <c r="G564" t="s">
        <v>3173</v>
      </c>
      <c r="H564" t="s">
        <v>3174</v>
      </c>
      <c r="I564" t="s">
        <v>102</v>
      </c>
      <c r="J564" t="s">
        <v>27</v>
      </c>
      <c r="K564" t="s">
        <v>42</v>
      </c>
      <c r="L564" t="s">
        <v>43</v>
      </c>
      <c r="M564">
        <v>90045</v>
      </c>
      <c r="N564" t="s">
        <v>44</v>
      </c>
      <c r="O564" t="s">
        <v>4832</v>
      </c>
      <c r="P564" t="s">
        <v>46</v>
      </c>
      <c r="Q564" t="s">
        <v>75</v>
      </c>
      <c r="R564" t="s">
        <v>4833</v>
      </c>
      <c r="S564">
        <v>5.1040000000000001</v>
      </c>
      <c r="T564">
        <v>1</v>
      </c>
      <c r="U564">
        <v>0.2</v>
      </c>
      <c r="V564">
        <v>1.6587999999999996</v>
      </c>
    </row>
    <row r="565" spans="1:22" x14ac:dyDescent="0.3">
      <c r="A565">
        <v>564</v>
      </c>
      <c r="B565" t="s">
        <v>1912</v>
      </c>
      <c r="C565">
        <v>2012</v>
      </c>
      <c r="D565" s="33">
        <v>41250</v>
      </c>
      <c r="E565" s="33">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33">
        <v>41250</v>
      </c>
      <c r="E566" s="33">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7977</v>
      </c>
      <c r="B567" t="s">
        <v>9761</v>
      </c>
      <c r="C567">
        <v>2012</v>
      </c>
      <c r="D567" s="33">
        <v>41137</v>
      </c>
      <c r="E567" s="33">
        <v>41141</v>
      </c>
      <c r="F567" t="s">
        <v>50</v>
      </c>
      <c r="G567" t="s">
        <v>1157</v>
      </c>
      <c r="H567" t="s">
        <v>1158</v>
      </c>
      <c r="I567" t="s">
        <v>41</v>
      </c>
      <c r="J567" t="s">
        <v>27</v>
      </c>
      <c r="K567" t="s">
        <v>146</v>
      </c>
      <c r="L567" t="s">
        <v>147</v>
      </c>
      <c r="M567">
        <v>19134</v>
      </c>
      <c r="N567" t="s">
        <v>148</v>
      </c>
      <c r="O567" t="s">
        <v>3981</v>
      </c>
      <c r="P567" t="s">
        <v>46</v>
      </c>
      <c r="Q567" t="s">
        <v>90</v>
      </c>
      <c r="R567" t="s">
        <v>3982</v>
      </c>
      <c r="S567">
        <v>10.272000000000002</v>
      </c>
      <c r="T567">
        <v>3</v>
      </c>
      <c r="U567">
        <v>0.2</v>
      </c>
      <c r="V567">
        <v>3.2099999999999982</v>
      </c>
    </row>
    <row r="568" spans="1:22" x14ac:dyDescent="0.3">
      <c r="A568">
        <v>7976</v>
      </c>
      <c r="B568" t="s">
        <v>9761</v>
      </c>
      <c r="C568">
        <v>2012</v>
      </c>
      <c r="D568" s="33">
        <v>41137</v>
      </c>
      <c r="E568" s="33">
        <v>41141</v>
      </c>
      <c r="F568" t="s">
        <v>50</v>
      </c>
      <c r="G568" t="s">
        <v>1157</v>
      </c>
      <c r="H568" t="s">
        <v>1158</v>
      </c>
      <c r="I568" t="s">
        <v>41</v>
      </c>
      <c r="J568" t="s">
        <v>27</v>
      </c>
      <c r="K568" t="s">
        <v>146</v>
      </c>
      <c r="L568" t="s">
        <v>147</v>
      </c>
      <c r="M568">
        <v>19134</v>
      </c>
      <c r="N568" t="s">
        <v>148</v>
      </c>
      <c r="O568" t="s">
        <v>3168</v>
      </c>
      <c r="P568" t="s">
        <v>46</v>
      </c>
      <c r="Q568" t="s">
        <v>75</v>
      </c>
      <c r="R568" t="s">
        <v>3169</v>
      </c>
      <c r="S568">
        <v>3.762</v>
      </c>
      <c r="T568">
        <v>3</v>
      </c>
      <c r="U568">
        <v>0.7</v>
      </c>
      <c r="V568">
        <v>-2.758799999999999</v>
      </c>
    </row>
    <row r="569" spans="1:22" x14ac:dyDescent="0.3">
      <c r="A569">
        <v>7975</v>
      </c>
      <c r="B569" t="s">
        <v>9761</v>
      </c>
      <c r="C569">
        <v>2012</v>
      </c>
      <c r="D569" s="33">
        <v>41137</v>
      </c>
      <c r="E569" s="33">
        <v>41141</v>
      </c>
      <c r="F569" t="s">
        <v>50</v>
      </c>
      <c r="G569" t="s">
        <v>1157</v>
      </c>
      <c r="H569" t="s">
        <v>1158</v>
      </c>
      <c r="I569" t="s">
        <v>41</v>
      </c>
      <c r="J569" t="s">
        <v>27</v>
      </c>
      <c r="K569" t="s">
        <v>146</v>
      </c>
      <c r="L569" t="s">
        <v>147</v>
      </c>
      <c r="M569">
        <v>19134</v>
      </c>
      <c r="N569" t="s">
        <v>148</v>
      </c>
      <c r="O569" t="s">
        <v>4220</v>
      </c>
      <c r="P569" t="s">
        <v>32</v>
      </c>
      <c r="Q569" t="s">
        <v>65</v>
      </c>
      <c r="R569" t="s">
        <v>4221</v>
      </c>
      <c r="S569">
        <v>254.35200000000003</v>
      </c>
      <c r="T569">
        <v>3</v>
      </c>
      <c r="U569">
        <v>0.2</v>
      </c>
      <c r="V569">
        <v>0</v>
      </c>
    </row>
    <row r="570" spans="1:22" x14ac:dyDescent="0.3">
      <c r="A570">
        <v>7974</v>
      </c>
      <c r="B570" t="s">
        <v>9761</v>
      </c>
      <c r="C570">
        <v>2012</v>
      </c>
      <c r="D570" s="33">
        <v>41137</v>
      </c>
      <c r="E570" s="33">
        <v>41141</v>
      </c>
      <c r="F570" t="s">
        <v>50</v>
      </c>
      <c r="G570" t="s">
        <v>1157</v>
      </c>
      <c r="H570" t="s">
        <v>1158</v>
      </c>
      <c r="I570" t="s">
        <v>41</v>
      </c>
      <c r="J570" t="s">
        <v>27</v>
      </c>
      <c r="K570" t="s">
        <v>146</v>
      </c>
      <c r="L570" t="s">
        <v>147</v>
      </c>
      <c r="M570">
        <v>19134</v>
      </c>
      <c r="N570" t="s">
        <v>148</v>
      </c>
      <c r="O570" t="s">
        <v>492</v>
      </c>
      <c r="P570" t="s">
        <v>46</v>
      </c>
      <c r="Q570" t="s">
        <v>75</v>
      </c>
      <c r="R570" t="s">
        <v>493</v>
      </c>
      <c r="S570">
        <v>2.7240000000000006</v>
      </c>
      <c r="T570">
        <v>2</v>
      </c>
      <c r="U570">
        <v>0.7</v>
      </c>
      <c r="V570">
        <v>-1.9067999999999996</v>
      </c>
    </row>
    <row r="571" spans="1:22" x14ac:dyDescent="0.3">
      <c r="A571">
        <v>7973</v>
      </c>
      <c r="B571" t="s">
        <v>9761</v>
      </c>
      <c r="C571">
        <v>2012</v>
      </c>
      <c r="D571" s="33">
        <v>41137</v>
      </c>
      <c r="E571" s="33">
        <v>41141</v>
      </c>
      <c r="F571" t="s">
        <v>50</v>
      </c>
      <c r="G571" t="s">
        <v>1157</v>
      </c>
      <c r="H571" t="s">
        <v>1158</v>
      </c>
      <c r="I571" t="s">
        <v>41</v>
      </c>
      <c r="J571" t="s">
        <v>27</v>
      </c>
      <c r="K571" t="s">
        <v>146</v>
      </c>
      <c r="L571" t="s">
        <v>147</v>
      </c>
      <c r="M571">
        <v>19134</v>
      </c>
      <c r="N571" t="s">
        <v>148</v>
      </c>
      <c r="O571" t="s">
        <v>5264</v>
      </c>
      <c r="P571" t="s">
        <v>46</v>
      </c>
      <c r="Q571" t="s">
        <v>90</v>
      </c>
      <c r="R571" t="s">
        <v>5265</v>
      </c>
      <c r="S571">
        <v>10.368000000000002</v>
      </c>
      <c r="T571">
        <v>2</v>
      </c>
      <c r="U571">
        <v>0.2</v>
      </c>
      <c r="V571">
        <v>3.6288</v>
      </c>
    </row>
    <row r="572" spans="1:22" x14ac:dyDescent="0.3">
      <c r="A572">
        <v>7972</v>
      </c>
      <c r="B572" t="s">
        <v>9761</v>
      </c>
      <c r="C572">
        <v>2012</v>
      </c>
      <c r="D572" s="33">
        <v>41137</v>
      </c>
      <c r="E572" s="33">
        <v>41141</v>
      </c>
      <c r="F572" t="s">
        <v>50</v>
      </c>
      <c r="G572" t="s">
        <v>1157</v>
      </c>
      <c r="H572" t="s">
        <v>1158</v>
      </c>
      <c r="I572" t="s">
        <v>41</v>
      </c>
      <c r="J572" t="s">
        <v>27</v>
      </c>
      <c r="K572" t="s">
        <v>146</v>
      </c>
      <c r="L572" t="s">
        <v>147</v>
      </c>
      <c r="M572">
        <v>19134</v>
      </c>
      <c r="N572" t="s">
        <v>148</v>
      </c>
      <c r="O572" t="s">
        <v>5896</v>
      </c>
      <c r="P572" t="s">
        <v>71</v>
      </c>
      <c r="Q572" t="s">
        <v>161</v>
      </c>
      <c r="R572" t="s">
        <v>5897</v>
      </c>
      <c r="S572">
        <v>31.176000000000002</v>
      </c>
      <c r="T572">
        <v>3</v>
      </c>
      <c r="U572">
        <v>0.2</v>
      </c>
      <c r="V572">
        <v>-5.4558000000000035</v>
      </c>
    </row>
    <row r="573" spans="1:22" x14ac:dyDescent="0.3">
      <c r="A573">
        <v>7971</v>
      </c>
      <c r="B573" t="s">
        <v>9761</v>
      </c>
      <c r="C573">
        <v>2012</v>
      </c>
      <c r="D573" s="33">
        <v>41137</v>
      </c>
      <c r="E573" s="33">
        <v>41141</v>
      </c>
      <c r="F573" t="s">
        <v>50</v>
      </c>
      <c r="G573" t="s">
        <v>1157</v>
      </c>
      <c r="H573" t="s">
        <v>1158</v>
      </c>
      <c r="I573" t="s">
        <v>41</v>
      </c>
      <c r="J573" t="s">
        <v>27</v>
      </c>
      <c r="K573" t="s">
        <v>146</v>
      </c>
      <c r="L573" t="s">
        <v>147</v>
      </c>
      <c r="M573">
        <v>19134</v>
      </c>
      <c r="N573" t="s">
        <v>148</v>
      </c>
      <c r="O573" t="s">
        <v>3993</v>
      </c>
      <c r="P573" t="s">
        <v>71</v>
      </c>
      <c r="Q573" t="s">
        <v>72</v>
      </c>
      <c r="R573" t="s">
        <v>3994</v>
      </c>
      <c r="S573">
        <v>519.79200000000003</v>
      </c>
      <c r="T573">
        <v>4</v>
      </c>
      <c r="U573">
        <v>0.4</v>
      </c>
      <c r="V573">
        <v>-112.62159999999994</v>
      </c>
    </row>
    <row r="574" spans="1:22" x14ac:dyDescent="0.3">
      <c r="A574">
        <v>7967</v>
      </c>
      <c r="B574" t="s">
        <v>9757</v>
      </c>
      <c r="C574">
        <v>2012</v>
      </c>
      <c r="D574" s="33">
        <v>40991</v>
      </c>
      <c r="E574" s="33">
        <v>40998</v>
      </c>
      <c r="F574" t="s">
        <v>50</v>
      </c>
      <c r="G574" t="s">
        <v>1383</v>
      </c>
      <c r="H574" t="s">
        <v>1384</v>
      </c>
      <c r="I574" t="s">
        <v>41</v>
      </c>
      <c r="J574" t="s">
        <v>27</v>
      </c>
      <c r="K574" t="s">
        <v>42</v>
      </c>
      <c r="L574" t="s">
        <v>43</v>
      </c>
      <c r="M574">
        <v>90049</v>
      </c>
      <c r="N574" t="s">
        <v>44</v>
      </c>
      <c r="O574" t="s">
        <v>5347</v>
      </c>
      <c r="P574" t="s">
        <v>46</v>
      </c>
      <c r="Q574" t="s">
        <v>90</v>
      </c>
      <c r="R574" t="s">
        <v>5348</v>
      </c>
      <c r="S574">
        <v>33.36</v>
      </c>
      <c r="T574">
        <v>4</v>
      </c>
      <c r="U574">
        <v>0</v>
      </c>
      <c r="V574">
        <v>16.68</v>
      </c>
    </row>
    <row r="575" spans="1:22" x14ac:dyDescent="0.3">
      <c r="A575">
        <v>7953</v>
      </c>
      <c r="B575" t="s">
        <v>9753</v>
      </c>
      <c r="C575">
        <v>2012</v>
      </c>
      <c r="D575" s="33">
        <v>41232</v>
      </c>
      <c r="E575" s="33">
        <v>41237</v>
      </c>
      <c r="F575" t="s">
        <v>50</v>
      </c>
      <c r="G575" t="s">
        <v>429</v>
      </c>
      <c r="H575" t="s">
        <v>430</v>
      </c>
      <c r="I575" t="s">
        <v>26</v>
      </c>
      <c r="J575" t="s">
        <v>27</v>
      </c>
      <c r="K575" t="s">
        <v>266</v>
      </c>
      <c r="L575" t="s">
        <v>267</v>
      </c>
      <c r="M575">
        <v>10035</v>
      </c>
      <c r="N575" t="s">
        <v>148</v>
      </c>
      <c r="O575" t="s">
        <v>3433</v>
      </c>
      <c r="P575" t="s">
        <v>71</v>
      </c>
      <c r="Q575" t="s">
        <v>72</v>
      </c>
      <c r="R575" t="s">
        <v>6337</v>
      </c>
      <c r="S575">
        <v>861.76</v>
      </c>
      <c r="T575">
        <v>4</v>
      </c>
      <c r="U575">
        <v>0</v>
      </c>
      <c r="V575">
        <v>249.91039999999998</v>
      </c>
    </row>
    <row r="576" spans="1:22" x14ac:dyDescent="0.3">
      <c r="A576">
        <v>7952</v>
      </c>
      <c r="B576" t="s">
        <v>9753</v>
      </c>
      <c r="C576">
        <v>2012</v>
      </c>
      <c r="D576" s="33">
        <v>41232</v>
      </c>
      <c r="E576" s="33">
        <v>41237</v>
      </c>
      <c r="F576" t="s">
        <v>50</v>
      </c>
      <c r="G576" t="s">
        <v>429</v>
      </c>
      <c r="H576" t="s">
        <v>430</v>
      </c>
      <c r="I576" t="s">
        <v>26</v>
      </c>
      <c r="J576" t="s">
        <v>27</v>
      </c>
      <c r="K576" t="s">
        <v>266</v>
      </c>
      <c r="L576" t="s">
        <v>267</v>
      </c>
      <c r="M576">
        <v>10035</v>
      </c>
      <c r="N576" t="s">
        <v>148</v>
      </c>
      <c r="O576" t="s">
        <v>5744</v>
      </c>
      <c r="P576" t="s">
        <v>46</v>
      </c>
      <c r="Q576" t="s">
        <v>75</v>
      </c>
      <c r="R576" t="s">
        <v>5745</v>
      </c>
      <c r="S576">
        <v>5.9840000000000009</v>
      </c>
      <c r="T576">
        <v>2</v>
      </c>
      <c r="U576">
        <v>0.2</v>
      </c>
      <c r="V576">
        <v>2.2439999999999998</v>
      </c>
    </row>
    <row r="577" spans="1:22" x14ac:dyDescent="0.3">
      <c r="A577">
        <v>576</v>
      </c>
      <c r="B577" t="s">
        <v>1944</v>
      </c>
      <c r="C577">
        <v>2012</v>
      </c>
      <c r="D577" s="33">
        <v>41170</v>
      </c>
      <c r="E577" s="33">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s="33">
        <v>41170</v>
      </c>
      <c r="E578" s="33">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s="33">
        <v>41170</v>
      </c>
      <c r="E579" s="33">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7919</v>
      </c>
      <c r="B580" t="s">
        <v>9740</v>
      </c>
      <c r="C580">
        <v>2012</v>
      </c>
      <c r="D580" s="33">
        <v>41094</v>
      </c>
      <c r="E580" s="33">
        <v>41098</v>
      </c>
      <c r="F580" t="s">
        <v>23</v>
      </c>
      <c r="G580" t="s">
        <v>5925</v>
      </c>
      <c r="H580" t="s">
        <v>5926</v>
      </c>
      <c r="I580" t="s">
        <v>102</v>
      </c>
      <c r="J580" t="s">
        <v>27</v>
      </c>
      <c r="K580" t="s">
        <v>947</v>
      </c>
      <c r="L580" t="s">
        <v>43</v>
      </c>
      <c r="M580">
        <v>92024</v>
      </c>
      <c r="N580" t="s">
        <v>44</v>
      </c>
      <c r="O580" t="s">
        <v>1102</v>
      </c>
      <c r="P580" t="s">
        <v>46</v>
      </c>
      <c r="Q580" t="s">
        <v>75</v>
      </c>
      <c r="R580" t="s">
        <v>1103</v>
      </c>
      <c r="S580">
        <v>22.847999999999999</v>
      </c>
      <c r="T580">
        <v>2</v>
      </c>
      <c r="U580">
        <v>0.2</v>
      </c>
      <c r="V580">
        <v>7.4255999999999993</v>
      </c>
    </row>
    <row r="581" spans="1:22" x14ac:dyDescent="0.3">
      <c r="A581">
        <v>7917</v>
      </c>
      <c r="B581" t="s">
        <v>9738</v>
      </c>
      <c r="C581">
        <v>2012</v>
      </c>
      <c r="D581" s="33">
        <v>41233</v>
      </c>
      <c r="E581" s="33">
        <v>41237</v>
      </c>
      <c r="F581" t="s">
        <v>50</v>
      </c>
      <c r="G581" t="s">
        <v>2363</v>
      </c>
      <c r="H581" t="s">
        <v>2364</v>
      </c>
      <c r="I581" t="s">
        <v>102</v>
      </c>
      <c r="J581" t="s">
        <v>27</v>
      </c>
      <c r="K581" t="s">
        <v>146</v>
      </c>
      <c r="L581" t="s">
        <v>147</v>
      </c>
      <c r="M581">
        <v>19140</v>
      </c>
      <c r="N581" t="s">
        <v>148</v>
      </c>
      <c r="O581" t="s">
        <v>3186</v>
      </c>
      <c r="P581" t="s">
        <v>32</v>
      </c>
      <c r="Q581" t="s">
        <v>36</v>
      </c>
      <c r="R581" t="s">
        <v>3187</v>
      </c>
      <c r="S581">
        <v>344.37199999999996</v>
      </c>
      <c r="T581">
        <v>4</v>
      </c>
      <c r="U581">
        <v>0.3</v>
      </c>
      <c r="V581">
        <v>-93.472400000000022</v>
      </c>
    </row>
    <row r="582" spans="1:22" x14ac:dyDescent="0.3">
      <c r="A582">
        <v>581</v>
      </c>
      <c r="B582" t="s">
        <v>1956</v>
      </c>
      <c r="C582">
        <v>2012</v>
      </c>
      <c r="D582" s="33">
        <v>41162</v>
      </c>
      <c r="E582" s="33">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7907</v>
      </c>
      <c r="B583" t="s">
        <v>9729</v>
      </c>
      <c r="C583">
        <v>2012</v>
      </c>
      <c r="D583" s="33">
        <v>41197</v>
      </c>
      <c r="E583" s="33">
        <v>41204</v>
      </c>
      <c r="F583" t="s">
        <v>50</v>
      </c>
      <c r="G583" t="s">
        <v>550</v>
      </c>
      <c r="H583" t="s">
        <v>551</v>
      </c>
      <c r="I583" t="s">
        <v>102</v>
      </c>
      <c r="J583" t="s">
        <v>27</v>
      </c>
      <c r="K583" t="s">
        <v>815</v>
      </c>
      <c r="L583" t="s">
        <v>104</v>
      </c>
      <c r="M583">
        <v>75217</v>
      </c>
      <c r="N583" t="s">
        <v>105</v>
      </c>
      <c r="O583" t="s">
        <v>3572</v>
      </c>
      <c r="P583" t="s">
        <v>46</v>
      </c>
      <c r="Q583" t="s">
        <v>75</v>
      </c>
      <c r="R583" t="s">
        <v>3573</v>
      </c>
      <c r="S583">
        <v>3.9599999999999991</v>
      </c>
      <c r="T583">
        <v>10</v>
      </c>
      <c r="U583">
        <v>0.8</v>
      </c>
      <c r="V583">
        <v>-6.93</v>
      </c>
    </row>
    <row r="584" spans="1:22" x14ac:dyDescent="0.3">
      <c r="A584">
        <v>7906</v>
      </c>
      <c r="B584" t="s">
        <v>9729</v>
      </c>
      <c r="C584">
        <v>2012</v>
      </c>
      <c r="D584" s="33">
        <v>41197</v>
      </c>
      <c r="E584" s="33">
        <v>41204</v>
      </c>
      <c r="F584" t="s">
        <v>50</v>
      </c>
      <c r="G584" t="s">
        <v>550</v>
      </c>
      <c r="H584" t="s">
        <v>551</v>
      </c>
      <c r="I584" t="s">
        <v>102</v>
      </c>
      <c r="J584" t="s">
        <v>27</v>
      </c>
      <c r="K584" t="s">
        <v>815</v>
      </c>
      <c r="L584" t="s">
        <v>104</v>
      </c>
      <c r="M584">
        <v>75217</v>
      </c>
      <c r="N584" t="s">
        <v>105</v>
      </c>
      <c r="O584" t="s">
        <v>1590</v>
      </c>
      <c r="P584" t="s">
        <v>46</v>
      </c>
      <c r="Q584" t="s">
        <v>173</v>
      </c>
      <c r="R584" t="s">
        <v>186</v>
      </c>
      <c r="S584">
        <v>4.4640000000000004</v>
      </c>
      <c r="T584">
        <v>1</v>
      </c>
      <c r="U584">
        <v>0.2</v>
      </c>
      <c r="V584">
        <v>1.6739999999999999</v>
      </c>
    </row>
    <row r="585" spans="1:22" x14ac:dyDescent="0.3">
      <c r="A585">
        <v>7905</v>
      </c>
      <c r="B585" t="s">
        <v>9728</v>
      </c>
      <c r="C585">
        <v>2012</v>
      </c>
      <c r="D585" s="33">
        <v>41220</v>
      </c>
      <c r="E585" s="33">
        <v>41226</v>
      </c>
      <c r="F585" t="s">
        <v>50</v>
      </c>
      <c r="G585" t="s">
        <v>8517</v>
      </c>
      <c r="H585" t="s">
        <v>8518</v>
      </c>
      <c r="I585" t="s">
        <v>26</v>
      </c>
      <c r="J585" t="s">
        <v>27</v>
      </c>
      <c r="K585" t="s">
        <v>184</v>
      </c>
      <c r="L585" t="s">
        <v>104</v>
      </c>
      <c r="M585">
        <v>77036</v>
      </c>
      <c r="N585" t="s">
        <v>105</v>
      </c>
      <c r="O585" t="s">
        <v>4185</v>
      </c>
      <c r="P585" t="s">
        <v>46</v>
      </c>
      <c r="Q585" t="s">
        <v>90</v>
      </c>
      <c r="R585" t="s">
        <v>4186</v>
      </c>
      <c r="S585">
        <v>76.64</v>
      </c>
      <c r="T585">
        <v>2</v>
      </c>
      <c r="U585">
        <v>0.2</v>
      </c>
      <c r="V585">
        <v>26.823999999999995</v>
      </c>
    </row>
    <row r="586" spans="1:22" x14ac:dyDescent="0.3">
      <c r="A586">
        <v>7878</v>
      </c>
      <c r="B586" t="s">
        <v>9717</v>
      </c>
      <c r="C586">
        <v>2012</v>
      </c>
      <c r="D586" s="33">
        <v>40980</v>
      </c>
      <c r="E586" s="33">
        <v>40986</v>
      </c>
      <c r="F586" t="s">
        <v>50</v>
      </c>
      <c r="G586" t="s">
        <v>3653</v>
      </c>
      <c r="H586" t="s">
        <v>3654</v>
      </c>
      <c r="I586" t="s">
        <v>26</v>
      </c>
      <c r="J586" t="s">
        <v>27</v>
      </c>
      <c r="K586" t="s">
        <v>467</v>
      </c>
      <c r="L586" t="s">
        <v>88</v>
      </c>
      <c r="M586">
        <v>28205</v>
      </c>
      <c r="N586" t="s">
        <v>30</v>
      </c>
      <c r="O586" t="s">
        <v>4139</v>
      </c>
      <c r="P586" t="s">
        <v>46</v>
      </c>
      <c r="Q586" t="s">
        <v>47</v>
      </c>
      <c r="R586" t="s">
        <v>4140</v>
      </c>
      <c r="S586">
        <v>5.04</v>
      </c>
      <c r="T586">
        <v>2</v>
      </c>
      <c r="U586">
        <v>0.2</v>
      </c>
      <c r="V586">
        <v>1.764</v>
      </c>
    </row>
    <row r="587" spans="1:22" x14ac:dyDescent="0.3">
      <c r="A587">
        <v>7867</v>
      </c>
      <c r="B587" t="s">
        <v>9708</v>
      </c>
      <c r="C587">
        <v>2012</v>
      </c>
      <c r="D587" s="33">
        <v>41104</v>
      </c>
      <c r="E587" s="33">
        <v>41109</v>
      </c>
      <c r="F587" t="s">
        <v>23</v>
      </c>
      <c r="G587" t="s">
        <v>5215</v>
      </c>
      <c r="H587" t="s">
        <v>5216</v>
      </c>
      <c r="I587" t="s">
        <v>26</v>
      </c>
      <c r="J587" t="s">
        <v>27</v>
      </c>
      <c r="K587" t="s">
        <v>1823</v>
      </c>
      <c r="L587" t="s">
        <v>310</v>
      </c>
      <c r="M587">
        <v>85204</v>
      </c>
      <c r="N587" t="s">
        <v>44</v>
      </c>
      <c r="O587" t="s">
        <v>6698</v>
      </c>
      <c r="P587" t="s">
        <v>32</v>
      </c>
      <c r="Q587" t="s">
        <v>33</v>
      </c>
      <c r="R587" t="s">
        <v>6699</v>
      </c>
      <c r="S587">
        <v>127.76400000000002</v>
      </c>
      <c r="T587">
        <v>6</v>
      </c>
      <c r="U587">
        <v>0.7</v>
      </c>
      <c r="V587">
        <v>-191.64599999999996</v>
      </c>
    </row>
    <row r="588" spans="1:22" x14ac:dyDescent="0.3">
      <c r="A588">
        <v>587</v>
      </c>
      <c r="B588" t="s">
        <v>1968</v>
      </c>
      <c r="C588">
        <v>2012</v>
      </c>
      <c r="D588" s="33">
        <v>41093</v>
      </c>
      <c r="E588" s="33">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s="33">
        <v>41093</v>
      </c>
      <c r="E589" s="33">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7866</v>
      </c>
      <c r="B590" t="s">
        <v>9708</v>
      </c>
      <c r="C590">
        <v>2012</v>
      </c>
      <c r="D590" s="33">
        <v>41104</v>
      </c>
      <c r="E590" s="33">
        <v>41109</v>
      </c>
      <c r="F590" t="s">
        <v>23</v>
      </c>
      <c r="G590" t="s">
        <v>5215</v>
      </c>
      <c r="H590" t="s">
        <v>5216</v>
      </c>
      <c r="I590" t="s">
        <v>26</v>
      </c>
      <c r="J590" t="s">
        <v>27</v>
      </c>
      <c r="K590" t="s">
        <v>1823</v>
      </c>
      <c r="L590" t="s">
        <v>310</v>
      </c>
      <c r="M590">
        <v>85204</v>
      </c>
      <c r="N590" t="s">
        <v>44</v>
      </c>
      <c r="O590" t="s">
        <v>686</v>
      </c>
      <c r="P590" t="s">
        <v>32</v>
      </c>
      <c r="Q590" t="s">
        <v>36</v>
      </c>
      <c r="R590" t="s">
        <v>687</v>
      </c>
      <c r="S590">
        <v>441.92</v>
      </c>
      <c r="T590">
        <v>2</v>
      </c>
      <c r="U590">
        <v>0.2</v>
      </c>
      <c r="V590">
        <v>49.715999999999966</v>
      </c>
    </row>
    <row r="591" spans="1:22" x14ac:dyDescent="0.3">
      <c r="A591">
        <v>7865</v>
      </c>
      <c r="B591" t="s">
        <v>9708</v>
      </c>
      <c r="C591">
        <v>2012</v>
      </c>
      <c r="D591" s="33">
        <v>41104</v>
      </c>
      <c r="E591" s="33">
        <v>41109</v>
      </c>
      <c r="F591" t="s">
        <v>23</v>
      </c>
      <c r="G591" t="s">
        <v>5215</v>
      </c>
      <c r="H591" t="s">
        <v>5216</v>
      </c>
      <c r="I591" t="s">
        <v>26</v>
      </c>
      <c r="J591" t="s">
        <v>27</v>
      </c>
      <c r="K591" t="s">
        <v>1823</v>
      </c>
      <c r="L591" t="s">
        <v>310</v>
      </c>
      <c r="M591">
        <v>85204</v>
      </c>
      <c r="N591" t="s">
        <v>44</v>
      </c>
      <c r="O591" t="s">
        <v>9709</v>
      </c>
      <c r="P591" t="s">
        <v>46</v>
      </c>
      <c r="Q591" t="s">
        <v>90</v>
      </c>
      <c r="R591" t="s">
        <v>9710</v>
      </c>
      <c r="S591">
        <v>18.496000000000002</v>
      </c>
      <c r="T591">
        <v>4</v>
      </c>
      <c r="U591">
        <v>0.2</v>
      </c>
      <c r="V591">
        <v>6.7048000000000005</v>
      </c>
    </row>
    <row r="592" spans="1:22" x14ac:dyDescent="0.3">
      <c r="A592">
        <v>7864</v>
      </c>
      <c r="B592" t="s">
        <v>9708</v>
      </c>
      <c r="C592">
        <v>2012</v>
      </c>
      <c r="D592" s="33">
        <v>41104</v>
      </c>
      <c r="E592" s="33">
        <v>41109</v>
      </c>
      <c r="F592" t="s">
        <v>23</v>
      </c>
      <c r="G592" t="s">
        <v>5215</v>
      </c>
      <c r="H592" t="s">
        <v>5216</v>
      </c>
      <c r="I592" t="s">
        <v>26</v>
      </c>
      <c r="J592" t="s">
        <v>27</v>
      </c>
      <c r="K592" t="s">
        <v>1823</v>
      </c>
      <c r="L592" t="s">
        <v>310</v>
      </c>
      <c r="M592">
        <v>85204</v>
      </c>
      <c r="N592" t="s">
        <v>44</v>
      </c>
      <c r="O592" t="s">
        <v>1629</v>
      </c>
      <c r="P592" t="s">
        <v>46</v>
      </c>
      <c r="Q592" t="s">
        <v>59</v>
      </c>
      <c r="R592" t="s">
        <v>1630</v>
      </c>
      <c r="S592">
        <v>272.73599999999999</v>
      </c>
      <c r="T592">
        <v>3</v>
      </c>
      <c r="U592">
        <v>0.2</v>
      </c>
      <c r="V592">
        <v>-64.774800000000013</v>
      </c>
    </row>
    <row r="593" spans="1:22" x14ac:dyDescent="0.3">
      <c r="A593">
        <v>7863</v>
      </c>
      <c r="B593" t="s">
        <v>9707</v>
      </c>
      <c r="C593">
        <v>2012</v>
      </c>
      <c r="D593" s="33">
        <v>41194</v>
      </c>
      <c r="E593" s="33">
        <v>41199</v>
      </c>
      <c r="F593" t="s">
        <v>50</v>
      </c>
      <c r="G593" t="s">
        <v>4955</v>
      </c>
      <c r="H593" t="s">
        <v>4956</v>
      </c>
      <c r="I593" t="s">
        <v>26</v>
      </c>
      <c r="J593" t="s">
        <v>27</v>
      </c>
      <c r="K593" t="s">
        <v>95</v>
      </c>
      <c r="L593" t="s">
        <v>96</v>
      </c>
      <c r="M593">
        <v>98103</v>
      </c>
      <c r="N593" t="s">
        <v>44</v>
      </c>
      <c r="O593" t="s">
        <v>1412</v>
      </c>
      <c r="P593" t="s">
        <v>46</v>
      </c>
      <c r="Q593" t="s">
        <v>59</v>
      </c>
      <c r="R593" t="s">
        <v>1413</v>
      </c>
      <c r="S593">
        <v>81.96</v>
      </c>
      <c r="T593">
        <v>2</v>
      </c>
      <c r="U593">
        <v>0</v>
      </c>
      <c r="V593">
        <v>0</v>
      </c>
    </row>
    <row r="594" spans="1:22" x14ac:dyDescent="0.3">
      <c r="A594">
        <v>7862</v>
      </c>
      <c r="B594" t="s">
        <v>9707</v>
      </c>
      <c r="C594">
        <v>2012</v>
      </c>
      <c r="D594" s="33">
        <v>41194</v>
      </c>
      <c r="E594" s="33">
        <v>41199</v>
      </c>
      <c r="F594" t="s">
        <v>50</v>
      </c>
      <c r="G594" t="s">
        <v>4955</v>
      </c>
      <c r="H594" t="s">
        <v>4956</v>
      </c>
      <c r="I594" t="s">
        <v>26</v>
      </c>
      <c r="J594" t="s">
        <v>27</v>
      </c>
      <c r="K594" t="s">
        <v>95</v>
      </c>
      <c r="L594" t="s">
        <v>96</v>
      </c>
      <c r="M594">
        <v>98103</v>
      </c>
      <c r="N594" t="s">
        <v>44</v>
      </c>
      <c r="O594" t="s">
        <v>4156</v>
      </c>
      <c r="P594" t="s">
        <v>71</v>
      </c>
      <c r="Q594" t="s">
        <v>161</v>
      </c>
      <c r="R594" t="s">
        <v>4157</v>
      </c>
      <c r="S594">
        <v>17.899999999999999</v>
      </c>
      <c r="T594">
        <v>2</v>
      </c>
      <c r="U594">
        <v>0</v>
      </c>
      <c r="V594">
        <v>3.400999999999998</v>
      </c>
    </row>
    <row r="595" spans="1:22" x14ac:dyDescent="0.3">
      <c r="A595">
        <v>7854</v>
      </c>
      <c r="B595" t="s">
        <v>9703</v>
      </c>
      <c r="C595">
        <v>2012</v>
      </c>
      <c r="D595" s="33">
        <v>41268</v>
      </c>
      <c r="E595" s="33">
        <v>41272</v>
      </c>
      <c r="F595" t="s">
        <v>50</v>
      </c>
      <c r="G595" t="s">
        <v>5254</v>
      </c>
      <c r="H595" t="s">
        <v>5255</v>
      </c>
      <c r="I595" t="s">
        <v>102</v>
      </c>
      <c r="J595" t="s">
        <v>27</v>
      </c>
      <c r="K595" t="s">
        <v>42</v>
      </c>
      <c r="L595" t="s">
        <v>43</v>
      </c>
      <c r="M595">
        <v>90049</v>
      </c>
      <c r="N595" t="s">
        <v>44</v>
      </c>
      <c r="O595" t="s">
        <v>4179</v>
      </c>
      <c r="P595" t="s">
        <v>46</v>
      </c>
      <c r="Q595" t="s">
        <v>90</v>
      </c>
      <c r="R595" t="s">
        <v>4180</v>
      </c>
      <c r="S595">
        <v>9.9600000000000009</v>
      </c>
      <c r="T595">
        <v>2</v>
      </c>
      <c r="U595">
        <v>0</v>
      </c>
      <c r="V595">
        <v>4.8804000000000007</v>
      </c>
    </row>
    <row r="596" spans="1:22" x14ac:dyDescent="0.3">
      <c r="A596">
        <v>7847</v>
      </c>
      <c r="B596" t="s">
        <v>9699</v>
      </c>
      <c r="C596">
        <v>2012</v>
      </c>
      <c r="D596" s="33">
        <v>41179</v>
      </c>
      <c r="E596" s="33">
        <v>41184</v>
      </c>
      <c r="F596" t="s">
        <v>50</v>
      </c>
      <c r="G596" t="s">
        <v>4397</v>
      </c>
      <c r="H596" t="s">
        <v>4398</v>
      </c>
      <c r="I596" t="s">
        <v>26</v>
      </c>
      <c r="J596" t="s">
        <v>27</v>
      </c>
      <c r="K596" t="s">
        <v>1127</v>
      </c>
      <c r="L596" t="s">
        <v>319</v>
      </c>
      <c r="M596">
        <v>22204</v>
      </c>
      <c r="N596" t="s">
        <v>30</v>
      </c>
      <c r="O596" t="s">
        <v>1920</v>
      </c>
      <c r="P596" t="s">
        <v>71</v>
      </c>
      <c r="Q596" t="s">
        <v>72</v>
      </c>
      <c r="R596" t="s">
        <v>1921</v>
      </c>
      <c r="S596">
        <v>1871.88</v>
      </c>
      <c r="T596">
        <v>12</v>
      </c>
      <c r="U596">
        <v>0</v>
      </c>
      <c r="V596">
        <v>561.56399999999996</v>
      </c>
    </row>
    <row r="597" spans="1:22" x14ac:dyDescent="0.3">
      <c r="A597">
        <v>7846</v>
      </c>
      <c r="B597" t="s">
        <v>9699</v>
      </c>
      <c r="C597">
        <v>2012</v>
      </c>
      <c r="D597" s="33">
        <v>41179</v>
      </c>
      <c r="E597" s="33">
        <v>41184</v>
      </c>
      <c r="F597" t="s">
        <v>50</v>
      </c>
      <c r="G597" t="s">
        <v>4397</v>
      </c>
      <c r="H597" t="s">
        <v>4398</v>
      </c>
      <c r="I597" t="s">
        <v>26</v>
      </c>
      <c r="J597" t="s">
        <v>27</v>
      </c>
      <c r="K597" t="s">
        <v>1127</v>
      </c>
      <c r="L597" t="s">
        <v>319</v>
      </c>
      <c r="M597">
        <v>22204</v>
      </c>
      <c r="N597" t="s">
        <v>30</v>
      </c>
      <c r="O597" t="s">
        <v>4072</v>
      </c>
      <c r="P597" t="s">
        <v>46</v>
      </c>
      <c r="Q597" t="s">
        <v>90</v>
      </c>
      <c r="R597" t="s">
        <v>4073</v>
      </c>
      <c r="S597">
        <v>154.9</v>
      </c>
      <c r="T597">
        <v>5</v>
      </c>
      <c r="U597">
        <v>0</v>
      </c>
      <c r="V597">
        <v>69.704999999999998</v>
      </c>
    </row>
    <row r="598" spans="1:22" x14ac:dyDescent="0.3">
      <c r="A598">
        <v>7839</v>
      </c>
      <c r="B598" t="s">
        <v>9694</v>
      </c>
      <c r="C598">
        <v>2012</v>
      </c>
      <c r="D598" s="33">
        <v>41177</v>
      </c>
      <c r="E598" s="33">
        <v>41182</v>
      </c>
      <c r="F598" t="s">
        <v>50</v>
      </c>
      <c r="G598" t="s">
        <v>584</v>
      </c>
      <c r="H598" t="s">
        <v>585</v>
      </c>
      <c r="I598" t="s">
        <v>41</v>
      </c>
      <c r="J598" t="s">
        <v>27</v>
      </c>
      <c r="K598" t="s">
        <v>95</v>
      </c>
      <c r="L598" t="s">
        <v>96</v>
      </c>
      <c r="M598">
        <v>98103</v>
      </c>
      <c r="N598" t="s">
        <v>44</v>
      </c>
      <c r="O598" t="s">
        <v>1662</v>
      </c>
      <c r="P598" t="s">
        <v>71</v>
      </c>
      <c r="Q598" t="s">
        <v>161</v>
      </c>
      <c r="R598" t="s">
        <v>1663</v>
      </c>
      <c r="S598">
        <v>159.97999999999999</v>
      </c>
      <c r="T598">
        <v>2</v>
      </c>
      <c r="U598">
        <v>0</v>
      </c>
      <c r="V598">
        <v>57.592799999999997</v>
      </c>
    </row>
    <row r="599" spans="1:22" x14ac:dyDescent="0.3">
      <c r="A599">
        <v>7838</v>
      </c>
      <c r="B599" t="s">
        <v>9694</v>
      </c>
      <c r="C599">
        <v>2012</v>
      </c>
      <c r="D599" s="33">
        <v>41177</v>
      </c>
      <c r="E599" s="33">
        <v>41182</v>
      </c>
      <c r="F599" t="s">
        <v>50</v>
      </c>
      <c r="G599" t="s">
        <v>584</v>
      </c>
      <c r="H599" t="s">
        <v>585</v>
      </c>
      <c r="I599" t="s">
        <v>41</v>
      </c>
      <c r="J599" t="s">
        <v>27</v>
      </c>
      <c r="K599" t="s">
        <v>95</v>
      </c>
      <c r="L599" t="s">
        <v>96</v>
      </c>
      <c r="M599">
        <v>98103</v>
      </c>
      <c r="N599" t="s">
        <v>44</v>
      </c>
      <c r="O599" t="s">
        <v>7177</v>
      </c>
      <c r="P599" t="s">
        <v>46</v>
      </c>
      <c r="Q599" t="s">
        <v>47</v>
      </c>
      <c r="R599" t="s">
        <v>7178</v>
      </c>
      <c r="S599">
        <v>12.6</v>
      </c>
      <c r="T599">
        <v>2</v>
      </c>
      <c r="U599">
        <v>0</v>
      </c>
      <c r="V599">
        <v>5.7959999999999994</v>
      </c>
    </row>
    <row r="600" spans="1:22" x14ac:dyDescent="0.3">
      <c r="A600">
        <v>7837</v>
      </c>
      <c r="B600" t="s">
        <v>9694</v>
      </c>
      <c r="C600">
        <v>2012</v>
      </c>
      <c r="D600" s="33">
        <v>41177</v>
      </c>
      <c r="E600" s="33">
        <v>41182</v>
      </c>
      <c r="F600" t="s">
        <v>50</v>
      </c>
      <c r="G600" t="s">
        <v>584</v>
      </c>
      <c r="H600" t="s">
        <v>585</v>
      </c>
      <c r="I600" t="s">
        <v>41</v>
      </c>
      <c r="J600" t="s">
        <v>27</v>
      </c>
      <c r="K600" t="s">
        <v>95</v>
      </c>
      <c r="L600" t="s">
        <v>96</v>
      </c>
      <c r="M600">
        <v>98103</v>
      </c>
      <c r="N600" t="s">
        <v>44</v>
      </c>
      <c r="O600" t="s">
        <v>3891</v>
      </c>
      <c r="P600" t="s">
        <v>32</v>
      </c>
      <c r="Q600" t="s">
        <v>36</v>
      </c>
      <c r="R600" t="s">
        <v>3892</v>
      </c>
      <c r="S600">
        <v>307.13600000000002</v>
      </c>
      <c r="T600">
        <v>4</v>
      </c>
      <c r="U600">
        <v>0.2</v>
      </c>
      <c r="V600">
        <v>-11.51760000000003</v>
      </c>
    </row>
    <row r="601" spans="1:22" x14ac:dyDescent="0.3">
      <c r="A601">
        <v>7836</v>
      </c>
      <c r="B601" t="s">
        <v>9693</v>
      </c>
      <c r="C601">
        <v>2012</v>
      </c>
      <c r="D601" s="33">
        <v>41012</v>
      </c>
      <c r="E601" s="33">
        <v>41016</v>
      </c>
      <c r="F601" t="s">
        <v>23</v>
      </c>
      <c r="G601" t="s">
        <v>6335</v>
      </c>
      <c r="H601" t="s">
        <v>6336</v>
      </c>
      <c r="I601" t="s">
        <v>26</v>
      </c>
      <c r="J601" t="s">
        <v>27</v>
      </c>
      <c r="K601" t="s">
        <v>42</v>
      </c>
      <c r="L601" t="s">
        <v>43</v>
      </c>
      <c r="M601">
        <v>90045</v>
      </c>
      <c r="N601" t="s">
        <v>44</v>
      </c>
      <c r="O601" t="s">
        <v>2791</v>
      </c>
      <c r="P601" t="s">
        <v>71</v>
      </c>
      <c r="Q601" t="s">
        <v>72</v>
      </c>
      <c r="R601" t="s">
        <v>2792</v>
      </c>
      <c r="S601">
        <v>479.92</v>
      </c>
      <c r="T601">
        <v>2</v>
      </c>
      <c r="U601">
        <v>0.2</v>
      </c>
      <c r="V601">
        <v>41.993000000000009</v>
      </c>
    </row>
    <row r="602" spans="1:22" x14ac:dyDescent="0.3">
      <c r="A602">
        <v>7835</v>
      </c>
      <c r="B602" t="s">
        <v>9693</v>
      </c>
      <c r="C602">
        <v>2012</v>
      </c>
      <c r="D602" s="33">
        <v>41012</v>
      </c>
      <c r="E602" s="33">
        <v>41016</v>
      </c>
      <c r="F602" t="s">
        <v>23</v>
      </c>
      <c r="G602" t="s">
        <v>6335</v>
      </c>
      <c r="H602" t="s">
        <v>6336</v>
      </c>
      <c r="I602" t="s">
        <v>26</v>
      </c>
      <c r="J602" t="s">
        <v>27</v>
      </c>
      <c r="K602" t="s">
        <v>42</v>
      </c>
      <c r="L602" t="s">
        <v>43</v>
      </c>
      <c r="M602">
        <v>90045</v>
      </c>
      <c r="N602" t="s">
        <v>44</v>
      </c>
      <c r="O602" t="s">
        <v>3919</v>
      </c>
      <c r="P602" t="s">
        <v>32</v>
      </c>
      <c r="Q602" t="s">
        <v>56</v>
      </c>
      <c r="R602" t="s">
        <v>3920</v>
      </c>
      <c r="S602">
        <v>241.56799999999998</v>
      </c>
      <c r="T602">
        <v>2</v>
      </c>
      <c r="U602">
        <v>0.2</v>
      </c>
      <c r="V602">
        <v>-15.098000000000013</v>
      </c>
    </row>
    <row r="603" spans="1:22" x14ac:dyDescent="0.3">
      <c r="A603">
        <v>7834</v>
      </c>
      <c r="B603" t="s">
        <v>9692</v>
      </c>
      <c r="C603">
        <v>2012</v>
      </c>
      <c r="D603" s="33">
        <v>40932</v>
      </c>
      <c r="E603" s="33">
        <v>40936</v>
      </c>
      <c r="F603" t="s">
        <v>50</v>
      </c>
      <c r="G603" t="s">
        <v>7280</v>
      </c>
      <c r="H603" t="s">
        <v>7281</v>
      </c>
      <c r="I603" t="s">
        <v>102</v>
      </c>
      <c r="J603" t="s">
        <v>27</v>
      </c>
      <c r="K603" t="s">
        <v>9171</v>
      </c>
      <c r="L603" t="s">
        <v>54</v>
      </c>
      <c r="M603">
        <v>33407</v>
      </c>
      <c r="N603" t="s">
        <v>30</v>
      </c>
      <c r="O603" t="s">
        <v>1367</v>
      </c>
      <c r="P603" t="s">
        <v>46</v>
      </c>
      <c r="Q603" t="s">
        <v>68</v>
      </c>
      <c r="R603" t="s">
        <v>1368</v>
      </c>
      <c r="S603">
        <v>13.120000000000001</v>
      </c>
      <c r="T603">
        <v>5</v>
      </c>
      <c r="U603">
        <v>0.2</v>
      </c>
      <c r="V603">
        <v>2.1319999999999988</v>
      </c>
    </row>
    <row r="604" spans="1:22" x14ac:dyDescent="0.3">
      <c r="A604">
        <v>7832</v>
      </c>
      <c r="B604" t="s">
        <v>9690</v>
      </c>
      <c r="C604">
        <v>2012</v>
      </c>
      <c r="D604" s="33">
        <v>41025</v>
      </c>
      <c r="E604" s="33">
        <v>41030</v>
      </c>
      <c r="F604" t="s">
        <v>50</v>
      </c>
      <c r="G604" t="s">
        <v>2546</v>
      </c>
      <c r="H604" t="s">
        <v>2547</v>
      </c>
      <c r="I604" t="s">
        <v>41</v>
      </c>
      <c r="J604" t="s">
        <v>27</v>
      </c>
      <c r="K604" t="s">
        <v>947</v>
      </c>
      <c r="L604" t="s">
        <v>43</v>
      </c>
      <c r="M604">
        <v>92105</v>
      </c>
      <c r="N604" t="s">
        <v>44</v>
      </c>
      <c r="O604" t="s">
        <v>1199</v>
      </c>
      <c r="P604" t="s">
        <v>46</v>
      </c>
      <c r="Q604" t="s">
        <v>75</v>
      </c>
      <c r="R604" t="s">
        <v>1200</v>
      </c>
      <c r="S604">
        <v>50.352000000000004</v>
      </c>
      <c r="T604">
        <v>3</v>
      </c>
      <c r="U604">
        <v>0.2</v>
      </c>
      <c r="V604">
        <v>17.623199999999997</v>
      </c>
    </row>
    <row r="605" spans="1:22" x14ac:dyDescent="0.3">
      <c r="A605">
        <v>7831</v>
      </c>
      <c r="B605" t="s">
        <v>9690</v>
      </c>
      <c r="C605">
        <v>2012</v>
      </c>
      <c r="D605" s="33">
        <v>41025</v>
      </c>
      <c r="E605" s="33">
        <v>41030</v>
      </c>
      <c r="F605" t="s">
        <v>50</v>
      </c>
      <c r="G605" t="s">
        <v>2546</v>
      </c>
      <c r="H605" t="s">
        <v>2547</v>
      </c>
      <c r="I605" t="s">
        <v>41</v>
      </c>
      <c r="J605" t="s">
        <v>27</v>
      </c>
      <c r="K605" t="s">
        <v>947</v>
      </c>
      <c r="L605" t="s">
        <v>43</v>
      </c>
      <c r="M605">
        <v>92105</v>
      </c>
      <c r="N605" t="s">
        <v>44</v>
      </c>
      <c r="O605" t="s">
        <v>8526</v>
      </c>
      <c r="P605" t="s">
        <v>71</v>
      </c>
      <c r="Q605" t="s">
        <v>72</v>
      </c>
      <c r="R605" t="s">
        <v>8527</v>
      </c>
      <c r="S605">
        <v>311.97600000000006</v>
      </c>
      <c r="T605">
        <v>3</v>
      </c>
      <c r="U605">
        <v>0.2</v>
      </c>
      <c r="V605">
        <v>38.996999999999986</v>
      </c>
    </row>
    <row r="606" spans="1:22" x14ac:dyDescent="0.3">
      <c r="A606">
        <v>7830</v>
      </c>
      <c r="B606" t="s">
        <v>9690</v>
      </c>
      <c r="C606">
        <v>2012</v>
      </c>
      <c r="D606" s="33">
        <v>41025</v>
      </c>
      <c r="E606" s="33">
        <v>41030</v>
      </c>
      <c r="F606" t="s">
        <v>50</v>
      </c>
      <c r="G606" t="s">
        <v>2546</v>
      </c>
      <c r="H606" t="s">
        <v>2547</v>
      </c>
      <c r="I606" t="s">
        <v>41</v>
      </c>
      <c r="J606" t="s">
        <v>27</v>
      </c>
      <c r="K606" t="s">
        <v>947</v>
      </c>
      <c r="L606" t="s">
        <v>43</v>
      </c>
      <c r="M606">
        <v>92105</v>
      </c>
      <c r="N606" t="s">
        <v>44</v>
      </c>
      <c r="O606" t="s">
        <v>1561</v>
      </c>
      <c r="P606" t="s">
        <v>46</v>
      </c>
      <c r="Q606" t="s">
        <v>68</v>
      </c>
      <c r="R606" t="s">
        <v>1562</v>
      </c>
      <c r="S606">
        <v>59.519999999999996</v>
      </c>
      <c r="T606">
        <v>3</v>
      </c>
      <c r="U606">
        <v>0</v>
      </c>
      <c r="V606">
        <v>15.475200000000001</v>
      </c>
    </row>
    <row r="607" spans="1:22" x14ac:dyDescent="0.3">
      <c r="A607">
        <v>7829</v>
      </c>
      <c r="B607" t="s">
        <v>9690</v>
      </c>
      <c r="C607">
        <v>2012</v>
      </c>
      <c r="D607" s="33">
        <v>41025</v>
      </c>
      <c r="E607" s="33">
        <v>41030</v>
      </c>
      <c r="F607" t="s">
        <v>50</v>
      </c>
      <c r="G607" t="s">
        <v>2546</v>
      </c>
      <c r="H607" t="s">
        <v>2547</v>
      </c>
      <c r="I607" t="s">
        <v>41</v>
      </c>
      <c r="J607" t="s">
        <v>27</v>
      </c>
      <c r="K607" t="s">
        <v>947</v>
      </c>
      <c r="L607" t="s">
        <v>43</v>
      </c>
      <c r="M607">
        <v>92105</v>
      </c>
      <c r="N607" t="s">
        <v>44</v>
      </c>
      <c r="O607" t="s">
        <v>5750</v>
      </c>
      <c r="P607" t="s">
        <v>32</v>
      </c>
      <c r="Q607" t="s">
        <v>36</v>
      </c>
      <c r="R607" t="s">
        <v>5751</v>
      </c>
      <c r="S607">
        <v>63.936000000000007</v>
      </c>
      <c r="T607">
        <v>3</v>
      </c>
      <c r="U607">
        <v>0.2</v>
      </c>
      <c r="V607">
        <v>6.3935999999999957</v>
      </c>
    </row>
    <row r="608" spans="1:22" x14ac:dyDescent="0.3">
      <c r="A608">
        <v>7826</v>
      </c>
      <c r="B608" t="s">
        <v>9688</v>
      </c>
      <c r="C608">
        <v>2012</v>
      </c>
      <c r="D608" s="33">
        <v>40942</v>
      </c>
      <c r="E608" s="33">
        <v>40946</v>
      </c>
      <c r="F608" t="s">
        <v>50</v>
      </c>
      <c r="G608" t="s">
        <v>3884</v>
      </c>
      <c r="H608" t="s">
        <v>3885</v>
      </c>
      <c r="I608" t="s">
        <v>41</v>
      </c>
      <c r="J608" t="s">
        <v>27</v>
      </c>
      <c r="K608" t="s">
        <v>7569</v>
      </c>
      <c r="L608" t="s">
        <v>267</v>
      </c>
      <c r="M608">
        <v>13440</v>
      </c>
      <c r="N608" t="s">
        <v>148</v>
      </c>
      <c r="O608" t="s">
        <v>203</v>
      </c>
      <c r="P608" t="s">
        <v>32</v>
      </c>
      <c r="Q608" t="s">
        <v>36</v>
      </c>
      <c r="R608" t="s">
        <v>204</v>
      </c>
      <c r="S608">
        <v>90.882000000000005</v>
      </c>
      <c r="T608">
        <v>1</v>
      </c>
      <c r="U608">
        <v>0.1</v>
      </c>
      <c r="V608">
        <v>15.147000000000004</v>
      </c>
    </row>
    <row r="609" spans="1:22" x14ac:dyDescent="0.3">
      <c r="A609">
        <v>7807</v>
      </c>
      <c r="B609" t="s">
        <v>9678</v>
      </c>
      <c r="C609">
        <v>2012</v>
      </c>
      <c r="D609" s="33">
        <v>41174</v>
      </c>
      <c r="E609" s="33">
        <v>41178</v>
      </c>
      <c r="F609" t="s">
        <v>50</v>
      </c>
      <c r="G609" t="s">
        <v>2656</v>
      </c>
      <c r="H609" t="s">
        <v>2657</v>
      </c>
      <c r="I609" t="s">
        <v>102</v>
      </c>
      <c r="J609" t="s">
        <v>27</v>
      </c>
      <c r="K609" t="s">
        <v>612</v>
      </c>
      <c r="L609" t="s">
        <v>335</v>
      </c>
      <c r="M609">
        <v>37064</v>
      </c>
      <c r="N609" t="s">
        <v>30</v>
      </c>
      <c r="O609" t="s">
        <v>3768</v>
      </c>
      <c r="P609" t="s">
        <v>46</v>
      </c>
      <c r="Q609" t="s">
        <v>75</v>
      </c>
      <c r="R609" t="s">
        <v>3769</v>
      </c>
      <c r="S609">
        <v>3.2040000000000002</v>
      </c>
      <c r="T609">
        <v>2</v>
      </c>
      <c r="U609">
        <v>0.7</v>
      </c>
      <c r="V609">
        <v>-2.5631999999999993</v>
      </c>
    </row>
    <row r="610" spans="1:22" x14ac:dyDescent="0.3">
      <c r="A610">
        <v>7806</v>
      </c>
      <c r="B610" t="s">
        <v>9678</v>
      </c>
      <c r="C610">
        <v>2012</v>
      </c>
      <c r="D610" s="33">
        <v>41174</v>
      </c>
      <c r="E610" s="33">
        <v>41178</v>
      </c>
      <c r="F610" t="s">
        <v>50</v>
      </c>
      <c r="G610" t="s">
        <v>2656</v>
      </c>
      <c r="H610" t="s">
        <v>2657</v>
      </c>
      <c r="I610" t="s">
        <v>102</v>
      </c>
      <c r="J610" t="s">
        <v>27</v>
      </c>
      <c r="K610" t="s">
        <v>612</v>
      </c>
      <c r="L610" t="s">
        <v>335</v>
      </c>
      <c r="M610">
        <v>37064</v>
      </c>
      <c r="N610" t="s">
        <v>30</v>
      </c>
      <c r="O610" t="s">
        <v>4123</v>
      </c>
      <c r="P610" t="s">
        <v>46</v>
      </c>
      <c r="Q610" t="s">
        <v>68</v>
      </c>
      <c r="R610" t="s">
        <v>4124</v>
      </c>
      <c r="S610">
        <v>2.8160000000000003</v>
      </c>
      <c r="T610">
        <v>2</v>
      </c>
      <c r="U610">
        <v>0.2</v>
      </c>
      <c r="V610">
        <v>0.31679999999999986</v>
      </c>
    </row>
    <row r="611" spans="1:22" x14ac:dyDescent="0.3">
      <c r="A611">
        <v>7805</v>
      </c>
      <c r="B611" t="s">
        <v>9678</v>
      </c>
      <c r="C611">
        <v>2012</v>
      </c>
      <c r="D611" s="33">
        <v>41174</v>
      </c>
      <c r="E611" s="33">
        <v>41178</v>
      </c>
      <c r="F611" t="s">
        <v>50</v>
      </c>
      <c r="G611" t="s">
        <v>2656</v>
      </c>
      <c r="H611" t="s">
        <v>2657</v>
      </c>
      <c r="I611" t="s">
        <v>102</v>
      </c>
      <c r="J611" t="s">
        <v>27</v>
      </c>
      <c r="K611" t="s">
        <v>612</v>
      </c>
      <c r="L611" t="s">
        <v>335</v>
      </c>
      <c r="M611">
        <v>37064</v>
      </c>
      <c r="N611" t="s">
        <v>30</v>
      </c>
      <c r="O611" t="s">
        <v>3784</v>
      </c>
      <c r="P611" t="s">
        <v>46</v>
      </c>
      <c r="Q611" t="s">
        <v>59</v>
      </c>
      <c r="R611" t="s">
        <v>3785</v>
      </c>
      <c r="S611">
        <v>25.424000000000003</v>
      </c>
      <c r="T611">
        <v>1</v>
      </c>
      <c r="U611">
        <v>0.2</v>
      </c>
      <c r="V611">
        <v>-4.7670000000000021</v>
      </c>
    </row>
    <row r="612" spans="1:22" x14ac:dyDescent="0.3">
      <c r="A612">
        <v>7804</v>
      </c>
      <c r="B612" t="s">
        <v>9678</v>
      </c>
      <c r="C612">
        <v>2012</v>
      </c>
      <c r="D612" s="33">
        <v>41174</v>
      </c>
      <c r="E612" s="33">
        <v>41178</v>
      </c>
      <c r="F612" t="s">
        <v>50</v>
      </c>
      <c r="G612" t="s">
        <v>2656</v>
      </c>
      <c r="H612" t="s">
        <v>2657</v>
      </c>
      <c r="I612" t="s">
        <v>102</v>
      </c>
      <c r="J612" t="s">
        <v>27</v>
      </c>
      <c r="K612" t="s">
        <v>612</v>
      </c>
      <c r="L612" t="s">
        <v>335</v>
      </c>
      <c r="M612">
        <v>37064</v>
      </c>
      <c r="N612" t="s">
        <v>30</v>
      </c>
      <c r="O612" t="s">
        <v>3510</v>
      </c>
      <c r="P612" t="s">
        <v>46</v>
      </c>
      <c r="Q612" t="s">
        <v>59</v>
      </c>
      <c r="R612" t="s">
        <v>3511</v>
      </c>
      <c r="S612">
        <v>720.06400000000008</v>
      </c>
      <c r="T612">
        <v>4</v>
      </c>
      <c r="U612">
        <v>0.2</v>
      </c>
      <c r="V612">
        <v>-63.005600000000015</v>
      </c>
    </row>
    <row r="613" spans="1:22" x14ac:dyDescent="0.3">
      <c r="A613">
        <v>7803</v>
      </c>
      <c r="B613" t="s">
        <v>9678</v>
      </c>
      <c r="C613">
        <v>2012</v>
      </c>
      <c r="D613" s="33">
        <v>41174</v>
      </c>
      <c r="E613" s="33">
        <v>41178</v>
      </c>
      <c r="F613" t="s">
        <v>50</v>
      </c>
      <c r="G613" t="s">
        <v>2656</v>
      </c>
      <c r="H613" t="s">
        <v>2657</v>
      </c>
      <c r="I613" t="s">
        <v>102</v>
      </c>
      <c r="J613" t="s">
        <v>27</v>
      </c>
      <c r="K613" t="s">
        <v>612</v>
      </c>
      <c r="L613" t="s">
        <v>335</v>
      </c>
      <c r="M613">
        <v>37064</v>
      </c>
      <c r="N613" t="s">
        <v>30</v>
      </c>
      <c r="O613" t="s">
        <v>4691</v>
      </c>
      <c r="P613" t="s">
        <v>46</v>
      </c>
      <c r="Q613" t="s">
        <v>47</v>
      </c>
      <c r="R613" t="s">
        <v>4692</v>
      </c>
      <c r="S613">
        <v>12</v>
      </c>
      <c r="T613">
        <v>4</v>
      </c>
      <c r="U613">
        <v>0.2</v>
      </c>
      <c r="V613">
        <v>4.1999999999999993</v>
      </c>
    </row>
    <row r="614" spans="1:22" x14ac:dyDescent="0.3">
      <c r="A614">
        <v>7797</v>
      </c>
      <c r="B614" t="s">
        <v>9674</v>
      </c>
      <c r="C614">
        <v>2012</v>
      </c>
      <c r="D614" s="33">
        <v>41184</v>
      </c>
      <c r="E614" s="33">
        <v>41188</v>
      </c>
      <c r="F614" t="s">
        <v>50</v>
      </c>
      <c r="G614" t="s">
        <v>1477</v>
      </c>
      <c r="H614" t="s">
        <v>1478</v>
      </c>
      <c r="I614" t="s">
        <v>41</v>
      </c>
      <c r="J614" t="s">
        <v>27</v>
      </c>
      <c r="K614" t="s">
        <v>3687</v>
      </c>
      <c r="L614" t="s">
        <v>747</v>
      </c>
      <c r="M614">
        <v>6457</v>
      </c>
      <c r="N614" t="s">
        <v>148</v>
      </c>
      <c r="O614" t="s">
        <v>294</v>
      </c>
      <c r="P614" t="s">
        <v>46</v>
      </c>
      <c r="Q614" t="s">
        <v>75</v>
      </c>
      <c r="R614" t="s">
        <v>295</v>
      </c>
      <c r="S614">
        <v>26.9</v>
      </c>
      <c r="T614">
        <v>5</v>
      </c>
      <c r="U614">
        <v>0</v>
      </c>
      <c r="V614">
        <v>13.181000000000001</v>
      </c>
    </row>
    <row r="615" spans="1:22" x14ac:dyDescent="0.3">
      <c r="A615">
        <v>7796</v>
      </c>
      <c r="B615" t="s">
        <v>9673</v>
      </c>
      <c r="C615">
        <v>2012</v>
      </c>
      <c r="D615" s="33">
        <v>41102</v>
      </c>
      <c r="E615" s="33">
        <v>41108</v>
      </c>
      <c r="F615" t="s">
        <v>50</v>
      </c>
      <c r="G615" t="s">
        <v>2080</v>
      </c>
      <c r="H615" t="s">
        <v>2081</v>
      </c>
      <c r="I615" t="s">
        <v>26</v>
      </c>
      <c r="J615" t="s">
        <v>27</v>
      </c>
      <c r="K615" t="s">
        <v>1614</v>
      </c>
      <c r="L615" t="s">
        <v>104</v>
      </c>
      <c r="M615">
        <v>79109</v>
      </c>
      <c r="N615" t="s">
        <v>105</v>
      </c>
      <c r="O615" t="s">
        <v>6301</v>
      </c>
      <c r="P615" t="s">
        <v>71</v>
      </c>
      <c r="Q615" t="s">
        <v>72</v>
      </c>
      <c r="R615" t="s">
        <v>6302</v>
      </c>
      <c r="S615">
        <v>307.16800000000001</v>
      </c>
      <c r="T615">
        <v>4</v>
      </c>
      <c r="U615">
        <v>0.2</v>
      </c>
      <c r="V615">
        <v>30.716800000000006</v>
      </c>
    </row>
    <row r="616" spans="1:22" x14ac:dyDescent="0.3">
      <c r="A616">
        <v>7795</v>
      </c>
      <c r="B616" t="s">
        <v>9672</v>
      </c>
      <c r="C616">
        <v>2012</v>
      </c>
      <c r="D616" s="33">
        <v>41255</v>
      </c>
      <c r="E616" s="33">
        <v>41258</v>
      </c>
      <c r="F616" t="s">
        <v>23</v>
      </c>
      <c r="G616" t="s">
        <v>581</v>
      </c>
      <c r="H616" t="s">
        <v>582</v>
      </c>
      <c r="I616" t="s">
        <v>41</v>
      </c>
      <c r="J616" t="s">
        <v>27</v>
      </c>
      <c r="K616" t="s">
        <v>1391</v>
      </c>
      <c r="L616" t="s">
        <v>1392</v>
      </c>
      <c r="M616">
        <v>89115</v>
      </c>
      <c r="N616" t="s">
        <v>44</v>
      </c>
      <c r="O616" t="s">
        <v>560</v>
      </c>
      <c r="P616" t="s">
        <v>46</v>
      </c>
      <c r="Q616" t="s">
        <v>90</v>
      </c>
      <c r="R616" t="s">
        <v>561</v>
      </c>
      <c r="S616">
        <v>97.88</v>
      </c>
      <c r="T616">
        <v>2</v>
      </c>
      <c r="U616">
        <v>0</v>
      </c>
      <c r="V616">
        <v>48.94</v>
      </c>
    </row>
    <row r="617" spans="1:22" x14ac:dyDescent="0.3">
      <c r="A617">
        <v>7794</v>
      </c>
      <c r="B617" t="s">
        <v>9672</v>
      </c>
      <c r="C617">
        <v>2012</v>
      </c>
      <c r="D617" s="33">
        <v>41255</v>
      </c>
      <c r="E617" s="33">
        <v>41258</v>
      </c>
      <c r="F617" t="s">
        <v>23</v>
      </c>
      <c r="G617" t="s">
        <v>581</v>
      </c>
      <c r="H617" t="s">
        <v>582</v>
      </c>
      <c r="I617" t="s">
        <v>41</v>
      </c>
      <c r="J617" t="s">
        <v>27</v>
      </c>
      <c r="K617" t="s">
        <v>1391</v>
      </c>
      <c r="L617" t="s">
        <v>1392</v>
      </c>
      <c r="M617">
        <v>89115</v>
      </c>
      <c r="N617" t="s">
        <v>44</v>
      </c>
      <c r="O617" t="s">
        <v>1303</v>
      </c>
      <c r="P617" t="s">
        <v>46</v>
      </c>
      <c r="Q617" t="s">
        <v>90</v>
      </c>
      <c r="R617" t="s">
        <v>1304</v>
      </c>
      <c r="S617">
        <v>32.400000000000006</v>
      </c>
      <c r="T617">
        <v>5</v>
      </c>
      <c r="U617">
        <v>0</v>
      </c>
      <c r="V617">
        <v>15.876000000000001</v>
      </c>
    </row>
    <row r="618" spans="1:22" x14ac:dyDescent="0.3">
      <c r="A618">
        <v>7782</v>
      </c>
      <c r="B618" t="s">
        <v>9665</v>
      </c>
      <c r="C618">
        <v>2012</v>
      </c>
      <c r="D618" s="33">
        <v>40976</v>
      </c>
      <c r="E618" s="33">
        <v>40980</v>
      </c>
      <c r="F618" t="s">
        <v>50</v>
      </c>
      <c r="G618" t="s">
        <v>3161</v>
      </c>
      <c r="H618" t="s">
        <v>3162</v>
      </c>
      <c r="I618" t="s">
        <v>26</v>
      </c>
      <c r="J618" t="s">
        <v>27</v>
      </c>
      <c r="K618" t="s">
        <v>303</v>
      </c>
      <c r="L618" t="s">
        <v>211</v>
      </c>
      <c r="M618">
        <v>60623</v>
      </c>
      <c r="N618" t="s">
        <v>105</v>
      </c>
      <c r="O618" t="s">
        <v>1102</v>
      </c>
      <c r="P618" t="s">
        <v>46</v>
      </c>
      <c r="Q618" t="s">
        <v>75</v>
      </c>
      <c r="R618" t="s">
        <v>1103</v>
      </c>
      <c r="S618">
        <v>8.5679999999999978</v>
      </c>
      <c r="T618">
        <v>3</v>
      </c>
      <c r="U618">
        <v>0.8</v>
      </c>
      <c r="V618">
        <v>-14.5656</v>
      </c>
    </row>
    <row r="619" spans="1:22" x14ac:dyDescent="0.3">
      <c r="A619">
        <v>7768</v>
      </c>
      <c r="B619" t="s">
        <v>9656</v>
      </c>
      <c r="C619">
        <v>2012</v>
      </c>
      <c r="D619" s="33">
        <v>41145</v>
      </c>
      <c r="E619" s="33">
        <v>41147</v>
      </c>
      <c r="F619" t="s">
        <v>188</v>
      </c>
      <c r="G619" t="s">
        <v>1350</v>
      </c>
      <c r="H619" t="s">
        <v>1351</v>
      </c>
      <c r="I619" t="s">
        <v>26</v>
      </c>
      <c r="J619" t="s">
        <v>27</v>
      </c>
      <c r="K619" t="s">
        <v>419</v>
      </c>
      <c r="L619" t="s">
        <v>420</v>
      </c>
      <c r="M619">
        <v>97206</v>
      </c>
      <c r="N619" t="s">
        <v>44</v>
      </c>
      <c r="O619" t="s">
        <v>366</v>
      </c>
      <c r="P619" t="s">
        <v>46</v>
      </c>
      <c r="Q619" t="s">
        <v>68</v>
      </c>
      <c r="R619" t="s">
        <v>367</v>
      </c>
      <c r="S619">
        <v>7.1519999999999992</v>
      </c>
      <c r="T619">
        <v>3</v>
      </c>
      <c r="U619">
        <v>0.2</v>
      </c>
      <c r="V619">
        <v>0.71520000000000028</v>
      </c>
    </row>
    <row r="620" spans="1:22" x14ac:dyDescent="0.3">
      <c r="A620">
        <v>7764</v>
      </c>
      <c r="B620" t="s">
        <v>9654</v>
      </c>
      <c r="C620">
        <v>2012</v>
      </c>
      <c r="D620" s="33">
        <v>40942</v>
      </c>
      <c r="E620" s="33">
        <v>40946</v>
      </c>
      <c r="F620" t="s">
        <v>50</v>
      </c>
      <c r="G620" t="s">
        <v>3161</v>
      </c>
      <c r="H620" t="s">
        <v>3162</v>
      </c>
      <c r="I620" t="s">
        <v>26</v>
      </c>
      <c r="J620" t="s">
        <v>27</v>
      </c>
      <c r="K620" t="s">
        <v>497</v>
      </c>
      <c r="L620" t="s">
        <v>1272</v>
      </c>
      <c r="M620">
        <v>31907</v>
      </c>
      <c r="N620" t="s">
        <v>30</v>
      </c>
      <c r="O620" t="s">
        <v>6103</v>
      </c>
      <c r="P620" t="s">
        <v>46</v>
      </c>
      <c r="Q620" t="s">
        <v>173</v>
      </c>
      <c r="R620" t="s">
        <v>186</v>
      </c>
      <c r="S620">
        <v>74.52</v>
      </c>
      <c r="T620">
        <v>9</v>
      </c>
      <c r="U620">
        <v>0</v>
      </c>
      <c r="V620">
        <v>35.024399999999993</v>
      </c>
    </row>
    <row r="621" spans="1:22" x14ac:dyDescent="0.3">
      <c r="A621">
        <v>7755</v>
      </c>
      <c r="B621" t="s">
        <v>9645</v>
      </c>
      <c r="C621">
        <v>2012</v>
      </c>
      <c r="D621" s="33">
        <v>41264</v>
      </c>
      <c r="E621" s="33">
        <v>41266</v>
      </c>
      <c r="F621" t="s">
        <v>23</v>
      </c>
      <c r="G621" t="s">
        <v>2822</v>
      </c>
      <c r="H621" t="s">
        <v>2823</v>
      </c>
      <c r="I621" t="s">
        <v>41</v>
      </c>
      <c r="J621" t="s">
        <v>27</v>
      </c>
      <c r="K621" t="s">
        <v>497</v>
      </c>
      <c r="L621" t="s">
        <v>498</v>
      </c>
      <c r="M621">
        <v>43229</v>
      </c>
      <c r="N621" t="s">
        <v>148</v>
      </c>
      <c r="O621" t="s">
        <v>3383</v>
      </c>
      <c r="P621" t="s">
        <v>46</v>
      </c>
      <c r="Q621" t="s">
        <v>68</v>
      </c>
      <c r="R621" t="s">
        <v>3384</v>
      </c>
      <c r="S621">
        <v>3.008</v>
      </c>
      <c r="T621">
        <v>2</v>
      </c>
      <c r="U621">
        <v>0.2</v>
      </c>
      <c r="V621">
        <v>0.33839999999999981</v>
      </c>
    </row>
    <row r="622" spans="1:22" x14ac:dyDescent="0.3">
      <c r="A622">
        <v>7754</v>
      </c>
      <c r="B622" t="s">
        <v>9644</v>
      </c>
      <c r="C622">
        <v>2012</v>
      </c>
      <c r="D622" s="33">
        <v>41243</v>
      </c>
      <c r="E622" s="33">
        <v>41246</v>
      </c>
      <c r="F622" t="s">
        <v>188</v>
      </c>
      <c r="G622" t="s">
        <v>3751</v>
      </c>
      <c r="H622" t="s">
        <v>3752</v>
      </c>
      <c r="I622" t="s">
        <v>41</v>
      </c>
      <c r="J622" t="s">
        <v>27</v>
      </c>
      <c r="K622" t="s">
        <v>1521</v>
      </c>
      <c r="L622" t="s">
        <v>88</v>
      </c>
      <c r="M622">
        <v>28540</v>
      </c>
      <c r="N622" t="s">
        <v>30</v>
      </c>
      <c r="O622" t="s">
        <v>6056</v>
      </c>
      <c r="P622" t="s">
        <v>32</v>
      </c>
      <c r="Q622" t="s">
        <v>65</v>
      </c>
      <c r="R622" t="s">
        <v>6057</v>
      </c>
      <c r="S622">
        <v>17.088000000000001</v>
      </c>
      <c r="T622">
        <v>2</v>
      </c>
      <c r="U622">
        <v>0.2</v>
      </c>
      <c r="V622">
        <v>1.0679999999999996</v>
      </c>
    </row>
    <row r="623" spans="1:22" x14ac:dyDescent="0.3">
      <c r="A623">
        <v>7753</v>
      </c>
      <c r="B623" t="s">
        <v>9643</v>
      </c>
      <c r="C623">
        <v>2012</v>
      </c>
      <c r="D623" s="33">
        <v>41078</v>
      </c>
      <c r="E623" s="33">
        <v>41084</v>
      </c>
      <c r="F623" t="s">
        <v>50</v>
      </c>
      <c r="G623" t="s">
        <v>1430</v>
      </c>
      <c r="H623" t="s">
        <v>1431</v>
      </c>
      <c r="I623" t="s">
        <v>26</v>
      </c>
      <c r="J623" t="s">
        <v>27</v>
      </c>
      <c r="K623" t="s">
        <v>1127</v>
      </c>
      <c r="L623" t="s">
        <v>319</v>
      </c>
      <c r="M623">
        <v>22204</v>
      </c>
      <c r="N623" t="s">
        <v>30</v>
      </c>
      <c r="O623" t="s">
        <v>2848</v>
      </c>
      <c r="P623" t="s">
        <v>46</v>
      </c>
      <c r="Q623" t="s">
        <v>75</v>
      </c>
      <c r="R623" t="s">
        <v>2849</v>
      </c>
      <c r="S623">
        <v>33.020000000000003</v>
      </c>
      <c r="T623">
        <v>2</v>
      </c>
      <c r="U623">
        <v>0</v>
      </c>
      <c r="V623">
        <v>15.849600000000002</v>
      </c>
    </row>
    <row r="624" spans="1:22" x14ac:dyDescent="0.3">
      <c r="A624">
        <v>623</v>
      </c>
      <c r="B624" t="s">
        <v>2056</v>
      </c>
      <c r="C624">
        <v>2012</v>
      </c>
      <c r="D624" s="33">
        <v>41242</v>
      </c>
      <c r="E624" s="33">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s="33">
        <v>41242</v>
      </c>
      <c r="E625" s="33">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33">
        <v>41242</v>
      </c>
      <c r="E626" s="33">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33">
        <v>41242</v>
      </c>
      <c r="E627" s="33">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7752</v>
      </c>
      <c r="B628" t="s">
        <v>9643</v>
      </c>
      <c r="C628">
        <v>2012</v>
      </c>
      <c r="D628" s="33">
        <v>41078</v>
      </c>
      <c r="E628" s="33">
        <v>41084</v>
      </c>
      <c r="F628" t="s">
        <v>50</v>
      </c>
      <c r="G628" t="s">
        <v>1430</v>
      </c>
      <c r="H628" t="s">
        <v>1431</v>
      </c>
      <c r="I628" t="s">
        <v>26</v>
      </c>
      <c r="J628" t="s">
        <v>27</v>
      </c>
      <c r="K628" t="s">
        <v>1127</v>
      </c>
      <c r="L628" t="s">
        <v>319</v>
      </c>
      <c r="M628">
        <v>22204</v>
      </c>
      <c r="N628" t="s">
        <v>30</v>
      </c>
      <c r="O628" t="s">
        <v>1920</v>
      </c>
      <c r="P628" t="s">
        <v>71</v>
      </c>
      <c r="Q628" t="s">
        <v>72</v>
      </c>
      <c r="R628" t="s">
        <v>1921</v>
      </c>
      <c r="S628">
        <v>467.97</v>
      </c>
      <c r="T628">
        <v>3</v>
      </c>
      <c r="U628">
        <v>0</v>
      </c>
      <c r="V628">
        <v>140.39099999999999</v>
      </c>
    </row>
    <row r="629" spans="1:22" x14ac:dyDescent="0.3">
      <c r="A629">
        <v>7751</v>
      </c>
      <c r="B629" t="s">
        <v>9643</v>
      </c>
      <c r="C629">
        <v>2012</v>
      </c>
      <c r="D629" s="33">
        <v>41078</v>
      </c>
      <c r="E629" s="33">
        <v>41084</v>
      </c>
      <c r="F629" t="s">
        <v>50</v>
      </c>
      <c r="G629" t="s">
        <v>1430</v>
      </c>
      <c r="H629" t="s">
        <v>1431</v>
      </c>
      <c r="I629" t="s">
        <v>26</v>
      </c>
      <c r="J629" t="s">
        <v>27</v>
      </c>
      <c r="K629" t="s">
        <v>1127</v>
      </c>
      <c r="L629" t="s">
        <v>319</v>
      </c>
      <c r="M629">
        <v>22204</v>
      </c>
      <c r="N629" t="s">
        <v>30</v>
      </c>
      <c r="O629" t="s">
        <v>673</v>
      </c>
      <c r="P629" t="s">
        <v>46</v>
      </c>
      <c r="Q629" t="s">
        <v>75</v>
      </c>
      <c r="R629" t="s">
        <v>674</v>
      </c>
      <c r="S629">
        <v>34.6</v>
      </c>
      <c r="T629">
        <v>2</v>
      </c>
      <c r="U629">
        <v>0</v>
      </c>
      <c r="V629">
        <v>16.608000000000001</v>
      </c>
    </row>
    <row r="630" spans="1:22" x14ac:dyDescent="0.3">
      <c r="A630">
        <v>7750</v>
      </c>
      <c r="B630" t="s">
        <v>9643</v>
      </c>
      <c r="C630">
        <v>2012</v>
      </c>
      <c r="D630" s="33">
        <v>41078</v>
      </c>
      <c r="E630" s="33">
        <v>41084</v>
      </c>
      <c r="F630" t="s">
        <v>50</v>
      </c>
      <c r="G630" t="s">
        <v>1430</v>
      </c>
      <c r="H630" t="s">
        <v>1431</v>
      </c>
      <c r="I630" t="s">
        <v>26</v>
      </c>
      <c r="J630" t="s">
        <v>27</v>
      </c>
      <c r="K630" t="s">
        <v>1127</v>
      </c>
      <c r="L630" t="s">
        <v>319</v>
      </c>
      <c r="M630">
        <v>22204</v>
      </c>
      <c r="N630" t="s">
        <v>30</v>
      </c>
      <c r="O630" t="s">
        <v>3510</v>
      </c>
      <c r="P630" t="s">
        <v>46</v>
      </c>
      <c r="Q630" t="s">
        <v>59</v>
      </c>
      <c r="R630" t="s">
        <v>3511</v>
      </c>
      <c r="S630">
        <v>450.04</v>
      </c>
      <c r="T630">
        <v>2</v>
      </c>
      <c r="U630">
        <v>0</v>
      </c>
      <c r="V630">
        <v>58.505200000000002</v>
      </c>
    </row>
    <row r="631" spans="1:22" x14ac:dyDescent="0.3">
      <c r="A631">
        <v>7749</v>
      </c>
      <c r="B631" t="s">
        <v>9643</v>
      </c>
      <c r="C631">
        <v>2012</v>
      </c>
      <c r="D631" s="33">
        <v>41078</v>
      </c>
      <c r="E631" s="33">
        <v>41084</v>
      </c>
      <c r="F631" t="s">
        <v>50</v>
      </c>
      <c r="G631" t="s">
        <v>1430</v>
      </c>
      <c r="H631" t="s">
        <v>1431</v>
      </c>
      <c r="I631" t="s">
        <v>26</v>
      </c>
      <c r="J631" t="s">
        <v>27</v>
      </c>
      <c r="K631" t="s">
        <v>1127</v>
      </c>
      <c r="L631" t="s">
        <v>319</v>
      </c>
      <c r="M631">
        <v>22204</v>
      </c>
      <c r="N631" t="s">
        <v>30</v>
      </c>
      <c r="O631" t="s">
        <v>6332</v>
      </c>
      <c r="P631" t="s">
        <v>32</v>
      </c>
      <c r="Q631" t="s">
        <v>65</v>
      </c>
      <c r="R631" t="s">
        <v>6333</v>
      </c>
      <c r="S631">
        <v>60.84</v>
      </c>
      <c r="T631">
        <v>3</v>
      </c>
      <c r="U631">
        <v>0</v>
      </c>
      <c r="V631">
        <v>19.468799999999998</v>
      </c>
    </row>
    <row r="632" spans="1:22" x14ac:dyDescent="0.3">
      <c r="A632">
        <v>7748</v>
      </c>
      <c r="B632" t="s">
        <v>9642</v>
      </c>
      <c r="C632">
        <v>2012</v>
      </c>
      <c r="D632" s="33">
        <v>41060</v>
      </c>
      <c r="E632" s="33">
        <v>41062</v>
      </c>
      <c r="F632" t="s">
        <v>23</v>
      </c>
      <c r="G632" t="s">
        <v>1679</v>
      </c>
      <c r="H632" t="s">
        <v>1680</v>
      </c>
      <c r="I632" t="s">
        <v>102</v>
      </c>
      <c r="J632" t="s">
        <v>27</v>
      </c>
      <c r="K632" t="s">
        <v>1173</v>
      </c>
      <c r="L632" t="s">
        <v>267</v>
      </c>
      <c r="M632">
        <v>11561</v>
      </c>
      <c r="N632" t="s">
        <v>148</v>
      </c>
      <c r="O632" t="s">
        <v>1002</v>
      </c>
      <c r="P632" t="s">
        <v>46</v>
      </c>
      <c r="Q632" t="s">
        <v>269</v>
      </c>
      <c r="R632" t="s">
        <v>1003</v>
      </c>
      <c r="S632">
        <v>7.5600000000000005</v>
      </c>
      <c r="T632">
        <v>6</v>
      </c>
      <c r="U632">
        <v>0</v>
      </c>
      <c r="V632">
        <v>0.3024</v>
      </c>
    </row>
    <row r="633" spans="1:22" x14ac:dyDescent="0.3">
      <c r="A633">
        <v>7747</v>
      </c>
      <c r="B633" t="s">
        <v>9641</v>
      </c>
      <c r="C633">
        <v>2012</v>
      </c>
      <c r="D633" s="33">
        <v>41262</v>
      </c>
      <c r="E633" s="33">
        <v>41266</v>
      </c>
      <c r="F633" t="s">
        <v>50</v>
      </c>
      <c r="G633" t="s">
        <v>7273</v>
      </c>
      <c r="H633" t="s">
        <v>7274</v>
      </c>
      <c r="I633" t="s">
        <v>102</v>
      </c>
      <c r="J633" t="s">
        <v>27</v>
      </c>
      <c r="K633" t="s">
        <v>303</v>
      </c>
      <c r="L633" t="s">
        <v>211</v>
      </c>
      <c r="M633">
        <v>60610</v>
      </c>
      <c r="N633" t="s">
        <v>105</v>
      </c>
      <c r="O633" t="s">
        <v>3089</v>
      </c>
      <c r="P633" t="s">
        <v>71</v>
      </c>
      <c r="Q633" t="s">
        <v>161</v>
      </c>
      <c r="R633" t="s">
        <v>3090</v>
      </c>
      <c r="S633">
        <v>25.488</v>
      </c>
      <c r="T633">
        <v>2</v>
      </c>
      <c r="U633">
        <v>0.2</v>
      </c>
      <c r="V633">
        <v>4.7789999999999999</v>
      </c>
    </row>
    <row r="634" spans="1:22" x14ac:dyDescent="0.3">
      <c r="A634">
        <v>7742</v>
      </c>
      <c r="B634" t="s">
        <v>9638</v>
      </c>
      <c r="C634">
        <v>2012</v>
      </c>
      <c r="D634" s="33">
        <v>41176</v>
      </c>
      <c r="E634" s="33">
        <v>41178</v>
      </c>
      <c r="F634" t="s">
        <v>23</v>
      </c>
      <c r="G634" t="s">
        <v>5533</v>
      </c>
      <c r="H634" t="s">
        <v>5534</v>
      </c>
      <c r="I634" t="s">
        <v>26</v>
      </c>
      <c r="J634" t="s">
        <v>27</v>
      </c>
      <c r="K634" t="s">
        <v>1310</v>
      </c>
      <c r="L634" t="s">
        <v>310</v>
      </c>
      <c r="M634">
        <v>85705</v>
      </c>
      <c r="N634" t="s">
        <v>44</v>
      </c>
      <c r="O634" t="s">
        <v>6456</v>
      </c>
      <c r="P634" t="s">
        <v>71</v>
      </c>
      <c r="Q634" t="s">
        <v>72</v>
      </c>
      <c r="R634" t="s">
        <v>6457</v>
      </c>
      <c r="S634">
        <v>35.119999999999997</v>
      </c>
      <c r="T634">
        <v>2</v>
      </c>
      <c r="U634">
        <v>0.2</v>
      </c>
      <c r="V634">
        <v>13.17</v>
      </c>
    </row>
    <row r="635" spans="1:22" x14ac:dyDescent="0.3">
      <c r="A635">
        <v>7728</v>
      </c>
      <c r="B635" t="s">
        <v>9625</v>
      </c>
      <c r="C635">
        <v>2012</v>
      </c>
      <c r="D635" s="33">
        <v>40984</v>
      </c>
      <c r="E635" s="33">
        <v>40988</v>
      </c>
      <c r="F635" t="s">
        <v>23</v>
      </c>
      <c r="G635" t="s">
        <v>721</v>
      </c>
      <c r="H635" t="s">
        <v>722</v>
      </c>
      <c r="I635" t="s">
        <v>102</v>
      </c>
      <c r="J635" t="s">
        <v>27</v>
      </c>
      <c r="K635" t="s">
        <v>266</v>
      </c>
      <c r="L635" t="s">
        <v>267</v>
      </c>
      <c r="M635">
        <v>10009</v>
      </c>
      <c r="N635" t="s">
        <v>148</v>
      </c>
      <c r="O635" t="s">
        <v>7506</v>
      </c>
      <c r="P635" t="s">
        <v>46</v>
      </c>
      <c r="Q635" t="s">
        <v>68</v>
      </c>
      <c r="R635" t="s">
        <v>7507</v>
      </c>
      <c r="S635">
        <v>17.52</v>
      </c>
      <c r="T635">
        <v>3</v>
      </c>
      <c r="U635">
        <v>0</v>
      </c>
      <c r="V635">
        <v>6.3071999999999999</v>
      </c>
    </row>
    <row r="636" spans="1:22" x14ac:dyDescent="0.3">
      <c r="A636">
        <v>7724</v>
      </c>
      <c r="B636" t="s">
        <v>9623</v>
      </c>
      <c r="C636">
        <v>2012</v>
      </c>
      <c r="D636" s="33">
        <v>41162</v>
      </c>
      <c r="E636" s="33">
        <v>41166</v>
      </c>
      <c r="F636" t="s">
        <v>50</v>
      </c>
      <c r="G636" t="s">
        <v>7867</v>
      </c>
      <c r="H636" t="s">
        <v>7868</v>
      </c>
      <c r="I636" t="s">
        <v>41</v>
      </c>
      <c r="J636" t="s">
        <v>27</v>
      </c>
      <c r="K636" t="s">
        <v>1237</v>
      </c>
      <c r="L636" t="s">
        <v>104</v>
      </c>
      <c r="M636">
        <v>78745</v>
      </c>
      <c r="N636" t="s">
        <v>105</v>
      </c>
      <c r="O636" t="s">
        <v>4768</v>
      </c>
      <c r="P636" t="s">
        <v>32</v>
      </c>
      <c r="Q636" t="s">
        <v>36</v>
      </c>
      <c r="R636" t="s">
        <v>4769</v>
      </c>
      <c r="S636">
        <v>179.886</v>
      </c>
      <c r="T636">
        <v>1</v>
      </c>
      <c r="U636">
        <v>0.3</v>
      </c>
      <c r="V636">
        <v>-2.5698000000000292</v>
      </c>
    </row>
    <row r="637" spans="1:22" x14ac:dyDescent="0.3">
      <c r="A637">
        <v>636</v>
      </c>
      <c r="B637" t="s">
        <v>2091</v>
      </c>
      <c r="C637">
        <v>2012</v>
      </c>
      <c r="D637" s="33">
        <v>41186</v>
      </c>
      <c r="E637" s="33">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7722</v>
      </c>
      <c r="B638" t="s">
        <v>9619</v>
      </c>
      <c r="C638">
        <v>2012</v>
      </c>
      <c r="D638" s="33">
        <v>40913</v>
      </c>
      <c r="E638" s="33">
        <v>40918</v>
      </c>
      <c r="F638" t="s">
        <v>50</v>
      </c>
      <c r="G638" t="s">
        <v>3456</v>
      </c>
      <c r="H638" t="s">
        <v>3457</v>
      </c>
      <c r="I638" t="s">
        <v>41</v>
      </c>
      <c r="J638" t="s">
        <v>27</v>
      </c>
      <c r="K638" t="s">
        <v>266</v>
      </c>
      <c r="L638" t="s">
        <v>267</v>
      </c>
      <c r="M638">
        <v>10009</v>
      </c>
      <c r="N638" t="s">
        <v>148</v>
      </c>
      <c r="O638" t="s">
        <v>5112</v>
      </c>
      <c r="P638" t="s">
        <v>46</v>
      </c>
      <c r="Q638" t="s">
        <v>75</v>
      </c>
      <c r="R638" t="s">
        <v>5113</v>
      </c>
      <c r="S638">
        <v>13.168000000000001</v>
      </c>
      <c r="T638">
        <v>2</v>
      </c>
      <c r="U638">
        <v>0.2</v>
      </c>
      <c r="V638">
        <v>4.6088000000000005</v>
      </c>
    </row>
    <row r="639" spans="1:22" x14ac:dyDescent="0.3">
      <c r="A639">
        <v>7721</v>
      </c>
      <c r="B639" t="s">
        <v>9619</v>
      </c>
      <c r="C639">
        <v>2012</v>
      </c>
      <c r="D639" s="33">
        <v>40913</v>
      </c>
      <c r="E639" s="33">
        <v>40918</v>
      </c>
      <c r="F639" t="s">
        <v>50</v>
      </c>
      <c r="G639" t="s">
        <v>3456</v>
      </c>
      <c r="H639" t="s">
        <v>3457</v>
      </c>
      <c r="I639" t="s">
        <v>41</v>
      </c>
      <c r="J639" t="s">
        <v>27</v>
      </c>
      <c r="K639" t="s">
        <v>266</v>
      </c>
      <c r="L639" t="s">
        <v>267</v>
      </c>
      <c r="M639">
        <v>10009</v>
      </c>
      <c r="N639" t="s">
        <v>148</v>
      </c>
      <c r="O639" t="s">
        <v>2956</v>
      </c>
      <c r="P639" t="s">
        <v>46</v>
      </c>
      <c r="Q639" t="s">
        <v>173</v>
      </c>
      <c r="R639" t="s">
        <v>2957</v>
      </c>
      <c r="S639">
        <v>17.48</v>
      </c>
      <c r="T639">
        <v>2</v>
      </c>
      <c r="U639">
        <v>0</v>
      </c>
      <c r="V639">
        <v>8.2156000000000002</v>
      </c>
    </row>
    <row r="640" spans="1:22" x14ac:dyDescent="0.3">
      <c r="A640">
        <v>7720</v>
      </c>
      <c r="B640" t="s">
        <v>9619</v>
      </c>
      <c r="C640">
        <v>2012</v>
      </c>
      <c r="D640" s="33">
        <v>40913</v>
      </c>
      <c r="E640" s="33">
        <v>40918</v>
      </c>
      <c r="F640" t="s">
        <v>50</v>
      </c>
      <c r="G640" t="s">
        <v>3456</v>
      </c>
      <c r="H640" t="s">
        <v>3457</v>
      </c>
      <c r="I640" t="s">
        <v>41</v>
      </c>
      <c r="J640" t="s">
        <v>27</v>
      </c>
      <c r="K640" t="s">
        <v>266</v>
      </c>
      <c r="L640" t="s">
        <v>267</v>
      </c>
      <c r="M640">
        <v>10009</v>
      </c>
      <c r="N640" t="s">
        <v>148</v>
      </c>
      <c r="O640" t="s">
        <v>6380</v>
      </c>
      <c r="P640" t="s">
        <v>46</v>
      </c>
      <c r="Q640" t="s">
        <v>68</v>
      </c>
      <c r="R640" t="s">
        <v>6381</v>
      </c>
      <c r="S640">
        <v>59.519999999999996</v>
      </c>
      <c r="T640">
        <v>3</v>
      </c>
      <c r="U640">
        <v>0</v>
      </c>
      <c r="V640">
        <v>15.475200000000001</v>
      </c>
    </row>
    <row r="641" spans="1:22" x14ac:dyDescent="0.3">
      <c r="A641">
        <v>7718</v>
      </c>
      <c r="B641" t="s">
        <v>9617</v>
      </c>
      <c r="C641">
        <v>2012</v>
      </c>
      <c r="D641" s="33">
        <v>40914</v>
      </c>
      <c r="E641" s="33">
        <v>40920</v>
      </c>
      <c r="F641" t="s">
        <v>50</v>
      </c>
      <c r="G641" t="s">
        <v>3427</v>
      </c>
      <c r="H641" t="s">
        <v>3428</v>
      </c>
      <c r="I641" t="s">
        <v>41</v>
      </c>
      <c r="J641" t="s">
        <v>27</v>
      </c>
      <c r="K641" t="s">
        <v>1081</v>
      </c>
      <c r="L641" t="s">
        <v>457</v>
      </c>
      <c r="M641">
        <v>80906</v>
      </c>
      <c r="N641" t="s">
        <v>44</v>
      </c>
      <c r="O641" t="s">
        <v>1966</v>
      </c>
      <c r="P641" t="s">
        <v>46</v>
      </c>
      <c r="Q641" t="s">
        <v>75</v>
      </c>
      <c r="R641" t="s">
        <v>1967</v>
      </c>
      <c r="S641">
        <v>1.9380000000000002</v>
      </c>
      <c r="T641">
        <v>2</v>
      </c>
      <c r="U641">
        <v>0.7</v>
      </c>
      <c r="V641">
        <v>-1.3565999999999994</v>
      </c>
    </row>
    <row r="642" spans="1:22" x14ac:dyDescent="0.3">
      <c r="A642">
        <v>7717</v>
      </c>
      <c r="B642" t="s">
        <v>9617</v>
      </c>
      <c r="C642">
        <v>2012</v>
      </c>
      <c r="D642" s="33">
        <v>40914</v>
      </c>
      <c r="E642" s="33">
        <v>40920</v>
      </c>
      <c r="F642" t="s">
        <v>50</v>
      </c>
      <c r="G642" t="s">
        <v>3427</v>
      </c>
      <c r="H642" t="s">
        <v>3428</v>
      </c>
      <c r="I642" t="s">
        <v>41</v>
      </c>
      <c r="J642" t="s">
        <v>27</v>
      </c>
      <c r="K642" t="s">
        <v>1081</v>
      </c>
      <c r="L642" t="s">
        <v>457</v>
      </c>
      <c r="M642">
        <v>80906</v>
      </c>
      <c r="N642" t="s">
        <v>44</v>
      </c>
      <c r="O642" t="s">
        <v>3746</v>
      </c>
      <c r="P642" t="s">
        <v>46</v>
      </c>
      <c r="Q642" t="s">
        <v>90</v>
      </c>
      <c r="R642" t="s">
        <v>3747</v>
      </c>
      <c r="S642">
        <v>29.600000000000005</v>
      </c>
      <c r="T642">
        <v>5</v>
      </c>
      <c r="U642">
        <v>0.2</v>
      </c>
      <c r="V642">
        <v>9.2499999999999964</v>
      </c>
    </row>
    <row r="643" spans="1:22" x14ac:dyDescent="0.3">
      <c r="A643">
        <v>7711</v>
      </c>
      <c r="B643" t="s">
        <v>9613</v>
      </c>
      <c r="C643">
        <v>2012</v>
      </c>
      <c r="D643" s="33">
        <v>41001</v>
      </c>
      <c r="E643" s="33">
        <v>41006</v>
      </c>
      <c r="F643" t="s">
        <v>50</v>
      </c>
      <c r="G643" t="s">
        <v>1202</v>
      </c>
      <c r="H643" t="s">
        <v>1203</v>
      </c>
      <c r="I643" t="s">
        <v>26</v>
      </c>
      <c r="J643" t="s">
        <v>27</v>
      </c>
      <c r="K643" t="s">
        <v>1823</v>
      </c>
      <c r="L643" t="s">
        <v>310</v>
      </c>
      <c r="M643">
        <v>85204</v>
      </c>
      <c r="N643" t="s">
        <v>44</v>
      </c>
      <c r="O643" t="s">
        <v>6456</v>
      </c>
      <c r="P643" t="s">
        <v>71</v>
      </c>
      <c r="Q643" t="s">
        <v>72</v>
      </c>
      <c r="R643" t="s">
        <v>6457</v>
      </c>
      <c r="S643">
        <v>87.8</v>
      </c>
      <c r="T643">
        <v>5</v>
      </c>
      <c r="U643">
        <v>0.2</v>
      </c>
      <c r="V643">
        <v>32.924999999999997</v>
      </c>
    </row>
    <row r="644" spans="1:22" x14ac:dyDescent="0.3">
      <c r="A644">
        <v>7686</v>
      </c>
      <c r="B644" t="s">
        <v>9601</v>
      </c>
      <c r="C644">
        <v>2012</v>
      </c>
      <c r="D644" s="33">
        <v>40953</v>
      </c>
      <c r="E644" s="33">
        <v>40960</v>
      </c>
      <c r="F644" t="s">
        <v>50</v>
      </c>
      <c r="G644" t="s">
        <v>655</v>
      </c>
      <c r="H644" t="s">
        <v>656</v>
      </c>
      <c r="I644" t="s">
        <v>26</v>
      </c>
      <c r="J644" t="s">
        <v>27</v>
      </c>
      <c r="K644" t="s">
        <v>389</v>
      </c>
      <c r="L644" t="s">
        <v>267</v>
      </c>
      <c r="M644">
        <v>14609</v>
      </c>
      <c r="N644" t="s">
        <v>148</v>
      </c>
      <c r="O644" t="s">
        <v>7943</v>
      </c>
      <c r="P644" t="s">
        <v>71</v>
      </c>
      <c r="Q644" t="s">
        <v>72</v>
      </c>
      <c r="R644" t="s">
        <v>7944</v>
      </c>
      <c r="S644">
        <v>625.99</v>
      </c>
      <c r="T644">
        <v>1</v>
      </c>
      <c r="U644">
        <v>0</v>
      </c>
      <c r="V644">
        <v>187.79699999999997</v>
      </c>
    </row>
    <row r="645" spans="1:22" x14ac:dyDescent="0.3">
      <c r="A645">
        <v>7685</v>
      </c>
      <c r="B645" t="s">
        <v>9601</v>
      </c>
      <c r="C645">
        <v>2012</v>
      </c>
      <c r="D645" s="33">
        <v>40953</v>
      </c>
      <c r="E645" s="33">
        <v>40960</v>
      </c>
      <c r="F645" t="s">
        <v>50</v>
      </c>
      <c r="G645" t="s">
        <v>655</v>
      </c>
      <c r="H645" t="s">
        <v>656</v>
      </c>
      <c r="I645" t="s">
        <v>26</v>
      </c>
      <c r="J645" t="s">
        <v>27</v>
      </c>
      <c r="K645" t="s">
        <v>389</v>
      </c>
      <c r="L645" t="s">
        <v>267</v>
      </c>
      <c r="M645">
        <v>14609</v>
      </c>
      <c r="N645" t="s">
        <v>148</v>
      </c>
      <c r="O645" t="s">
        <v>9263</v>
      </c>
      <c r="P645" t="s">
        <v>46</v>
      </c>
      <c r="Q645" t="s">
        <v>75</v>
      </c>
      <c r="R645" t="s">
        <v>9264</v>
      </c>
      <c r="S645">
        <v>26.423999999999999</v>
      </c>
      <c r="T645">
        <v>9</v>
      </c>
      <c r="U645">
        <v>0.2</v>
      </c>
      <c r="V645">
        <v>9.5786999999999995</v>
      </c>
    </row>
    <row r="646" spans="1:22" x14ac:dyDescent="0.3">
      <c r="A646">
        <v>7684</v>
      </c>
      <c r="B646" t="s">
        <v>9600</v>
      </c>
      <c r="C646">
        <v>2012</v>
      </c>
      <c r="D646" s="33">
        <v>41027</v>
      </c>
      <c r="E646" s="33">
        <v>41030</v>
      </c>
      <c r="F646" t="s">
        <v>188</v>
      </c>
      <c r="G646" t="s">
        <v>1497</v>
      </c>
      <c r="H646" t="s">
        <v>1498</v>
      </c>
      <c r="I646" t="s">
        <v>102</v>
      </c>
      <c r="J646" t="s">
        <v>27</v>
      </c>
      <c r="K646" t="s">
        <v>5311</v>
      </c>
      <c r="L646" t="s">
        <v>238</v>
      </c>
      <c r="M646">
        <v>48640</v>
      </c>
      <c r="N646" t="s">
        <v>105</v>
      </c>
      <c r="O646" t="s">
        <v>1742</v>
      </c>
      <c r="P646" t="s">
        <v>46</v>
      </c>
      <c r="Q646" t="s">
        <v>75</v>
      </c>
      <c r="R646" t="s">
        <v>1743</v>
      </c>
      <c r="S646">
        <v>3812.9700000000003</v>
      </c>
      <c r="T646">
        <v>3</v>
      </c>
      <c r="U646">
        <v>0</v>
      </c>
      <c r="V646">
        <v>1906.4850000000001</v>
      </c>
    </row>
    <row r="647" spans="1:22" x14ac:dyDescent="0.3">
      <c r="A647">
        <v>7683</v>
      </c>
      <c r="B647" t="s">
        <v>9600</v>
      </c>
      <c r="C647">
        <v>2012</v>
      </c>
      <c r="D647" s="33">
        <v>41027</v>
      </c>
      <c r="E647" s="33">
        <v>41030</v>
      </c>
      <c r="F647" t="s">
        <v>188</v>
      </c>
      <c r="G647" t="s">
        <v>1497</v>
      </c>
      <c r="H647" t="s">
        <v>1498</v>
      </c>
      <c r="I647" t="s">
        <v>102</v>
      </c>
      <c r="J647" t="s">
        <v>27</v>
      </c>
      <c r="K647" t="s">
        <v>5311</v>
      </c>
      <c r="L647" t="s">
        <v>238</v>
      </c>
      <c r="M647">
        <v>48640</v>
      </c>
      <c r="N647" t="s">
        <v>105</v>
      </c>
      <c r="O647" t="s">
        <v>6203</v>
      </c>
      <c r="P647" t="s">
        <v>46</v>
      </c>
      <c r="Q647" t="s">
        <v>78</v>
      </c>
      <c r="R647" t="s">
        <v>6204</v>
      </c>
      <c r="S647">
        <v>186.732</v>
      </c>
      <c r="T647">
        <v>1</v>
      </c>
      <c r="U647">
        <v>0.1</v>
      </c>
      <c r="V647">
        <v>41.495999999999967</v>
      </c>
    </row>
    <row r="648" spans="1:22" x14ac:dyDescent="0.3">
      <c r="A648">
        <v>7675</v>
      </c>
      <c r="B648" t="s">
        <v>9594</v>
      </c>
      <c r="C648">
        <v>2012</v>
      </c>
      <c r="D648" s="33">
        <v>41240</v>
      </c>
      <c r="E648" s="33">
        <v>41242</v>
      </c>
      <c r="F648" t="s">
        <v>23</v>
      </c>
      <c r="G648" t="s">
        <v>182</v>
      </c>
      <c r="H648" t="s">
        <v>183</v>
      </c>
      <c r="I648" t="s">
        <v>102</v>
      </c>
      <c r="J648" t="s">
        <v>27</v>
      </c>
      <c r="K648" t="s">
        <v>4096</v>
      </c>
      <c r="L648" t="s">
        <v>1245</v>
      </c>
      <c r="M648">
        <v>2149</v>
      </c>
      <c r="N648" t="s">
        <v>148</v>
      </c>
      <c r="O648" t="s">
        <v>3489</v>
      </c>
      <c r="P648" t="s">
        <v>32</v>
      </c>
      <c r="Q648" t="s">
        <v>56</v>
      </c>
      <c r="R648" t="s">
        <v>3490</v>
      </c>
      <c r="S648">
        <v>446.06799999999998</v>
      </c>
      <c r="T648">
        <v>4</v>
      </c>
      <c r="U648">
        <v>0.3</v>
      </c>
      <c r="V648">
        <v>0</v>
      </c>
    </row>
    <row r="649" spans="1:22" x14ac:dyDescent="0.3">
      <c r="A649">
        <v>7674</v>
      </c>
      <c r="B649" t="s">
        <v>9594</v>
      </c>
      <c r="C649">
        <v>2012</v>
      </c>
      <c r="D649" s="33">
        <v>41240</v>
      </c>
      <c r="E649" s="33">
        <v>41242</v>
      </c>
      <c r="F649" t="s">
        <v>23</v>
      </c>
      <c r="G649" t="s">
        <v>182</v>
      </c>
      <c r="H649" t="s">
        <v>183</v>
      </c>
      <c r="I649" t="s">
        <v>102</v>
      </c>
      <c r="J649" t="s">
        <v>27</v>
      </c>
      <c r="K649" t="s">
        <v>4096</v>
      </c>
      <c r="L649" t="s">
        <v>1245</v>
      </c>
      <c r="M649">
        <v>2149</v>
      </c>
      <c r="N649" t="s">
        <v>148</v>
      </c>
      <c r="O649" t="s">
        <v>4018</v>
      </c>
      <c r="P649" t="s">
        <v>46</v>
      </c>
      <c r="Q649" t="s">
        <v>90</v>
      </c>
      <c r="R649" t="s">
        <v>4019</v>
      </c>
      <c r="S649">
        <v>154.9</v>
      </c>
      <c r="T649">
        <v>5</v>
      </c>
      <c r="U649">
        <v>0</v>
      </c>
      <c r="V649">
        <v>69.704999999999998</v>
      </c>
    </row>
    <row r="650" spans="1:22" x14ac:dyDescent="0.3">
      <c r="A650">
        <v>7673</v>
      </c>
      <c r="B650" t="s">
        <v>9594</v>
      </c>
      <c r="C650">
        <v>2012</v>
      </c>
      <c r="D650" s="33">
        <v>41240</v>
      </c>
      <c r="E650" s="33">
        <v>41242</v>
      </c>
      <c r="F650" t="s">
        <v>23</v>
      </c>
      <c r="G650" t="s">
        <v>182</v>
      </c>
      <c r="H650" t="s">
        <v>183</v>
      </c>
      <c r="I650" t="s">
        <v>102</v>
      </c>
      <c r="J650" t="s">
        <v>27</v>
      </c>
      <c r="K650" t="s">
        <v>4096</v>
      </c>
      <c r="L650" t="s">
        <v>1245</v>
      </c>
      <c r="M650">
        <v>2149</v>
      </c>
      <c r="N650" t="s">
        <v>148</v>
      </c>
      <c r="O650" t="s">
        <v>9595</v>
      </c>
      <c r="P650" t="s">
        <v>32</v>
      </c>
      <c r="Q650" t="s">
        <v>65</v>
      </c>
      <c r="R650" t="s">
        <v>9596</v>
      </c>
      <c r="S650">
        <v>38.97</v>
      </c>
      <c r="T650">
        <v>3</v>
      </c>
      <c r="U650">
        <v>0</v>
      </c>
      <c r="V650">
        <v>4.6763999999999992</v>
      </c>
    </row>
    <row r="651" spans="1:22" x14ac:dyDescent="0.3">
      <c r="A651">
        <v>7672</v>
      </c>
      <c r="B651" t="s">
        <v>9594</v>
      </c>
      <c r="C651">
        <v>2012</v>
      </c>
      <c r="D651" s="33">
        <v>41240</v>
      </c>
      <c r="E651" s="33">
        <v>41242</v>
      </c>
      <c r="F651" t="s">
        <v>23</v>
      </c>
      <c r="G651" t="s">
        <v>182</v>
      </c>
      <c r="H651" t="s">
        <v>183</v>
      </c>
      <c r="I651" t="s">
        <v>102</v>
      </c>
      <c r="J651" t="s">
        <v>27</v>
      </c>
      <c r="K651" t="s">
        <v>4096</v>
      </c>
      <c r="L651" t="s">
        <v>1245</v>
      </c>
      <c r="M651">
        <v>2149</v>
      </c>
      <c r="N651" t="s">
        <v>148</v>
      </c>
      <c r="O651" t="s">
        <v>6559</v>
      </c>
      <c r="P651" t="s">
        <v>32</v>
      </c>
      <c r="Q651" t="s">
        <v>33</v>
      </c>
      <c r="R651" t="s">
        <v>6560</v>
      </c>
      <c r="S651">
        <v>170.98</v>
      </c>
      <c r="T651">
        <v>1</v>
      </c>
      <c r="U651">
        <v>0</v>
      </c>
      <c r="V651">
        <v>32.486199999999997</v>
      </c>
    </row>
    <row r="652" spans="1:22" x14ac:dyDescent="0.3">
      <c r="A652">
        <v>7671</v>
      </c>
      <c r="B652" t="s">
        <v>9594</v>
      </c>
      <c r="C652">
        <v>2012</v>
      </c>
      <c r="D652" s="33">
        <v>41240</v>
      </c>
      <c r="E652" s="33">
        <v>41242</v>
      </c>
      <c r="F652" t="s">
        <v>23</v>
      </c>
      <c r="G652" t="s">
        <v>182</v>
      </c>
      <c r="H652" t="s">
        <v>183</v>
      </c>
      <c r="I652" t="s">
        <v>102</v>
      </c>
      <c r="J652" t="s">
        <v>27</v>
      </c>
      <c r="K652" t="s">
        <v>4096</v>
      </c>
      <c r="L652" t="s">
        <v>1245</v>
      </c>
      <c r="M652">
        <v>2149</v>
      </c>
      <c r="N652" t="s">
        <v>148</v>
      </c>
      <c r="O652" t="s">
        <v>5327</v>
      </c>
      <c r="P652" t="s">
        <v>71</v>
      </c>
      <c r="Q652" t="s">
        <v>161</v>
      </c>
      <c r="R652" t="s">
        <v>5328</v>
      </c>
      <c r="S652">
        <v>259.98</v>
      </c>
      <c r="T652">
        <v>2</v>
      </c>
      <c r="U652">
        <v>0</v>
      </c>
      <c r="V652">
        <v>88.393200000000007</v>
      </c>
    </row>
    <row r="653" spans="1:22" x14ac:dyDescent="0.3">
      <c r="A653">
        <v>7670</v>
      </c>
      <c r="B653" t="s">
        <v>9594</v>
      </c>
      <c r="C653">
        <v>2012</v>
      </c>
      <c r="D653" s="33">
        <v>41240</v>
      </c>
      <c r="E653" s="33">
        <v>41242</v>
      </c>
      <c r="F653" t="s">
        <v>23</v>
      </c>
      <c r="G653" t="s">
        <v>182</v>
      </c>
      <c r="H653" t="s">
        <v>183</v>
      </c>
      <c r="I653" t="s">
        <v>102</v>
      </c>
      <c r="J653" t="s">
        <v>27</v>
      </c>
      <c r="K653" t="s">
        <v>4096</v>
      </c>
      <c r="L653" t="s">
        <v>1245</v>
      </c>
      <c r="M653">
        <v>2149</v>
      </c>
      <c r="N653" t="s">
        <v>148</v>
      </c>
      <c r="O653" t="s">
        <v>2650</v>
      </c>
      <c r="P653" t="s">
        <v>46</v>
      </c>
      <c r="Q653" t="s">
        <v>90</v>
      </c>
      <c r="R653" t="s">
        <v>2651</v>
      </c>
      <c r="S653">
        <v>59.94</v>
      </c>
      <c r="T653">
        <v>3</v>
      </c>
      <c r="U653">
        <v>0</v>
      </c>
      <c r="V653">
        <v>28.171799999999998</v>
      </c>
    </row>
    <row r="654" spans="1:22" x14ac:dyDescent="0.3">
      <c r="A654">
        <v>7669</v>
      </c>
      <c r="B654" t="s">
        <v>9594</v>
      </c>
      <c r="C654">
        <v>2012</v>
      </c>
      <c r="D654" s="33">
        <v>41240</v>
      </c>
      <c r="E654" s="33">
        <v>41242</v>
      </c>
      <c r="F654" t="s">
        <v>23</v>
      </c>
      <c r="G654" t="s">
        <v>182</v>
      </c>
      <c r="H654" t="s">
        <v>183</v>
      </c>
      <c r="I654" t="s">
        <v>102</v>
      </c>
      <c r="J654" t="s">
        <v>27</v>
      </c>
      <c r="K654" t="s">
        <v>4096</v>
      </c>
      <c r="L654" t="s">
        <v>1245</v>
      </c>
      <c r="M654">
        <v>2149</v>
      </c>
      <c r="N654" t="s">
        <v>148</v>
      </c>
      <c r="O654" t="s">
        <v>2247</v>
      </c>
      <c r="P654" t="s">
        <v>46</v>
      </c>
      <c r="Q654" t="s">
        <v>90</v>
      </c>
      <c r="R654" t="s">
        <v>2248</v>
      </c>
      <c r="S654">
        <v>40.08</v>
      </c>
      <c r="T654">
        <v>6</v>
      </c>
      <c r="U654">
        <v>0</v>
      </c>
      <c r="V654">
        <v>19.238399999999999</v>
      </c>
    </row>
    <row r="655" spans="1:22" x14ac:dyDescent="0.3">
      <c r="A655">
        <v>7656</v>
      </c>
      <c r="B655" t="s">
        <v>9585</v>
      </c>
      <c r="C655">
        <v>2012</v>
      </c>
      <c r="D655" s="33">
        <v>41243</v>
      </c>
      <c r="E655" s="33">
        <v>41245</v>
      </c>
      <c r="F655" t="s">
        <v>23</v>
      </c>
      <c r="G655" t="s">
        <v>5570</v>
      </c>
      <c r="H655" t="s">
        <v>5571</v>
      </c>
      <c r="I655" t="s">
        <v>26</v>
      </c>
      <c r="J655" t="s">
        <v>27</v>
      </c>
      <c r="K655" t="s">
        <v>1391</v>
      </c>
      <c r="L655" t="s">
        <v>1392</v>
      </c>
      <c r="M655">
        <v>89115</v>
      </c>
      <c r="N655" t="s">
        <v>44</v>
      </c>
      <c r="O655" t="s">
        <v>6175</v>
      </c>
      <c r="P655" t="s">
        <v>46</v>
      </c>
      <c r="Q655" t="s">
        <v>90</v>
      </c>
      <c r="R655" t="s">
        <v>6176</v>
      </c>
      <c r="S655">
        <v>25.92</v>
      </c>
      <c r="T655">
        <v>4</v>
      </c>
      <c r="U655">
        <v>0</v>
      </c>
      <c r="V655">
        <v>12.441600000000001</v>
      </c>
    </row>
    <row r="656" spans="1:22" x14ac:dyDescent="0.3">
      <c r="A656">
        <v>7655</v>
      </c>
      <c r="B656" t="s">
        <v>9585</v>
      </c>
      <c r="C656">
        <v>2012</v>
      </c>
      <c r="D656" s="33">
        <v>41243</v>
      </c>
      <c r="E656" s="33">
        <v>41245</v>
      </c>
      <c r="F656" t="s">
        <v>23</v>
      </c>
      <c r="G656" t="s">
        <v>5570</v>
      </c>
      <c r="H656" t="s">
        <v>5571</v>
      </c>
      <c r="I656" t="s">
        <v>26</v>
      </c>
      <c r="J656" t="s">
        <v>27</v>
      </c>
      <c r="K656" t="s">
        <v>1391</v>
      </c>
      <c r="L656" t="s">
        <v>1392</v>
      </c>
      <c r="M656">
        <v>89115</v>
      </c>
      <c r="N656" t="s">
        <v>44</v>
      </c>
      <c r="O656" t="s">
        <v>7792</v>
      </c>
      <c r="P656" t="s">
        <v>32</v>
      </c>
      <c r="Q656" t="s">
        <v>65</v>
      </c>
      <c r="R656" t="s">
        <v>7793</v>
      </c>
      <c r="S656">
        <v>80.959999999999994</v>
      </c>
      <c r="T656">
        <v>4</v>
      </c>
      <c r="U656">
        <v>0</v>
      </c>
      <c r="V656">
        <v>29.145599999999995</v>
      </c>
    </row>
    <row r="657" spans="1:22" x14ac:dyDescent="0.3">
      <c r="A657">
        <v>7654</v>
      </c>
      <c r="B657" t="s">
        <v>9582</v>
      </c>
      <c r="C657">
        <v>2012</v>
      </c>
      <c r="D657" s="33">
        <v>40990</v>
      </c>
      <c r="E657" s="33">
        <v>40995</v>
      </c>
      <c r="F657" t="s">
        <v>50</v>
      </c>
      <c r="G657" t="s">
        <v>9583</v>
      </c>
      <c r="H657" t="s">
        <v>9584</v>
      </c>
      <c r="I657" t="s">
        <v>41</v>
      </c>
      <c r="J657" t="s">
        <v>27</v>
      </c>
      <c r="K657" t="s">
        <v>1681</v>
      </c>
      <c r="L657" t="s">
        <v>358</v>
      </c>
      <c r="M657">
        <v>35810</v>
      </c>
      <c r="N657" t="s">
        <v>30</v>
      </c>
      <c r="O657" t="s">
        <v>7500</v>
      </c>
      <c r="P657" t="s">
        <v>46</v>
      </c>
      <c r="Q657" t="s">
        <v>68</v>
      </c>
      <c r="R657" t="s">
        <v>7501</v>
      </c>
      <c r="S657">
        <v>19.559999999999999</v>
      </c>
      <c r="T657">
        <v>4</v>
      </c>
      <c r="U657">
        <v>0</v>
      </c>
      <c r="V657">
        <v>5.4768000000000008</v>
      </c>
    </row>
    <row r="658" spans="1:22" x14ac:dyDescent="0.3">
      <c r="A658">
        <v>7651</v>
      </c>
      <c r="B658" t="s">
        <v>9580</v>
      </c>
      <c r="C658">
        <v>2012</v>
      </c>
      <c r="D658" s="33">
        <v>41270</v>
      </c>
      <c r="E658" s="33">
        <v>41274</v>
      </c>
      <c r="F658" t="s">
        <v>50</v>
      </c>
      <c r="G658" t="s">
        <v>910</v>
      </c>
      <c r="H658" t="s">
        <v>911</v>
      </c>
      <c r="I658" t="s">
        <v>41</v>
      </c>
      <c r="J658" t="s">
        <v>27</v>
      </c>
      <c r="K658" t="s">
        <v>5178</v>
      </c>
      <c r="L658" t="s">
        <v>498</v>
      </c>
      <c r="M658">
        <v>43302</v>
      </c>
      <c r="N658" t="s">
        <v>148</v>
      </c>
      <c r="O658" t="s">
        <v>6103</v>
      </c>
      <c r="P658" t="s">
        <v>46</v>
      </c>
      <c r="Q658" t="s">
        <v>173</v>
      </c>
      <c r="R658" t="s">
        <v>186</v>
      </c>
      <c r="S658">
        <v>19.872</v>
      </c>
      <c r="T658">
        <v>3</v>
      </c>
      <c r="U658">
        <v>0.2</v>
      </c>
      <c r="V658">
        <v>6.7067999999999977</v>
      </c>
    </row>
    <row r="659" spans="1:22" x14ac:dyDescent="0.3">
      <c r="A659">
        <v>7650</v>
      </c>
      <c r="B659" t="s">
        <v>9580</v>
      </c>
      <c r="C659">
        <v>2012</v>
      </c>
      <c r="D659" s="33">
        <v>41270</v>
      </c>
      <c r="E659" s="33">
        <v>41274</v>
      </c>
      <c r="F659" t="s">
        <v>50</v>
      </c>
      <c r="G659" t="s">
        <v>910</v>
      </c>
      <c r="H659" t="s">
        <v>911</v>
      </c>
      <c r="I659" t="s">
        <v>41</v>
      </c>
      <c r="J659" t="s">
        <v>27</v>
      </c>
      <c r="K659" t="s">
        <v>5178</v>
      </c>
      <c r="L659" t="s">
        <v>498</v>
      </c>
      <c r="M659">
        <v>43302</v>
      </c>
      <c r="N659" t="s">
        <v>148</v>
      </c>
      <c r="O659" t="s">
        <v>2880</v>
      </c>
      <c r="P659" t="s">
        <v>32</v>
      </c>
      <c r="Q659" t="s">
        <v>56</v>
      </c>
      <c r="R659" t="s">
        <v>2881</v>
      </c>
      <c r="S659">
        <v>1548.9900000000002</v>
      </c>
      <c r="T659">
        <v>9</v>
      </c>
      <c r="U659">
        <v>0.4</v>
      </c>
      <c r="V659">
        <v>-464.69700000000012</v>
      </c>
    </row>
    <row r="660" spans="1:22" x14ac:dyDescent="0.3">
      <c r="A660">
        <v>7646</v>
      </c>
      <c r="B660" t="s">
        <v>9577</v>
      </c>
      <c r="C660">
        <v>2012</v>
      </c>
      <c r="D660" s="33">
        <v>41004</v>
      </c>
      <c r="E660" s="33">
        <v>41010</v>
      </c>
      <c r="F660" t="s">
        <v>50</v>
      </c>
      <c r="G660" t="s">
        <v>6012</v>
      </c>
      <c r="H660" t="s">
        <v>6013</v>
      </c>
      <c r="I660" t="s">
        <v>41</v>
      </c>
      <c r="J660" t="s">
        <v>27</v>
      </c>
      <c r="K660" t="s">
        <v>42</v>
      </c>
      <c r="L660" t="s">
        <v>43</v>
      </c>
      <c r="M660">
        <v>90036</v>
      </c>
      <c r="N660" t="s">
        <v>44</v>
      </c>
      <c r="O660" t="s">
        <v>3400</v>
      </c>
      <c r="P660" t="s">
        <v>32</v>
      </c>
      <c r="Q660" t="s">
        <v>36</v>
      </c>
      <c r="R660" t="s">
        <v>3401</v>
      </c>
      <c r="S660">
        <v>892.22400000000005</v>
      </c>
      <c r="T660">
        <v>3</v>
      </c>
      <c r="U660">
        <v>0.2</v>
      </c>
      <c r="V660">
        <v>89.222400000000022</v>
      </c>
    </row>
    <row r="661" spans="1:22" x14ac:dyDescent="0.3">
      <c r="A661">
        <v>660</v>
      </c>
      <c r="B661" t="s">
        <v>2163</v>
      </c>
      <c r="C661">
        <v>2012</v>
      </c>
      <c r="D661" s="33">
        <v>41145</v>
      </c>
      <c r="E661" s="33">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s="33">
        <v>41145</v>
      </c>
      <c r="E662" s="33">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s="33">
        <v>41145</v>
      </c>
      <c r="E663" s="3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s="33">
        <v>41145</v>
      </c>
      <c r="E664" s="33">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7629</v>
      </c>
      <c r="B665" t="s">
        <v>9570</v>
      </c>
      <c r="C665">
        <v>2012</v>
      </c>
      <c r="D665" s="33">
        <v>41234</v>
      </c>
      <c r="E665" s="33">
        <v>41236</v>
      </c>
      <c r="F665" t="s">
        <v>23</v>
      </c>
      <c r="G665" t="s">
        <v>2612</v>
      </c>
      <c r="H665" t="s">
        <v>2613</v>
      </c>
      <c r="I665" t="s">
        <v>41</v>
      </c>
      <c r="J665" t="s">
        <v>27</v>
      </c>
      <c r="K665" t="s">
        <v>544</v>
      </c>
      <c r="L665" t="s">
        <v>310</v>
      </c>
      <c r="M665">
        <v>85023</v>
      </c>
      <c r="N665" t="s">
        <v>44</v>
      </c>
      <c r="O665" t="s">
        <v>3965</v>
      </c>
      <c r="P665" t="s">
        <v>46</v>
      </c>
      <c r="Q665" t="s">
        <v>47</v>
      </c>
      <c r="R665" t="s">
        <v>3966</v>
      </c>
      <c r="S665">
        <v>16.520000000000003</v>
      </c>
      <c r="T665">
        <v>5</v>
      </c>
      <c r="U665">
        <v>0.2</v>
      </c>
      <c r="V665">
        <v>5.368999999999998</v>
      </c>
    </row>
    <row r="666" spans="1:22" x14ac:dyDescent="0.3">
      <c r="A666">
        <v>7628</v>
      </c>
      <c r="B666" t="s">
        <v>9570</v>
      </c>
      <c r="C666">
        <v>2012</v>
      </c>
      <c r="D666" s="33">
        <v>41234</v>
      </c>
      <c r="E666" s="33">
        <v>41236</v>
      </c>
      <c r="F666" t="s">
        <v>23</v>
      </c>
      <c r="G666" t="s">
        <v>2612</v>
      </c>
      <c r="H666" t="s">
        <v>2613</v>
      </c>
      <c r="I666" t="s">
        <v>41</v>
      </c>
      <c r="J666" t="s">
        <v>27</v>
      </c>
      <c r="K666" t="s">
        <v>544</v>
      </c>
      <c r="L666" t="s">
        <v>310</v>
      </c>
      <c r="M666">
        <v>85023</v>
      </c>
      <c r="N666" t="s">
        <v>44</v>
      </c>
      <c r="O666" t="s">
        <v>4834</v>
      </c>
      <c r="P666" t="s">
        <v>71</v>
      </c>
      <c r="Q666" t="s">
        <v>161</v>
      </c>
      <c r="R666" t="s">
        <v>4835</v>
      </c>
      <c r="S666">
        <v>23.344000000000001</v>
      </c>
      <c r="T666">
        <v>2</v>
      </c>
      <c r="U666">
        <v>0.2</v>
      </c>
      <c r="V666">
        <v>-1.4590000000000014</v>
      </c>
    </row>
    <row r="667" spans="1:22" x14ac:dyDescent="0.3">
      <c r="A667">
        <v>7627</v>
      </c>
      <c r="B667" t="s">
        <v>9570</v>
      </c>
      <c r="C667">
        <v>2012</v>
      </c>
      <c r="D667" s="33">
        <v>41234</v>
      </c>
      <c r="E667" s="33">
        <v>41236</v>
      </c>
      <c r="F667" t="s">
        <v>23</v>
      </c>
      <c r="G667" t="s">
        <v>2612</v>
      </c>
      <c r="H667" t="s">
        <v>2613</v>
      </c>
      <c r="I667" t="s">
        <v>41</v>
      </c>
      <c r="J667" t="s">
        <v>27</v>
      </c>
      <c r="K667" t="s">
        <v>544</v>
      </c>
      <c r="L667" t="s">
        <v>310</v>
      </c>
      <c r="M667">
        <v>85023</v>
      </c>
      <c r="N667" t="s">
        <v>44</v>
      </c>
      <c r="O667" t="s">
        <v>6550</v>
      </c>
      <c r="P667" t="s">
        <v>46</v>
      </c>
      <c r="Q667" t="s">
        <v>78</v>
      </c>
      <c r="R667" t="s">
        <v>6551</v>
      </c>
      <c r="S667">
        <v>325.63200000000006</v>
      </c>
      <c r="T667">
        <v>6</v>
      </c>
      <c r="U667">
        <v>0.2</v>
      </c>
      <c r="V667">
        <v>28.492799999999988</v>
      </c>
    </row>
    <row r="668" spans="1:22" x14ac:dyDescent="0.3">
      <c r="A668">
        <v>7626</v>
      </c>
      <c r="B668" t="s">
        <v>9569</v>
      </c>
      <c r="C668">
        <v>2012</v>
      </c>
      <c r="D668" s="33">
        <v>41052</v>
      </c>
      <c r="E668" s="33">
        <v>41056</v>
      </c>
      <c r="F668" t="s">
        <v>23</v>
      </c>
      <c r="G668" t="s">
        <v>1162</v>
      </c>
      <c r="H668" t="s">
        <v>1163</v>
      </c>
      <c r="I668" t="s">
        <v>102</v>
      </c>
      <c r="J668" t="s">
        <v>27</v>
      </c>
      <c r="K668" t="s">
        <v>880</v>
      </c>
      <c r="L668" t="s">
        <v>238</v>
      </c>
      <c r="M668">
        <v>48234</v>
      </c>
      <c r="N668" t="s">
        <v>105</v>
      </c>
      <c r="O668" t="s">
        <v>3505</v>
      </c>
      <c r="P668" t="s">
        <v>32</v>
      </c>
      <c r="Q668" t="s">
        <v>65</v>
      </c>
      <c r="R668" t="s">
        <v>3506</v>
      </c>
      <c r="S668">
        <v>75.33</v>
      </c>
      <c r="T668">
        <v>9</v>
      </c>
      <c r="U668">
        <v>0</v>
      </c>
      <c r="V668">
        <v>19.585799999999999</v>
      </c>
    </row>
    <row r="669" spans="1:22" x14ac:dyDescent="0.3">
      <c r="A669">
        <v>7625</v>
      </c>
      <c r="B669" t="s">
        <v>9569</v>
      </c>
      <c r="C669">
        <v>2012</v>
      </c>
      <c r="D669" s="33">
        <v>41052</v>
      </c>
      <c r="E669" s="33">
        <v>41056</v>
      </c>
      <c r="F669" t="s">
        <v>23</v>
      </c>
      <c r="G669" t="s">
        <v>1162</v>
      </c>
      <c r="H669" t="s">
        <v>1163</v>
      </c>
      <c r="I669" t="s">
        <v>102</v>
      </c>
      <c r="J669" t="s">
        <v>27</v>
      </c>
      <c r="K669" t="s">
        <v>880</v>
      </c>
      <c r="L669" t="s">
        <v>238</v>
      </c>
      <c r="M669">
        <v>48234</v>
      </c>
      <c r="N669" t="s">
        <v>105</v>
      </c>
      <c r="O669" t="s">
        <v>4570</v>
      </c>
      <c r="P669" t="s">
        <v>46</v>
      </c>
      <c r="Q669" t="s">
        <v>78</v>
      </c>
      <c r="R669" t="s">
        <v>4571</v>
      </c>
      <c r="S669">
        <v>850.5</v>
      </c>
      <c r="T669">
        <v>5</v>
      </c>
      <c r="U669">
        <v>0.1</v>
      </c>
      <c r="V669">
        <v>245.69999999999993</v>
      </c>
    </row>
    <row r="670" spans="1:22" x14ac:dyDescent="0.3">
      <c r="A670">
        <v>7615</v>
      </c>
      <c r="B670" t="s">
        <v>9563</v>
      </c>
      <c r="C670">
        <v>2012</v>
      </c>
      <c r="D670" s="33">
        <v>41145</v>
      </c>
      <c r="E670" s="33">
        <v>41149</v>
      </c>
      <c r="F670" t="s">
        <v>23</v>
      </c>
      <c r="G670" t="s">
        <v>5523</v>
      </c>
      <c r="H670" t="s">
        <v>5524</v>
      </c>
      <c r="I670" t="s">
        <v>26</v>
      </c>
      <c r="J670" t="s">
        <v>27</v>
      </c>
      <c r="K670" t="s">
        <v>266</v>
      </c>
      <c r="L670" t="s">
        <v>267</v>
      </c>
      <c r="M670">
        <v>10035</v>
      </c>
      <c r="N670" t="s">
        <v>148</v>
      </c>
      <c r="O670" t="s">
        <v>2045</v>
      </c>
      <c r="P670" t="s">
        <v>32</v>
      </c>
      <c r="Q670" t="s">
        <v>65</v>
      </c>
      <c r="R670" t="s">
        <v>2046</v>
      </c>
      <c r="S670">
        <v>14.91</v>
      </c>
      <c r="T670">
        <v>3</v>
      </c>
      <c r="U670">
        <v>0</v>
      </c>
      <c r="V670">
        <v>4.6220999999999997</v>
      </c>
    </row>
    <row r="671" spans="1:22" x14ac:dyDescent="0.3">
      <c r="A671">
        <v>7614</v>
      </c>
      <c r="B671" t="s">
        <v>9562</v>
      </c>
      <c r="C671">
        <v>2012</v>
      </c>
      <c r="D671" s="33">
        <v>40947</v>
      </c>
      <c r="E671" s="33">
        <v>40950</v>
      </c>
      <c r="F671" t="s">
        <v>188</v>
      </c>
      <c r="G671" t="s">
        <v>62</v>
      </c>
      <c r="H671" t="s">
        <v>63</v>
      </c>
      <c r="I671" t="s">
        <v>26</v>
      </c>
      <c r="J671" t="s">
        <v>27</v>
      </c>
      <c r="K671" t="s">
        <v>9449</v>
      </c>
      <c r="L671" t="s">
        <v>4530</v>
      </c>
      <c r="M671">
        <v>67846</v>
      </c>
      <c r="N671" t="s">
        <v>105</v>
      </c>
      <c r="O671" t="s">
        <v>571</v>
      </c>
      <c r="P671" t="s">
        <v>46</v>
      </c>
      <c r="Q671" t="s">
        <v>68</v>
      </c>
      <c r="R671" t="s">
        <v>572</v>
      </c>
      <c r="S671">
        <v>5.76</v>
      </c>
      <c r="T671">
        <v>2</v>
      </c>
      <c r="U671">
        <v>0</v>
      </c>
      <c r="V671">
        <v>1.7279999999999998</v>
      </c>
    </row>
    <row r="672" spans="1:22" x14ac:dyDescent="0.3">
      <c r="A672">
        <v>7613</v>
      </c>
      <c r="B672" t="s">
        <v>9562</v>
      </c>
      <c r="C672">
        <v>2012</v>
      </c>
      <c r="D672" s="33">
        <v>40947</v>
      </c>
      <c r="E672" s="33">
        <v>40950</v>
      </c>
      <c r="F672" t="s">
        <v>188</v>
      </c>
      <c r="G672" t="s">
        <v>62</v>
      </c>
      <c r="H672" t="s">
        <v>63</v>
      </c>
      <c r="I672" t="s">
        <v>26</v>
      </c>
      <c r="J672" t="s">
        <v>27</v>
      </c>
      <c r="K672" t="s">
        <v>9449</v>
      </c>
      <c r="L672" t="s">
        <v>4530</v>
      </c>
      <c r="M672">
        <v>67846</v>
      </c>
      <c r="N672" t="s">
        <v>105</v>
      </c>
      <c r="O672" t="s">
        <v>837</v>
      </c>
      <c r="P672" t="s">
        <v>46</v>
      </c>
      <c r="Q672" t="s">
        <v>269</v>
      </c>
      <c r="R672" t="s">
        <v>838</v>
      </c>
      <c r="S672">
        <v>5.81</v>
      </c>
      <c r="T672">
        <v>1</v>
      </c>
      <c r="U672">
        <v>0</v>
      </c>
      <c r="V672">
        <v>1.8010999999999999</v>
      </c>
    </row>
    <row r="673" spans="1:22" x14ac:dyDescent="0.3">
      <c r="A673">
        <v>7612</v>
      </c>
      <c r="B673" t="s">
        <v>9562</v>
      </c>
      <c r="C673">
        <v>2012</v>
      </c>
      <c r="D673" s="33">
        <v>40947</v>
      </c>
      <c r="E673" s="33">
        <v>40950</v>
      </c>
      <c r="F673" t="s">
        <v>188</v>
      </c>
      <c r="G673" t="s">
        <v>62</v>
      </c>
      <c r="H673" t="s">
        <v>63</v>
      </c>
      <c r="I673" t="s">
        <v>26</v>
      </c>
      <c r="J673" t="s">
        <v>27</v>
      </c>
      <c r="K673" t="s">
        <v>9449</v>
      </c>
      <c r="L673" t="s">
        <v>4530</v>
      </c>
      <c r="M673">
        <v>67846</v>
      </c>
      <c r="N673" t="s">
        <v>105</v>
      </c>
      <c r="O673" t="s">
        <v>6074</v>
      </c>
      <c r="P673" t="s">
        <v>46</v>
      </c>
      <c r="Q673" t="s">
        <v>90</v>
      </c>
      <c r="R673" t="s">
        <v>6075</v>
      </c>
      <c r="S673">
        <v>9.5399999999999991</v>
      </c>
      <c r="T673">
        <v>2</v>
      </c>
      <c r="U673">
        <v>0</v>
      </c>
      <c r="V673">
        <v>4.2929999999999993</v>
      </c>
    </row>
    <row r="674" spans="1:22" x14ac:dyDescent="0.3">
      <c r="A674">
        <v>7597</v>
      </c>
      <c r="B674" t="s">
        <v>9553</v>
      </c>
      <c r="C674">
        <v>2012</v>
      </c>
      <c r="D674" s="33">
        <v>41075</v>
      </c>
      <c r="E674" s="33">
        <v>41079</v>
      </c>
      <c r="F674" t="s">
        <v>50</v>
      </c>
      <c r="G674" t="s">
        <v>1177</v>
      </c>
      <c r="H674" t="s">
        <v>1178</v>
      </c>
      <c r="I674" t="s">
        <v>41</v>
      </c>
      <c r="J674" t="s">
        <v>27</v>
      </c>
      <c r="K674" t="s">
        <v>42</v>
      </c>
      <c r="L674" t="s">
        <v>43</v>
      </c>
      <c r="M674">
        <v>90004</v>
      </c>
      <c r="N674" t="s">
        <v>44</v>
      </c>
      <c r="O674" t="s">
        <v>2086</v>
      </c>
      <c r="P674" t="s">
        <v>71</v>
      </c>
      <c r="Q674" t="s">
        <v>72</v>
      </c>
      <c r="R674" t="s">
        <v>2087</v>
      </c>
      <c r="S674">
        <v>225.57599999999996</v>
      </c>
      <c r="T674">
        <v>3</v>
      </c>
      <c r="U674">
        <v>0.2</v>
      </c>
      <c r="V674">
        <v>22.557600000000008</v>
      </c>
    </row>
    <row r="675" spans="1:22" x14ac:dyDescent="0.3">
      <c r="A675">
        <v>7590</v>
      </c>
      <c r="B675" t="s">
        <v>9550</v>
      </c>
      <c r="C675">
        <v>2012</v>
      </c>
      <c r="D675" s="33">
        <v>41177</v>
      </c>
      <c r="E675" s="33">
        <v>41181</v>
      </c>
      <c r="F675" t="s">
        <v>50</v>
      </c>
      <c r="G675" t="s">
        <v>7131</v>
      </c>
      <c r="H675" t="s">
        <v>7132</v>
      </c>
      <c r="I675" t="s">
        <v>26</v>
      </c>
      <c r="J675" t="s">
        <v>27</v>
      </c>
      <c r="K675" t="s">
        <v>3101</v>
      </c>
      <c r="L675" t="s">
        <v>211</v>
      </c>
      <c r="M675">
        <v>61107</v>
      </c>
      <c r="N675" t="s">
        <v>105</v>
      </c>
      <c r="O675" t="s">
        <v>4996</v>
      </c>
      <c r="P675" t="s">
        <v>46</v>
      </c>
      <c r="Q675" t="s">
        <v>68</v>
      </c>
      <c r="R675" t="s">
        <v>4997</v>
      </c>
      <c r="S675">
        <v>128.744</v>
      </c>
      <c r="T675">
        <v>7</v>
      </c>
      <c r="U675">
        <v>0.2</v>
      </c>
      <c r="V675">
        <v>12.874400000000001</v>
      </c>
    </row>
    <row r="676" spans="1:22" x14ac:dyDescent="0.3">
      <c r="A676">
        <v>7583</v>
      </c>
      <c r="B676" t="s">
        <v>9547</v>
      </c>
      <c r="C676">
        <v>2012</v>
      </c>
      <c r="D676" s="33">
        <v>41015</v>
      </c>
      <c r="E676" s="33">
        <v>41020</v>
      </c>
      <c r="F676" t="s">
        <v>50</v>
      </c>
      <c r="G676" t="s">
        <v>6029</v>
      </c>
      <c r="H676" t="s">
        <v>6030</v>
      </c>
      <c r="I676" t="s">
        <v>41</v>
      </c>
      <c r="J676" t="s">
        <v>27</v>
      </c>
      <c r="K676" t="s">
        <v>266</v>
      </c>
      <c r="L676" t="s">
        <v>267</v>
      </c>
      <c r="M676">
        <v>10024</v>
      </c>
      <c r="N676" t="s">
        <v>148</v>
      </c>
      <c r="O676" t="s">
        <v>281</v>
      </c>
      <c r="P676" t="s">
        <v>32</v>
      </c>
      <c r="Q676" t="s">
        <v>36</v>
      </c>
      <c r="R676" t="s">
        <v>282</v>
      </c>
      <c r="S676">
        <v>127.76400000000001</v>
      </c>
      <c r="T676">
        <v>2</v>
      </c>
      <c r="U676">
        <v>0.1</v>
      </c>
      <c r="V676">
        <v>2.8392000000000017</v>
      </c>
    </row>
    <row r="677" spans="1:22" x14ac:dyDescent="0.3">
      <c r="A677">
        <v>7582</v>
      </c>
      <c r="B677" t="s">
        <v>9546</v>
      </c>
      <c r="C677">
        <v>2012</v>
      </c>
      <c r="D677" s="33">
        <v>41134</v>
      </c>
      <c r="E677" s="33">
        <v>41137</v>
      </c>
      <c r="F677" t="s">
        <v>188</v>
      </c>
      <c r="G677" t="s">
        <v>6942</v>
      </c>
      <c r="H677" t="s">
        <v>6943</v>
      </c>
      <c r="I677" t="s">
        <v>26</v>
      </c>
      <c r="J677" t="s">
        <v>27</v>
      </c>
      <c r="K677" t="s">
        <v>146</v>
      </c>
      <c r="L677" t="s">
        <v>147</v>
      </c>
      <c r="M677">
        <v>19143</v>
      </c>
      <c r="N677" t="s">
        <v>148</v>
      </c>
      <c r="O677" t="s">
        <v>2795</v>
      </c>
      <c r="P677" t="s">
        <v>46</v>
      </c>
      <c r="Q677" t="s">
        <v>59</v>
      </c>
      <c r="R677" t="s">
        <v>2796</v>
      </c>
      <c r="S677">
        <v>422.85599999999999</v>
      </c>
      <c r="T677">
        <v>3</v>
      </c>
      <c r="U677">
        <v>0.2</v>
      </c>
      <c r="V677">
        <v>15.857099999999974</v>
      </c>
    </row>
    <row r="678" spans="1:22" x14ac:dyDescent="0.3">
      <c r="A678">
        <v>7581</v>
      </c>
      <c r="B678" t="s">
        <v>9545</v>
      </c>
      <c r="C678">
        <v>2012</v>
      </c>
      <c r="D678" s="33">
        <v>41236</v>
      </c>
      <c r="E678" s="33">
        <v>41240</v>
      </c>
      <c r="F678" t="s">
        <v>23</v>
      </c>
      <c r="G678" t="s">
        <v>2072</v>
      </c>
      <c r="H678" t="s">
        <v>2073</v>
      </c>
      <c r="I678" t="s">
        <v>26</v>
      </c>
      <c r="J678" t="s">
        <v>27</v>
      </c>
      <c r="K678" t="s">
        <v>1001</v>
      </c>
      <c r="L678" t="s">
        <v>788</v>
      </c>
      <c r="M678">
        <v>7960</v>
      </c>
      <c r="N678" t="s">
        <v>148</v>
      </c>
      <c r="O678" t="s">
        <v>3422</v>
      </c>
      <c r="P678" t="s">
        <v>46</v>
      </c>
      <c r="Q678" t="s">
        <v>68</v>
      </c>
      <c r="R678" t="s">
        <v>3423</v>
      </c>
      <c r="S678">
        <v>17.940000000000001</v>
      </c>
      <c r="T678">
        <v>3</v>
      </c>
      <c r="U678">
        <v>0</v>
      </c>
      <c r="V678">
        <v>4.4850000000000003</v>
      </c>
    </row>
    <row r="679" spans="1:22" x14ac:dyDescent="0.3">
      <c r="A679">
        <v>7580</v>
      </c>
      <c r="B679" t="s">
        <v>9545</v>
      </c>
      <c r="C679">
        <v>2012</v>
      </c>
      <c r="D679" s="33">
        <v>41236</v>
      </c>
      <c r="E679" s="33">
        <v>41240</v>
      </c>
      <c r="F679" t="s">
        <v>23</v>
      </c>
      <c r="G679" t="s">
        <v>2072</v>
      </c>
      <c r="H679" t="s">
        <v>2073</v>
      </c>
      <c r="I679" t="s">
        <v>26</v>
      </c>
      <c r="J679" t="s">
        <v>27</v>
      </c>
      <c r="K679" t="s">
        <v>1001</v>
      </c>
      <c r="L679" t="s">
        <v>788</v>
      </c>
      <c r="M679">
        <v>7960</v>
      </c>
      <c r="N679" t="s">
        <v>148</v>
      </c>
      <c r="O679" t="s">
        <v>8237</v>
      </c>
      <c r="P679" t="s">
        <v>46</v>
      </c>
      <c r="Q679" t="s">
        <v>78</v>
      </c>
      <c r="R679" t="s">
        <v>8238</v>
      </c>
      <c r="S679">
        <v>2625.12</v>
      </c>
      <c r="T679">
        <v>8</v>
      </c>
      <c r="U679">
        <v>0</v>
      </c>
      <c r="V679">
        <v>735.03359999999998</v>
      </c>
    </row>
    <row r="680" spans="1:22" x14ac:dyDescent="0.3">
      <c r="A680">
        <v>7576</v>
      </c>
      <c r="B680" t="s">
        <v>9542</v>
      </c>
      <c r="C680">
        <v>2012</v>
      </c>
      <c r="D680" s="33">
        <v>41251</v>
      </c>
      <c r="E680" s="33">
        <v>41255</v>
      </c>
      <c r="F680" t="s">
        <v>50</v>
      </c>
      <c r="G680" t="s">
        <v>3801</v>
      </c>
      <c r="H680" t="s">
        <v>3802</v>
      </c>
      <c r="I680" t="s">
        <v>41</v>
      </c>
      <c r="J680" t="s">
        <v>27</v>
      </c>
      <c r="K680" t="s">
        <v>42</v>
      </c>
      <c r="L680" t="s">
        <v>43</v>
      </c>
      <c r="M680">
        <v>90036</v>
      </c>
      <c r="N680" t="s">
        <v>44</v>
      </c>
      <c r="O680" t="s">
        <v>3984</v>
      </c>
      <c r="P680" t="s">
        <v>71</v>
      </c>
      <c r="Q680" t="s">
        <v>161</v>
      </c>
      <c r="R680" t="s">
        <v>3985</v>
      </c>
      <c r="S680">
        <v>236</v>
      </c>
      <c r="T680">
        <v>4</v>
      </c>
      <c r="U680">
        <v>0</v>
      </c>
      <c r="V680">
        <v>40.119999999999976</v>
      </c>
    </row>
    <row r="681" spans="1:22" x14ac:dyDescent="0.3">
      <c r="A681">
        <v>7575</v>
      </c>
      <c r="B681" t="s">
        <v>9542</v>
      </c>
      <c r="C681">
        <v>2012</v>
      </c>
      <c r="D681" s="33">
        <v>41251</v>
      </c>
      <c r="E681" s="33">
        <v>41255</v>
      </c>
      <c r="F681" t="s">
        <v>50</v>
      </c>
      <c r="G681" t="s">
        <v>3801</v>
      </c>
      <c r="H681" t="s">
        <v>3802</v>
      </c>
      <c r="I681" t="s">
        <v>41</v>
      </c>
      <c r="J681" t="s">
        <v>27</v>
      </c>
      <c r="K681" t="s">
        <v>42</v>
      </c>
      <c r="L681" t="s">
        <v>43</v>
      </c>
      <c r="M681">
        <v>90036</v>
      </c>
      <c r="N681" t="s">
        <v>44</v>
      </c>
      <c r="O681" t="s">
        <v>115</v>
      </c>
      <c r="P681" t="s">
        <v>46</v>
      </c>
      <c r="Q681" t="s">
        <v>59</v>
      </c>
      <c r="R681" t="s">
        <v>116</v>
      </c>
      <c r="S681">
        <v>221.96</v>
      </c>
      <c r="T681">
        <v>2</v>
      </c>
      <c r="U681">
        <v>0</v>
      </c>
      <c r="V681">
        <v>4.4391999999999996</v>
      </c>
    </row>
    <row r="682" spans="1:22" x14ac:dyDescent="0.3">
      <c r="A682">
        <v>7491</v>
      </c>
      <c r="B682" t="s">
        <v>9506</v>
      </c>
      <c r="C682">
        <v>2012</v>
      </c>
      <c r="D682" s="33">
        <v>41162</v>
      </c>
      <c r="E682" s="33">
        <v>41168</v>
      </c>
      <c r="F682" t="s">
        <v>50</v>
      </c>
      <c r="G682" t="s">
        <v>1171</v>
      </c>
      <c r="H682" t="s">
        <v>1172</v>
      </c>
      <c r="I682" t="s">
        <v>41</v>
      </c>
      <c r="J682" t="s">
        <v>27</v>
      </c>
      <c r="K682" t="s">
        <v>42</v>
      </c>
      <c r="L682" t="s">
        <v>43</v>
      </c>
      <c r="M682">
        <v>90032</v>
      </c>
      <c r="N682" t="s">
        <v>44</v>
      </c>
      <c r="O682" t="s">
        <v>412</v>
      </c>
      <c r="P682" t="s">
        <v>32</v>
      </c>
      <c r="Q682" t="s">
        <v>65</v>
      </c>
      <c r="R682" t="s">
        <v>413</v>
      </c>
      <c r="S682">
        <v>106.68</v>
      </c>
      <c r="T682">
        <v>6</v>
      </c>
      <c r="U682">
        <v>0</v>
      </c>
      <c r="V682">
        <v>33.070799999999991</v>
      </c>
    </row>
    <row r="683" spans="1:22" x14ac:dyDescent="0.3">
      <c r="A683">
        <v>7489</v>
      </c>
      <c r="B683" t="s">
        <v>9504</v>
      </c>
      <c r="C683">
        <v>2012</v>
      </c>
      <c r="D683" s="33">
        <v>41262</v>
      </c>
      <c r="E683" s="33">
        <v>41267</v>
      </c>
      <c r="F683" t="s">
        <v>23</v>
      </c>
      <c r="G683" t="s">
        <v>2717</v>
      </c>
      <c r="H683" t="s">
        <v>2718</v>
      </c>
      <c r="I683" t="s">
        <v>102</v>
      </c>
      <c r="J683" t="s">
        <v>27</v>
      </c>
      <c r="K683" t="s">
        <v>244</v>
      </c>
      <c r="L683" t="s">
        <v>2694</v>
      </c>
      <c r="M683">
        <v>3820</v>
      </c>
      <c r="N683" t="s">
        <v>148</v>
      </c>
      <c r="O683" t="s">
        <v>903</v>
      </c>
      <c r="P683" t="s">
        <v>32</v>
      </c>
      <c r="Q683" t="s">
        <v>56</v>
      </c>
      <c r="R683" t="s">
        <v>904</v>
      </c>
      <c r="S683">
        <v>1053.164</v>
      </c>
      <c r="T683">
        <v>4</v>
      </c>
      <c r="U683">
        <v>0.3</v>
      </c>
      <c r="V683">
        <v>-105.31639999999993</v>
      </c>
    </row>
    <row r="684" spans="1:22" x14ac:dyDescent="0.3">
      <c r="A684">
        <v>7488</v>
      </c>
      <c r="B684" t="s">
        <v>9504</v>
      </c>
      <c r="C684">
        <v>2012</v>
      </c>
      <c r="D684" s="33">
        <v>41262</v>
      </c>
      <c r="E684" s="33">
        <v>41267</v>
      </c>
      <c r="F684" t="s">
        <v>23</v>
      </c>
      <c r="G684" t="s">
        <v>2717</v>
      </c>
      <c r="H684" t="s">
        <v>2718</v>
      </c>
      <c r="I684" t="s">
        <v>102</v>
      </c>
      <c r="J684" t="s">
        <v>27</v>
      </c>
      <c r="K684" t="s">
        <v>244</v>
      </c>
      <c r="L684" t="s">
        <v>2694</v>
      </c>
      <c r="M684">
        <v>3820</v>
      </c>
      <c r="N684" t="s">
        <v>148</v>
      </c>
      <c r="O684" t="s">
        <v>5251</v>
      </c>
      <c r="P684" t="s">
        <v>71</v>
      </c>
      <c r="Q684" t="s">
        <v>161</v>
      </c>
      <c r="R684" t="s">
        <v>5252</v>
      </c>
      <c r="S684">
        <v>2249.91</v>
      </c>
      <c r="T684">
        <v>9</v>
      </c>
      <c r="U684">
        <v>0</v>
      </c>
      <c r="V684">
        <v>517.47930000000008</v>
      </c>
    </row>
    <row r="685" spans="1:22" x14ac:dyDescent="0.3">
      <c r="A685">
        <v>7487</v>
      </c>
      <c r="B685" t="s">
        <v>9504</v>
      </c>
      <c r="C685">
        <v>2012</v>
      </c>
      <c r="D685" s="33">
        <v>41262</v>
      </c>
      <c r="E685" s="33">
        <v>41267</v>
      </c>
      <c r="F685" t="s">
        <v>23</v>
      </c>
      <c r="G685" t="s">
        <v>2717</v>
      </c>
      <c r="H685" t="s">
        <v>2718</v>
      </c>
      <c r="I685" t="s">
        <v>102</v>
      </c>
      <c r="J685" t="s">
        <v>27</v>
      </c>
      <c r="K685" t="s">
        <v>244</v>
      </c>
      <c r="L685" t="s">
        <v>2694</v>
      </c>
      <c r="M685">
        <v>3820</v>
      </c>
      <c r="N685" t="s">
        <v>148</v>
      </c>
      <c r="O685" t="s">
        <v>5437</v>
      </c>
      <c r="P685" t="s">
        <v>46</v>
      </c>
      <c r="Q685" t="s">
        <v>90</v>
      </c>
      <c r="R685" t="s">
        <v>5438</v>
      </c>
      <c r="S685">
        <v>29.900000000000002</v>
      </c>
      <c r="T685">
        <v>5</v>
      </c>
      <c r="U685">
        <v>0</v>
      </c>
      <c r="V685">
        <v>14.651</v>
      </c>
    </row>
    <row r="686" spans="1:22" x14ac:dyDescent="0.3">
      <c r="A686">
        <v>7472</v>
      </c>
      <c r="B686" t="s">
        <v>9495</v>
      </c>
      <c r="C686">
        <v>2012</v>
      </c>
      <c r="D686" s="33">
        <v>41167</v>
      </c>
      <c r="E686" s="33">
        <v>41172</v>
      </c>
      <c r="F686" t="s">
        <v>50</v>
      </c>
      <c r="G686" t="s">
        <v>4808</v>
      </c>
      <c r="H686" t="s">
        <v>4809</v>
      </c>
      <c r="I686" t="s">
        <v>41</v>
      </c>
      <c r="J686" t="s">
        <v>27</v>
      </c>
      <c r="K686" t="s">
        <v>146</v>
      </c>
      <c r="L686" t="s">
        <v>147</v>
      </c>
      <c r="M686">
        <v>19143</v>
      </c>
      <c r="N686" t="s">
        <v>148</v>
      </c>
      <c r="O686" t="s">
        <v>839</v>
      </c>
      <c r="P686" t="s">
        <v>46</v>
      </c>
      <c r="Q686" t="s">
        <v>59</v>
      </c>
      <c r="R686" t="s">
        <v>840</v>
      </c>
      <c r="S686">
        <v>147.184</v>
      </c>
      <c r="T686">
        <v>2</v>
      </c>
      <c r="U686">
        <v>0.2</v>
      </c>
      <c r="V686">
        <v>-29.436800000000012</v>
      </c>
    </row>
    <row r="687" spans="1:22" x14ac:dyDescent="0.3">
      <c r="A687">
        <v>7471</v>
      </c>
      <c r="B687" t="s">
        <v>9495</v>
      </c>
      <c r="C687">
        <v>2012</v>
      </c>
      <c r="D687" s="33">
        <v>41167</v>
      </c>
      <c r="E687" s="33">
        <v>41172</v>
      </c>
      <c r="F687" t="s">
        <v>50</v>
      </c>
      <c r="G687" t="s">
        <v>4808</v>
      </c>
      <c r="H687" t="s">
        <v>4809</v>
      </c>
      <c r="I687" t="s">
        <v>41</v>
      </c>
      <c r="J687" t="s">
        <v>27</v>
      </c>
      <c r="K687" t="s">
        <v>146</v>
      </c>
      <c r="L687" t="s">
        <v>147</v>
      </c>
      <c r="M687">
        <v>19143</v>
      </c>
      <c r="N687" t="s">
        <v>148</v>
      </c>
      <c r="O687" t="s">
        <v>446</v>
      </c>
      <c r="P687" t="s">
        <v>46</v>
      </c>
      <c r="Q687" t="s">
        <v>75</v>
      </c>
      <c r="R687" t="s">
        <v>447</v>
      </c>
      <c r="S687">
        <v>3.5760000000000005</v>
      </c>
      <c r="T687">
        <v>4</v>
      </c>
      <c r="U687">
        <v>0.7</v>
      </c>
      <c r="V687">
        <v>-2.8608000000000002</v>
      </c>
    </row>
    <row r="688" spans="1:22" x14ac:dyDescent="0.3">
      <c r="A688">
        <v>7463</v>
      </c>
      <c r="B688" t="s">
        <v>9490</v>
      </c>
      <c r="C688">
        <v>2012</v>
      </c>
      <c r="D688" s="33">
        <v>40966</v>
      </c>
      <c r="E688" s="33">
        <v>40969</v>
      </c>
      <c r="F688" t="s">
        <v>23</v>
      </c>
      <c r="G688" t="s">
        <v>646</v>
      </c>
      <c r="H688" t="s">
        <v>647</v>
      </c>
      <c r="I688" t="s">
        <v>26</v>
      </c>
      <c r="J688" t="s">
        <v>27</v>
      </c>
      <c r="K688" t="s">
        <v>95</v>
      </c>
      <c r="L688" t="s">
        <v>96</v>
      </c>
      <c r="M688">
        <v>98105</v>
      </c>
      <c r="N688" t="s">
        <v>44</v>
      </c>
      <c r="O688" t="s">
        <v>1315</v>
      </c>
      <c r="P688" t="s">
        <v>71</v>
      </c>
      <c r="Q688" t="s">
        <v>161</v>
      </c>
      <c r="R688" t="s">
        <v>1316</v>
      </c>
      <c r="S688">
        <v>538.92000000000007</v>
      </c>
      <c r="T688">
        <v>9</v>
      </c>
      <c r="U688">
        <v>0</v>
      </c>
      <c r="V688">
        <v>80.837999999999994</v>
      </c>
    </row>
    <row r="689" spans="1:22" x14ac:dyDescent="0.3">
      <c r="A689">
        <v>7462</v>
      </c>
      <c r="B689" t="s">
        <v>9489</v>
      </c>
      <c r="C689">
        <v>2012</v>
      </c>
      <c r="D689" s="33">
        <v>41010</v>
      </c>
      <c r="E689" s="33">
        <v>41013</v>
      </c>
      <c r="F689" t="s">
        <v>23</v>
      </c>
      <c r="G689" t="s">
        <v>4029</v>
      </c>
      <c r="H689" t="s">
        <v>4030</v>
      </c>
      <c r="I689" t="s">
        <v>26</v>
      </c>
      <c r="J689" t="s">
        <v>27</v>
      </c>
      <c r="K689" t="s">
        <v>42</v>
      </c>
      <c r="L689" t="s">
        <v>43</v>
      </c>
      <c r="M689">
        <v>90004</v>
      </c>
      <c r="N689" t="s">
        <v>44</v>
      </c>
      <c r="O689" t="s">
        <v>3190</v>
      </c>
      <c r="P689" t="s">
        <v>46</v>
      </c>
      <c r="Q689" t="s">
        <v>90</v>
      </c>
      <c r="R689" t="s">
        <v>186</v>
      </c>
      <c r="S689">
        <v>52.76</v>
      </c>
      <c r="T689">
        <v>2</v>
      </c>
      <c r="U689">
        <v>0</v>
      </c>
      <c r="V689">
        <v>24.269599999999997</v>
      </c>
    </row>
    <row r="690" spans="1:22" x14ac:dyDescent="0.3">
      <c r="A690">
        <v>7461</v>
      </c>
      <c r="B690" t="s">
        <v>9489</v>
      </c>
      <c r="C690">
        <v>2012</v>
      </c>
      <c r="D690" s="33">
        <v>41010</v>
      </c>
      <c r="E690" s="33">
        <v>41013</v>
      </c>
      <c r="F690" t="s">
        <v>23</v>
      </c>
      <c r="G690" t="s">
        <v>4029</v>
      </c>
      <c r="H690" t="s">
        <v>4030</v>
      </c>
      <c r="I690" t="s">
        <v>26</v>
      </c>
      <c r="J690" t="s">
        <v>27</v>
      </c>
      <c r="K690" t="s">
        <v>42</v>
      </c>
      <c r="L690" t="s">
        <v>43</v>
      </c>
      <c r="M690">
        <v>90004</v>
      </c>
      <c r="N690" t="s">
        <v>44</v>
      </c>
      <c r="O690" t="s">
        <v>7663</v>
      </c>
      <c r="P690" t="s">
        <v>71</v>
      </c>
      <c r="Q690" t="s">
        <v>1216</v>
      </c>
      <c r="R690" t="s">
        <v>7664</v>
      </c>
      <c r="S690">
        <v>639.96800000000007</v>
      </c>
      <c r="T690">
        <v>4</v>
      </c>
      <c r="U690">
        <v>0.2</v>
      </c>
      <c r="V690">
        <v>215.98919999999998</v>
      </c>
    </row>
    <row r="691" spans="1:22" x14ac:dyDescent="0.3">
      <c r="A691">
        <v>7460</v>
      </c>
      <c r="B691" t="s">
        <v>9488</v>
      </c>
      <c r="C691">
        <v>2012</v>
      </c>
      <c r="D691" s="33">
        <v>41015</v>
      </c>
      <c r="E691" s="33">
        <v>41017</v>
      </c>
      <c r="F691" t="s">
        <v>188</v>
      </c>
      <c r="G691" t="s">
        <v>2720</v>
      </c>
      <c r="H691" t="s">
        <v>2721</v>
      </c>
      <c r="I691" t="s">
        <v>26</v>
      </c>
      <c r="J691" t="s">
        <v>27</v>
      </c>
      <c r="K691" t="s">
        <v>2237</v>
      </c>
      <c r="L691" t="s">
        <v>319</v>
      </c>
      <c r="M691">
        <v>22980</v>
      </c>
      <c r="N691" t="s">
        <v>30</v>
      </c>
      <c r="O691" t="s">
        <v>2609</v>
      </c>
      <c r="P691" t="s">
        <v>32</v>
      </c>
      <c r="Q691" t="s">
        <v>33</v>
      </c>
      <c r="R691" t="s">
        <v>2610</v>
      </c>
      <c r="S691">
        <v>523.26</v>
      </c>
      <c r="T691">
        <v>9</v>
      </c>
      <c r="U691">
        <v>0</v>
      </c>
      <c r="V691">
        <v>125.58240000000001</v>
      </c>
    </row>
    <row r="692" spans="1:22" x14ac:dyDescent="0.3">
      <c r="A692">
        <v>7459</v>
      </c>
      <c r="B692" t="s">
        <v>9488</v>
      </c>
      <c r="C692">
        <v>2012</v>
      </c>
      <c r="D692" s="33">
        <v>41015</v>
      </c>
      <c r="E692" s="33">
        <v>41017</v>
      </c>
      <c r="F692" t="s">
        <v>188</v>
      </c>
      <c r="G692" t="s">
        <v>2720</v>
      </c>
      <c r="H692" t="s">
        <v>2721</v>
      </c>
      <c r="I692" t="s">
        <v>26</v>
      </c>
      <c r="J692" t="s">
        <v>27</v>
      </c>
      <c r="K692" t="s">
        <v>2237</v>
      </c>
      <c r="L692" t="s">
        <v>319</v>
      </c>
      <c r="M692">
        <v>22980</v>
      </c>
      <c r="N692" t="s">
        <v>30</v>
      </c>
      <c r="O692" t="s">
        <v>5344</v>
      </c>
      <c r="P692" t="s">
        <v>32</v>
      </c>
      <c r="Q692" t="s">
        <v>65</v>
      </c>
      <c r="R692" t="s">
        <v>5345</v>
      </c>
      <c r="S692">
        <v>1196.8599999999999</v>
      </c>
      <c r="T692">
        <v>7</v>
      </c>
      <c r="U692">
        <v>0</v>
      </c>
      <c r="V692">
        <v>119.68599999999989</v>
      </c>
    </row>
    <row r="693" spans="1:22" x14ac:dyDescent="0.3">
      <c r="A693">
        <v>7458</v>
      </c>
      <c r="B693" t="s">
        <v>9488</v>
      </c>
      <c r="C693">
        <v>2012</v>
      </c>
      <c r="D693" s="33">
        <v>41015</v>
      </c>
      <c r="E693" s="33">
        <v>41017</v>
      </c>
      <c r="F693" t="s">
        <v>188</v>
      </c>
      <c r="G693" t="s">
        <v>2720</v>
      </c>
      <c r="H693" t="s">
        <v>2721</v>
      </c>
      <c r="I693" t="s">
        <v>26</v>
      </c>
      <c r="J693" t="s">
        <v>27</v>
      </c>
      <c r="K693" t="s">
        <v>2237</v>
      </c>
      <c r="L693" t="s">
        <v>319</v>
      </c>
      <c r="M693">
        <v>22980</v>
      </c>
      <c r="N693" t="s">
        <v>30</v>
      </c>
      <c r="O693" t="s">
        <v>2441</v>
      </c>
      <c r="P693" t="s">
        <v>46</v>
      </c>
      <c r="Q693" t="s">
        <v>75</v>
      </c>
      <c r="R693" t="s">
        <v>2442</v>
      </c>
      <c r="S693">
        <v>9.14</v>
      </c>
      <c r="T693">
        <v>1</v>
      </c>
      <c r="U693">
        <v>0</v>
      </c>
      <c r="V693">
        <v>4.57</v>
      </c>
    </row>
    <row r="694" spans="1:22" x14ac:dyDescent="0.3">
      <c r="A694">
        <v>693</v>
      </c>
      <c r="B694" t="s">
        <v>2242</v>
      </c>
      <c r="C694">
        <v>2012</v>
      </c>
      <c r="D694" s="33">
        <v>40996</v>
      </c>
      <c r="E694" s="33">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s="33">
        <v>40996</v>
      </c>
      <c r="E695" s="33">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33">
        <v>41043</v>
      </c>
      <c r="E696" s="33">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33">
        <v>41043</v>
      </c>
      <c r="E697" s="33">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33">
        <v>41043</v>
      </c>
      <c r="E698" s="33">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33">
        <v>41043</v>
      </c>
      <c r="E699" s="33">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33">
        <v>41043</v>
      </c>
      <c r="E700" s="33">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33">
        <v>41043</v>
      </c>
      <c r="E701" s="33">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33">
        <v>41043</v>
      </c>
      <c r="E702" s="33">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7457</v>
      </c>
      <c r="B703" t="s">
        <v>9488</v>
      </c>
      <c r="C703">
        <v>2012</v>
      </c>
      <c r="D703" s="33">
        <v>41015</v>
      </c>
      <c r="E703" s="33">
        <v>41017</v>
      </c>
      <c r="F703" t="s">
        <v>188</v>
      </c>
      <c r="G703" t="s">
        <v>2720</v>
      </c>
      <c r="H703" t="s">
        <v>2721</v>
      </c>
      <c r="I703" t="s">
        <v>26</v>
      </c>
      <c r="J703" t="s">
        <v>27</v>
      </c>
      <c r="K703" t="s">
        <v>2237</v>
      </c>
      <c r="L703" t="s">
        <v>319</v>
      </c>
      <c r="M703">
        <v>22980</v>
      </c>
      <c r="N703" t="s">
        <v>30</v>
      </c>
      <c r="O703" t="s">
        <v>82</v>
      </c>
      <c r="P703" t="s">
        <v>71</v>
      </c>
      <c r="Q703" t="s">
        <v>72</v>
      </c>
      <c r="R703" t="s">
        <v>83</v>
      </c>
      <c r="S703">
        <v>569.64</v>
      </c>
      <c r="T703">
        <v>2</v>
      </c>
      <c r="U703">
        <v>0</v>
      </c>
      <c r="V703">
        <v>148.10640000000001</v>
      </c>
    </row>
    <row r="704" spans="1:22" x14ac:dyDescent="0.3">
      <c r="A704">
        <v>7442</v>
      </c>
      <c r="B704" t="s">
        <v>9481</v>
      </c>
      <c r="C704">
        <v>2012</v>
      </c>
      <c r="D704" s="33">
        <v>41229</v>
      </c>
      <c r="E704" s="33">
        <v>41231</v>
      </c>
      <c r="F704" t="s">
        <v>188</v>
      </c>
      <c r="G704" t="s">
        <v>1648</v>
      </c>
      <c r="H704" t="s">
        <v>1649</v>
      </c>
      <c r="I704" t="s">
        <v>41</v>
      </c>
      <c r="J704" t="s">
        <v>27</v>
      </c>
      <c r="K704" t="s">
        <v>947</v>
      </c>
      <c r="L704" t="s">
        <v>43</v>
      </c>
      <c r="M704">
        <v>92105</v>
      </c>
      <c r="N704" t="s">
        <v>44</v>
      </c>
      <c r="O704" t="s">
        <v>708</v>
      </c>
      <c r="P704" t="s">
        <v>46</v>
      </c>
      <c r="Q704" t="s">
        <v>47</v>
      </c>
      <c r="R704" t="s">
        <v>709</v>
      </c>
      <c r="S704">
        <v>18.899999999999999</v>
      </c>
      <c r="T704">
        <v>3</v>
      </c>
      <c r="U704">
        <v>0</v>
      </c>
      <c r="V704">
        <v>8.6939999999999991</v>
      </c>
    </row>
    <row r="705" spans="1:22" x14ac:dyDescent="0.3">
      <c r="A705">
        <v>704</v>
      </c>
      <c r="B705" t="s">
        <v>2265</v>
      </c>
      <c r="C705">
        <v>2012</v>
      </c>
      <c r="D705" s="33">
        <v>41008</v>
      </c>
      <c r="E705" s="33">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7439</v>
      </c>
      <c r="B706" t="s">
        <v>9479</v>
      </c>
      <c r="C706">
        <v>2012</v>
      </c>
      <c r="D706" s="33">
        <v>40992</v>
      </c>
      <c r="E706" s="33">
        <v>40995</v>
      </c>
      <c r="F706" t="s">
        <v>23</v>
      </c>
      <c r="G706" t="s">
        <v>3665</v>
      </c>
      <c r="H706" t="s">
        <v>3666</v>
      </c>
      <c r="I706" t="s">
        <v>41</v>
      </c>
      <c r="J706" t="s">
        <v>27</v>
      </c>
      <c r="K706" t="s">
        <v>7167</v>
      </c>
      <c r="L706" t="s">
        <v>96</v>
      </c>
      <c r="M706">
        <v>98042</v>
      </c>
      <c r="N706" t="s">
        <v>44</v>
      </c>
      <c r="O706" t="s">
        <v>6031</v>
      </c>
      <c r="P706" t="s">
        <v>32</v>
      </c>
      <c r="Q706" t="s">
        <v>65</v>
      </c>
      <c r="R706" t="s">
        <v>6032</v>
      </c>
      <c r="S706">
        <v>46.900000000000006</v>
      </c>
      <c r="T706">
        <v>5</v>
      </c>
      <c r="U706">
        <v>0</v>
      </c>
      <c r="V706">
        <v>13.132000000000001</v>
      </c>
    </row>
    <row r="707" spans="1:22" x14ac:dyDescent="0.3">
      <c r="A707">
        <v>7437</v>
      </c>
      <c r="B707" t="s">
        <v>9477</v>
      </c>
      <c r="C707">
        <v>2012</v>
      </c>
      <c r="D707" s="33">
        <v>41116</v>
      </c>
      <c r="E707" s="33">
        <v>41121</v>
      </c>
      <c r="F707" t="s">
        <v>50</v>
      </c>
      <c r="G707" t="s">
        <v>1383</v>
      </c>
      <c r="H707" t="s">
        <v>1384</v>
      </c>
      <c r="I707" t="s">
        <v>41</v>
      </c>
      <c r="J707" t="s">
        <v>27</v>
      </c>
      <c r="K707" t="s">
        <v>8826</v>
      </c>
      <c r="L707" t="s">
        <v>43</v>
      </c>
      <c r="M707">
        <v>93030</v>
      </c>
      <c r="N707" t="s">
        <v>44</v>
      </c>
      <c r="O707" t="s">
        <v>4669</v>
      </c>
      <c r="P707" t="s">
        <v>46</v>
      </c>
      <c r="Q707" t="s">
        <v>68</v>
      </c>
      <c r="R707" t="s">
        <v>4670</v>
      </c>
      <c r="S707">
        <v>99.2</v>
      </c>
      <c r="T707">
        <v>5</v>
      </c>
      <c r="U707">
        <v>0</v>
      </c>
      <c r="V707">
        <v>25.792000000000002</v>
      </c>
    </row>
    <row r="708" spans="1:22" x14ac:dyDescent="0.3">
      <c r="A708">
        <v>7436</v>
      </c>
      <c r="B708" t="s">
        <v>9477</v>
      </c>
      <c r="C708">
        <v>2012</v>
      </c>
      <c r="D708" s="33">
        <v>41116</v>
      </c>
      <c r="E708" s="33">
        <v>41121</v>
      </c>
      <c r="F708" t="s">
        <v>50</v>
      </c>
      <c r="G708" t="s">
        <v>1383</v>
      </c>
      <c r="H708" t="s">
        <v>1384</v>
      </c>
      <c r="I708" t="s">
        <v>41</v>
      </c>
      <c r="J708" t="s">
        <v>27</v>
      </c>
      <c r="K708" t="s">
        <v>8826</v>
      </c>
      <c r="L708" t="s">
        <v>43</v>
      </c>
      <c r="M708">
        <v>93030</v>
      </c>
      <c r="N708" t="s">
        <v>44</v>
      </c>
      <c r="O708" t="s">
        <v>1223</v>
      </c>
      <c r="P708" t="s">
        <v>46</v>
      </c>
      <c r="Q708" t="s">
        <v>75</v>
      </c>
      <c r="R708" t="s">
        <v>1224</v>
      </c>
      <c r="S708">
        <v>23.136000000000003</v>
      </c>
      <c r="T708">
        <v>6</v>
      </c>
      <c r="U708">
        <v>0.2</v>
      </c>
      <c r="V708">
        <v>8.3867999999999991</v>
      </c>
    </row>
    <row r="709" spans="1:22" x14ac:dyDescent="0.3">
      <c r="A709">
        <v>7435</v>
      </c>
      <c r="B709" t="s">
        <v>9477</v>
      </c>
      <c r="C709">
        <v>2012</v>
      </c>
      <c r="D709" s="33">
        <v>41116</v>
      </c>
      <c r="E709" s="33">
        <v>41121</v>
      </c>
      <c r="F709" t="s">
        <v>50</v>
      </c>
      <c r="G709" t="s">
        <v>1383</v>
      </c>
      <c r="H709" t="s">
        <v>1384</v>
      </c>
      <c r="I709" t="s">
        <v>41</v>
      </c>
      <c r="J709" t="s">
        <v>27</v>
      </c>
      <c r="K709" t="s">
        <v>8826</v>
      </c>
      <c r="L709" t="s">
        <v>43</v>
      </c>
      <c r="M709">
        <v>93030</v>
      </c>
      <c r="N709" t="s">
        <v>44</v>
      </c>
      <c r="O709" t="s">
        <v>2077</v>
      </c>
      <c r="P709" t="s">
        <v>46</v>
      </c>
      <c r="Q709" t="s">
        <v>75</v>
      </c>
      <c r="R709" t="s">
        <v>2078</v>
      </c>
      <c r="S709">
        <v>9.1440000000000001</v>
      </c>
      <c r="T709">
        <v>3</v>
      </c>
      <c r="U709">
        <v>0.2</v>
      </c>
      <c r="V709">
        <v>3.0860999999999996</v>
      </c>
    </row>
    <row r="710" spans="1:22" x14ac:dyDescent="0.3">
      <c r="A710">
        <v>7407</v>
      </c>
      <c r="B710" t="s">
        <v>9464</v>
      </c>
      <c r="C710">
        <v>2012</v>
      </c>
      <c r="D710" s="33">
        <v>41043</v>
      </c>
      <c r="E710" s="33">
        <v>41048</v>
      </c>
      <c r="F710" t="s">
        <v>50</v>
      </c>
      <c r="G710" t="s">
        <v>995</v>
      </c>
      <c r="H710" t="s">
        <v>996</v>
      </c>
      <c r="I710" t="s">
        <v>41</v>
      </c>
      <c r="J710" t="s">
        <v>27</v>
      </c>
      <c r="K710" t="s">
        <v>9351</v>
      </c>
      <c r="L710" t="s">
        <v>43</v>
      </c>
      <c r="M710">
        <v>93010</v>
      </c>
      <c r="N710" t="s">
        <v>44</v>
      </c>
      <c r="O710" t="s">
        <v>6357</v>
      </c>
      <c r="P710" t="s">
        <v>32</v>
      </c>
      <c r="Q710" t="s">
        <v>36</v>
      </c>
      <c r="R710" t="s">
        <v>6358</v>
      </c>
      <c r="S710">
        <v>722.35200000000009</v>
      </c>
      <c r="T710">
        <v>3</v>
      </c>
      <c r="U710">
        <v>0.2</v>
      </c>
      <c r="V710">
        <v>81.264599999999916</v>
      </c>
    </row>
    <row r="711" spans="1:22" x14ac:dyDescent="0.3">
      <c r="A711">
        <v>7406</v>
      </c>
      <c r="B711" t="s">
        <v>9464</v>
      </c>
      <c r="C711">
        <v>2012</v>
      </c>
      <c r="D711" s="33">
        <v>41043</v>
      </c>
      <c r="E711" s="33">
        <v>41048</v>
      </c>
      <c r="F711" t="s">
        <v>50</v>
      </c>
      <c r="G711" t="s">
        <v>995</v>
      </c>
      <c r="H711" t="s">
        <v>996</v>
      </c>
      <c r="I711" t="s">
        <v>41</v>
      </c>
      <c r="J711" t="s">
        <v>27</v>
      </c>
      <c r="K711" t="s">
        <v>9351</v>
      </c>
      <c r="L711" t="s">
        <v>43</v>
      </c>
      <c r="M711">
        <v>93010</v>
      </c>
      <c r="N711" t="s">
        <v>44</v>
      </c>
      <c r="O711" t="s">
        <v>4928</v>
      </c>
      <c r="P711" t="s">
        <v>32</v>
      </c>
      <c r="Q711" t="s">
        <v>36</v>
      </c>
      <c r="R711" t="s">
        <v>4929</v>
      </c>
      <c r="S711">
        <v>97.567999999999998</v>
      </c>
      <c r="T711">
        <v>2</v>
      </c>
      <c r="U711">
        <v>0.2</v>
      </c>
      <c r="V711">
        <v>-6.0980000000000025</v>
      </c>
    </row>
    <row r="712" spans="1:22" x14ac:dyDescent="0.3">
      <c r="A712">
        <v>7405</v>
      </c>
      <c r="B712" t="s">
        <v>9464</v>
      </c>
      <c r="C712">
        <v>2012</v>
      </c>
      <c r="D712" s="33">
        <v>41043</v>
      </c>
      <c r="E712" s="33">
        <v>41048</v>
      </c>
      <c r="F712" t="s">
        <v>50</v>
      </c>
      <c r="G712" t="s">
        <v>995</v>
      </c>
      <c r="H712" t="s">
        <v>996</v>
      </c>
      <c r="I712" t="s">
        <v>41</v>
      </c>
      <c r="J712" t="s">
        <v>27</v>
      </c>
      <c r="K712" t="s">
        <v>9351</v>
      </c>
      <c r="L712" t="s">
        <v>43</v>
      </c>
      <c r="M712">
        <v>93010</v>
      </c>
      <c r="N712" t="s">
        <v>44</v>
      </c>
      <c r="O712" t="s">
        <v>1994</v>
      </c>
      <c r="P712" t="s">
        <v>32</v>
      </c>
      <c r="Q712" t="s">
        <v>65</v>
      </c>
      <c r="R712" t="s">
        <v>1995</v>
      </c>
      <c r="S712">
        <v>122.91</v>
      </c>
      <c r="T712">
        <v>3</v>
      </c>
      <c r="U712">
        <v>0</v>
      </c>
      <c r="V712">
        <v>34.414800000000007</v>
      </c>
    </row>
    <row r="713" spans="1:22" x14ac:dyDescent="0.3">
      <c r="A713">
        <v>7404</v>
      </c>
      <c r="B713" t="s">
        <v>9464</v>
      </c>
      <c r="C713">
        <v>2012</v>
      </c>
      <c r="D713" s="33">
        <v>41043</v>
      </c>
      <c r="E713" s="33">
        <v>41048</v>
      </c>
      <c r="F713" t="s">
        <v>50</v>
      </c>
      <c r="G713" t="s">
        <v>995</v>
      </c>
      <c r="H713" t="s">
        <v>996</v>
      </c>
      <c r="I713" t="s">
        <v>41</v>
      </c>
      <c r="J713" t="s">
        <v>27</v>
      </c>
      <c r="K713" t="s">
        <v>9351</v>
      </c>
      <c r="L713" t="s">
        <v>43</v>
      </c>
      <c r="M713">
        <v>93010</v>
      </c>
      <c r="N713" t="s">
        <v>44</v>
      </c>
      <c r="O713" t="s">
        <v>2232</v>
      </c>
      <c r="P713" t="s">
        <v>32</v>
      </c>
      <c r="Q713" t="s">
        <v>33</v>
      </c>
      <c r="R713" t="s">
        <v>2233</v>
      </c>
      <c r="S713">
        <v>509.95749999999992</v>
      </c>
      <c r="T713">
        <v>5</v>
      </c>
      <c r="U713">
        <v>0.15</v>
      </c>
      <c r="V713">
        <v>41.996499999999941</v>
      </c>
    </row>
    <row r="714" spans="1:22" x14ac:dyDescent="0.3">
      <c r="A714">
        <v>7379</v>
      </c>
      <c r="B714" t="s">
        <v>9454</v>
      </c>
      <c r="C714">
        <v>2012</v>
      </c>
      <c r="D714" s="33">
        <v>41060</v>
      </c>
      <c r="E714" s="33">
        <v>41060</v>
      </c>
      <c r="F714" t="s">
        <v>1290</v>
      </c>
      <c r="G714" t="s">
        <v>8202</v>
      </c>
      <c r="H714" t="s">
        <v>8203</v>
      </c>
      <c r="I714" t="s">
        <v>26</v>
      </c>
      <c r="J714" t="s">
        <v>27</v>
      </c>
      <c r="K714" t="s">
        <v>1706</v>
      </c>
      <c r="L714" t="s">
        <v>88</v>
      </c>
      <c r="M714">
        <v>28314</v>
      </c>
      <c r="N714" t="s">
        <v>30</v>
      </c>
      <c r="O714" t="s">
        <v>4162</v>
      </c>
      <c r="P714" t="s">
        <v>46</v>
      </c>
      <c r="Q714" t="s">
        <v>68</v>
      </c>
      <c r="R714" t="s">
        <v>4163</v>
      </c>
      <c r="S714">
        <v>10.272000000000002</v>
      </c>
      <c r="T714">
        <v>3</v>
      </c>
      <c r="U714">
        <v>0.2</v>
      </c>
      <c r="V714">
        <v>1.1555999999999984</v>
      </c>
    </row>
    <row r="715" spans="1:22" x14ac:dyDescent="0.3">
      <c r="A715">
        <v>7370</v>
      </c>
      <c r="B715" t="s">
        <v>9447</v>
      </c>
      <c r="C715">
        <v>2012</v>
      </c>
      <c r="D715" s="33">
        <v>40977</v>
      </c>
      <c r="E715" s="33">
        <v>40979</v>
      </c>
      <c r="F715" t="s">
        <v>23</v>
      </c>
      <c r="G715" t="s">
        <v>5215</v>
      </c>
      <c r="H715" t="s">
        <v>5216</v>
      </c>
      <c r="I715" t="s">
        <v>26</v>
      </c>
      <c r="J715" t="s">
        <v>27</v>
      </c>
      <c r="K715" t="s">
        <v>4588</v>
      </c>
      <c r="L715" t="s">
        <v>88</v>
      </c>
      <c r="M715">
        <v>27604</v>
      </c>
      <c r="N715" t="s">
        <v>30</v>
      </c>
      <c r="O715" t="s">
        <v>3060</v>
      </c>
      <c r="P715" t="s">
        <v>46</v>
      </c>
      <c r="Q715" t="s">
        <v>47</v>
      </c>
      <c r="R715" t="s">
        <v>3061</v>
      </c>
      <c r="S715">
        <v>4.6079999999999997</v>
      </c>
      <c r="T715">
        <v>2</v>
      </c>
      <c r="U715">
        <v>0.2</v>
      </c>
      <c r="V715">
        <v>1.6704000000000001</v>
      </c>
    </row>
    <row r="716" spans="1:22" x14ac:dyDescent="0.3">
      <c r="A716">
        <v>7356</v>
      </c>
      <c r="B716" t="s">
        <v>9441</v>
      </c>
      <c r="C716">
        <v>2012</v>
      </c>
      <c r="D716" s="33">
        <v>41274</v>
      </c>
      <c r="E716" s="33">
        <v>41276</v>
      </c>
      <c r="F716" t="s">
        <v>23</v>
      </c>
      <c r="G716" t="s">
        <v>6638</v>
      </c>
      <c r="H716" t="s">
        <v>6639</v>
      </c>
      <c r="I716" t="s">
        <v>41</v>
      </c>
      <c r="J716" t="s">
        <v>27</v>
      </c>
      <c r="K716" t="s">
        <v>880</v>
      </c>
      <c r="L716" t="s">
        <v>238</v>
      </c>
      <c r="M716">
        <v>48205</v>
      </c>
      <c r="N716" t="s">
        <v>105</v>
      </c>
      <c r="O716" t="s">
        <v>3661</v>
      </c>
      <c r="P716" t="s">
        <v>46</v>
      </c>
      <c r="Q716" t="s">
        <v>75</v>
      </c>
      <c r="R716" t="s">
        <v>3662</v>
      </c>
      <c r="S716">
        <v>116.4</v>
      </c>
      <c r="T716">
        <v>8</v>
      </c>
      <c r="U716">
        <v>0</v>
      </c>
      <c r="V716">
        <v>52.379999999999995</v>
      </c>
    </row>
    <row r="717" spans="1:22" x14ac:dyDescent="0.3">
      <c r="A717">
        <v>7340</v>
      </c>
      <c r="B717" t="s">
        <v>9430</v>
      </c>
      <c r="C717">
        <v>2012</v>
      </c>
      <c r="D717" s="33">
        <v>41108</v>
      </c>
      <c r="E717" s="33">
        <v>41111</v>
      </c>
      <c r="F717" t="s">
        <v>188</v>
      </c>
      <c r="G717" t="s">
        <v>2861</v>
      </c>
      <c r="H717" t="s">
        <v>2862</v>
      </c>
      <c r="I717" t="s">
        <v>41</v>
      </c>
      <c r="J717" t="s">
        <v>27</v>
      </c>
      <c r="K717" t="s">
        <v>266</v>
      </c>
      <c r="L717" t="s">
        <v>267</v>
      </c>
      <c r="M717">
        <v>10009</v>
      </c>
      <c r="N717" t="s">
        <v>148</v>
      </c>
      <c r="O717" t="s">
        <v>2535</v>
      </c>
      <c r="P717" t="s">
        <v>46</v>
      </c>
      <c r="Q717" t="s">
        <v>68</v>
      </c>
      <c r="R717" t="s">
        <v>2536</v>
      </c>
      <c r="S717">
        <v>5.76</v>
      </c>
      <c r="T717">
        <v>2</v>
      </c>
      <c r="U717">
        <v>0</v>
      </c>
      <c r="V717">
        <v>1.6128</v>
      </c>
    </row>
    <row r="718" spans="1:22" x14ac:dyDescent="0.3">
      <c r="A718">
        <v>7337</v>
      </c>
      <c r="B718" t="s">
        <v>9427</v>
      </c>
      <c r="C718">
        <v>2012</v>
      </c>
      <c r="D718" s="33">
        <v>41268</v>
      </c>
      <c r="E718" s="33">
        <v>41273</v>
      </c>
      <c r="F718" t="s">
        <v>50</v>
      </c>
      <c r="G718" t="s">
        <v>5281</v>
      </c>
      <c r="H718" t="s">
        <v>5282</v>
      </c>
      <c r="I718" t="s">
        <v>26</v>
      </c>
      <c r="J718" t="s">
        <v>27</v>
      </c>
      <c r="K718" t="s">
        <v>266</v>
      </c>
      <c r="L718" t="s">
        <v>267</v>
      </c>
      <c r="M718">
        <v>10024</v>
      </c>
      <c r="N718" t="s">
        <v>148</v>
      </c>
      <c r="O718" t="s">
        <v>764</v>
      </c>
      <c r="P718" t="s">
        <v>32</v>
      </c>
      <c r="Q718" t="s">
        <v>33</v>
      </c>
      <c r="R718" t="s">
        <v>765</v>
      </c>
      <c r="S718">
        <v>449.56800000000004</v>
      </c>
      <c r="T718">
        <v>2</v>
      </c>
      <c r="U718">
        <v>0.2</v>
      </c>
      <c r="V718">
        <v>56.195999999999955</v>
      </c>
    </row>
    <row r="719" spans="1:22" x14ac:dyDescent="0.3">
      <c r="A719">
        <v>7336</v>
      </c>
      <c r="B719" t="s">
        <v>9427</v>
      </c>
      <c r="C719">
        <v>2012</v>
      </c>
      <c r="D719" s="33">
        <v>41268</v>
      </c>
      <c r="E719" s="33">
        <v>41273</v>
      </c>
      <c r="F719" t="s">
        <v>50</v>
      </c>
      <c r="G719" t="s">
        <v>5281</v>
      </c>
      <c r="H719" t="s">
        <v>5282</v>
      </c>
      <c r="I719" t="s">
        <v>26</v>
      </c>
      <c r="J719" t="s">
        <v>27</v>
      </c>
      <c r="K719" t="s">
        <v>266</v>
      </c>
      <c r="L719" t="s">
        <v>267</v>
      </c>
      <c r="M719">
        <v>10024</v>
      </c>
      <c r="N719" t="s">
        <v>148</v>
      </c>
      <c r="O719" t="s">
        <v>2704</v>
      </c>
      <c r="P719" t="s">
        <v>71</v>
      </c>
      <c r="Q719" t="s">
        <v>161</v>
      </c>
      <c r="R719" t="s">
        <v>4263</v>
      </c>
      <c r="S719">
        <v>843.9</v>
      </c>
      <c r="T719">
        <v>2</v>
      </c>
      <c r="U719">
        <v>0</v>
      </c>
      <c r="V719">
        <v>371.31600000000003</v>
      </c>
    </row>
    <row r="720" spans="1:22" x14ac:dyDescent="0.3">
      <c r="A720">
        <v>7335</v>
      </c>
      <c r="B720" t="s">
        <v>9426</v>
      </c>
      <c r="C720">
        <v>2012</v>
      </c>
      <c r="D720" s="33">
        <v>41010</v>
      </c>
      <c r="E720" s="33">
        <v>41016</v>
      </c>
      <c r="F720" t="s">
        <v>50</v>
      </c>
      <c r="G720" t="s">
        <v>6544</v>
      </c>
      <c r="H720" t="s">
        <v>6545</v>
      </c>
      <c r="I720" t="s">
        <v>26</v>
      </c>
      <c r="J720" t="s">
        <v>27</v>
      </c>
      <c r="K720" t="s">
        <v>900</v>
      </c>
      <c r="L720" t="s">
        <v>54</v>
      </c>
      <c r="M720">
        <v>33614</v>
      </c>
      <c r="N720" t="s">
        <v>30</v>
      </c>
      <c r="O720" t="s">
        <v>871</v>
      </c>
      <c r="P720" t="s">
        <v>32</v>
      </c>
      <c r="Q720" t="s">
        <v>65</v>
      </c>
      <c r="R720" t="s">
        <v>872</v>
      </c>
      <c r="S720">
        <v>54.527999999999992</v>
      </c>
      <c r="T720">
        <v>3</v>
      </c>
      <c r="U720">
        <v>0.2</v>
      </c>
      <c r="V720">
        <v>14.313600000000005</v>
      </c>
    </row>
    <row r="721" spans="1:22" x14ac:dyDescent="0.3">
      <c r="A721">
        <v>7334</v>
      </c>
      <c r="B721" t="s">
        <v>9426</v>
      </c>
      <c r="C721">
        <v>2012</v>
      </c>
      <c r="D721" s="33">
        <v>41010</v>
      </c>
      <c r="E721" s="33">
        <v>41016</v>
      </c>
      <c r="F721" t="s">
        <v>50</v>
      </c>
      <c r="G721" t="s">
        <v>6544</v>
      </c>
      <c r="H721" t="s">
        <v>6545</v>
      </c>
      <c r="I721" t="s">
        <v>26</v>
      </c>
      <c r="J721" t="s">
        <v>27</v>
      </c>
      <c r="K721" t="s">
        <v>900</v>
      </c>
      <c r="L721" t="s">
        <v>54</v>
      </c>
      <c r="M721">
        <v>33614</v>
      </c>
      <c r="N721" t="s">
        <v>30</v>
      </c>
      <c r="O721" t="s">
        <v>1748</v>
      </c>
      <c r="P721" t="s">
        <v>32</v>
      </c>
      <c r="Q721" t="s">
        <v>65</v>
      </c>
      <c r="R721" t="s">
        <v>1749</v>
      </c>
      <c r="S721">
        <v>67.36</v>
      </c>
      <c r="T721">
        <v>2</v>
      </c>
      <c r="U721">
        <v>0.2</v>
      </c>
      <c r="V721">
        <v>10.103999999999996</v>
      </c>
    </row>
    <row r="722" spans="1:22" x14ac:dyDescent="0.3">
      <c r="A722">
        <v>7314</v>
      </c>
      <c r="B722" t="s">
        <v>9412</v>
      </c>
      <c r="C722">
        <v>2012</v>
      </c>
      <c r="D722" s="33">
        <v>41191</v>
      </c>
      <c r="E722" s="33">
        <v>41195</v>
      </c>
      <c r="F722" t="s">
        <v>50</v>
      </c>
      <c r="G722" t="s">
        <v>5575</v>
      </c>
      <c r="H722" t="s">
        <v>5576</v>
      </c>
      <c r="I722" t="s">
        <v>26</v>
      </c>
      <c r="J722" t="s">
        <v>27</v>
      </c>
      <c r="K722" t="s">
        <v>1419</v>
      </c>
      <c r="L722" t="s">
        <v>54</v>
      </c>
      <c r="M722">
        <v>33178</v>
      </c>
      <c r="N722" t="s">
        <v>30</v>
      </c>
      <c r="O722" t="s">
        <v>7506</v>
      </c>
      <c r="P722" t="s">
        <v>46</v>
      </c>
      <c r="Q722" t="s">
        <v>68</v>
      </c>
      <c r="R722" t="s">
        <v>7507</v>
      </c>
      <c r="S722">
        <v>37.375999999999998</v>
      </c>
      <c r="T722">
        <v>8</v>
      </c>
      <c r="U722">
        <v>0.2</v>
      </c>
      <c r="V722">
        <v>7.4751999999999992</v>
      </c>
    </row>
    <row r="723" spans="1:22" x14ac:dyDescent="0.3">
      <c r="A723">
        <v>7313</v>
      </c>
      <c r="B723" t="s">
        <v>9412</v>
      </c>
      <c r="C723">
        <v>2012</v>
      </c>
      <c r="D723" s="33">
        <v>41191</v>
      </c>
      <c r="E723" s="33">
        <v>41195</v>
      </c>
      <c r="F723" t="s">
        <v>50</v>
      </c>
      <c r="G723" t="s">
        <v>5575</v>
      </c>
      <c r="H723" t="s">
        <v>5576</v>
      </c>
      <c r="I723" t="s">
        <v>26</v>
      </c>
      <c r="J723" t="s">
        <v>27</v>
      </c>
      <c r="K723" t="s">
        <v>1419</v>
      </c>
      <c r="L723" t="s">
        <v>54</v>
      </c>
      <c r="M723">
        <v>33178</v>
      </c>
      <c r="N723" t="s">
        <v>30</v>
      </c>
      <c r="O723" t="s">
        <v>1712</v>
      </c>
      <c r="P723" t="s">
        <v>46</v>
      </c>
      <c r="Q723" t="s">
        <v>75</v>
      </c>
      <c r="R723" t="s">
        <v>1713</v>
      </c>
      <c r="S723">
        <v>11.214000000000002</v>
      </c>
      <c r="T723">
        <v>2</v>
      </c>
      <c r="U723">
        <v>0.7</v>
      </c>
      <c r="V723">
        <v>-8.5974000000000004</v>
      </c>
    </row>
    <row r="724" spans="1:22" x14ac:dyDescent="0.3">
      <c r="A724">
        <v>7312</v>
      </c>
      <c r="B724" t="s">
        <v>9412</v>
      </c>
      <c r="C724">
        <v>2012</v>
      </c>
      <c r="D724" s="33">
        <v>41191</v>
      </c>
      <c r="E724" s="33">
        <v>41195</v>
      </c>
      <c r="F724" t="s">
        <v>50</v>
      </c>
      <c r="G724" t="s">
        <v>5575</v>
      </c>
      <c r="H724" t="s">
        <v>5576</v>
      </c>
      <c r="I724" t="s">
        <v>26</v>
      </c>
      <c r="J724" t="s">
        <v>27</v>
      </c>
      <c r="K724" t="s">
        <v>1419</v>
      </c>
      <c r="L724" t="s">
        <v>54</v>
      </c>
      <c r="M724">
        <v>33178</v>
      </c>
      <c r="N724" t="s">
        <v>30</v>
      </c>
      <c r="O724" t="s">
        <v>2913</v>
      </c>
      <c r="P724" t="s">
        <v>46</v>
      </c>
      <c r="Q724" t="s">
        <v>75</v>
      </c>
      <c r="R724" t="s">
        <v>2914</v>
      </c>
      <c r="S724">
        <v>1.8720000000000003</v>
      </c>
      <c r="T724">
        <v>2</v>
      </c>
      <c r="U724">
        <v>0.7</v>
      </c>
      <c r="V724">
        <v>-1.3103999999999996</v>
      </c>
    </row>
    <row r="725" spans="1:22" x14ac:dyDescent="0.3">
      <c r="A725">
        <v>7311</v>
      </c>
      <c r="B725" t="s">
        <v>9411</v>
      </c>
      <c r="C725">
        <v>2012</v>
      </c>
      <c r="D725" s="33">
        <v>41131</v>
      </c>
      <c r="E725" s="33">
        <v>41135</v>
      </c>
      <c r="F725" t="s">
        <v>50</v>
      </c>
      <c r="G725" t="s">
        <v>1870</v>
      </c>
      <c r="H725" t="s">
        <v>1871</v>
      </c>
      <c r="I725" t="s">
        <v>26</v>
      </c>
      <c r="J725" t="s">
        <v>27</v>
      </c>
      <c r="K725" t="s">
        <v>880</v>
      </c>
      <c r="L725" t="s">
        <v>238</v>
      </c>
      <c r="M725">
        <v>48227</v>
      </c>
      <c r="N725" t="s">
        <v>105</v>
      </c>
      <c r="O725" t="s">
        <v>2209</v>
      </c>
      <c r="P725" t="s">
        <v>46</v>
      </c>
      <c r="Q725" t="s">
        <v>75</v>
      </c>
      <c r="R725" t="s">
        <v>3599</v>
      </c>
      <c r="S725">
        <v>64.75</v>
      </c>
      <c r="T725">
        <v>5</v>
      </c>
      <c r="U725">
        <v>0</v>
      </c>
      <c r="V725">
        <v>29.137499999999996</v>
      </c>
    </row>
    <row r="726" spans="1:22" x14ac:dyDescent="0.3">
      <c r="A726">
        <v>7298</v>
      </c>
      <c r="B726" t="s">
        <v>9405</v>
      </c>
      <c r="C726">
        <v>2012</v>
      </c>
      <c r="D726" s="33">
        <v>40949</v>
      </c>
      <c r="E726" s="33">
        <v>40953</v>
      </c>
      <c r="F726" t="s">
        <v>23</v>
      </c>
      <c r="G726" t="s">
        <v>2023</v>
      </c>
      <c r="H726" t="s">
        <v>2024</v>
      </c>
      <c r="I726" t="s">
        <v>41</v>
      </c>
      <c r="J726" t="s">
        <v>27</v>
      </c>
      <c r="K726" t="s">
        <v>146</v>
      </c>
      <c r="L726" t="s">
        <v>147</v>
      </c>
      <c r="M726">
        <v>19143</v>
      </c>
      <c r="N726" t="s">
        <v>148</v>
      </c>
      <c r="O726" t="s">
        <v>4890</v>
      </c>
      <c r="P726" t="s">
        <v>46</v>
      </c>
      <c r="Q726" t="s">
        <v>59</v>
      </c>
      <c r="R726" t="s">
        <v>4891</v>
      </c>
      <c r="S726">
        <v>77.240000000000009</v>
      </c>
      <c r="T726">
        <v>5</v>
      </c>
      <c r="U726">
        <v>0.2</v>
      </c>
      <c r="V726">
        <v>7.7240000000000002</v>
      </c>
    </row>
    <row r="727" spans="1:22" x14ac:dyDescent="0.3">
      <c r="A727">
        <v>7295</v>
      </c>
      <c r="B727" t="s">
        <v>9403</v>
      </c>
      <c r="C727">
        <v>2012</v>
      </c>
      <c r="D727" s="33">
        <v>41055</v>
      </c>
      <c r="E727" s="33">
        <v>41060</v>
      </c>
      <c r="F727" t="s">
        <v>50</v>
      </c>
      <c r="G727" t="s">
        <v>665</v>
      </c>
      <c r="H727" t="s">
        <v>666</v>
      </c>
      <c r="I727" t="s">
        <v>26</v>
      </c>
      <c r="J727" t="s">
        <v>27</v>
      </c>
      <c r="K727" t="s">
        <v>4122</v>
      </c>
      <c r="L727" t="s">
        <v>96</v>
      </c>
      <c r="M727">
        <v>98006</v>
      </c>
      <c r="N727" t="s">
        <v>44</v>
      </c>
      <c r="O727" t="s">
        <v>2043</v>
      </c>
      <c r="P727" t="s">
        <v>32</v>
      </c>
      <c r="Q727" t="s">
        <v>65</v>
      </c>
      <c r="R727" t="s">
        <v>2044</v>
      </c>
      <c r="S727">
        <v>20.239999999999998</v>
      </c>
      <c r="T727">
        <v>1</v>
      </c>
      <c r="U727">
        <v>0</v>
      </c>
      <c r="V727">
        <v>7.8935999999999993</v>
      </c>
    </row>
    <row r="728" spans="1:22" x14ac:dyDescent="0.3">
      <c r="A728">
        <v>7281</v>
      </c>
      <c r="B728" t="s">
        <v>9392</v>
      </c>
      <c r="C728">
        <v>2012</v>
      </c>
      <c r="D728" s="33">
        <v>40960</v>
      </c>
      <c r="E728" s="33">
        <v>40966</v>
      </c>
      <c r="F728" t="s">
        <v>50</v>
      </c>
      <c r="G728" t="s">
        <v>5502</v>
      </c>
      <c r="H728" t="s">
        <v>5503</v>
      </c>
      <c r="I728" t="s">
        <v>26</v>
      </c>
      <c r="J728" t="s">
        <v>27</v>
      </c>
      <c r="K728" t="s">
        <v>382</v>
      </c>
      <c r="L728" t="s">
        <v>2735</v>
      </c>
      <c r="M728">
        <v>21044</v>
      </c>
      <c r="N728" t="s">
        <v>148</v>
      </c>
      <c r="O728" t="s">
        <v>1742</v>
      </c>
      <c r="P728" t="s">
        <v>46</v>
      </c>
      <c r="Q728" t="s">
        <v>75</v>
      </c>
      <c r="R728" t="s">
        <v>1743</v>
      </c>
      <c r="S728">
        <v>2541.98</v>
      </c>
      <c r="T728">
        <v>2</v>
      </c>
      <c r="U728">
        <v>0</v>
      </c>
      <c r="V728">
        <v>1270.99</v>
      </c>
    </row>
    <row r="729" spans="1:22" x14ac:dyDescent="0.3">
      <c r="A729">
        <v>7276</v>
      </c>
      <c r="B729" t="s">
        <v>9388</v>
      </c>
      <c r="C729">
        <v>2012</v>
      </c>
      <c r="D729" s="33">
        <v>41226</v>
      </c>
      <c r="E729" s="33">
        <v>41230</v>
      </c>
      <c r="F729" t="s">
        <v>50</v>
      </c>
      <c r="G729" t="s">
        <v>5151</v>
      </c>
      <c r="H729" t="s">
        <v>5152</v>
      </c>
      <c r="I729" t="s">
        <v>102</v>
      </c>
      <c r="J729" t="s">
        <v>27</v>
      </c>
      <c r="K729" t="s">
        <v>8031</v>
      </c>
      <c r="L729" t="s">
        <v>1762</v>
      </c>
      <c r="M729">
        <v>59601</v>
      </c>
      <c r="N729" t="s">
        <v>44</v>
      </c>
      <c r="O729" t="s">
        <v>2522</v>
      </c>
      <c r="P729" t="s">
        <v>32</v>
      </c>
      <c r="Q729" t="s">
        <v>65</v>
      </c>
      <c r="R729" t="s">
        <v>2523</v>
      </c>
      <c r="S729">
        <v>63.980000000000004</v>
      </c>
      <c r="T729">
        <v>7</v>
      </c>
      <c r="U729">
        <v>0</v>
      </c>
      <c r="V729">
        <v>21.7532</v>
      </c>
    </row>
    <row r="730" spans="1:22" x14ac:dyDescent="0.3">
      <c r="A730">
        <v>7275</v>
      </c>
      <c r="B730" t="s">
        <v>9388</v>
      </c>
      <c r="C730">
        <v>2012</v>
      </c>
      <c r="D730" s="33">
        <v>41226</v>
      </c>
      <c r="E730" s="33">
        <v>41230</v>
      </c>
      <c r="F730" t="s">
        <v>50</v>
      </c>
      <c r="G730" t="s">
        <v>5151</v>
      </c>
      <c r="H730" t="s">
        <v>5152</v>
      </c>
      <c r="I730" t="s">
        <v>102</v>
      </c>
      <c r="J730" t="s">
        <v>27</v>
      </c>
      <c r="K730" t="s">
        <v>8031</v>
      </c>
      <c r="L730" t="s">
        <v>1762</v>
      </c>
      <c r="M730">
        <v>59601</v>
      </c>
      <c r="N730" t="s">
        <v>44</v>
      </c>
      <c r="O730" t="s">
        <v>6348</v>
      </c>
      <c r="P730" t="s">
        <v>71</v>
      </c>
      <c r="Q730" t="s">
        <v>72</v>
      </c>
      <c r="R730" t="s">
        <v>6349</v>
      </c>
      <c r="S730">
        <v>339.96000000000004</v>
      </c>
      <c r="T730">
        <v>5</v>
      </c>
      <c r="U730">
        <v>0.2</v>
      </c>
      <c r="V730">
        <v>42.494999999999948</v>
      </c>
    </row>
    <row r="731" spans="1:22" x14ac:dyDescent="0.3">
      <c r="A731">
        <v>7251</v>
      </c>
      <c r="B731" t="s">
        <v>9372</v>
      </c>
      <c r="C731">
        <v>2012</v>
      </c>
      <c r="D731" s="33">
        <v>41064</v>
      </c>
      <c r="E731" s="33">
        <v>41069</v>
      </c>
      <c r="F731" t="s">
        <v>23</v>
      </c>
      <c r="G731" t="s">
        <v>6119</v>
      </c>
      <c r="H731" t="s">
        <v>6120</v>
      </c>
      <c r="I731" t="s">
        <v>26</v>
      </c>
      <c r="J731" t="s">
        <v>27</v>
      </c>
      <c r="K731" t="s">
        <v>42</v>
      </c>
      <c r="L731" t="s">
        <v>43</v>
      </c>
      <c r="M731">
        <v>90008</v>
      </c>
      <c r="N731" t="s">
        <v>44</v>
      </c>
      <c r="O731" t="s">
        <v>8225</v>
      </c>
      <c r="P731" t="s">
        <v>71</v>
      </c>
      <c r="Q731" t="s">
        <v>161</v>
      </c>
      <c r="R731" t="s">
        <v>8226</v>
      </c>
      <c r="S731">
        <v>989.97</v>
      </c>
      <c r="T731">
        <v>3</v>
      </c>
      <c r="U731">
        <v>0</v>
      </c>
      <c r="V731">
        <v>395.98800000000006</v>
      </c>
    </row>
    <row r="732" spans="1:22" x14ac:dyDescent="0.3">
      <c r="A732">
        <v>7250</v>
      </c>
      <c r="B732" t="s">
        <v>9372</v>
      </c>
      <c r="C732">
        <v>2012</v>
      </c>
      <c r="D732" s="33">
        <v>41064</v>
      </c>
      <c r="E732" s="33">
        <v>41069</v>
      </c>
      <c r="F732" t="s">
        <v>23</v>
      </c>
      <c r="G732" t="s">
        <v>6119</v>
      </c>
      <c r="H732" t="s">
        <v>6120</v>
      </c>
      <c r="I732" t="s">
        <v>26</v>
      </c>
      <c r="J732" t="s">
        <v>27</v>
      </c>
      <c r="K732" t="s">
        <v>42</v>
      </c>
      <c r="L732" t="s">
        <v>43</v>
      </c>
      <c r="M732">
        <v>90008</v>
      </c>
      <c r="N732" t="s">
        <v>44</v>
      </c>
      <c r="O732" t="s">
        <v>6920</v>
      </c>
      <c r="P732" t="s">
        <v>71</v>
      </c>
      <c r="Q732" t="s">
        <v>161</v>
      </c>
      <c r="R732" t="s">
        <v>6921</v>
      </c>
      <c r="S732">
        <v>119.98</v>
      </c>
      <c r="T732">
        <v>2</v>
      </c>
      <c r="U732">
        <v>0</v>
      </c>
      <c r="V732">
        <v>35.994</v>
      </c>
    </row>
    <row r="733" spans="1:22" x14ac:dyDescent="0.3">
      <c r="A733">
        <v>7220</v>
      </c>
      <c r="B733" t="s">
        <v>9353</v>
      </c>
      <c r="C733">
        <v>2012</v>
      </c>
      <c r="D733" s="33">
        <v>41032</v>
      </c>
      <c r="E733" s="33">
        <v>41035</v>
      </c>
      <c r="F733" t="s">
        <v>188</v>
      </c>
      <c r="G733" t="s">
        <v>454</v>
      </c>
      <c r="H733" t="s">
        <v>455</v>
      </c>
      <c r="I733" t="s">
        <v>26</v>
      </c>
      <c r="J733" t="s">
        <v>27</v>
      </c>
      <c r="K733" t="s">
        <v>127</v>
      </c>
      <c r="L733" t="s">
        <v>43</v>
      </c>
      <c r="M733">
        <v>94109</v>
      </c>
      <c r="N733" t="s">
        <v>44</v>
      </c>
      <c r="O733" t="s">
        <v>2259</v>
      </c>
      <c r="P733" t="s">
        <v>46</v>
      </c>
      <c r="Q733" t="s">
        <v>75</v>
      </c>
      <c r="R733" t="s">
        <v>2260</v>
      </c>
      <c r="S733">
        <v>49.568000000000005</v>
      </c>
      <c r="T733">
        <v>2</v>
      </c>
      <c r="U733">
        <v>0.2</v>
      </c>
      <c r="V733">
        <v>17.348799999999997</v>
      </c>
    </row>
    <row r="734" spans="1:22" x14ac:dyDescent="0.3">
      <c r="A734">
        <v>7219</v>
      </c>
      <c r="B734" t="s">
        <v>9353</v>
      </c>
      <c r="C734">
        <v>2012</v>
      </c>
      <c r="D734" s="33">
        <v>41032</v>
      </c>
      <c r="E734" s="33">
        <v>41035</v>
      </c>
      <c r="F734" t="s">
        <v>188</v>
      </c>
      <c r="G734" t="s">
        <v>454</v>
      </c>
      <c r="H734" t="s">
        <v>455</v>
      </c>
      <c r="I734" t="s">
        <v>26</v>
      </c>
      <c r="J734" t="s">
        <v>27</v>
      </c>
      <c r="K734" t="s">
        <v>127</v>
      </c>
      <c r="L734" t="s">
        <v>43</v>
      </c>
      <c r="M734">
        <v>94109</v>
      </c>
      <c r="N734" t="s">
        <v>44</v>
      </c>
      <c r="O734" t="s">
        <v>478</v>
      </c>
      <c r="P734" t="s">
        <v>71</v>
      </c>
      <c r="Q734" t="s">
        <v>161</v>
      </c>
      <c r="R734" t="s">
        <v>479</v>
      </c>
      <c r="S734">
        <v>339.96</v>
      </c>
      <c r="T734">
        <v>4</v>
      </c>
      <c r="U734">
        <v>0</v>
      </c>
      <c r="V734">
        <v>122.38559999999998</v>
      </c>
    </row>
    <row r="735" spans="1:22" x14ac:dyDescent="0.3">
      <c r="A735">
        <v>7218</v>
      </c>
      <c r="B735" t="s">
        <v>9353</v>
      </c>
      <c r="C735">
        <v>2012</v>
      </c>
      <c r="D735" s="33">
        <v>41032</v>
      </c>
      <c r="E735" s="33">
        <v>41035</v>
      </c>
      <c r="F735" t="s">
        <v>188</v>
      </c>
      <c r="G735" t="s">
        <v>454</v>
      </c>
      <c r="H735" t="s">
        <v>455</v>
      </c>
      <c r="I735" t="s">
        <v>26</v>
      </c>
      <c r="J735" t="s">
        <v>27</v>
      </c>
      <c r="K735" t="s">
        <v>127</v>
      </c>
      <c r="L735" t="s">
        <v>43</v>
      </c>
      <c r="M735">
        <v>94109</v>
      </c>
      <c r="N735" t="s">
        <v>44</v>
      </c>
      <c r="O735" t="s">
        <v>3567</v>
      </c>
      <c r="P735" t="s">
        <v>46</v>
      </c>
      <c r="Q735" t="s">
        <v>75</v>
      </c>
      <c r="R735" t="s">
        <v>8589</v>
      </c>
      <c r="S735">
        <v>62.496000000000009</v>
      </c>
      <c r="T735">
        <v>2</v>
      </c>
      <c r="U735">
        <v>0.2</v>
      </c>
      <c r="V735">
        <v>21.873599999999996</v>
      </c>
    </row>
    <row r="736" spans="1:22" x14ac:dyDescent="0.3">
      <c r="A736">
        <v>7217</v>
      </c>
      <c r="B736" t="s">
        <v>9353</v>
      </c>
      <c r="C736">
        <v>2012</v>
      </c>
      <c r="D736" s="33">
        <v>41032</v>
      </c>
      <c r="E736" s="33">
        <v>41035</v>
      </c>
      <c r="F736" t="s">
        <v>188</v>
      </c>
      <c r="G736" t="s">
        <v>454</v>
      </c>
      <c r="H736" t="s">
        <v>455</v>
      </c>
      <c r="I736" t="s">
        <v>26</v>
      </c>
      <c r="J736" t="s">
        <v>27</v>
      </c>
      <c r="K736" t="s">
        <v>127</v>
      </c>
      <c r="L736" t="s">
        <v>43</v>
      </c>
      <c r="M736">
        <v>94109</v>
      </c>
      <c r="N736" t="s">
        <v>44</v>
      </c>
      <c r="O736" t="s">
        <v>1758</v>
      </c>
      <c r="P736" t="s">
        <v>46</v>
      </c>
      <c r="Q736" t="s">
        <v>68</v>
      </c>
      <c r="R736" t="s">
        <v>1759</v>
      </c>
      <c r="S736">
        <v>8.82</v>
      </c>
      <c r="T736">
        <v>3</v>
      </c>
      <c r="U736">
        <v>0</v>
      </c>
      <c r="V736">
        <v>2.5577999999999994</v>
      </c>
    </row>
    <row r="737" spans="1:22" x14ac:dyDescent="0.3">
      <c r="A737">
        <v>7216</v>
      </c>
      <c r="B737" t="s">
        <v>9352</v>
      </c>
      <c r="C737">
        <v>2012</v>
      </c>
      <c r="D737" s="33">
        <v>41179</v>
      </c>
      <c r="E737" s="33">
        <v>41182</v>
      </c>
      <c r="F737" t="s">
        <v>23</v>
      </c>
      <c r="G737" t="s">
        <v>2507</v>
      </c>
      <c r="H737" t="s">
        <v>2508</v>
      </c>
      <c r="I737" t="s">
        <v>41</v>
      </c>
      <c r="J737" t="s">
        <v>27</v>
      </c>
      <c r="K737" t="s">
        <v>880</v>
      </c>
      <c r="L737" t="s">
        <v>238</v>
      </c>
      <c r="M737">
        <v>48205</v>
      </c>
      <c r="N737" t="s">
        <v>105</v>
      </c>
      <c r="O737" t="s">
        <v>3353</v>
      </c>
      <c r="P737" t="s">
        <v>46</v>
      </c>
      <c r="Q737" t="s">
        <v>90</v>
      </c>
      <c r="R737" t="s">
        <v>3354</v>
      </c>
      <c r="S737">
        <v>25.92</v>
      </c>
      <c r="T737">
        <v>4</v>
      </c>
      <c r="U737">
        <v>0</v>
      </c>
      <c r="V737">
        <v>12.441600000000001</v>
      </c>
    </row>
    <row r="738" spans="1:22" x14ac:dyDescent="0.3">
      <c r="A738">
        <v>7215</v>
      </c>
      <c r="B738" t="s">
        <v>9352</v>
      </c>
      <c r="C738">
        <v>2012</v>
      </c>
      <c r="D738" s="33">
        <v>41179</v>
      </c>
      <c r="E738" s="33">
        <v>41182</v>
      </c>
      <c r="F738" t="s">
        <v>23</v>
      </c>
      <c r="G738" t="s">
        <v>2507</v>
      </c>
      <c r="H738" t="s">
        <v>2508</v>
      </c>
      <c r="I738" t="s">
        <v>41</v>
      </c>
      <c r="J738" t="s">
        <v>27</v>
      </c>
      <c r="K738" t="s">
        <v>880</v>
      </c>
      <c r="L738" t="s">
        <v>238</v>
      </c>
      <c r="M738">
        <v>48205</v>
      </c>
      <c r="N738" t="s">
        <v>105</v>
      </c>
      <c r="O738" t="s">
        <v>4842</v>
      </c>
      <c r="P738" t="s">
        <v>46</v>
      </c>
      <c r="Q738" t="s">
        <v>68</v>
      </c>
      <c r="R738" t="s">
        <v>4843</v>
      </c>
      <c r="S738">
        <v>16.399999999999999</v>
      </c>
      <c r="T738">
        <v>5</v>
      </c>
      <c r="U738">
        <v>0</v>
      </c>
      <c r="V738">
        <v>4.7559999999999985</v>
      </c>
    </row>
    <row r="739" spans="1:22" x14ac:dyDescent="0.3">
      <c r="A739">
        <v>7205</v>
      </c>
      <c r="B739" t="s">
        <v>9346</v>
      </c>
      <c r="C739">
        <v>2012</v>
      </c>
      <c r="D739" s="33">
        <v>41162</v>
      </c>
      <c r="E739" s="33">
        <v>41169</v>
      </c>
      <c r="F739" t="s">
        <v>50</v>
      </c>
      <c r="G739" t="s">
        <v>4119</v>
      </c>
      <c r="H739" t="s">
        <v>4120</v>
      </c>
      <c r="I739" t="s">
        <v>26</v>
      </c>
      <c r="J739" t="s">
        <v>27</v>
      </c>
      <c r="K739" t="s">
        <v>266</v>
      </c>
      <c r="L739" t="s">
        <v>267</v>
      </c>
      <c r="M739">
        <v>10024</v>
      </c>
      <c r="N739" t="s">
        <v>148</v>
      </c>
      <c r="O739" t="s">
        <v>5206</v>
      </c>
      <c r="P739" t="s">
        <v>46</v>
      </c>
      <c r="Q739" t="s">
        <v>68</v>
      </c>
      <c r="R739" t="s">
        <v>5207</v>
      </c>
      <c r="S739">
        <v>6.08</v>
      </c>
      <c r="T739">
        <v>2</v>
      </c>
      <c r="U739">
        <v>0</v>
      </c>
      <c r="V739">
        <v>2.0671999999999997</v>
      </c>
    </row>
    <row r="740" spans="1:22" x14ac:dyDescent="0.3">
      <c r="A740">
        <v>7200</v>
      </c>
      <c r="B740" t="s">
        <v>9340</v>
      </c>
      <c r="C740">
        <v>2012</v>
      </c>
      <c r="D740" s="33">
        <v>41132</v>
      </c>
      <c r="E740" s="33">
        <v>41136</v>
      </c>
      <c r="F740" t="s">
        <v>50</v>
      </c>
      <c r="G740" t="s">
        <v>1527</v>
      </c>
      <c r="H740" t="s">
        <v>1528</v>
      </c>
      <c r="I740" t="s">
        <v>102</v>
      </c>
      <c r="J740" t="s">
        <v>27</v>
      </c>
      <c r="K740" t="s">
        <v>266</v>
      </c>
      <c r="L740" t="s">
        <v>267</v>
      </c>
      <c r="M740">
        <v>10035</v>
      </c>
      <c r="N740" t="s">
        <v>148</v>
      </c>
      <c r="O740" t="s">
        <v>1204</v>
      </c>
      <c r="P740" t="s">
        <v>71</v>
      </c>
      <c r="Q740" t="s">
        <v>72</v>
      </c>
      <c r="R740" t="s">
        <v>1205</v>
      </c>
      <c r="S740">
        <v>138</v>
      </c>
      <c r="T740">
        <v>2</v>
      </c>
      <c r="U740">
        <v>0</v>
      </c>
      <c r="V740">
        <v>34.5</v>
      </c>
    </row>
    <row r="741" spans="1:22" x14ac:dyDescent="0.3">
      <c r="A741">
        <v>7199</v>
      </c>
      <c r="B741" t="s">
        <v>9340</v>
      </c>
      <c r="C741">
        <v>2012</v>
      </c>
      <c r="D741" s="33">
        <v>41132</v>
      </c>
      <c r="E741" s="33">
        <v>41136</v>
      </c>
      <c r="F741" t="s">
        <v>50</v>
      </c>
      <c r="G741" t="s">
        <v>1527</v>
      </c>
      <c r="H741" t="s">
        <v>1528</v>
      </c>
      <c r="I741" t="s">
        <v>102</v>
      </c>
      <c r="J741" t="s">
        <v>27</v>
      </c>
      <c r="K741" t="s">
        <v>266</v>
      </c>
      <c r="L741" t="s">
        <v>267</v>
      </c>
      <c r="M741">
        <v>10035</v>
      </c>
      <c r="N741" t="s">
        <v>148</v>
      </c>
      <c r="O741" t="s">
        <v>1030</v>
      </c>
      <c r="P741" t="s">
        <v>46</v>
      </c>
      <c r="Q741" t="s">
        <v>68</v>
      </c>
      <c r="R741" t="s">
        <v>1031</v>
      </c>
      <c r="S741">
        <v>11.96</v>
      </c>
      <c r="T741">
        <v>2</v>
      </c>
      <c r="U741">
        <v>0</v>
      </c>
      <c r="V741">
        <v>3.1096000000000004</v>
      </c>
    </row>
    <row r="742" spans="1:22" x14ac:dyDescent="0.3">
      <c r="A742">
        <v>7161</v>
      </c>
      <c r="B742" t="s">
        <v>9320</v>
      </c>
      <c r="C742">
        <v>2012</v>
      </c>
      <c r="D742" s="33">
        <v>41042</v>
      </c>
      <c r="E742" s="33">
        <v>41047</v>
      </c>
      <c r="F742" t="s">
        <v>23</v>
      </c>
      <c r="G742" t="s">
        <v>3436</v>
      </c>
      <c r="H742" t="s">
        <v>3437</v>
      </c>
      <c r="I742" t="s">
        <v>102</v>
      </c>
      <c r="J742" t="s">
        <v>27</v>
      </c>
      <c r="K742" t="s">
        <v>303</v>
      </c>
      <c r="L742" t="s">
        <v>211</v>
      </c>
      <c r="M742">
        <v>60623</v>
      </c>
      <c r="N742" t="s">
        <v>105</v>
      </c>
      <c r="O742" t="s">
        <v>2572</v>
      </c>
      <c r="P742" t="s">
        <v>46</v>
      </c>
      <c r="Q742" t="s">
        <v>269</v>
      </c>
      <c r="R742" t="s">
        <v>2573</v>
      </c>
      <c r="S742">
        <v>16</v>
      </c>
      <c r="T742">
        <v>4</v>
      </c>
      <c r="U742">
        <v>0.2</v>
      </c>
      <c r="V742">
        <v>5.6</v>
      </c>
    </row>
    <row r="743" spans="1:22" x14ac:dyDescent="0.3">
      <c r="A743">
        <v>7160</v>
      </c>
      <c r="B743" t="s">
        <v>9320</v>
      </c>
      <c r="C743">
        <v>2012</v>
      </c>
      <c r="D743" s="33">
        <v>41042</v>
      </c>
      <c r="E743" s="33">
        <v>41047</v>
      </c>
      <c r="F743" t="s">
        <v>23</v>
      </c>
      <c r="G743" t="s">
        <v>3436</v>
      </c>
      <c r="H743" t="s">
        <v>3437</v>
      </c>
      <c r="I743" t="s">
        <v>102</v>
      </c>
      <c r="J743" t="s">
        <v>27</v>
      </c>
      <c r="K743" t="s">
        <v>303</v>
      </c>
      <c r="L743" t="s">
        <v>211</v>
      </c>
      <c r="M743">
        <v>60623</v>
      </c>
      <c r="N743" t="s">
        <v>105</v>
      </c>
      <c r="O743" t="s">
        <v>3398</v>
      </c>
      <c r="P743" t="s">
        <v>71</v>
      </c>
      <c r="Q743" t="s">
        <v>72</v>
      </c>
      <c r="R743" t="s">
        <v>3399</v>
      </c>
      <c r="S743">
        <v>222.38400000000001</v>
      </c>
      <c r="T743">
        <v>2</v>
      </c>
      <c r="U743">
        <v>0.2</v>
      </c>
      <c r="V743">
        <v>16.678799999999995</v>
      </c>
    </row>
    <row r="744" spans="1:22" x14ac:dyDescent="0.3">
      <c r="A744">
        <v>7156</v>
      </c>
      <c r="B744" t="s">
        <v>9315</v>
      </c>
      <c r="C744">
        <v>2012</v>
      </c>
      <c r="D744" s="33">
        <v>41268</v>
      </c>
      <c r="E744" s="33">
        <v>41270</v>
      </c>
      <c r="F744" t="s">
        <v>23</v>
      </c>
      <c r="G744" t="s">
        <v>242</v>
      </c>
      <c r="H744" t="s">
        <v>243</v>
      </c>
      <c r="I744" t="s">
        <v>26</v>
      </c>
      <c r="J744" t="s">
        <v>27</v>
      </c>
      <c r="K744" t="s">
        <v>497</v>
      </c>
      <c r="L744" t="s">
        <v>1272</v>
      </c>
      <c r="M744">
        <v>31907</v>
      </c>
      <c r="N744" t="s">
        <v>30</v>
      </c>
      <c r="O744" t="s">
        <v>1393</v>
      </c>
      <c r="P744" t="s">
        <v>46</v>
      </c>
      <c r="Q744" t="s">
        <v>75</v>
      </c>
      <c r="R744" t="s">
        <v>1394</v>
      </c>
      <c r="S744">
        <v>157.89999999999998</v>
      </c>
      <c r="T744">
        <v>5</v>
      </c>
      <c r="U744">
        <v>0</v>
      </c>
      <c r="V744">
        <v>74.212999999999994</v>
      </c>
    </row>
    <row r="745" spans="1:22" x14ac:dyDescent="0.3">
      <c r="A745">
        <v>7155</v>
      </c>
      <c r="B745" t="s">
        <v>9315</v>
      </c>
      <c r="C745">
        <v>2012</v>
      </c>
      <c r="D745" s="33">
        <v>41268</v>
      </c>
      <c r="E745" s="33">
        <v>41270</v>
      </c>
      <c r="F745" t="s">
        <v>23</v>
      </c>
      <c r="G745" t="s">
        <v>242</v>
      </c>
      <c r="H745" t="s">
        <v>243</v>
      </c>
      <c r="I745" t="s">
        <v>26</v>
      </c>
      <c r="J745" t="s">
        <v>27</v>
      </c>
      <c r="K745" t="s">
        <v>497</v>
      </c>
      <c r="L745" t="s">
        <v>1272</v>
      </c>
      <c r="M745">
        <v>31907</v>
      </c>
      <c r="N745" t="s">
        <v>30</v>
      </c>
      <c r="O745" t="s">
        <v>8503</v>
      </c>
      <c r="P745" t="s">
        <v>32</v>
      </c>
      <c r="Q745" t="s">
        <v>65</v>
      </c>
      <c r="R745" t="s">
        <v>8504</v>
      </c>
      <c r="S745">
        <v>275.88</v>
      </c>
      <c r="T745">
        <v>6</v>
      </c>
      <c r="U745">
        <v>0</v>
      </c>
      <c r="V745">
        <v>46.899599999999964</v>
      </c>
    </row>
    <row r="746" spans="1:22" x14ac:dyDescent="0.3">
      <c r="A746">
        <v>7154</v>
      </c>
      <c r="B746" t="s">
        <v>9314</v>
      </c>
      <c r="C746">
        <v>2012</v>
      </c>
      <c r="D746" s="33">
        <v>41253</v>
      </c>
      <c r="E746" s="33">
        <v>41258</v>
      </c>
      <c r="F746" t="s">
        <v>50</v>
      </c>
      <c r="G746" t="s">
        <v>4129</v>
      </c>
      <c r="H746" t="s">
        <v>4130</v>
      </c>
      <c r="I746" t="s">
        <v>26</v>
      </c>
      <c r="J746" t="s">
        <v>27</v>
      </c>
      <c r="K746" t="s">
        <v>303</v>
      </c>
      <c r="L746" t="s">
        <v>211</v>
      </c>
      <c r="M746">
        <v>60610</v>
      </c>
      <c r="N746" t="s">
        <v>105</v>
      </c>
      <c r="O746" t="s">
        <v>3851</v>
      </c>
      <c r="P746" t="s">
        <v>46</v>
      </c>
      <c r="Q746" t="s">
        <v>78</v>
      </c>
      <c r="R746" t="s">
        <v>3852</v>
      </c>
      <c r="S746">
        <v>53.087999999999994</v>
      </c>
      <c r="T746">
        <v>7</v>
      </c>
      <c r="U746">
        <v>0.8</v>
      </c>
      <c r="V746">
        <v>-108.8304</v>
      </c>
    </row>
    <row r="747" spans="1:22" x14ac:dyDescent="0.3">
      <c r="A747">
        <v>7150</v>
      </c>
      <c r="B747" t="s">
        <v>9310</v>
      </c>
      <c r="C747">
        <v>2012</v>
      </c>
      <c r="D747" s="33">
        <v>41086</v>
      </c>
      <c r="E747" s="33">
        <v>41090</v>
      </c>
      <c r="F747" t="s">
        <v>50</v>
      </c>
      <c r="G747" t="s">
        <v>888</v>
      </c>
      <c r="H747" t="s">
        <v>889</v>
      </c>
      <c r="I747" t="s">
        <v>26</v>
      </c>
      <c r="J747" t="s">
        <v>27</v>
      </c>
      <c r="K747" t="s">
        <v>184</v>
      </c>
      <c r="L747" t="s">
        <v>104</v>
      </c>
      <c r="M747">
        <v>77070</v>
      </c>
      <c r="N747" t="s">
        <v>105</v>
      </c>
      <c r="O747" t="s">
        <v>5015</v>
      </c>
      <c r="P747" t="s">
        <v>71</v>
      </c>
      <c r="Q747" t="s">
        <v>72</v>
      </c>
      <c r="R747" t="s">
        <v>5016</v>
      </c>
      <c r="S747">
        <v>971.88000000000011</v>
      </c>
      <c r="T747">
        <v>3</v>
      </c>
      <c r="U747">
        <v>0.2</v>
      </c>
      <c r="V747">
        <v>109.33649999999994</v>
      </c>
    </row>
    <row r="748" spans="1:22" x14ac:dyDescent="0.3">
      <c r="A748">
        <v>7140</v>
      </c>
      <c r="B748" t="s">
        <v>9304</v>
      </c>
      <c r="C748">
        <v>2012</v>
      </c>
      <c r="D748" s="33">
        <v>41233</v>
      </c>
      <c r="E748" s="33">
        <v>41240</v>
      </c>
      <c r="F748" t="s">
        <v>50</v>
      </c>
      <c r="G748" t="s">
        <v>2370</v>
      </c>
      <c r="H748" t="s">
        <v>2371</v>
      </c>
      <c r="I748" t="s">
        <v>26</v>
      </c>
      <c r="J748" t="s">
        <v>27</v>
      </c>
      <c r="K748" t="s">
        <v>1419</v>
      </c>
      <c r="L748" t="s">
        <v>54</v>
      </c>
      <c r="M748">
        <v>33180</v>
      </c>
      <c r="N748" t="s">
        <v>30</v>
      </c>
      <c r="O748" t="s">
        <v>1669</v>
      </c>
      <c r="P748" t="s">
        <v>32</v>
      </c>
      <c r="Q748" t="s">
        <v>33</v>
      </c>
      <c r="R748" t="s">
        <v>1670</v>
      </c>
      <c r="S748">
        <v>290.35200000000003</v>
      </c>
      <c r="T748">
        <v>3</v>
      </c>
      <c r="U748">
        <v>0.2</v>
      </c>
      <c r="V748">
        <v>-36.294000000000011</v>
      </c>
    </row>
    <row r="749" spans="1:22" x14ac:dyDescent="0.3">
      <c r="A749">
        <v>7139</v>
      </c>
      <c r="B749" t="s">
        <v>9304</v>
      </c>
      <c r="C749">
        <v>2012</v>
      </c>
      <c r="D749" s="33">
        <v>41233</v>
      </c>
      <c r="E749" s="33">
        <v>41240</v>
      </c>
      <c r="F749" t="s">
        <v>50</v>
      </c>
      <c r="G749" t="s">
        <v>2370</v>
      </c>
      <c r="H749" t="s">
        <v>2371</v>
      </c>
      <c r="I749" t="s">
        <v>26</v>
      </c>
      <c r="J749" t="s">
        <v>27</v>
      </c>
      <c r="K749" t="s">
        <v>1419</v>
      </c>
      <c r="L749" t="s">
        <v>54</v>
      </c>
      <c r="M749">
        <v>33180</v>
      </c>
      <c r="N749" t="s">
        <v>30</v>
      </c>
      <c r="O749" t="s">
        <v>1088</v>
      </c>
      <c r="P749" t="s">
        <v>46</v>
      </c>
      <c r="Q749" t="s">
        <v>75</v>
      </c>
      <c r="R749" t="s">
        <v>1089</v>
      </c>
      <c r="S749">
        <v>62.88000000000001</v>
      </c>
      <c r="T749">
        <v>4</v>
      </c>
      <c r="U749">
        <v>0.7</v>
      </c>
      <c r="V749">
        <v>-50.304000000000002</v>
      </c>
    </row>
    <row r="750" spans="1:22" x14ac:dyDescent="0.3">
      <c r="A750">
        <v>7138</v>
      </c>
      <c r="B750" t="s">
        <v>9304</v>
      </c>
      <c r="C750">
        <v>2012</v>
      </c>
      <c r="D750" s="33">
        <v>41233</v>
      </c>
      <c r="E750" s="33">
        <v>41240</v>
      </c>
      <c r="F750" t="s">
        <v>50</v>
      </c>
      <c r="G750" t="s">
        <v>2370</v>
      </c>
      <c r="H750" t="s">
        <v>2371</v>
      </c>
      <c r="I750" t="s">
        <v>26</v>
      </c>
      <c r="J750" t="s">
        <v>27</v>
      </c>
      <c r="K750" t="s">
        <v>1419</v>
      </c>
      <c r="L750" t="s">
        <v>54</v>
      </c>
      <c r="M750">
        <v>33180</v>
      </c>
      <c r="N750" t="s">
        <v>30</v>
      </c>
      <c r="O750" t="s">
        <v>1482</v>
      </c>
      <c r="P750" t="s">
        <v>46</v>
      </c>
      <c r="Q750" t="s">
        <v>59</v>
      </c>
      <c r="R750" t="s">
        <v>1483</v>
      </c>
      <c r="S750">
        <v>17.440000000000001</v>
      </c>
      <c r="T750">
        <v>2</v>
      </c>
      <c r="U750">
        <v>0.2</v>
      </c>
      <c r="V750">
        <v>1.3079999999999989</v>
      </c>
    </row>
    <row r="751" spans="1:22" x14ac:dyDescent="0.3">
      <c r="A751">
        <v>7137</v>
      </c>
      <c r="B751" t="s">
        <v>9304</v>
      </c>
      <c r="C751">
        <v>2012</v>
      </c>
      <c r="D751" s="33">
        <v>41233</v>
      </c>
      <c r="E751" s="33">
        <v>41240</v>
      </c>
      <c r="F751" t="s">
        <v>50</v>
      </c>
      <c r="G751" t="s">
        <v>2370</v>
      </c>
      <c r="H751" t="s">
        <v>2371</v>
      </c>
      <c r="I751" t="s">
        <v>26</v>
      </c>
      <c r="J751" t="s">
        <v>27</v>
      </c>
      <c r="K751" t="s">
        <v>1419</v>
      </c>
      <c r="L751" t="s">
        <v>54</v>
      </c>
      <c r="M751">
        <v>33180</v>
      </c>
      <c r="N751" t="s">
        <v>30</v>
      </c>
      <c r="O751" t="s">
        <v>2106</v>
      </c>
      <c r="P751" t="s">
        <v>46</v>
      </c>
      <c r="Q751" t="s">
        <v>75</v>
      </c>
      <c r="R751" t="s">
        <v>2107</v>
      </c>
      <c r="S751">
        <v>7.2300000000000022</v>
      </c>
      <c r="T751">
        <v>5</v>
      </c>
      <c r="U751">
        <v>0.7</v>
      </c>
      <c r="V751">
        <v>-5.7840000000000007</v>
      </c>
    </row>
    <row r="752" spans="1:22" x14ac:dyDescent="0.3">
      <c r="A752">
        <v>7125</v>
      </c>
      <c r="B752" t="s">
        <v>9299</v>
      </c>
      <c r="C752">
        <v>2012</v>
      </c>
      <c r="D752" s="33">
        <v>41130</v>
      </c>
      <c r="E752" s="33">
        <v>41137</v>
      </c>
      <c r="F752" t="s">
        <v>50</v>
      </c>
      <c r="G752" t="s">
        <v>7780</v>
      </c>
      <c r="H752" t="s">
        <v>7781</v>
      </c>
      <c r="I752" t="s">
        <v>41</v>
      </c>
      <c r="J752" t="s">
        <v>27</v>
      </c>
      <c r="K752" t="s">
        <v>266</v>
      </c>
      <c r="L752" t="s">
        <v>267</v>
      </c>
      <c r="M752">
        <v>10035</v>
      </c>
      <c r="N752" t="s">
        <v>148</v>
      </c>
      <c r="O752" t="s">
        <v>5854</v>
      </c>
      <c r="P752" t="s">
        <v>46</v>
      </c>
      <c r="Q752" t="s">
        <v>90</v>
      </c>
      <c r="R752" t="s">
        <v>5855</v>
      </c>
      <c r="S752">
        <v>144.12</v>
      </c>
      <c r="T752">
        <v>3</v>
      </c>
      <c r="U752">
        <v>0</v>
      </c>
      <c r="V752">
        <v>69.177599999999984</v>
      </c>
    </row>
    <row r="753" spans="1:22" x14ac:dyDescent="0.3">
      <c r="A753">
        <v>7124</v>
      </c>
      <c r="B753" t="s">
        <v>9299</v>
      </c>
      <c r="C753">
        <v>2012</v>
      </c>
      <c r="D753" s="33">
        <v>41130</v>
      </c>
      <c r="E753" s="33">
        <v>41137</v>
      </c>
      <c r="F753" t="s">
        <v>50</v>
      </c>
      <c r="G753" t="s">
        <v>7780</v>
      </c>
      <c r="H753" t="s">
        <v>7781</v>
      </c>
      <c r="I753" t="s">
        <v>41</v>
      </c>
      <c r="J753" t="s">
        <v>27</v>
      </c>
      <c r="K753" t="s">
        <v>266</v>
      </c>
      <c r="L753" t="s">
        <v>267</v>
      </c>
      <c r="M753">
        <v>10035</v>
      </c>
      <c r="N753" t="s">
        <v>148</v>
      </c>
      <c r="O753" t="s">
        <v>6591</v>
      </c>
      <c r="P753" t="s">
        <v>32</v>
      </c>
      <c r="Q753" t="s">
        <v>65</v>
      </c>
      <c r="R753" t="s">
        <v>6592</v>
      </c>
      <c r="S753">
        <v>10.02</v>
      </c>
      <c r="T753">
        <v>3</v>
      </c>
      <c r="U753">
        <v>0</v>
      </c>
      <c r="V753">
        <v>4.4088000000000012</v>
      </c>
    </row>
    <row r="754" spans="1:22" x14ac:dyDescent="0.3">
      <c r="A754">
        <v>7100</v>
      </c>
      <c r="B754" t="s">
        <v>9286</v>
      </c>
      <c r="C754">
        <v>2012</v>
      </c>
      <c r="D754" s="33">
        <v>41269</v>
      </c>
      <c r="E754" s="33">
        <v>41273</v>
      </c>
      <c r="F754" t="s">
        <v>23</v>
      </c>
      <c r="G754" t="s">
        <v>5879</v>
      </c>
      <c r="H754" t="s">
        <v>5880</v>
      </c>
      <c r="I754" t="s">
        <v>26</v>
      </c>
      <c r="J754" t="s">
        <v>27</v>
      </c>
      <c r="K754" t="s">
        <v>266</v>
      </c>
      <c r="L754" t="s">
        <v>267</v>
      </c>
      <c r="M754">
        <v>10009</v>
      </c>
      <c r="N754" t="s">
        <v>148</v>
      </c>
      <c r="O754" t="s">
        <v>8178</v>
      </c>
      <c r="P754" t="s">
        <v>46</v>
      </c>
      <c r="Q754" t="s">
        <v>90</v>
      </c>
      <c r="R754" t="s">
        <v>8179</v>
      </c>
      <c r="S754">
        <v>212.64</v>
      </c>
      <c r="T754">
        <v>6</v>
      </c>
      <c r="U754">
        <v>0</v>
      </c>
      <c r="V754">
        <v>99.940799999999982</v>
      </c>
    </row>
    <row r="755" spans="1:22" x14ac:dyDescent="0.3">
      <c r="A755">
        <v>7095</v>
      </c>
      <c r="B755" t="s">
        <v>9283</v>
      </c>
      <c r="C755">
        <v>2012</v>
      </c>
      <c r="D755" s="33">
        <v>40948</v>
      </c>
      <c r="E755" s="33">
        <v>40952</v>
      </c>
      <c r="F755" t="s">
        <v>23</v>
      </c>
      <c r="G755" t="s">
        <v>4536</v>
      </c>
      <c r="H755" t="s">
        <v>4537</v>
      </c>
      <c r="I755" t="s">
        <v>26</v>
      </c>
      <c r="J755" t="s">
        <v>27</v>
      </c>
      <c r="K755" t="s">
        <v>357</v>
      </c>
      <c r="L755" t="s">
        <v>211</v>
      </c>
      <c r="M755">
        <v>62521</v>
      </c>
      <c r="N755" t="s">
        <v>105</v>
      </c>
      <c r="O755" t="s">
        <v>1180</v>
      </c>
      <c r="P755" t="s">
        <v>71</v>
      </c>
      <c r="Q755" t="s">
        <v>161</v>
      </c>
      <c r="R755" t="s">
        <v>1181</v>
      </c>
      <c r="S755">
        <v>479.952</v>
      </c>
      <c r="T755">
        <v>6</v>
      </c>
      <c r="U755">
        <v>0.2</v>
      </c>
      <c r="V755">
        <v>89.990999999999985</v>
      </c>
    </row>
    <row r="756" spans="1:22" x14ac:dyDescent="0.3">
      <c r="A756">
        <v>755</v>
      </c>
      <c r="B756" t="s">
        <v>2398</v>
      </c>
      <c r="C756">
        <v>2012</v>
      </c>
      <c r="D756" s="33">
        <v>41250</v>
      </c>
      <c r="E756" s="33">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7094</v>
      </c>
      <c r="B757" t="s">
        <v>9282</v>
      </c>
      <c r="C757">
        <v>2012</v>
      </c>
      <c r="D757" s="33">
        <v>40917</v>
      </c>
      <c r="E757" s="33">
        <v>40921</v>
      </c>
      <c r="F757" t="s">
        <v>50</v>
      </c>
      <c r="G757" t="s">
        <v>4486</v>
      </c>
      <c r="H757" t="s">
        <v>4487</v>
      </c>
      <c r="I757" t="s">
        <v>26</v>
      </c>
      <c r="J757" t="s">
        <v>27</v>
      </c>
      <c r="K757" t="s">
        <v>28</v>
      </c>
      <c r="L757" t="s">
        <v>29</v>
      </c>
      <c r="M757">
        <v>42420</v>
      </c>
      <c r="N757" t="s">
        <v>30</v>
      </c>
      <c r="O757" t="s">
        <v>6651</v>
      </c>
      <c r="P757" t="s">
        <v>46</v>
      </c>
      <c r="Q757" t="s">
        <v>90</v>
      </c>
      <c r="R757" t="s">
        <v>6652</v>
      </c>
      <c r="S757">
        <v>51.550000000000004</v>
      </c>
      <c r="T757">
        <v>5</v>
      </c>
      <c r="U757">
        <v>0</v>
      </c>
      <c r="V757">
        <v>24.2285</v>
      </c>
    </row>
    <row r="758" spans="1:22" x14ac:dyDescent="0.3">
      <c r="A758">
        <v>7093</v>
      </c>
      <c r="B758" t="s">
        <v>9282</v>
      </c>
      <c r="C758">
        <v>2012</v>
      </c>
      <c r="D758" s="33">
        <v>40917</v>
      </c>
      <c r="E758" s="33">
        <v>40921</v>
      </c>
      <c r="F758" t="s">
        <v>50</v>
      </c>
      <c r="G758" t="s">
        <v>4486</v>
      </c>
      <c r="H758" t="s">
        <v>4487</v>
      </c>
      <c r="I758" t="s">
        <v>26</v>
      </c>
      <c r="J758" t="s">
        <v>27</v>
      </c>
      <c r="K758" t="s">
        <v>28</v>
      </c>
      <c r="L758" t="s">
        <v>29</v>
      </c>
      <c r="M758">
        <v>42420</v>
      </c>
      <c r="N758" t="s">
        <v>30</v>
      </c>
      <c r="O758" t="s">
        <v>5763</v>
      </c>
      <c r="P758" t="s">
        <v>46</v>
      </c>
      <c r="Q758" t="s">
        <v>68</v>
      </c>
      <c r="R758" t="s">
        <v>5764</v>
      </c>
      <c r="S758">
        <v>42.76</v>
      </c>
      <c r="T758">
        <v>2</v>
      </c>
      <c r="U758">
        <v>0</v>
      </c>
      <c r="V758">
        <v>11.117599999999999</v>
      </c>
    </row>
    <row r="759" spans="1:22" x14ac:dyDescent="0.3">
      <c r="A759">
        <v>7092</v>
      </c>
      <c r="B759" t="s">
        <v>9282</v>
      </c>
      <c r="C759">
        <v>2012</v>
      </c>
      <c r="D759" s="33">
        <v>40917</v>
      </c>
      <c r="E759" s="33">
        <v>40921</v>
      </c>
      <c r="F759" t="s">
        <v>50</v>
      </c>
      <c r="G759" t="s">
        <v>4486</v>
      </c>
      <c r="H759" t="s">
        <v>4487</v>
      </c>
      <c r="I759" t="s">
        <v>26</v>
      </c>
      <c r="J759" t="s">
        <v>27</v>
      </c>
      <c r="K759" t="s">
        <v>28</v>
      </c>
      <c r="L759" t="s">
        <v>29</v>
      </c>
      <c r="M759">
        <v>42420</v>
      </c>
      <c r="N759" t="s">
        <v>30</v>
      </c>
      <c r="O759" t="s">
        <v>5367</v>
      </c>
      <c r="P759" t="s">
        <v>46</v>
      </c>
      <c r="Q759" t="s">
        <v>78</v>
      </c>
      <c r="R759" t="s">
        <v>5368</v>
      </c>
      <c r="S759">
        <v>163.44</v>
      </c>
      <c r="T759">
        <v>3</v>
      </c>
      <c r="U759">
        <v>0</v>
      </c>
      <c r="V759">
        <v>45.763200000000012</v>
      </c>
    </row>
    <row r="760" spans="1:22" x14ac:dyDescent="0.3">
      <c r="A760">
        <v>7091</v>
      </c>
      <c r="B760" t="s">
        <v>9282</v>
      </c>
      <c r="C760">
        <v>2012</v>
      </c>
      <c r="D760" s="33">
        <v>40917</v>
      </c>
      <c r="E760" s="33">
        <v>40921</v>
      </c>
      <c r="F760" t="s">
        <v>50</v>
      </c>
      <c r="G760" t="s">
        <v>4486</v>
      </c>
      <c r="H760" t="s">
        <v>4487</v>
      </c>
      <c r="I760" t="s">
        <v>26</v>
      </c>
      <c r="J760" t="s">
        <v>27</v>
      </c>
      <c r="K760" t="s">
        <v>28</v>
      </c>
      <c r="L760" t="s">
        <v>29</v>
      </c>
      <c r="M760">
        <v>42420</v>
      </c>
      <c r="N760" t="s">
        <v>30</v>
      </c>
      <c r="O760" t="s">
        <v>1054</v>
      </c>
      <c r="P760" t="s">
        <v>46</v>
      </c>
      <c r="Q760" t="s">
        <v>90</v>
      </c>
      <c r="R760" t="s">
        <v>186</v>
      </c>
      <c r="S760">
        <v>106.32</v>
      </c>
      <c r="T760">
        <v>3</v>
      </c>
      <c r="U760">
        <v>0</v>
      </c>
      <c r="V760">
        <v>49.970399999999991</v>
      </c>
    </row>
    <row r="761" spans="1:22" x14ac:dyDescent="0.3">
      <c r="A761">
        <v>7089</v>
      </c>
      <c r="B761" t="s">
        <v>9280</v>
      </c>
      <c r="C761">
        <v>2012</v>
      </c>
      <c r="D761" s="33">
        <v>41207</v>
      </c>
      <c r="E761" s="33">
        <v>41209</v>
      </c>
      <c r="F761" t="s">
        <v>23</v>
      </c>
      <c r="G761" t="s">
        <v>1934</v>
      </c>
      <c r="H761" t="s">
        <v>1935</v>
      </c>
      <c r="I761" t="s">
        <v>26</v>
      </c>
      <c r="J761" t="s">
        <v>27</v>
      </c>
      <c r="K761" t="s">
        <v>5470</v>
      </c>
      <c r="L761" t="s">
        <v>1392</v>
      </c>
      <c r="M761">
        <v>89431</v>
      </c>
      <c r="N761" t="s">
        <v>44</v>
      </c>
      <c r="O761" t="s">
        <v>4132</v>
      </c>
      <c r="P761" t="s">
        <v>46</v>
      </c>
      <c r="Q761" t="s">
        <v>68</v>
      </c>
      <c r="R761" t="s">
        <v>4133</v>
      </c>
      <c r="S761">
        <v>79.36</v>
      </c>
      <c r="T761">
        <v>4</v>
      </c>
      <c r="U761">
        <v>0</v>
      </c>
      <c r="V761">
        <v>23.807999999999993</v>
      </c>
    </row>
    <row r="762" spans="1:22" x14ac:dyDescent="0.3">
      <c r="A762">
        <v>761</v>
      </c>
      <c r="B762" t="s">
        <v>2412</v>
      </c>
      <c r="C762">
        <v>2012</v>
      </c>
      <c r="D762" s="33">
        <v>41152</v>
      </c>
      <c r="E762" s="33">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7062</v>
      </c>
      <c r="B763" t="s">
        <v>9265</v>
      </c>
      <c r="C763">
        <v>2012</v>
      </c>
      <c r="D763" s="33">
        <v>40942</v>
      </c>
      <c r="E763" s="33">
        <v>40944</v>
      </c>
      <c r="F763" t="s">
        <v>23</v>
      </c>
      <c r="G763" t="s">
        <v>1503</v>
      </c>
      <c r="H763" t="s">
        <v>1504</v>
      </c>
      <c r="I763" t="s">
        <v>41</v>
      </c>
      <c r="J763" t="s">
        <v>27</v>
      </c>
      <c r="K763" t="s">
        <v>3775</v>
      </c>
      <c r="L763" t="s">
        <v>121</v>
      </c>
      <c r="M763">
        <v>84062</v>
      </c>
      <c r="N763" t="s">
        <v>44</v>
      </c>
      <c r="O763" t="s">
        <v>3429</v>
      </c>
      <c r="P763" t="s">
        <v>46</v>
      </c>
      <c r="Q763" t="s">
        <v>75</v>
      </c>
      <c r="R763" t="s">
        <v>3430</v>
      </c>
      <c r="S763">
        <v>12.144</v>
      </c>
      <c r="T763">
        <v>3</v>
      </c>
      <c r="U763">
        <v>0.2</v>
      </c>
      <c r="V763">
        <v>4.0985999999999994</v>
      </c>
    </row>
    <row r="764" spans="1:22" x14ac:dyDescent="0.3">
      <c r="A764">
        <v>763</v>
      </c>
      <c r="B764" t="s">
        <v>2416</v>
      </c>
      <c r="C764">
        <v>2012</v>
      </c>
      <c r="D764" s="33">
        <v>40947</v>
      </c>
      <c r="E764" s="33">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7010</v>
      </c>
      <c r="B765" t="s">
        <v>9239</v>
      </c>
      <c r="C765">
        <v>2012</v>
      </c>
      <c r="D765" s="33">
        <v>41142</v>
      </c>
      <c r="E765" s="33">
        <v>41146</v>
      </c>
      <c r="F765" t="s">
        <v>50</v>
      </c>
      <c r="G765" t="s">
        <v>3953</v>
      </c>
      <c r="H765" t="s">
        <v>3954</v>
      </c>
      <c r="I765" t="s">
        <v>41</v>
      </c>
      <c r="J765" t="s">
        <v>27</v>
      </c>
      <c r="K765" t="s">
        <v>318</v>
      </c>
      <c r="L765" t="s">
        <v>498</v>
      </c>
      <c r="M765">
        <v>45503</v>
      </c>
      <c r="N765" t="s">
        <v>148</v>
      </c>
      <c r="O765" t="s">
        <v>6546</v>
      </c>
      <c r="P765" t="s">
        <v>32</v>
      </c>
      <c r="Q765" t="s">
        <v>65</v>
      </c>
      <c r="R765" t="s">
        <v>6547</v>
      </c>
      <c r="S765">
        <v>25.983999999999998</v>
      </c>
      <c r="T765">
        <v>1</v>
      </c>
      <c r="U765">
        <v>0.2</v>
      </c>
      <c r="V765">
        <v>-3.8976000000000015</v>
      </c>
    </row>
    <row r="766" spans="1:22" x14ac:dyDescent="0.3">
      <c r="A766">
        <v>7009</v>
      </c>
      <c r="B766" t="s">
        <v>9239</v>
      </c>
      <c r="C766">
        <v>2012</v>
      </c>
      <c r="D766" s="33">
        <v>41142</v>
      </c>
      <c r="E766" s="33">
        <v>41146</v>
      </c>
      <c r="F766" t="s">
        <v>50</v>
      </c>
      <c r="G766" t="s">
        <v>3953</v>
      </c>
      <c r="H766" t="s">
        <v>3954</v>
      </c>
      <c r="I766" t="s">
        <v>41</v>
      </c>
      <c r="J766" t="s">
        <v>27</v>
      </c>
      <c r="K766" t="s">
        <v>318</v>
      </c>
      <c r="L766" t="s">
        <v>498</v>
      </c>
      <c r="M766">
        <v>45503</v>
      </c>
      <c r="N766" t="s">
        <v>148</v>
      </c>
      <c r="O766" t="s">
        <v>1793</v>
      </c>
      <c r="P766" t="s">
        <v>32</v>
      </c>
      <c r="Q766" t="s">
        <v>36</v>
      </c>
      <c r="R766" t="s">
        <v>1794</v>
      </c>
      <c r="S766">
        <v>598.45799999999997</v>
      </c>
      <c r="T766">
        <v>3</v>
      </c>
      <c r="U766">
        <v>0.3</v>
      </c>
      <c r="V766">
        <v>-42.746999999999957</v>
      </c>
    </row>
    <row r="767" spans="1:22" x14ac:dyDescent="0.3">
      <c r="A767">
        <v>7008</v>
      </c>
      <c r="B767" t="s">
        <v>9239</v>
      </c>
      <c r="C767">
        <v>2012</v>
      </c>
      <c r="D767" s="33">
        <v>41142</v>
      </c>
      <c r="E767" s="33">
        <v>41146</v>
      </c>
      <c r="F767" t="s">
        <v>50</v>
      </c>
      <c r="G767" t="s">
        <v>3953</v>
      </c>
      <c r="H767" t="s">
        <v>3954</v>
      </c>
      <c r="I767" t="s">
        <v>41</v>
      </c>
      <c r="J767" t="s">
        <v>27</v>
      </c>
      <c r="K767" t="s">
        <v>318</v>
      </c>
      <c r="L767" t="s">
        <v>498</v>
      </c>
      <c r="M767">
        <v>45503</v>
      </c>
      <c r="N767" t="s">
        <v>148</v>
      </c>
      <c r="O767" t="s">
        <v>1596</v>
      </c>
      <c r="P767" t="s">
        <v>46</v>
      </c>
      <c r="Q767" t="s">
        <v>75</v>
      </c>
      <c r="R767" t="s">
        <v>1597</v>
      </c>
      <c r="S767">
        <v>12.828000000000001</v>
      </c>
      <c r="T767">
        <v>2</v>
      </c>
      <c r="U767">
        <v>0.7</v>
      </c>
      <c r="V767">
        <v>-8.9795999999999978</v>
      </c>
    </row>
    <row r="768" spans="1:22" x14ac:dyDescent="0.3">
      <c r="A768">
        <v>7006</v>
      </c>
      <c r="B768" t="s">
        <v>9237</v>
      </c>
      <c r="C768">
        <v>2012</v>
      </c>
      <c r="D768" s="33">
        <v>41214</v>
      </c>
      <c r="E768" s="33">
        <v>41218</v>
      </c>
      <c r="F768" t="s">
        <v>50</v>
      </c>
      <c r="G768" t="s">
        <v>1913</v>
      </c>
      <c r="H768" t="s">
        <v>1914</v>
      </c>
      <c r="I768" t="s">
        <v>26</v>
      </c>
      <c r="J768" t="s">
        <v>27</v>
      </c>
      <c r="K768" t="s">
        <v>266</v>
      </c>
      <c r="L768" t="s">
        <v>267</v>
      </c>
      <c r="M768">
        <v>10009</v>
      </c>
      <c r="N768" t="s">
        <v>148</v>
      </c>
      <c r="O768" t="s">
        <v>8382</v>
      </c>
      <c r="P768" t="s">
        <v>32</v>
      </c>
      <c r="Q768" t="s">
        <v>36</v>
      </c>
      <c r="R768" t="s">
        <v>8383</v>
      </c>
      <c r="S768">
        <v>205.16400000000002</v>
      </c>
      <c r="T768">
        <v>2</v>
      </c>
      <c r="U768">
        <v>0.1</v>
      </c>
      <c r="V768">
        <v>13.677600000000002</v>
      </c>
    </row>
    <row r="769" spans="1:22" x14ac:dyDescent="0.3">
      <c r="A769">
        <v>7002</v>
      </c>
      <c r="B769" t="s">
        <v>9233</v>
      </c>
      <c r="C769">
        <v>2012</v>
      </c>
      <c r="D769" s="33">
        <v>40998</v>
      </c>
      <c r="E769" s="33">
        <v>41002</v>
      </c>
      <c r="F769" t="s">
        <v>50</v>
      </c>
      <c r="G769" t="s">
        <v>5993</v>
      </c>
      <c r="H769" t="s">
        <v>5994</v>
      </c>
      <c r="I769" t="s">
        <v>102</v>
      </c>
      <c r="J769" t="s">
        <v>27</v>
      </c>
      <c r="K769" t="s">
        <v>9234</v>
      </c>
      <c r="L769" t="s">
        <v>211</v>
      </c>
      <c r="M769">
        <v>61761</v>
      </c>
      <c r="N769" t="s">
        <v>105</v>
      </c>
      <c r="O769" t="s">
        <v>6956</v>
      </c>
      <c r="P769" t="s">
        <v>32</v>
      </c>
      <c r="Q769" t="s">
        <v>36</v>
      </c>
      <c r="R769" t="s">
        <v>6957</v>
      </c>
      <c r="S769">
        <v>366.74399999999997</v>
      </c>
      <c r="T769">
        <v>4</v>
      </c>
      <c r="U769">
        <v>0.3</v>
      </c>
      <c r="V769">
        <v>-110.02320000000003</v>
      </c>
    </row>
    <row r="770" spans="1:22" x14ac:dyDescent="0.3">
      <c r="A770">
        <v>6996</v>
      </c>
      <c r="B770" t="s">
        <v>9229</v>
      </c>
      <c r="C770">
        <v>2012</v>
      </c>
      <c r="D770" s="33">
        <v>41232</v>
      </c>
      <c r="E770" s="33">
        <v>41239</v>
      </c>
      <c r="F770" t="s">
        <v>50</v>
      </c>
      <c r="G770" t="s">
        <v>5727</v>
      </c>
      <c r="H770" t="s">
        <v>5728</v>
      </c>
      <c r="I770" t="s">
        <v>41</v>
      </c>
      <c r="J770" t="s">
        <v>27</v>
      </c>
      <c r="K770" t="s">
        <v>1391</v>
      </c>
      <c r="L770" t="s">
        <v>1392</v>
      </c>
      <c r="M770">
        <v>89115</v>
      </c>
      <c r="N770" t="s">
        <v>44</v>
      </c>
      <c r="O770" t="s">
        <v>4109</v>
      </c>
      <c r="P770" t="s">
        <v>46</v>
      </c>
      <c r="Q770" t="s">
        <v>78</v>
      </c>
      <c r="R770" t="s">
        <v>4110</v>
      </c>
      <c r="S770">
        <v>31.08</v>
      </c>
      <c r="T770">
        <v>4</v>
      </c>
      <c r="U770">
        <v>0</v>
      </c>
      <c r="V770">
        <v>8.3916000000000004</v>
      </c>
    </row>
    <row r="771" spans="1:22" x14ac:dyDescent="0.3">
      <c r="A771">
        <v>6995</v>
      </c>
      <c r="B771" t="s">
        <v>9228</v>
      </c>
      <c r="C771">
        <v>2012</v>
      </c>
      <c r="D771" s="33">
        <v>41221</v>
      </c>
      <c r="E771" s="33">
        <v>41226</v>
      </c>
      <c r="F771" t="s">
        <v>23</v>
      </c>
      <c r="G771" t="s">
        <v>5127</v>
      </c>
      <c r="H771" t="s">
        <v>5128</v>
      </c>
      <c r="I771" t="s">
        <v>26</v>
      </c>
      <c r="J771" t="s">
        <v>27</v>
      </c>
      <c r="K771" t="s">
        <v>7556</v>
      </c>
      <c r="L771" t="s">
        <v>319</v>
      </c>
      <c r="M771">
        <v>23666</v>
      </c>
      <c r="N771" t="s">
        <v>30</v>
      </c>
      <c r="O771" t="s">
        <v>1232</v>
      </c>
      <c r="P771" t="s">
        <v>46</v>
      </c>
      <c r="Q771" t="s">
        <v>68</v>
      </c>
      <c r="R771" t="s">
        <v>1233</v>
      </c>
      <c r="S771">
        <v>27.9</v>
      </c>
      <c r="T771">
        <v>5</v>
      </c>
      <c r="U771">
        <v>0</v>
      </c>
      <c r="V771">
        <v>6.9749999999999979</v>
      </c>
    </row>
    <row r="772" spans="1:22" x14ac:dyDescent="0.3">
      <c r="A772">
        <v>6994</v>
      </c>
      <c r="B772" t="s">
        <v>9228</v>
      </c>
      <c r="C772">
        <v>2012</v>
      </c>
      <c r="D772" s="33">
        <v>41221</v>
      </c>
      <c r="E772" s="33">
        <v>41226</v>
      </c>
      <c r="F772" t="s">
        <v>23</v>
      </c>
      <c r="G772" t="s">
        <v>5127</v>
      </c>
      <c r="H772" t="s">
        <v>5128</v>
      </c>
      <c r="I772" t="s">
        <v>26</v>
      </c>
      <c r="J772" t="s">
        <v>27</v>
      </c>
      <c r="K772" t="s">
        <v>7556</v>
      </c>
      <c r="L772" t="s">
        <v>319</v>
      </c>
      <c r="M772">
        <v>23666</v>
      </c>
      <c r="N772" t="s">
        <v>30</v>
      </c>
      <c r="O772" t="s">
        <v>490</v>
      </c>
      <c r="P772" t="s">
        <v>46</v>
      </c>
      <c r="Q772" t="s">
        <v>68</v>
      </c>
      <c r="R772" t="s">
        <v>491</v>
      </c>
      <c r="S772">
        <v>265.85999999999996</v>
      </c>
      <c r="T772">
        <v>7</v>
      </c>
      <c r="U772">
        <v>0</v>
      </c>
      <c r="V772">
        <v>79.757999999999967</v>
      </c>
    </row>
    <row r="773" spans="1:22" x14ac:dyDescent="0.3">
      <c r="A773">
        <v>6993</v>
      </c>
      <c r="B773" t="s">
        <v>9228</v>
      </c>
      <c r="C773">
        <v>2012</v>
      </c>
      <c r="D773" s="33">
        <v>41221</v>
      </c>
      <c r="E773" s="33">
        <v>41226</v>
      </c>
      <c r="F773" t="s">
        <v>23</v>
      </c>
      <c r="G773" t="s">
        <v>5127</v>
      </c>
      <c r="H773" t="s">
        <v>5128</v>
      </c>
      <c r="I773" t="s">
        <v>26</v>
      </c>
      <c r="J773" t="s">
        <v>27</v>
      </c>
      <c r="K773" t="s">
        <v>7556</v>
      </c>
      <c r="L773" t="s">
        <v>319</v>
      </c>
      <c r="M773">
        <v>23666</v>
      </c>
      <c r="N773" t="s">
        <v>30</v>
      </c>
      <c r="O773" t="s">
        <v>5271</v>
      </c>
      <c r="P773" t="s">
        <v>32</v>
      </c>
      <c r="Q773" t="s">
        <v>65</v>
      </c>
      <c r="R773" t="s">
        <v>5272</v>
      </c>
      <c r="S773">
        <v>186.54</v>
      </c>
      <c r="T773">
        <v>3</v>
      </c>
      <c r="U773">
        <v>0</v>
      </c>
      <c r="V773">
        <v>41.038800000000002</v>
      </c>
    </row>
    <row r="774" spans="1:22" x14ac:dyDescent="0.3">
      <c r="A774">
        <v>6992</v>
      </c>
      <c r="B774" t="s">
        <v>9228</v>
      </c>
      <c r="C774">
        <v>2012</v>
      </c>
      <c r="D774" s="33">
        <v>41221</v>
      </c>
      <c r="E774" s="33">
        <v>41226</v>
      </c>
      <c r="F774" t="s">
        <v>23</v>
      </c>
      <c r="G774" t="s">
        <v>5127</v>
      </c>
      <c r="H774" t="s">
        <v>5128</v>
      </c>
      <c r="I774" t="s">
        <v>26</v>
      </c>
      <c r="J774" t="s">
        <v>27</v>
      </c>
      <c r="K774" t="s">
        <v>7556</v>
      </c>
      <c r="L774" t="s">
        <v>319</v>
      </c>
      <c r="M774">
        <v>23666</v>
      </c>
      <c r="N774" t="s">
        <v>30</v>
      </c>
      <c r="O774" t="s">
        <v>5833</v>
      </c>
      <c r="P774" t="s">
        <v>71</v>
      </c>
      <c r="Q774" t="s">
        <v>72</v>
      </c>
      <c r="R774" t="s">
        <v>5834</v>
      </c>
      <c r="S774">
        <v>226.20000000000002</v>
      </c>
      <c r="T774">
        <v>5</v>
      </c>
      <c r="U774">
        <v>0</v>
      </c>
      <c r="V774">
        <v>58.811999999999998</v>
      </c>
    </row>
    <row r="775" spans="1:22" x14ac:dyDescent="0.3">
      <c r="A775">
        <v>6991</v>
      </c>
      <c r="B775" t="s">
        <v>9228</v>
      </c>
      <c r="C775">
        <v>2012</v>
      </c>
      <c r="D775" s="33">
        <v>41221</v>
      </c>
      <c r="E775" s="33">
        <v>41226</v>
      </c>
      <c r="F775" t="s">
        <v>23</v>
      </c>
      <c r="G775" t="s">
        <v>5127</v>
      </c>
      <c r="H775" t="s">
        <v>5128</v>
      </c>
      <c r="I775" t="s">
        <v>26</v>
      </c>
      <c r="J775" t="s">
        <v>27</v>
      </c>
      <c r="K775" t="s">
        <v>7556</v>
      </c>
      <c r="L775" t="s">
        <v>319</v>
      </c>
      <c r="M775">
        <v>23666</v>
      </c>
      <c r="N775" t="s">
        <v>30</v>
      </c>
      <c r="O775" t="s">
        <v>2591</v>
      </c>
      <c r="P775" t="s">
        <v>46</v>
      </c>
      <c r="Q775" t="s">
        <v>78</v>
      </c>
      <c r="R775" t="s">
        <v>2592</v>
      </c>
      <c r="S775">
        <v>44.43</v>
      </c>
      <c r="T775">
        <v>3</v>
      </c>
      <c r="U775">
        <v>0</v>
      </c>
      <c r="V775">
        <v>18.660600000000002</v>
      </c>
    </row>
    <row r="776" spans="1:22" x14ac:dyDescent="0.3">
      <c r="A776">
        <v>6977</v>
      </c>
      <c r="B776" t="s">
        <v>9217</v>
      </c>
      <c r="C776">
        <v>2012</v>
      </c>
      <c r="D776" s="33">
        <v>41088</v>
      </c>
      <c r="E776" s="33">
        <v>41092</v>
      </c>
      <c r="F776" t="s">
        <v>50</v>
      </c>
      <c r="G776" t="s">
        <v>3197</v>
      </c>
      <c r="H776" t="s">
        <v>3198</v>
      </c>
      <c r="I776" t="s">
        <v>41</v>
      </c>
      <c r="J776" t="s">
        <v>27</v>
      </c>
      <c r="K776" t="s">
        <v>309</v>
      </c>
      <c r="L776" t="s">
        <v>310</v>
      </c>
      <c r="M776">
        <v>85234</v>
      </c>
      <c r="N776" t="s">
        <v>44</v>
      </c>
      <c r="O776" t="s">
        <v>2433</v>
      </c>
      <c r="P776" t="s">
        <v>32</v>
      </c>
      <c r="Q776" t="s">
        <v>65</v>
      </c>
      <c r="R776" t="s">
        <v>2434</v>
      </c>
      <c r="S776">
        <v>621.7600000000001</v>
      </c>
      <c r="T776">
        <v>4</v>
      </c>
      <c r="U776">
        <v>0.2</v>
      </c>
      <c r="V776">
        <v>46.631999999999977</v>
      </c>
    </row>
    <row r="777" spans="1:22" x14ac:dyDescent="0.3">
      <c r="A777">
        <v>6976</v>
      </c>
      <c r="B777" t="s">
        <v>9217</v>
      </c>
      <c r="C777">
        <v>2012</v>
      </c>
      <c r="D777" s="33">
        <v>41088</v>
      </c>
      <c r="E777" s="33">
        <v>41092</v>
      </c>
      <c r="F777" t="s">
        <v>50</v>
      </c>
      <c r="G777" t="s">
        <v>3197</v>
      </c>
      <c r="H777" t="s">
        <v>3198</v>
      </c>
      <c r="I777" t="s">
        <v>41</v>
      </c>
      <c r="J777" t="s">
        <v>27</v>
      </c>
      <c r="K777" t="s">
        <v>309</v>
      </c>
      <c r="L777" t="s">
        <v>310</v>
      </c>
      <c r="M777">
        <v>85234</v>
      </c>
      <c r="N777" t="s">
        <v>44</v>
      </c>
      <c r="O777" t="s">
        <v>4562</v>
      </c>
      <c r="P777" t="s">
        <v>46</v>
      </c>
      <c r="Q777" t="s">
        <v>47</v>
      </c>
      <c r="R777" t="s">
        <v>4563</v>
      </c>
      <c r="S777">
        <v>5.9039999999999999</v>
      </c>
      <c r="T777">
        <v>2</v>
      </c>
      <c r="U777">
        <v>0.2</v>
      </c>
      <c r="V777">
        <v>1.9925999999999999</v>
      </c>
    </row>
    <row r="778" spans="1:22" x14ac:dyDescent="0.3">
      <c r="A778">
        <v>6969</v>
      </c>
      <c r="B778" t="s">
        <v>9213</v>
      </c>
      <c r="C778">
        <v>2012</v>
      </c>
      <c r="D778" s="33">
        <v>41198</v>
      </c>
      <c r="E778" s="33">
        <v>41202</v>
      </c>
      <c r="F778" t="s">
        <v>23</v>
      </c>
      <c r="G778" t="s">
        <v>1477</v>
      </c>
      <c r="H778" t="s">
        <v>1478</v>
      </c>
      <c r="I778" t="s">
        <v>41</v>
      </c>
      <c r="J778" t="s">
        <v>27</v>
      </c>
      <c r="K778" t="s">
        <v>266</v>
      </c>
      <c r="L778" t="s">
        <v>267</v>
      </c>
      <c r="M778">
        <v>10011</v>
      </c>
      <c r="N778" t="s">
        <v>148</v>
      </c>
      <c r="O778" t="s">
        <v>3500</v>
      </c>
      <c r="P778" t="s">
        <v>71</v>
      </c>
      <c r="Q778" t="s">
        <v>72</v>
      </c>
      <c r="R778" t="s">
        <v>3501</v>
      </c>
      <c r="S778">
        <v>824.97</v>
      </c>
      <c r="T778">
        <v>3</v>
      </c>
      <c r="U778">
        <v>0</v>
      </c>
      <c r="V778">
        <v>214.4922</v>
      </c>
    </row>
    <row r="779" spans="1:22" x14ac:dyDescent="0.3">
      <c r="A779">
        <v>778</v>
      </c>
      <c r="B779" t="s">
        <v>2454</v>
      </c>
      <c r="C779">
        <v>2012</v>
      </c>
      <c r="D779" s="33">
        <v>41142</v>
      </c>
      <c r="E779" s="33">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33">
        <v>41142</v>
      </c>
      <c r="E780" s="33">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s="33">
        <v>41142</v>
      </c>
      <c r="E781" s="33">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33">
        <v>41142</v>
      </c>
      <c r="E782" s="33">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s="33">
        <v>41185</v>
      </c>
      <c r="E783" s="3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s="33">
        <v>41185</v>
      </c>
      <c r="E784" s="33">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s="33">
        <v>41185</v>
      </c>
      <c r="E785" s="33">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33">
        <v>41185</v>
      </c>
      <c r="E786" s="33">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s="33">
        <v>41052</v>
      </c>
      <c r="E787" s="33">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6961</v>
      </c>
      <c r="B788" t="s">
        <v>9210</v>
      </c>
      <c r="C788">
        <v>2012</v>
      </c>
      <c r="D788" s="33">
        <v>41179</v>
      </c>
      <c r="E788" s="33">
        <v>41181</v>
      </c>
      <c r="F788" t="s">
        <v>23</v>
      </c>
      <c r="G788" t="s">
        <v>4900</v>
      </c>
      <c r="H788" t="s">
        <v>4901</v>
      </c>
      <c r="I788" t="s">
        <v>102</v>
      </c>
      <c r="J788" t="s">
        <v>27</v>
      </c>
      <c r="K788" t="s">
        <v>127</v>
      </c>
      <c r="L788" t="s">
        <v>43</v>
      </c>
      <c r="M788">
        <v>94110</v>
      </c>
      <c r="N788" t="s">
        <v>44</v>
      </c>
      <c r="O788" t="s">
        <v>1898</v>
      </c>
      <c r="P788" t="s">
        <v>46</v>
      </c>
      <c r="Q788" t="s">
        <v>90</v>
      </c>
      <c r="R788" t="s">
        <v>1899</v>
      </c>
      <c r="S788">
        <v>12.96</v>
      </c>
      <c r="T788">
        <v>2</v>
      </c>
      <c r="U788">
        <v>0</v>
      </c>
      <c r="V788">
        <v>6.2208000000000006</v>
      </c>
    </row>
    <row r="789" spans="1:22" x14ac:dyDescent="0.3">
      <c r="A789">
        <v>788</v>
      </c>
      <c r="B789" t="s">
        <v>2473</v>
      </c>
      <c r="C789">
        <v>2012</v>
      </c>
      <c r="D789" s="33">
        <v>41255</v>
      </c>
      <c r="E789" s="33">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s="33">
        <v>41086</v>
      </c>
      <c r="E790" s="33">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33">
        <v>41086</v>
      </c>
      <c r="E791" s="33">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s="33">
        <v>41086</v>
      </c>
      <c r="E792" s="33">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33">
        <v>41086</v>
      </c>
      <c r="E793" s="3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6960</v>
      </c>
      <c r="B794" t="s">
        <v>9210</v>
      </c>
      <c r="C794">
        <v>2012</v>
      </c>
      <c r="D794" s="33">
        <v>41179</v>
      </c>
      <c r="E794" s="33">
        <v>41181</v>
      </c>
      <c r="F794" t="s">
        <v>23</v>
      </c>
      <c r="G794" t="s">
        <v>4900</v>
      </c>
      <c r="H794" t="s">
        <v>4901</v>
      </c>
      <c r="I794" t="s">
        <v>102</v>
      </c>
      <c r="J794" t="s">
        <v>27</v>
      </c>
      <c r="K794" t="s">
        <v>127</v>
      </c>
      <c r="L794" t="s">
        <v>43</v>
      </c>
      <c r="M794">
        <v>94110</v>
      </c>
      <c r="N794" t="s">
        <v>44</v>
      </c>
      <c r="O794" t="s">
        <v>560</v>
      </c>
      <c r="P794" t="s">
        <v>46</v>
      </c>
      <c r="Q794" t="s">
        <v>90</v>
      </c>
      <c r="R794" t="s">
        <v>561</v>
      </c>
      <c r="S794">
        <v>146.82</v>
      </c>
      <c r="T794">
        <v>3</v>
      </c>
      <c r="U794">
        <v>0</v>
      </c>
      <c r="V794">
        <v>73.41</v>
      </c>
    </row>
    <row r="795" spans="1:22" x14ac:dyDescent="0.3">
      <c r="A795">
        <v>6959</v>
      </c>
      <c r="B795" t="s">
        <v>9210</v>
      </c>
      <c r="C795">
        <v>2012</v>
      </c>
      <c r="D795" s="33">
        <v>41179</v>
      </c>
      <c r="E795" s="33">
        <v>41181</v>
      </c>
      <c r="F795" t="s">
        <v>23</v>
      </c>
      <c r="G795" t="s">
        <v>4900</v>
      </c>
      <c r="H795" t="s">
        <v>4901</v>
      </c>
      <c r="I795" t="s">
        <v>102</v>
      </c>
      <c r="J795" t="s">
        <v>27</v>
      </c>
      <c r="K795" t="s">
        <v>127</v>
      </c>
      <c r="L795" t="s">
        <v>43</v>
      </c>
      <c r="M795">
        <v>94110</v>
      </c>
      <c r="N795" t="s">
        <v>44</v>
      </c>
      <c r="O795" t="s">
        <v>759</v>
      </c>
      <c r="P795" t="s">
        <v>46</v>
      </c>
      <c r="Q795" t="s">
        <v>59</v>
      </c>
      <c r="R795" t="s">
        <v>760</v>
      </c>
      <c r="S795">
        <v>15.51</v>
      </c>
      <c r="T795">
        <v>1</v>
      </c>
      <c r="U795">
        <v>0</v>
      </c>
      <c r="V795">
        <v>4.3428000000000004</v>
      </c>
    </row>
    <row r="796" spans="1:22" x14ac:dyDescent="0.3">
      <c r="A796">
        <v>6956</v>
      </c>
      <c r="B796" t="s">
        <v>9206</v>
      </c>
      <c r="C796">
        <v>2012</v>
      </c>
      <c r="D796" s="33">
        <v>41024</v>
      </c>
      <c r="E796" s="33">
        <v>41031</v>
      </c>
      <c r="F796" t="s">
        <v>50</v>
      </c>
      <c r="G796" t="s">
        <v>2679</v>
      </c>
      <c r="H796" t="s">
        <v>2680</v>
      </c>
      <c r="I796" t="s">
        <v>41</v>
      </c>
      <c r="J796" t="s">
        <v>27</v>
      </c>
      <c r="K796" t="s">
        <v>42</v>
      </c>
      <c r="L796" t="s">
        <v>43</v>
      </c>
      <c r="M796">
        <v>90004</v>
      </c>
      <c r="N796" t="s">
        <v>44</v>
      </c>
      <c r="O796" t="s">
        <v>2985</v>
      </c>
      <c r="P796" t="s">
        <v>46</v>
      </c>
      <c r="Q796" t="s">
        <v>173</v>
      </c>
      <c r="R796" t="s">
        <v>2986</v>
      </c>
      <c r="S796">
        <v>21.34</v>
      </c>
      <c r="T796">
        <v>2</v>
      </c>
      <c r="U796">
        <v>0</v>
      </c>
      <c r="V796">
        <v>9.8163999999999998</v>
      </c>
    </row>
    <row r="797" spans="1:22" x14ac:dyDescent="0.3">
      <c r="A797">
        <v>6955</v>
      </c>
      <c r="B797" t="s">
        <v>9205</v>
      </c>
      <c r="C797">
        <v>2012</v>
      </c>
      <c r="D797" s="33">
        <v>41184</v>
      </c>
      <c r="E797" s="33">
        <v>41185</v>
      </c>
      <c r="F797" t="s">
        <v>188</v>
      </c>
      <c r="G797" t="s">
        <v>323</v>
      </c>
      <c r="H797" t="s">
        <v>324</v>
      </c>
      <c r="I797" t="s">
        <v>26</v>
      </c>
      <c r="J797" t="s">
        <v>27</v>
      </c>
      <c r="K797" t="s">
        <v>42</v>
      </c>
      <c r="L797" t="s">
        <v>43</v>
      </c>
      <c r="M797">
        <v>90008</v>
      </c>
      <c r="N797" t="s">
        <v>44</v>
      </c>
      <c r="O797" t="s">
        <v>5648</v>
      </c>
      <c r="P797" t="s">
        <v>71</v>
      </c>
      <c r="Q797" t="s">
        <v>72</v>
      </c>
      <c r="R797" t="s">
        <v>5649</v>
      </c>
      <c r="S797">
        <v>503.96000000000004</v>
      </c>
      <c r="T797">
        <v>5</v>
      </c>
      <c r="U797">
        <v>0.2</v>
      </c>
      <c r="V797">
        <v>50.396000000000015</v>
      </c>
    </row>
    <row r="798" spans="1:22" x14ac:dyDescent="0.3">
      <c r="A798">
        <v>797</v>
      </c>
      <c r="B798" t="s">
        <v>2497</v>
      </c>
      <c r="C798">
        <v>2012</v>
      </c>
      <c r="D798" s="33">
        <v>41267</v>
      </c>
      <c r="E798" s="33">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33">
        <v>41267</v>
      </c>
      <c r="E799" s="33">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s="33">
        <v>41267</v>
      </c>
      <c r="E800" s="33">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s="33">
        <v>41240</v>
      </c>
      <c r="E801" s="33">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6954</v>
      </c>
      <c r="B802" t="s">
        <v>9205</v>
      </c>
      <c r="C802">
        <v>2012</v>
      </c>
      <c r="D802" s="33">
        <v>41184</v>
      </c>
      <c r="E802" s="33">
        <v>41185</v>
      </c>
      <c r="F802" t="s">
        <v>188</v>
      </c>
      <c r="G802" t="s">
        <v>323</v>
      </c>
      <c r="H802" t="s">
        <v>324</v>
      </c>
      <c r="I802" t="s">
        <v>26</v>
      </c>
      <c r="J802" t="s">
        <v>27</v>
      </c>
      <c r="K802" t="s">
        <v>42</v>
      </c>
      <c r="L802" t="s">
        <v>43</v>
      </c>
      <c r="M802">
        <v>90008</v>
      </c>
      <c r="N802" t="s">
        <v>44</v>
      </c>
      <c r="O802" t="s">
        <v>7008</v>
      </c>
      <c r="P802" t="s">
        <v>46</v>
      </c>
      <c r="Q802" t="s">
        <v>75</v>
      </c>
      <c r="R802" t="s">
        <v>7009</v>
      </c>
      <c r="S802">
        <v>53.567999999999998</v>
      </c>
      <c r="T802">
        <v>4</v>
      </c>
      <c r="U802">
        <v>0.2</v>
      </c>
      <c r="V802">
        <v>19.418399999999995</v>
      </c>
    </row>
    <row r="803" spans="1:22" x14ac:dyDescent="0.3">
      <c r="A803">
        <v>6953</v>
      </c>
      <c r="B803" t="s">
        <v>9205</v>
      </c>
      <c r="C803">
        <v>2012</v>
      </c>
      <c r="D803" s="33">
        <v>41184</v>
      </c>
      <c r="E803" s="33">
        <v>41185</v>
      </c>
      <c r="F803" t="s">
        <v>188</v>
      </c>
      <c r="G803" t="s">
        <v>323</v>
      </c>
      <c r="H803" t="s">
        <v>324</v>
      </c>
      <c r="I803" t="s">
        <v>26</v>
      </c>
      <c r="J803" t="s">
        <v>27</v>
      </c>
      <c r="K803" t="s">
        <v>42</v>
      </c>
      <c r="L803" t="s">
        <v>43</v>
      </c>
      <c r="M803">
        <v>90008</v>
      </c>
      <c r="N803" t="s">
        <v>44</v>
      </c>
      <c r="O803" t="s">
        <v>4737</v>
      </c>
      <c r="P803" t="s">
        <v>46</v>
      </c>
      <c r="Q803" t="s">
        <v>75</v>
      </c>
      <c r="R803" t="s">
        <v>4738</v>
      </c>
      <c r="S803">
        <v>11.808</v>
      </c>
      <c r="T803">
        <v>3</v>
      </c>
      <c r="U803">
        <v>0.2</v>
      </c>
      <c r="V803">
        <v>4.1327999999999996</v>
      </c>
    </row>
    <row r="804" spans="1:22" x14ac:dyDescent="0.3">
      <c r="A804">
        <v>6952</v>
      </c>
      <c r="B804" t="s">
        <v>9202</v>
      </c>
      <c r="C804">
        <v>2012</v>
      </c>
      <c r="D804" s="33">
        <v>41233</v>
      </c>
      <c r="E804" s="33">
        <v>41237</v>
      </c>
      <c r="F804" t="s">
        <v>50</v>
      </c>
      <c r="G804" t="s">
        <v>1177</v>
      </c>
      <c r="H804" t="s">
        <v>1178</v>
      </c>
      <c r="I804" t="s">
        <v>41</v>
      </c>
      <c r="J804" t="s">
        <v>27</v>
      </c>
      <c r="K804" t="s">
        <v>815</v>
      </c>
      <c r="L804" t="s">
        <v>104</v>
      </c>
      <c r="M804">
        <v>75217</v>
      </c>
      <c r="N804" t="s">
        <v>105</v>
      </c>
      <c r="O804" t="s">
        <v>9203</v>
      </c>
      <c r="P804" t="s">
        <v>71</v>
      </c>
      <c r="Q804" t="s">
        <v>682</v>
      </c>
      <c r="R804" t="s">
        <v>9204</v>
      </c>
      <c r="S804">
        <v>479.988</v>
      </c>
      <c r="T804">
        <v>2</v>
      </c>
      <c r="U804">
        <v>0.4</v>
      </c>
      <c r="V804">
        <v>55.998599999999954</v>
      </c>
    </row>
    <row r="805" spans="1:22" x14ac:dyDescent="0.3">
      <c r="A805">
        <v>6949</v>
      </c>
      <c r="B805" t="s">
        <v>9200</v>
      </c>
      <c r="C805">
        <v>2012</v>
      </c>
      <c r="D805" s="33">
        <v>41024</v>
      </c>
      <c r="E805" s="33">
        <v>41028</v>
      </c>
      <c r="F805" t="s">
        <v>50</v>
      </c>
      <c r="G805" t="s">
        <v>1974</v>
      </c>
      <c r="H805" t="s">
        <v>1975</v>
      </c>
      <c r="I805" t="s">
        <v>26</v>
      </c>
      <c r="J805" t="s">
        <v>27</v>
      </c>
      <c r="K805" t="s">
        <v>456</v>
      </c>
      <c r="L805" t="s">
        <v>211</v>
      </c>
      <c r="M805">
        <v>60505</v>
      </c>
      <c r="N805" t="s">
        <v>105</v>
      </c>
      <c r="O805" t="s">
        <v>6595</v>
      </c>
      <c r="P805" t="s">
        <v>32</v>
      </c>
      <c r="Q805" t="s">
        <v>36</v>
      </c>
      <c r="R805" t="s">
        <v>6596</v>
      </c>
      <c r="S805">
        <v>128.05799999999999</v>
      </c>
      <c r="T805">
        <v>3</v>
      </c>
      <c r="U805">
        <v>0.3</v>
      </c>
      <c r="V805">
        <v>-23.782199999999996</v>
      </c>
    </row>
    <row r="806" spans="1:22" x14ac:dyDescent="0.3">
      <c r="A806">
        <v>6948</v>
      </c>
      <c r="B806" t="s">
        <v>9200</v>
      </c>
      <c r="C806">
        <v>2012</v>
      </c>
      <c r="D806" s="33">
        <v>41024</v>
      </c>
      <c r="E806" s="33">
        <v>41028</v>
      </c>
      <c r="F806" t="s">
        <v>50</v>
      </c>
      <c r="G806" t="s">
        <v>1974</v>
      </c>
      <c r="H806" t="s">
        <v>1975</v>
      </c>
      <c r="I806" t="s">
        <v>26</v>
      </c>
      <c r="J806" t="s">
        <v>27</v>
      </c>
      <c r="K806" t="s">
        <v>456</v>
      </c>
      <c r="L806" t="s">
        <v>211</v>
      </c>
      <c r="M806">
        <v>60505</v>
      </c>
      <c r="N806" t="s">
        <v>105</v>
      </c>
      <c r="O806" t="s">
        <v>3688</v>
      </c>
      <c r="P806" t="s">
        <v>46</v>
      </c>
      <c r="Q806" t="s">
        <v>59</v>
      </c>
      <c r="R806" t="s">
        <v>3689</v>
      </c>
      <c r="S806">
        <v>221.024</v>
      </c>
      <c r="T806">
        <v>2</v>
      </c>
      <c r="U806">
        <v>0.2</v>
      </c>
      <c r="V806">
        <v>-55.256</v>
      </c>
    </row>
    <row r="807" spans="1:22" x14ac:dyDescent="0.3">
      <c r="A807">
        <v>6947</v>
      </c>
      <c r="B807" t="s">
        <v>9199</v>
      </c>
      <c r="C807">
        <v>2012</v>
      </c>
      <c r="D807" s="33">
        <v>41222</v>
      </c>
      <c r="E807" s="33">
        <v>41226</v>
      </c>
      <c r="F807" t="s">
        <v>50</v>
      </c>
      <c r="G807" t="s">
        <v>2250</v>
      </c>
      <c r="H807" t="s">
        <v>2251</v>
      </c>
      <c r="I807" t="s">
        <v>102</v>
      </c>
      <c r="J807" t="s">
        <v>27</v>
      </c>
      <c r="K807" t="s">
        <v>566</v>
      </c>
      <c r="L807" t="s">
        <v>43</v>
      </c>
      <c r="M807">
        <v>95661</v>
      </c>
      <c r="N807" t="s">
        <v>44</v>
      </c>
      <c r="O807" t="s">
        <v>1229</v>
      </c>
      <c r="P807" t="s">
        <v>46</v>
      </c>
      <c r="Q807" t="s">
        <v>269</v>
      </c>
      <c r="R807" t="s">
        <v>1230</v>
      </c>
      <c r="S807">
        <v>2.48</v>
      </c>
      <c r="T807">
        <v>2</v>
      </c>
      <c r="U807">
        <v>0</v>
      </c>
      <c r="V807">
        <v>1.1656</v>
      </c>
    </row>
    <row r="808" spans="1:22" x14ac:dyDescent="0.3">
      <c r="A808">
        <v>6944</v>
      </c>
      <c r="B808" t="s">
        <v>9194</v>
      </c>
      <c r="C808">
        <v>2012</v>
      </c>
      <c r="D808" s="33">
        <v>41115</v>
      </c>
      <c r="E808" s="33">
        <v>41120</v>
      </c>
      <c r="F808" t="s">
        <v>50</v>
      </c>
      <c r="G808" t="s">
        <v>6692</v>
      </c>
      <c r="H808" t="s">
        <v>6693</v>
      </c>
      <c r="I808" t="s">
        <v>26</v>
      </c>
      <c r="J808" t="s">
        <v>27</v>
      </c>
      <c r="K808" t="s">
        <v>42</v>
      </c>
      <c r="L808" t="s">
        <v>43</v>
      </c>
      <c r="M808">
        <v>90032</v>
      </c>
      <c r="N808" t="s">
        <v>44</v>
      </c>
      <c r="O808" t="s">
        <v>9195</v>
      </c>
      <c r="P808" t="s">
        <v>71</v>
      </c>
      <c r="Q808" t="s">
        <v>72</v>
      </c>
      <c r="R808" t="s">
        <v>9196</v>
      </c>
      <c r="S808">
        <v>623.96</v>
      </c>
      <c r="T808">
        <v>5</v>
      </c>
      <c r="U808">
        <v>0.2</v>
      </c>
      <c r="V808">
        <v>38.997500000000002</v>
      </c>
    </row>
    <row r="809" spans="1:22" x14ac:dyDescent="0.3">
      <c r="A809">
        <v>808</v>
      </c>
      <c r="B809" t="s">
        <v>2529</v>
      </c>
      <c r="C809">
        <v>2012</v>
      </c>
      <c r="D809" s="33">
        <v>40942</v>
      </c>
      <c r="E809" s="33">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33">
        <v>40942</v>
      </c>
      <c r="E810" s="33">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6926</v>
      </c>
      <c r="B811" t="s">
        <v>9179</v>
      </c>
      <c r="C811">
        <v>2012</v>
      </c>
      <c r="D811" s="33">
        <v>41243</v>
      </c>
      <c r="E811" s="33">
        <v>41247</v>
      </c>
      <c r="F811" t="s">
        <v>50</v>
      </c>
      <c r="G811" t="s">
        <v>4568</v>
      </c>
      <c r="H811" t="s">
        <v>4569</v>
      </c>
      <c r="I811" t="s">
        <v>26</v>
      </c>
      <c r="J811" t="s">
        <v>27</v>
      </c>
      <c r="K811" t="s">
        <v>266</v>
      </c>
      <c r="L811" t="s">
        <v>267</v>
      </c>
      <c r="M811">
        <v>10035</v>
      </c>
      <c r="N811" t="s">
        <v>148</v>
      </c>
      <c r="O811" t="s">
        <v>6698</v>
      </c>
      <c r="P811" t="s">
        <v>32</v>
      </c>
      <c r="Q811" t="s">
        <v>33</v>
      </c>
      <c r="R811" t="s">
        <v>6699</v>
      </c>
      <c r="S811">
        <v>681.40800000000013</v>
      </c>
      <c r="T811">
        <v>12</v>
      </c>
      <c r="U811">
        <v>0.2</v>
      </c>
      <c r="V811">
        <v>42.588000000000022</v>
      </c>
    </row>
    <row r="812" spans="1:22" x14ac:dyDescent="0.3">
      <c r="A812">
        <v>6925</v>
      </c>
      <c r="B812" t="s">
        <v>9179</v>
      </c>
      <c r="C812">
        <v>2012</v>
      </c>
      <c r="D812" s="33">
        <v>41243</v>
      </c>
      <c r="E812" s="33">
        <v>41247</v>
      </c>
      <c r="F812" t="s">
        <v>50</v>
      </c>
      <c r="G812" t="s">
        <v>4568</v>
      </c>
      <c r="H812" t="s">
        <v>4569</v>
      </c>
      <c r="I812" t="s">
        <v>26</v>
      </c>
      <c r="J812" t="s">
        <v>27</v>
      </c>
      <c r="K812" t="s">
        <v>266</v>
      </c>
      <c r="L812" t="s">
        <v>267</v>
      </c>
      <c r="M812">
        <v>10035</v>
      </c>
      <c r="N812" t="s">
        <v>148</v>
      </c>
      <c r="O812" t="s">
        <v>3655</v>
      </c>
      <c r="P812" t="s">
        <v>46</v>
      </c>
      <c r="Q812" t="s">
        <v>90</v>
      </c>
      <c r="R812" t="s">
        <v>3656</v>
      </c>
      <c r="S812">
        <v>23.66</v>
      </c>
      <c r="T812">
        <v>7</v>
      </c>
      <c r="U812">
        <v>0</v>
      </c>
      <c r="V812">
        <v>10.883599999999998</v>
      </c>
    </row>
    <row r="813" spans="1:22" x14ac:dyDescent="0.3">
      <c r="A813">
        <v>6924</v>
      </c>
      <c r="B813" t="s">
        <v>9178</v>
      </c>
      <c r="C813">
        <v>2012</v>
      </c>
      <c r="D813" s="33">
        <v>40984</v>
      </c>
      <c r="E813" s="33">
        <v>40987</v>
      </c>
      <c r="F813" t="s">
        <v>23</v>
      </c>
      <c r="G813" t="s">
        <v>3166</v>
      </c>
      <c r="H813" t="s">
        <v>3167</v>
      </c>
      <c r="I813" t="s">
        <v>26</v>
      </c>
      <c r="J813" t="s">
        <v>27</v>
      </c>
      <c r="K813" t="s">
        <v>1560</v>
      </c>
      <c r="L813" t="s">
        <v>358</v>
      </c>
      <c r="M813">
        <v>36830</v>
      </c>
      <c r="N813" t="s">
        <v>30</v>
      </c>
      <c r="O813" t="s">
        <v>1691</v>
      </c>
      <c r="P813" t="s">
        <v>46</v>
      </c>
      <c r="Q813" t="s">
        <v>173</v>
      </c>
      <c r="R813" t="s">
        <v>1692</v>
      </c>
      <c r="S813">
        <v>7.38</v>
      </c>
      <c r="T813">
        <v>2</v>
      </c>
      <c r="U813">
        <v>0</v>
      </c>
      <c r="V813">
        <v>3.3947999999999996</v>
      </c>
    </row>
    <row r="814" spans="1:22" x14ac:dyDescent="0.3">
      <c r="A814">
        <v>6923</v>
      </c>
      <c r="B814" t="s">
        <v>9178</v>
      </c>
      <c r="C814">
        <v>2012</v>
      </c>
      <c r="D814" s="33">
        <v>40984</v>
      </c>
      <c r="E814" s="33">
        <v>40987</v>
      </c>
      <c r="F814" t="s">
        <v>23</v>
      </c>
      <c r="G814" t="s">
        <v>3166</v>
      </c>
      <c r="H814" t="s">
        <v>3167</v>
      </c>
      <c r="I814" t="s">
        <v>26</v>
      </c>
      <c r="J814" t="s">
        <v>27</v>
      </c>
      <c r="K814" t="s">
        <v>1560</v>
      </c>
      <c r="L814" t="s">
        <v>358</v>
      </c>
      <c r="M814">
        <v>36830</v>
      </c>
      <c r="N814" t="s">
        <v>30</v>
      </c>
      <c r="O814" t="s">
        <v>1971</v>
      </c>
      <c r="P814" t="s">
        <v>46</v>
      </c>
      <c r="Q814" t="s">
        <v>47</v>
      </c>
      <c r="R814" t="s">
        <v>1972</v>
      </c>
      <c r="S814">
        <v>491.55</v>
      </c>
      <c r="T814">
        <v>5</v>
      </c>
      <c r="U814">
        <v>0</v>
      </c>
      <c r="V814">
        <v>240.8595</v>
      </c>
    </row>
    <row r="815" spans="1:22" x14ac:dyDescent="0.3">
      <c r="A815">
        <v>6920</v>
      </c>
      <c r="B815" t="s">
        <v>9175</v>
      </c>
      <c r="C815">
        <v>2012</v>
      </c>
      <c r="D815" s="33">
        <v>41050</v>
      </c>
      <c r="E815" s="33">
        <v>41057</v>
      </c>
      <c r="F815" t="s">
        <v>50</v>
      </c>
      <c r="G815" t="s">
        <v>3630</v>
      </c>
      <c r="H815" t="s">
        <v>3631</v>
      </c>
      <c r="I815" t="s">
        <v>41</v>
      </c>
      <c r="J815" t="s">
        <v>27</v>
      </c>
      <c r="K815" t="s">
        <v>146</v>
      </c>
      <c r="L815" t="s">
        <v>147</v>
      </c>
      <c r="M815">
        <v>19143</v>
      </c>
      <c r="N815" t="s">
        <v>148</v>
      </c>
      <c r="O815" t="s">
        <v>3127</v>
      </c>
      <c r="P815" t="s">
        <v>46</v>
      </c>
      <c r="Q815" t="s">
        <v>75</v>
      </c>
      <c r="R815" t="s">
        <v>3128</v>
      </c>
      <c r="S815">
        <v>24.588000000000001</v>
      </c>
      <c r="T815">
        <v>2</v>
      </c>
      <c r="U815">
        <v>0.7</v>
      </c>
      <c r="V815">
        <v>-18.031199999999998</v>
      </c>
    </row>
    <row r="816" spans="1:22" x14ac:dyDescent="0.3">
      <c r="A816">
        <v>6914</v>
      </c>
      <c r="B816" t="s">
        <v>9170</v>
      </c>
      <c r="C816">
        <v>2012</v>
      </c>
      <c r="D816" s="33">
        <v>41072</v>
      </c>
      <c r="E816" s="33">
        <v>41076</v>
      </c>
      <c r="F816" t="s">
        <v>50</v>
      </c>
      <c r="G816" t="s">
        <v>859</v>
      </c>
      <c r="H816" t="s">
        <v>860</v>
      </c>
      <c r="I816" t="s">
        <v>26</v>
      </c>
      <c r="J816" t="s">
        <v>27</v>
      </c>
      <c r="K816" t="s">
        <v>9171</v>
      </c>
      <c r="L816" t="s">
        <v>54</v>
      </c>
      <c r="M816">
        <v>33407</v>
      </c>
      <c r="N816" t="s">
        <v>30</v>
      </c>
      <c r="O816" t="s">
        <v>470</v>
      </c>
      <c r="P816" t="s">
        <v>71</v>
      </c>
      <c r="Q816" t="s">
        <v>72</v>
      </c>
      <c r="R816" t="s">
        <v>471</v>
      </c>
      <c r="S816">
        <v>55.984000000000009</v>
      </c>
      <c r="T816">
        <v>2</v>
      </c>
      <c r="U816">
        <v>0.2</v>
      </c>
      <c r="V816">
        <v>4.1987999999999985</v>
      </c>
    </row>
    <row r="817" spans="1:22" x14ac:dyDescent="0.3">
      <c r="A817">
        <v>816</v>
      </c>
      <c r="B817" t="s">
        <v>2545</v>
      </c>
      <c r="C817">
        <v>2012</v>
      </c>
      <c r="D817" s="33">
        <v>40988</v>
      </c>
      <c r="E817" s="33">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6901</v>
      </c>
      <c r="B818" t="s">
        <v>9157</v>
      </c>
      <c r="C818">
        <v>2012</v>
      </c>
      <c r="D818" s="33">
        <v>41159</v>
      </c>
      <c r="E818" s="33">
        <v>41163</v>
      </c>
      <c r="F818" t="s">
        <v>50</v>
      </c>
      <c r="G818" t="s">
        <v>1599</v>
      </c>
      <c r="H818" t="s">
        <v>1600</v>
      </c>
      <c r="I818" t="s">
        <v>102</v>
      </c>
      <c r="J818" t="s">
        <v>27</v>
      </c>
      <c r="K818" t="s">
        <v>266</v>
      </c>
      <c r="L818" t="s">
        <v>267</v>
      </c>
      <c r="M818">
        <v>10009</v>
      </c>
      <c r="N818" t="s">
        <v>148</v>
      </c>
      <c r="O818" t="s">
        <v>2564</v>
      </c>
      <c r="P818" t="s">
        <v>71</v>
      </c>
      <c r="Q818" t="s">
        <v>161</v>
      </c>
      <c r="R818" t="s">
        <v>2565</v>
      </c>
      <c r="S818">
        <v>559.92999999999995</v>
      </c>
      <c r="T818">
        <v>7</v>
      </c>
      <c r="U818">
        <v>0</v>
      </c>
      <c r="V818">
        <v>167.97899999999996</v>
      </c>
    </row>
    <row r="819" spans="1:22" x14ac:dyDescent="0.3">
      <c r="A819">
        <v>6900</v>
      </c>
      <c r="B819" t="s">
        <v>9156</v>
      </c>
      <c r="C819">
        <v>2012</v>
      </c>
      <c r="D819" s="33">
        <v>41053</v>
      </c>
      <c r="E819" s="33">
        <v>41055</v>
      </c>
      <c r="F819" t="s">
        <v>23</v>
      </c>
      <c r="G819" t="s">
        <v>7550</v>
      </c>
      <c r="H819" t="s">
        <v>7551</v>
      </c>
      <c r="I819" t="s">
        <v>26</v>
      </c>
      <c r="J819" t="s">
        <v>27</v>
      </c>
      <c r="K819" t="s">
        <v>210</v>
      </c>
      <c r="L819" t="s">
        <v>211</v>
      </c>
      <c r="M819">
        <v>60540</v>
      </c>
      <c r="N819" t="s">
        <v>105</v>
      </c>
      <c r="O819" t="s">
        <v>4832</v>
      </c>
      <c r="P819" t="s">
        <v>46</v>
      </c>
      <c r="Q819" t="s">
        <v>75</v>
      </c>
      <c r="R819" t="s">
        <v>4833</v>
      </c>
      <c r="S819">
        <v>7.6559999999999988</v>
      </c>
      <c r="T819">
        <v>6</v>
      </c>
      <c r="U819">
        <v>0.8</v>
      </c>
      <c r="V819">
        <v>-13.015200000000004</v>
      </c>
    </row>
    <row r="820" spans="1:22" x14ac:dyDescent="0.3">
      <c r="A820">
        <v>6899</v>
      </c>
      <c r="B820" t="s">
        <v>9156</v>
      </c>
      <c r="C820">
        <v>2012</v>
      </c>
      <c r="D820" s="33">
        <v>41053</v>
      </c>
      <c r="E820" s="33">
        <v>41055</v>
      </c>
      <c r="F820" t="s">
        <v>23</v>
      </c>
      <c r="G820" t="s">
        <v>7550</v>
      </c>
      <c r="H820" t="s">
        <v>7551</v>
      </c>
      <c r="I820" t="s">
        <v>26</v>
      </c>
      <c r="J820" t="s">
        <v>27</v>
      </c>
      <c r="K820" t="s">
        <v>210</v>
      </c>
      <c r="L820" t="s">
        <v>211</v>
      </c>
      <c r="M820">
        <v>60540</v>
      </c>
      <c r="N820" t="s">
        <v>105</v>
      </c>
      <c r="O820" t="s">
        <v>3186</v>
      </c>
      <c r="P820" t="s">
        <v>32</v>
      </c>
      <c r="Q820" t="s">
        <v>36</v>
      </c>
      <c r="R820" t="s">
        <v>3187</v>
      </c>
      <c r="S820">
        <v>602.65099999999995</v>
      </c>
      <c r="T820">
        <v>7</v>
      </c>
      <c r="U820">
        <v>0.3</v>
      </c>
      <c r="V820">
        <v>-163.57670000000005</v>
      </c>
    </row>
    <row r="821" spans="1:22" x14ac:dyDescent="0.3">
      <c r="A821">
        <v>6885</v>
      </c>
      <c r="B821" t="s">
        <v>9151</v>
      </c>
      <c r="C821">
        <v>2012</v>
      </c>
      <c r="D821" s="33">
        <v>41060</v>
      </c>
      <c r="E821" s="33">
        <v>41064</v>
      </c>
      <c r="F821" t="s">
        <v>50</v>
      </c>
      <c r="G821" t="s">
        <v>1870</v>
      </c>
      <c r="H821" t="s">
        <v>1871</v>
      </c>
      <c r="I821" t="s">
        <v>26</v>
      </c>
      <c r="J821" t="s">
        <v>27</v>
      </c>
      <c r="K821" t="s">
        <v>409</v>
      </c>
      <c r="L821" t="s">
        <v>229</v>
      </c>
      <c r="M821">
        <v>55407</v>
      </c>
      <c r="N821" t="s">
        <v>105</v>
      </c>
      <c r="O821" t="s">
        <v>6248</v>
      </c>
      <c r="P821" t="s">
        <v>32</v>
      </c>
      <c r="Q821" t="s">
        <v>36</v>
      </c>
      <c r="R821" t="s">
        <v>6249</v>
      </c>
      <c r="S821">
        <v>2567.84</v>
      </c>
      <c r="T821">
        <v>8</v>
      </c>
      <c r="U821">
        <v>0</v>
      </c>
      <c r="V821">
        <v>770.35199999999986</v>
      </c>
    </row>
    <row r="822" spans="1:22" x14ac:dyDescent="0.3">
      <c r="A822">
        <v>6884</v>
      </c>
      <c r="B822" t="s">
        <v>9150</v>
      </c>
      <c r="C822">
        <v>2012</v>
      </c>
      <c r="D822" s="33">
        <v>41244</v>
      </c>
      <c r="E822" s="33">
        <v>41248</v>
      </c>
      <c r="F822" t="s">
        <v>23</v>
      </c>
      <c r="G822" t="s">
        <v>620</v>
      </c>
      <c r="H822" t="s">
        <v>621</v>
      </c>
      <c r="I822" t="s">
        <v>102</v>
      </c>
      <c r="J822" t="s">
        <v>27</v>
      </c>
      <c r="K822" t="s">
        <v>95</v>
      </c>
      <c r="L822" t="s">
        <v>96</v>
      </c>
      <c r="M822">
        <v>98105</v>
      </c>
      <c r="N822" t="s">
        <v>44</v>
      </c>
      <c r="O822" t="s">
        <v>1546</v>
      </c>
      <c r="P822" t="s">
        <v>46</v>
      </c>
      <c r="Q822" t="s">
        <v>90</v>
      </c>
      <c r="R822" t="s">
        <v>1547</v>
      </c>
      <c r="S822">
        <v>114.2</v>
      </c>
      <c r="T822">
        <v>5</v>
      </c>
      <c r="U822">
        <v>0</v>
      </c>
      <c r="V822">
        <v>52.531999999999996</v>
      </c>
    </row>
    <row r="823" spans="1:22" x14ac:dyDescent="0.3">
      <c r="A823">
        <v>6883</v>
      </c>
      <c r="B823" t="s">
        <v>9150</v>
      </c>
      <c r="C823">
        <v>2012</v>
      </c>
      <c r="D823" s="33">
        <v>41244</v>
      </c>
      <c r="E823" s="33">
        <v>41248</v>
      </c>
      <c r="F823" t="s">
        <v>23</v>
      </c>
      <c r="G823" t="s">
        <v>620</v>
      </c>
      <c r="H823" t="s">
        <v>621</v>
      </c>
      <c r="I823" t="s">
        <v>102</v>
      </c>
      <c r="J823" t="s">
        <v>27</v>
      </c>
      <c r="K823" t="s">
        <v>95</v>
      </c>
      <c r="L823" t="s">
        <v>96</v>
      </c>
      <c r="M823">
        <v>98105</v>
      </c>
      <c r="N823" t="s">
        <v>44</v>
      </c>
      <c r="O823" t="s">
        <v>4663</v>
      </c>
      <c r="P823" t="s">
        <v>46</v>
      </c>
      <c r="Q823" t="s">
        <v>59</v>
      </c>
      <c r="R823" t="s">
        <v>4664</v>
      </c>
      <c r="S823">
        <v>146.72999999999999</v>
      </c>
      <c r="T823">
        <v>3</v>
      </c>
      <c r="U823">
        <v>0</v>
      </c>
      <c r="V823">
        <v>2.9346000000000032</v>
      </c>
    </row>
    <row r="824" spans="1:22" x14ac:dyDescent="0.3">
      <c r="A824">
        <v>6882</v>
      </c>
      <c r="B824" t="s">
        <v>9150</v>
      </c>
      <c r="C824">
        <v>2012</v>
      </c>
      <c r="D824" s="33">
        <v>41244</v>
      </c>
      <c r="E824" s="33">
        <v>41248</v>
      </c>
      <c r="F824" t="s">
        <v>23</v>
      </c>
      <c r="G824" t="s">
        <v>620</v>
      </c>
      <c r="H824" t="s">
        <v>621</v>
      </c>
      <c r="I824" t="s">
        <v>102</v>
      </c>
      <c r="J824" t="s">
        <v>27</v>
      </c>
      <c r="K824" t="s">
        <v>95</v>
      </c>
      <c r="L824" t="s">
        <v>96</v>
      </c>
      <c r="M824">
        <v>98105</v>
      </c>
      <c r="N824" t="s">
        <v>44</v>
      </c>
      <c r="O824" t="s">
        <v>901</v>
      </c>
      <c r="P824" t="s">
        <v>32</v>
      </c>
      <c r="Q824" t="s">
        <v>56</v>
      </c>
      <c r="R824" t="s">
        <v>902</v>
      </c>
      <c r="S824">
        <v>1913.3999999999999</v>
      </c>
      <c r="T824">
        <v>9</v>
      </c>
      <c r="U824">
        <v>0</v>
      </c>
      <c r="V824">
        <v>401.81399999999985</v>
      </c>
    </row>
    <row r="825" spans="1:22" x14ac:dyDescent="0.3">
      <c r="A825">
        <v>6881</v>
      </c>
      <c r="B825" t="s">
        <v>9150</v>
      </c>
      <c r="C825">
        <v>2012</v>
      </c>
      <c r="D825" s="33">
        <v>41244</v>
      </c>
      <c r="E825" s="33">
        <v>41248</v>
      </c>
      <c r="F825" t="s">
        <v>23</v>
      </c>
      <c r="G825" t="s">
        <v>620</v>
      </c>
      <c r="H825" t="s">
        <v>621</v>
      </c>
      <c r="I825" t="s">
        <v>102</v>
      </c>
      <c r="J825" t="s">
        <v>27</v>
      </c>
      <c r="K825" t="s">
        <v>95</v>
      </c>
      <c r="L825" t="s">
        <v>96</v>
      </c>
      <c r="M825">
        <v>98105</v>
      </c>
      <c r="N825" t="s">
        <v>44</v>
      </c>
      <c r="O825" t="s">
        <v>5435</v>
      </c>
      <c r="P825" t="s">
        <v>46</v>
      </c>
      <c r="Q825" t="s">
        <v>90</v>
      </c>
      <c r="R825" t="s">
        <v>5436</v>
      </c>
      <c r="S825">
        <v>32.400000000000006</v>
      </c>
      <c r="T825">
        <v>5</v>
      </c>
      <c r="U825">
        <v>0</v>
      </c>
      <c r="V825">
        <v>15.552000000000001</v>
      </c>
    </row>
    <row r="826" spans="1:22" x14ac:dyDescent="0.3">
      <c r="A826">
        <v>6880</v>
      </c>
      <c r="B826" t="s">
        <v>9150</v>
      </c>
      <c r="C826">
        <v>2012</v>
      </c>
      <c r="D826" s="33">
        <v>41244</v>
      </c>
      <c r="E826" s="33">
        <v>41248</v>
      </c>
      <c r="F826" t="s">
        <v>23</v>
      </c>
      <c r="G826" t="s">
        <v>620</v>
      </c>
      <c r="H826" t="s">
        <v>621</v>
      </c>
      <c r="I826" t="s">
        <v>102</v>
      </c>
      <c r="J826" t="s">
        <v>27</v>
      </c>
      <c r="K826" t="s">
        <v>95</v>
      </c>
      <c r="L826" t="s">
        <v>96</v>
      </c>
      <c r="M826">
        <v>98105</v>
      </c>
      <c r="N826" t="s">
        <v>44</v>
      </c>
      <c r="O826" t="s">
        <v>1726</v>
      </c>
      <c r="P826" t="s">
        <v>32</v>
      </c>
      <c r="Q826" t="s">
        <v>36</v>
      </c>
      <c r="R826" t="s">
        <v>1727</v>
      </c>
      <c r="S826">
        <v>2003.9200000000003</v>
      </c>
      <c r="T826">
        <v>5</v>
      </c>
      <c r="U826">
        <v>0.2</v>
      </c>
      <c r="V826">
        <v>125.24499999999995</v>
      </c>
    </row>
    <row r="827" spans="1:22" x14ac:dyDescent="0.3">
      <c r="A827">
        <v>6879</v>
      </c>
      <c r="B827" t="s">
        <v>9149</v>
      </c>
      <c r="C827">
        <v>2012</v>
      </c>
      <c r="D827" s="33">
        <v>41197</v>
      </c>
      <c r="E827" s="33">
        <v>41197</v>
      </c>
      <c r="F827" t="s">
        <v>1290</v>
      </c>
      <c r="G827" t="s">
        <v>24</v>
      </c>
      <c r="H827" t="s">
        <v>25</v>
      </c>
      <c r="I827" t="s">
        <v>26</v>
      </c>
      <c r="J827" t="s">
        <v>27</v>
      </c>
      <c r="K827" t="s">
        <v>815</v>
      </c>
      <c r="L827" t="s">
        <v>104</v>
      </c>
      <c r="M827">
        <v>75217</v>
      </c>
      <c r="N827" t="s">
        <v>105</v>
      </c>
      <c r="O827" t="s">
        <v>4308</v>
      </c>
      <c r="P827" t="s">
        <v>46</v>
      </c>
      <c r="Q827" t="s">
        <v>90</v>
      </c>
      <c r="R827" t="s">
        <v>4309</v>
      </c>
      <c r="S827">
        <v>5.3440000000000003</v>
      </c>
      <c r="T827">
        <v>1</v>
      </c>
      <c r="U827">
        <v>0.2</v>
      </c>
      <c r="V827">
        <v>1.8703999999999998</v>
      </c>
    </row>
    <row r="828" spans="1:22" x14ac:dyDescent="0.3">
      <c r="A828">
        <v>6878</v>
      </c>
      <c r="B828" t="s">
        <v>9149</v>
      </c>
      <c r="C828">
        <v>2012</v>
      </c>
      <c r="D828" s="33">
        <v>41197</v>
      </c>
      <c r="E828" s="33">
        <v>41197</v>
      </c>
      <c r="F828" t="s">
        <v>1290</v>
      </c>
      <c r="G828" t="s">
        <v>24</v>
      </c>
      <c r="H828" t="s">
        <v>25</v>
      </c>
      <c r="I828" t="s">
        <v>26</v>
      </c>
      <c r="J828" t="s">
        <v>27</v>
      </c>
      <c r="K828" t="s">
        <v>815</v>
      </c>
      <c r="L828" t="s">
        <v>104</v>
      </c>
      <c r="M828">
        <v>75217</v>
      </c>
      <c r="N828" t="s">
        <v>105</v>
      </c>
      <c r="O828" t="s">
        <v>3351</v>
      </c>
      <c r="P828" t="s">
        <v>32</v>
      </c>
      <c r="Q828" t="s">
        <v>65</v>
      </c>
      <c r="R828" t="s">
        <v>3352</v>
      </c>
      <c r="S828">
        <v>131.376</v>
      </c>
      <c r="T828">
        <v>6</v>
      </c>
      <c r="U828">
        <v>0.6</v>
      </c>
      <c r="V828">
        <v>-95.24760000000002</v>
      </c>
    </row>
    <row r="829" spans="1:22" x14ac:dyDescent="0.3">
      <c r="A829">
        <v>6873</v>
      </c>
      <c r="B829" t="s">
        <v>9145</v>
      </c>
      <c r="C829">
        <v>2012</v>
      </c>
      <c r="D829" s="33">
        <v>41259</v>
      </c>
      <c r="E829" s="33">
        <v>41262</v>
      </c>
      <c r="F829" t="s">
        <v>188</v>
      </c>
      <c r="G829" t="s">
        <v>593</v>
      </c>
      <c r="H829" t="s">
        <v>594</v>
      </c>
      <c r="I829" t="s">
        <v>26</v>
      </c>
      <c r="J829" t="s">
        <v>27</v>
      </c>
      <c r="K829" t="s">
        <v>95</v>
      </c>
      <c r="L829" t="s">
        <v>96</v>
      </c>
      <c r="M829">
        <v>98105</v>
      </c>
      <c r="N829" t="s">
        <v>44</v>
      </c>
      <c r="O829" t="s">
        <v>7531</v>
      </c>
      <c r="P829" t="s">
        <v>46</v>
      </c>
      <c r="Q829" t="s">
        <v>90</v>
      </c>
      <c r="R829" t="s">
        <v>7532</v>
      </c>
      <c r="S829">
        <v>4.9800000000000004</v>
      </c>
      <c r="T829">
        <v>1</v>
      </c>
      <c r="U829">
        <v>0</v>
      </c>
      <c r="V829">
        <v>2.3406000000000002</v>
      </c>
    </row>
    <row r="830" spans="1:22" x14ac:dyDescent="0.3">
      <c r="A830">
        <v>6841</v>
      </c>
      <c r="B830" t="s">
        <v>9129</v>
      </c>
      <c r="C830">
        <v>2012</v>
      </c>
      <c r="D830" s="33">
        <v>41249</v>
      </c>
      <c r="E830" s="33">
        <v>41250</v>
      </c>
      <c r="F830" t="s">
        <v>188</v>
      </c>
      <c r="G830" t="s">
        <v>4082</v>
      </c>
      <c r="H830" t="s">
        <v>4083</v>
      </c>
      <c r="I830" t="s">
        <v>102</v>
      </c>
      <c r="J830" t="s">
        <v>27</v>
      </c>
      <c r="K830" t="s">
        <v>276</v>
      </c>
      <c r="L830" t="s">
        <v>498</v>
      </c>
      <c r="M830">
        <v>45373</v>
      </c>
      <c r="N830" t="s">
        <v>148</v>
      </c>
      <c r="O830" t="s">
        <v>414</v>
      </c>
      <c r="P830" t="s">
        <v>46</v>
      </c>
      <c r="Q830" t="s">
        <v>75</v>
      </c>
      <c r="R830" t="s">
        <v>415</v>
      </c>
      <c r="S830">
        <v>14.832000000000003</v>
      </c>
      <c r="T830">
        <v>3</v>
      </c>
      <c r="U830">
        <v>0.7</v>
      </c>
      <c r="V830">
        <v>-10.382399999999997</v>
      </c>
    </row>
    <row r="831" spans="1:22" x14ac:dyDescent="0.3">
      <c r="A831">
        <v>6838</v>
      </c>
      <c r="B831" t="s">
        <v>9127</v>
      </c>
      <c r="C831">
        <v>2012</v>
      </c>
      <c r="D831" s="33">
        <v>41096</v>
      </c>
      <c r="E831" s="33">
        <v>41102</v>
      </c>
      <c r="F831" t="s">
        <v>50</v>
      </c>
      <c r="G831" t="s">
        <v>4611</v>
      </c>
      <c r="H831" t="s">
        <v>4612</v>
      </c>
      <c r="I831" t="s">
        <v>41</v>
      </c>
      <c r="J831" t="s">
        <v>27</v>
      </c>
      <c r="K831" t="s">
        <v>3936</v>
      </c>
      <c r="L831" t="s">
        <v>788</v>
      </c>
      <c r="M831">
        <v>8360</v>
      </c>
      <c r="N831" t="s">
        <v>148</v>
      </c>
      <c r="O831" t="s">
        <v>1282</v>
      </c>
      <c r="P831" t="s">
        <v>46</v>
      </c>
      <c r="Q831" t="s">
        <v>68</v>
      </c>
      <c r="R831" t="s">
        <v>1283</v>
      </c>
      <c r="S831">
        <v>11.12</v>
      </c>
      <c r="T831">
        <v>4</v>
      </c>
      <c r="U831">
        <v>0</v>
      </c>
      <c r="V831">
        <v>2.8911999999999995</v>
      </c>
    </row>
    <row r="832" spans="1:22" x14ac:dyDescent="0.3">
      <c r="A832">
        <v>6833</v>
      </c>
      <c r="B832" t="s">
        <v>9122</v>
      </c>
      <c r="C832">
        <v>2012</v>
      </c>
      <c r="D832" s="33">
        <v>41192</v>
      </c>
      <c r="E832" s="33">
        <v>41199</v>
      </c>
      <c r="F832" t="s">
        <v>50</v>
      </c>
      <c r="G832" t="s">
        <v>2279</v>
      </c>
      <c r="H832" t="s">
        <v>2280</v>
      </c>
      <c r="I832" t="s">
        <v>26</v>
      </c>
      <c r="J832" t="s">
        <v>27</v>
      </c>
      <c r="K832" t="s">
        <v>303</v>
      </c>
      <c r="L832" t="s">
        <v>211</v>
      </c>
      <c r="M832">
        <v>60610</v>
      </c>
      <c r="N832" t="s">
        <v>105</v>
      </c>
      <c r="O832" t="s">
        <v>5845</v>
      </c>
      <c r="P832" t="s">
        <v>46</v>
      </c>
      <c r="Q832" t="s">
        <v>68</v>
      </c>
      <c r="R832" t="s">
        <v>5846</v>
      </c>
      <c r="S832">
        <v>8.016</v>
      </c>
      <c r="T832">
        <v>3</v>
      </c>
      <c r="U832">
        <v>0.2</v>
      </c>
      <c r="V832">
        <v>1.0019999999999993</v>
      </c>
    </row>
    <row r="833" spans="1:22" x14ac:dyDescent="0.3">
      <c r="A833">
        <v>6825</v>
      </c>
      <c r="B833" t="s">
        <v>9118</v>
      </c>
      <c r="C833">
        <v>2012</v>
      </c>
      <c r="D833" s="33">
        <v>41115</v>
      </c>
      <c r="E833" s="33">
        <v>41119</v>
      </c>
      <c r="F833" t="s">
        <v>50</v>
      </c>
      <c r="G833" t="s">
        <v>3801</v>
      </c>
      <c r="H833" t="s">
        <v>3802</v>
      </c>
      <c r="I833" t="s">
        <v>41</v>
      </c>
      <c r="J833" t="s">
        <v>27</v>
      </c>
      <c r="K833" t="s">
        <v>1817</v>
      </c>
      <c r="L833" t="s">
        <v>358</v>
      </c>
      <c r="M833">
        <v>36116</v>
      </c>
      <c r="N833" t="s">
        <v>30</v>
      </c>
      <c r="O833" t="s">
        <v>1436</v>
      </c>
      <c r="P833" t="s">
        <v>32</v>
      </c>
      <c r="Q833" t="s">
        <v>56</v>
      </c>
      <c r="R833" t="s">
        <v>1437</v>
      </c>
      <c r="S833">
        <v>358.58</v>
      </c>
      <c r="T833">
        <v>2</v>
      </c>
      <c r="U833">
        <v>0</v>
      </c>
      <c r="V833">
        <v>39.44380000000001</v>
      </c>
    </row>
    <row r="834" spans="1:22" x14ac:dyDescent="0.3">
      <c r="A834">
        <v>6824</v>
      </c>
      <c r="B834" t="s">
        <v>9118</v>
      </c>
      <c r="C834">
        <v>2012</v>
      </c>
      <c r="D834" s="33">
        <v>41115</v>
      </c>
      <c r="E834" s="33">
        <v>41119</v>
      </c>
      <c r="F834" t="s">
        <v>50</v>
      </c>
      <c r="G834" t="s">
        <v>3801</v>
      </c>
      <c r="H834" t="s">
        <v>3802</v>
      </c>
      <c r="I834" t="s">
        <v>41</v>
      </c>
      <c r="J834" t="s">
        <v>27</v>
      </c>
      <c r="K834" t="s">
        <v>1817</v>
      </c>
      <c r="L834" t="s">
        <v>358</v>
      </c>
      <c r="M834">
        <v>36116</v>
      </c>
      <c r="N834" t="s">
        <v>30</v>
      </c>
      <c r="O834" t="s">
        <v>1802</v>
      </c>
      <c r="P834" t="s">
        <v>46</v>
      </c>
      <c r="Q834" t="s">
        <v>173</v>
      </c>
      <c r="R834" t="s">
        <v>1803</v>
      </c>
      <c r="S834">
        <v>98.46</v>
      </c>
      <c r="T834">
        <v>9</v>
      </c>
      <c r="U834">
        <v>0</v>
      </c>
      <c r="V834">
        <v>49.23</v>
      </c>
    </row>
    <row r="835" spans="1:22" x14ac:dyDescent="0.3">
      <c r="A835">
        <v>6809</v>
      </c>
      <c r="B835" t="s">
        <v>9111</v>
      </c>
      <c r="C835">
        <v>2012</v>
      </c>
      <c r="D835" s="33">
        <v>40999</v>
      </c>
      <c r="E835" s="33">
        <v>41004</v>
      </c>
      <c r="F835" t="s">
        <v>50</v>
      </c>
      <c r="G835" t="s">
        <v>1574</v>
      </c>
      <c r="H835" t="s">
        <v>1575</v>
      </c>
      <c r="I835" t="s">
        <v>41</v>
      </c>
      <c r="J835" t="s">
        <v>27</v>
      </c>
      <c r="K835" t="s">
        <v>184</v>
      </c>
      <c r="L835" t="s">
        <v>104</v>
      </c>
      <c r="M835">
        <v>77095</v>
      </c>
      <c r="N835" t="s">
        <v>105</v>
      </c>
      <c r="O835" t="s">
        <v>7092</v>
      </c>
      <c r="P835" t="s">
        <v>32</v>
      </c>
      <c r="Q835" t="s">
        <v>65</v>
      </c>
      <c r="R835" t="s">
        <v>7093</v>
      </c>
      <c r="S835">
        <v>22.38</v>
      </c>
      <c r="T835">
        <v>3</v>
      </c>
      <c r="U835">
        <v>0.6</v>
      </c>
      <c r="V835">
        <v>-7.8330000000000055</v>
      </c>
    </row>
    <row r="836" spans="1:22" x14ac:dyDescent="0.3">
      <c r="A836">
        <v>6808</v>
      </c>
      <c r="B836" t="s">
        <v>9111</v>
      </c>
      <c r="C836">
        <v>2012</v>
      </c>
      <c r="D836" s="33">
        <v>40999</v>
      </c>
      <c r="E836" s="33">
        <v>41004</v>
      </c>
      <c r="F836" t="s">
        <v>50</v>
      </c>
      <c r="G836" t="s">
        <v>1574</v>
      </c>
      <c r="H836" t="s">
        <v>1575</v>
      </c>
      <c r="I836" t="s">
        <v>41</v>
      </c>
      <c r="J836" t="s">
        <v>27</v>
      </c>
      <c r="K836" t="s">
        <v>184</v>
      </c>
      <c r="L836" t="s">
        <v>104</v>
      </c>
      <c r="M836">
        <v>77095</v>
      </c>
      <c r="N836" t="s">
        <v>105</v>
      </c>
      <c r="O836" t="s">
        <v>1730</v>
      </c>
      <c r="P836" t="s">
        <v>46</v>
      </c>
      <c r="Q836" t="s">
        <v>90</v>
      </c>
      <c r="R836" t="s">
        <v>1731</v>
      </c>
      <c r="S836">
        <v>98.376000000000005</v>
      </c>
      <c r="T836">
        <v>3</v>
      </c>
      <c r="U836">
        <v>0.2</v>
      </c>
      <c r="V836">
        <v>35.661300000000004</v>
      </c>
    </row>
    <row r="837" spans="1:22" x14ac:dyDescent="0.3">
      <c r="A837">
        <v>6799</v>
      </c>
      <c r="B837" t="s">
        <v>9104</v>
      </c>
      <c r="C837">
        <v>2012</v>
      </c>
      <c r="D837" s="33">
        <v>41146</v>
      </c>
      <c r="E837" s="33">
        <v>41146</v>
      </c>
      <c r="F837" t="s">
        <v>1290</v>
      </c>
      <c r="G837" t="s">
        <v>4170</v>
      </c>
      <c r="H837" t="s">
        <v>4171</v>
      </c>
      <c r="I837" t="s">
        <v>26</v>
      </c>
      <c r="J837" t="s">
        <v>27</v>
      </c>
      <c r="K837" t="s">
        <v>184</v>
      </c>
      <c r="L837" t="s">
        <v>104</v>
      </c>
      <c r="M837">
        <v>77041</v>
      </c>
      <c r="N837" t="s">
        <v>105</v>
      </c>
      <c r="O837" t="s">
        <v>9105</v>
      </c>
      <c r="P837" t="s">
        <v>32</v>
      </c>
      <c r="Q837" t="s">
        <v>65</v>
      </c>
      <c r="R837" t="s">
        <v>9106</v>
      </c>
      <c r="S837">
        <v>7.8800000000000008</v>
      </c>
      <c r="T837">
        <v>5</v>
      </c>
      <c r="U837">
        <v>0.6</v>
      </c>
      <c r="V837">
        <v>-3.9399999999999995</v>
      </c>
    </row>
    <row r="838" spans="1:22" x14ac:dyDescent="0.3">
      <c r="A838">
        <v>6798</v>
      </c>
      <c r="B838" t="s">
        <v>9104</v>
      </c>
      <c r="C838">
        <v>2012</v>
      </c>
      <c r="D838" s="33">
        <v>41146</v>
      </c>
      <c r="E838" s="33">
        <v>41146</v>
      </c>
      <c r="F838" t="s">
        <v>1290</v>
      </c>
      <c r="G838" t="s">
        <v>4170</v>
      </c>
      <c r="H838" t="s">
        <v>4171</v>
      </c>
      <c r="I838" t="s">
        <v>26</v>
      </c>
      <c r="J838" t="s">
        <v>27</v>
      </c>
      <c r="K838" t="s">
        <v>184</v>
      </c>
      <c r="L838" t="s">
        <v>104</v>
      </c>
      <c r="M838">
        <v>77041</v>
      </c>
      <c r="N838" t="s">
        <v>105</v>
      </c>
      <c r="O838" t="s">
        <v>1603</v>
      </c>
      <c r="P838" t="s">
        <v>46</v>
      </c>
      <c r="Q838" t="s">
        <v>75</v>
      </c>
      <c r="R838" t="s">
        <v>1604</v>
      </c>
      <c r="S838">
        <v>3.7979999999999987</v>
      </c>
      <c r="T838">
        <v>1</v>
      </c>
      <c r="U838">
        <v>0.8</v>
      </c>
      <c r="V838">
        <v>-6.0768000000000004</v>
      </c>
    </row>
    <row r="839" spans="1:22" x14ac:dyDescent="0.3">
      <c r="A839">
        <v>6797</v>
      </c>
      <c r="B839" t="s">
        <v>9104</v>
      </c>
      <c r="C839">
        <v>2012</v>
      </c>
      <c r="D839" s="33">
        <v>41146</v>
      </c>
      <c r="E839" s="33">
        <v>41146</v>
      </c>
      <c r="F839" t="s">
        <v>1290</v>
      </c>
      <c r="G839" t="s">
        <v>4170</v>
      </c>
      <c r="H839" t="s">
        <v>4171</v>
      </c>
      <c r="I839" t="s">
        <v>26</v>
      </c>
      <c r="J839" t="s">
        <v>27</v>
      </c>
      <c r="K839" t="s">
        <v>184</v>
      </c>
      <c r="L839" t="s">
        <v>104</v>
      </c>
      <c r="M839">
        <v>77041</v>
      </c>
      <c r="N839" t="s">
        <v>105</v>
      </c>
      <c r="O839" t="s">
        <v>3928</v>
      </c>
      <c r="P839" t="s">
        <v>32</v>
      </c>
      <c r="Q839" t="s">
        <v>65</v>
      </c>
      <c r="R839" t="s">
        <v>5146</v>
      </c>
      <c r="S839">
        <v>20.103999999999999</v>
      </c>
      <c r="T839">
        <v>2</v>
      </c>
      <c r="U839">
        <v>0.6</v>
      </c>
      <c r="V839">
        <v>-16.585799999999999</v>
      </c>
    </row>
    <row r="840" spans="1:22" x14ac:dyDescent="0.3">
      <c r="A840">
        <v>6796</v>
      </c>
      <c r="B840" t="s">
        <v>9103</v>
      </c>
      <c r="C840">
        <v>2012</v>
      </c>
      <c r="D840" s="33">
        <v>41229</v>
      </c>
      <c r="E840" s="33">
        <v>41233</v>
      </c>
      <c r="F840" t="s">
        <v>50</v>
      </c>
      <c r="G840" t="s">
        <v>1779</v>
      </c>
      <c r="H840" t="s">
        <v>1780</v>
      </c>
      <c r="I840" t="s">
        <v>41</v>
      </c>
      <c r="J840" t="s">
        <v>27</v>
      </c>
      <c r="K840" t="s">
        <v>303</v>
      </c>
      <c r="L840" t="s">
        <v>211</v>
      </c>
      <c r="M840">
        <v>60610</v>
      </c>
      <c r="N840" t="s">
        <v>105</v>
      </c>
      <c r="O840" t="s">
        <v>7149</v>
      </c>
      <c r="P840" t="s">
        <v>32</v>
      </c>
      <c r="Q840" t="s">
        <v>65</v>
      </c>
      <c r="R840" t="s">
        <v>7150</v>
      </c>
      <c r="S840">
        <v>34.504000000000005</v>
      </c>
      <c r="T840">
        <v>2</v>
      </c>
      <c r="U840">
        <v>0.6</v>
      </c>
      <c r="V840">
        <v>-15.526799999999994</v>
      </c>
    </row>
    <row r="841" spans="1:22" x14ac:dyDescent="0.3">
      <c r="A841">
        <v>840</v>
      </c>
      <c r="B841" t="s">
        <v>2604</v>
      </c>
      <c r="C841">
        <v>2012</v>
      </c>
      <c r="D841" s="33">
        <v>41233</v>
      </c>
      <c r="E841" s="33">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s="33">
        <v>41233</v>
      </c>
      <c r="E842" s="33">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s="33">
        <v>41233</v>
      </c>
      <c r="E843" s="3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6795</v>
      </c>
      <c r="B844" t="s">
        <v>9103</v>
      </c>
      <c r="C844">
        <v>2012</v>
      </c>
      <c r="D844" s="33">
        <v>41229</v>
      </c>
      <c r="E844" s="33">
        <v>41233</v>
      </c>
      <c r="F844" t="s">
        <v>50</v>
      </c>
      <c r="G844" t="s">
        <v>1779</v>
      </c>
      <c r="H844" t="s">
        <v>1780</v>
      </c>
      <c r="I844" t="s">
        <v>41</v>
      </c>
      <c r="J844" t="s">
        <v>27</v>
      </c>
      <c r="K844" t="s">
        <v>303</v>
      </c>
      <c r="L844" t="s">
        <v>211</v>
      </c>
      <c r="M844">
        <v>60610</v>
      </c>
      <c r="N844" t="s">
        <v>105</v>
      </c>
      <c r="O844" t="s">
        <v>5200</v>
      </c>
      <c r="P844" t="s">
        <v>71</v>
      </c>
      <c r="Q844" t="s">
        <v>72</v>
      </c>
      <c r="R844" t="s">
        <v>5201</v>
      </c>
      <c r="S844">
        <v>239.976</v>
      </c>
      <c r="T844">
        <v>3</v>
      </c>
      <c r="U844">
        <v>0.2</v>
      </c>
      <c r="V844">
        <v>26.997299999999967</v>
      </c>
    </row>
    <row r="845" spans="1:22" x14ac:dyDescent="0.3">
      <c r="A845">
        <v>6794</v>
      </c>
      <c r="B845" t="s">
        <v>9103</v>
      </c>
      <c r="C845">
        <v>2012</v>
      </c>
      <c r="D845" s="33">
        <v>41229</v>
      </c>
      <c r="E845" s="33">
        <v>41233</v>
      </c>
      <c r="F845" t="s">
        <v>50</v>
      </c>
      <c r="G845" t="s">
        <v>1779</v>
      </c>
      <c r="H845" t="s">
        <v>1780</v>
      </c>
      <c r="I845" t="s">
        <v>41</v>
      </c>
      <c r="J845" t="s">
        <v>27</v>
      </c>
      <c r="K845" t="s">
        <v>303</v>
      </c>
      <c r="L845" t="s">
        <v>211</v>
      </c>
      <c r="M845">
        <v>60610</v>
      </c>
      <c r="N845" t="s">
        <v>105</v>
      </c>
      <c r="O845" t="s">
        <v>4076</v>
      </c>
      <c r="P845" t="s">
        <v>46</v>
      </c>
      <c r="Q845" t="s">
        <v>59</v>
      </c>
      <c r="R845" t="s">
        <v>4077</v>
      </c>
      <c r="S845">
        <v>21.488</v>
      </c>
      <c r="T845">
        <v>2</v>
      </c>
      <c r="U845">
        <v>0.2</v>
      </c>
      <c r="V845">
        <v>1.6115999999999993</v>
      </c>
    </row>
    <row r="846" spans="1:22" x14ac:dyDescent="0.3">
      <c r="A846">
        <v>6790</v>
      </c>
      <c r="B846" t="s">
        <v>9097</v>
      </c>
      <c r="C846">
        <v>2012</v>
      </c>
      <c r="D846" s="33">
        <v>41159</v>
      </c>
      <c r="E846" s="33">
        <v>41161</v>
      </c>
      <c r="F846" t="s">
        <v>23</v>
      </c>
      <c r="G846" t="s">
        <v>4952</v>
      </c>
      <c r="H846" t="s">
        <v>4953</v>
      </c>
      <c r="I846" t="s">
        <v>41</v>
      </c>
      <c r="J846" t="s">
        <v>27</v>
      </c>
      <c r="K846" t="s">
        <v>373</v>
      </c>
      <c r="L846" t="s">
        <v>88</v>
      </c>
      <c r="M846">
        <v>27707</v>
      </c>
      <c r="N846" t="s">
        <v>30</v>
      </c>
      <c r="O846" t="s">
        <v>1565</v>
      </c>
      <c r="P846" t="s">
        <v>46</v>
      </c>
      <c r="Q846" t="s">
        <v>68</v>
      </c>
      <c r="R846" t="s">
        <v>1566</v>
      </c>
      <c r="S846">
        <v>140.73599999999999</v>
      </c>
      <c r="T846">
        <v>4</v>
      </c>
      <c r="U846">
        <v>0.2</v>
      </c>
      <c r="V846">
        <v>12.314400000000006</v>
      </c>
    </row>
    <row r="847" spans="1:22" x14ac:dyDescent="0.3">
      <c r="A847">
        <v>6789</v>
      </c>
      <c r="B847" t="s">
        <v>9096</v>
      </c>
      <c r="C847">
        <v>2012</v>
      </c>
      <c r="D847" s="33">
        <v>41165</v>
      </c>
      <c r="E847" s="33">
        <v>41172</v>
      </c>
      <c r="F847" t="s">
        <v>50</v>
      </c>
      <c r="G847" t="s">
        <v>859</v>
      </c>
      <c r="H847" t="s">
        <v>860</v>
      </c>
      <c r="I847" t="s">
        <v>26</v>
      </c>
      <c r="J847" t="s">
        <v>27</v>
      </c>
      <c r="K847" t="s">
        <v>1736</v>
      </c>
      <c r="L847" t="s">
        <v>1272</v>
      </c>
      <c r="M847">
        <v>30318</v>
      </c>
      <c r="N847" t="s">
        <v>30</v>
      </c>
      <c r="O847" t="s">
        <v>3878</v>
      </c>
      <c r="P847" t="s">
        <v>46</v>
      </c>
      <c r="Q847" t="s">
        <v>90</v>
      </c>
      <c r="R847" t="s">
        <v>3879</v>
      </c>
      <c r="S847">
        <v>69.930000000000007</v>
      </c>
      <c r="T847">
        <v>7</v>
      </c>
      <c r="U847">
        <v>0</v>
      </c>
      <c r="V847">
        <v>31.468499999999999</v>
      </c>
    </row>
    <row r="848" spans="1:22" x14ac:dyDescent="0.3">
      <c r="A848">
        <v>847</v>
      </c>
      <c r="B848" t="s">
        <v>2622</v>
      </c>
      <c r="C848">
        <v>2012</v>
      </c>
      <c r="D848" s="33">
        <v>41195</v>
      </c>
      <c r="E848" s="33">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s="33">
        <v>41195</v>
      </c>
      <c r="E849" s="33">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6788</v>
      </c>
      <c r="B850" t="s">
        <v>9096</v>
      </c>
      <c r="C850">
        <v>2012</v>
      </c>
      <c r="D850" s="33">
        <v>41165</v>
      </c>
      <c r="E850" s="33">
        <v>41172</v>
      </c>
      <c r="F850" t="s">
        <v>50</v>
      </c>
      <c r="G850" t="s">
        <v>859</v>
      </c>
      <c r="H850" t="s">
        <v>860</v>
      </c>
      <c r="I850" t="s">
        <v>26</v>
      </c>
      <c r="J850" t="s">
        <v>27</v>
      </c>
      <c r="K850" t="s">
        <v>1736</v>
      </c>
      <c r="L850" t="s">
        <v>1272</v>
      </c>
      <c r="M850">
        <v>30318</v>
      </c>
      <c r="N850" t="s">
        <v>30</v>
      </c>
      <c r="O850" t="s">
        <v>3069</v>
      </c>
      <c r="P850" t="s">
        <v>32</v>
      </c>
      <c r="Q850" t="s">
        <v>65</v>
      </c>
      <c r="R850" t="s">
        <v>3070</v>
      </c>
      <c r="S850">
        <v>129.93</v>
      </c>
      <c r="T850">
        <v>3</v>
      </c>
      <c r="U850">
        <v>0</v>
      </c>
      <c r="V850">
        <v>12.992999999999988</v>
      </c>
    </row>
    <row r="851" spans="1:22" x14ac:dyDescent="0.3">
      <c r="A851">
        <v>6776</v>
      </c>
      <c r="B851" t="s">
        <v>9089</v>
      </c>
      <c r="C851">
        <v>2012</v>
      </c>
      <c r="D851" s="33">
        <v>40997</v>
      </c>
      <c r="E851" s="33">
        <v>41003</v>
      </c>
      <c r="F851" t="s">
        <v>50</v>
      </c>
      <c r="G851" t="s">
        <v>3694</v>
      </c>
      <c r="H851" t="s">
        <v>3695</v>
      </c>
      <c r="I851" t="s">
        <v>26</v>
      </c>
      <c r="J851" t="s">
        <v>27</v>
      </c>
      <c r="K851" t="s">
        <v>266</v>
      </c>
      <c r="L851" t="s">
        <v>267</v>
      </c>
      <c r="M851">
        <v>10024</v>
      </c>
      <c r="N851" t="s">
        <v>148</v>
      </c>
      <c r="O851" t="s">
        <v>1028</v>
      </c>
      <c r="P851" t="s">
        <v>46</v>
      </c>
      <c r="Q851" t="s">
        <v>90</v>
      </c>
      <c r="R851" t="s">
        <v>1029</v>
      </c>
      <c r="S851">
        <v>17.64</v>
      </c>
      <c r="T851">
        <v>4</v>
      </c>
      <c r="U851">
        <v>0</v>
      </c>
      <c r="V851">
        <v>8.1143999999999998</v>
      </c>
    </row>
    <row r="852" spans="1:22" x14ac:dyDescent="0.3">
      <c r="A852">
        <v>6744</v>
      </c>
      <c r="B852" t="s">
        <v>9068</v>
      </c>
      <c r="C852">
        <v>2012</v>
      </c>
      <c r="D852" s="33">
        <v>40955</v>
      </c>
      <c r="E852" s="33">
        <v>40959</v>
      </c>
      <c r="F852" t="s">
        <v>50</v>
      </c>
      <c r="G852" t="s">
        <v>1157</v>
      </c>
      <c r="H852" t="s">
        <v>1158</v>
      </c>
      <c r="I852" t="s">
        <v>41</v>
      </c>
      <c r="J852" t="s">
        <v>27</v>
      </c>
      <c r="K852" t="s">
        <v>244</v>
      </c>
      <c r="L852" t="s">
        <v>2694</v>
      </c>
      <c r="M852">
        <v>3820</v>
      </c>
      <c r="N852" t="s">
        <v>148</v>
      </c>
      <c r="O852" t="s">
        <v>657</v>
      </c>
      <c r="P852" t="s">
        <v>46</v>
      </c>
      <c r="Q852" t="s">
        <v>90</v>
      </c>
      <c r="R852" t="s">
        <v>658</v>
      </c>
      <c r="S852">
        <v>35.880000000000003</v>
      </c>
      <c r="T852">
        <v>6</v>
      </c>
      <c r="U852">
        <v>0</v>
      </c>
      <c r="V852">
        <v>16.146000000000001</v>
      </c>
    </row>
    <row r="853" spans="1:22" x14ac:dyDescent="0.3">
      <c r="A853">
        <v>6735</v>
      </c>
      <c r="B853" t="s">
        <v>9064</v>
      </c>
      <c r="C853">
        <v>2012</v>
      </c>
      <c r="D853" s="33">
        <v>41263</v>
      </c>
      <c r="E853" s="33">
        <v>41268</v>
      </c>
      <c r="F853" t="s">
        <v>50</v>
      </c>
      <c r="G853" t="s">
        <v>8695</v>
      </c>
      <c r="H853" t="s">
        <v>8696</v>
      </c>
      <c r="I853" t="s">
        <v>102</v>
      </c>
      <c r="J853" t="s">
        <v>27</v>
      </c>
      <c r="K853" t="s">
        <v>1419</v>
      </c>
      <c r="L853" t="s">
        <v>54</v>
      </c>
      <c r="M853">
        <v>33142</v>
      </c>
      <c r="N853" t="s">
        <v>30</v>
      </c>
      <c r="O853" t="s">
        <v>2620</v>
      </c>
      <c r="P853" t="s">
        <v>46</v>
      </c>
      <c r="Q853" t="s">
        <v>47</v>
      </c>
      <c r="R853" t="s">
        <v>2621</v>
      </c>
      <c r="S853">
        <v>11.696</v>
      </c>
      <c r="T853">
        <v>2</v>
      </c>
      <c r="U853">
        <v>0.2</v>
      </c>
      <c r="V853">
        <v>3.9473999999999996</v>
      </c>
    </row>
    <row r="854" spans="1:22" x14ac:dyDescent="0.3">
      <c r="A854">
        <v>6732</v>
      </c>
      <c r="B854" t="s">
        <v>9062</v>
      </c>
      <c r="C854">
        <v>2012</v>
      </c>
      <c r="D854" s="33">
        <v>41078</v>
      </c>
      <c r="E854" s="33">
        <v>41080</v>
      </c>
      <c r="F854" t="s">
        <v>188</v>
      </c>
      <c r="G854" t="s">
        <v>2439</v>
      </c>
      <c r="H854" t="s">
        <v>2440</v>
      </c>
      <c r="I854" t="s">
        <v>41</v>
      </c>
      <c r="J854" t="s">
        <v>27</v>
      </c>
      <c r="K854" t="s">
        <v>3792</v>
      </c>
      <c r="L854" t="s">
        <v>335</v>
      </c>
      <c r="M854">
        <v>37167</v>
      </c>
      <c r="N854" t="s">
        <v>30</v>
      </c>
      <c r="O854" t="s">
        <v>1154</v>
      </c>
      <c r="P854" t="s">
        <v>46</v>
      </c>
      <c r="Q854" t="s">
        <v>90</v>
      </c>
      <c r="R854" t="s">
        <v>1155</v>
      </c>
      <c r="S854">
        <v>20.736000000000004</v>
      </c>
      <c r="T854">
        <v>4</v>
      </c>
      <c r="U854">
        <v>0.2</v>
      </c>
      <c r="V854">
        <v>7.2576000000000001</v>
      </c>
    </row>
    <row r="855" spans="1:22" x14ac:dyDescent="0.3">
      <c r="A855">
        <v>6731</v>
      </c>
      <c r="B855" t="s">
        <v>9062</v>
      </c>
      <c r="C855">
        <v>2012</v>
      </c>
      <c r="D855" s="33">
        <v>41078</v>
      </c>
      <c r="E855" s="33">
        <v>41080</v>
      </c>
      <c r="F855" t="s">
        <v>188</v>
      </c>
      <c r="G855" t="s">
        <v>2439</v>
      </c>
      <c r="H855" t="s">
        <v>2440</v>
      </c>
      <c r="I855" t="s">
        <v>41</v>
      </c>
      <c r="J855" t="s">
        <v>27</v>
      </c>
      <c r="K855" t="s">
        <v>3792</v>
      </c>
      <c r="L855" t="s">
        <v>335</v>
      </c>
      <c r="M855">
        <v>37167</v>
      </c>
      <c r="N855" t="s">
        <v>30</v>
      </c>
      <c r="O855" t="s">
        <v>942</v>
      </c>
      <c r="P855" t="s">
        <v>32</v>
      </c>
      <c r="Q855" t="s">
        <v>36</v>
      </c>
      <c r="R855" t="s">
        <v>943</v>
      </c>
      <c r="S855">
        <v>643.13599999999997</v>
      </c>
      <c r="T855">
        <v>4</v>
      </c>
      <c r="U855">
        <v>0.2</v>
      </c>
      <c r="V855">
        <v>56.274400000000014</v>
      </c>
    </row>
    <row r="856" spans="1:22" x14ac:dyDescent="0.3">
      <c r="A856">
        <v>6730</v>
      </c>
      <c r="B856" t="s">
        <v>9062</v>
      </c>
      <c r="C856">
        <v>2012</v>
      </c>
      <c r="D856" s="33">
        <v>41078</v>
      </c>
      <c r="E856" s="33">
        <v>41080</v>
      </c>
      <c r="F856" t="s">
        <v>188</v>
      </c>
      <c r="G856" t="s">
        <v>2439</v>
      </c>
      <c r="H856" t="s">
        <v>2440</v>
      </c>
      <c r="I856" t="s">
        <v>41</v>
      </c>
      <c r="J856" t="s">
        <v>27</v>
      </c>
      <c r="K856" t="s">
        <v>3792</v>
      </c>
      <c r="L856" t="s">
        <v>335</v>
      </c>
      <c r="M856">
        <v>37167</v>
      </c>
      <c r="N856" t="s">
        <v>30</v>
      </c>
      <c r="O856" t="s">
        <v>5217</v>
      </c>
      <c r="P856" t="s">
        <v>46</v>
      </c>
      <c r="Q856" t="s">
        <v>75</v>
      </c>
      <c r="R856" t="s">
        <v>5218</v>
      </c>
      <c r="S856">
        <v>6.1290000000000004</v>
      </c>
      <c r="T856">
        <v>3</v>
      </c>
      <c r="U856">
        <v>0.7</v>
      </c>
      <c r="V856">
        <v>-4.4945999999999984</v>
      </c>
    </row>
    <row r="857" spans="1:22" x14ac:dyDescent="0.3">
      <c r="A857">
        <v>6710</v>
      </c>
      <c r="B857" t="s">
        <v>9049</v>
      </c>
      <c r="C857">
        <v>2012</v>
      </c>
      <c r="D857" s="33">
        <v>41227</v>
      </c>
      <c r="E857" s="33">
        <v>41232</v>
      </c>
      <c r="F857" t="s">
        <v>50</v>
      </c>
      <c r="G857" t="s">
        <v>449</v>
      </c>
      <c r="H857" t="s">
        <v>450</v>
      </c>
      <c r="I857" t="s">
        <v>26</v>
      </c>
      <c r="J857" t="s">
        <v>27</v>
      </c>
      <c r="K857" t="s">
        <v>9050</v>
      </c>
      <c r="L857" t="s">
        <v>668</v>
      </c>
      <c r="M857">
        <v>87124</v>
      </c>
      <c r="N857" t="s">
        <v>44</v>
      </c>
      <c r="O857" t="s">
        <v>1084</v>
      </c>
      <c r="P857" t="s">
        <v>32</v>
      </c>
      <c r="Q857" t="s">
        <v>36</v>
      </c>
      <c r="R857" t="s">
        <v>1085</v>
      </c>
      <c r="S857">
        <v>230.35200000000003</v>
      </c>
      <c r="T857">
        <v>3</v>
      </c>
      <c r="U857">
        <v>0.2</v>
      </c>
      <c r="V857">
        <v>20.155800000000013</v>
      </c>
    </row>
    <row r="858" spans="1:22" x14ac:dyDescent="0.3">
      <c r="A858">
        <v>6709</v>
      </c>
      <c r="B858" t="s">
        <v>9049</v>
      </c>
      <c r="C858">
        <v>2012</v>
      </c>
      <c r="D858" s="33">
        <v>41227</v>
      </c>
      <c r="E858" s="33">
        <v>41232</v>
      </c>
      <c r="F858" t="s">
        <v>50</v>
      </c>
      <c r="G858" t="s">
        <v>449</v>
      </c>
      <c r="H858" t="s">
        <v>450</v>
      </c>
      <c r="I858" t="s">
        <v>26</v>
      </c>
      <c r="J858" t="s">
        <v>27</v>
      </c>
      <c r="K858" t="s">
        <v>9050</v>
      </c>
      <c r="L858" t="s">
        <v>668</v>
      </c>
      <c r="M858">
        <v>87124</v>
      </c>
      <c r="N858" t="s">
        <v>44</v>
      </c>
      <c r="O858" t="s">
        <v>686</v>
      </c>
      <c r="P858" t="s">
        <v>32</v>
      </c>
      <c r="Q858" t="s">
        <v>36</v>
      </c>
      <c r="R858" t="s">
        <v>687</v>
      </c>
      <c r="S858">
        <v>883.84</v>
      </c>
      <c r="T858">
        <v>4</v>
      </c>
      <c r="U858">
        <v>0.2</v>
      </c>
      <c r="V858">
        <v>99.431999999999931</v>
      </c>
    </row>
    <row r="859" spans="1:22" x14ac:dyDescent="0.3">
      <c r="A859">
        <v>6706</v>
      </c>
      <c r="B859" t="s">
        <v>9044</v>
      </c>
      <c r="C859">
        <v>2012</v>
      </c>
      <c r="D859" s="33">
        <v>41083</v>
      </c>
      <c r="E859" s="33">
        <v>41088</v>
      </c>
      <c r="F859" t="s">
        <v>50</v>
      </c>
      <c r="G859" t="s">
        <v>3259</v>
      </c>
      <c r="H859" t="s">
        <v>3260</v>
      </c>
      <c r="I859" t="s">
        <v>26</v>
      </c>
      <c r="J859" t="s">
        <v>27</v>
      </c>
      <c r="K859" t="s">
        <v>1173</v>
      </c>
      <c r="L859" t="s">
        <v>43</v>
      </c>
      <c r="M859">
        <v>90805</v>
      </c>
      <c r="N859" t="s">
        <v>44</v>
      </c>
      <c r="O859" t="s">
        <v>692</v>
      </c>
      <c r="P859" t="s">
        <v>71</v>
      </c>
      <c r="Q859" t="s">
        <v>72</v>
      </c>
      <c r="R859" t="s">
        <v>693</v>
      </c>
      <c r="S859">
        <v>143.976</v>
      </c>
      <c r="T859">
        <v>3</v>
      </c>
      <c r="U859">
        <v>0.2</v>
      </c>
      <c r="V859">
        <v>8.998500000000007</v>
      </c>
    </row>
    <row r="860" spans="1:22" x14ac:dyDescent="0.3">
      <c r="A860">
        <v>6705</v>
      </c>
      <c r="B860" t="s">
        <v>9044</v>
      </c>
      <c r="C860">
        <v>2012</v>
      </c>
      <c r="D860" s="33">
        <v>41083</v>
      </c>
      <c r="E860" s="33">
        <v>41088</v>
      </c>
      <c r="F860" t="s">
        <v>50</v>
      </c>
      <c r="G860" t="s">
        <v>3259</v>
      </c>
      <c r="H860" t="s">
        <v>3260</v>
      </c>
      <c r="I860" t="s">
        <v>26</v>
      </c>
      <c r="J860" t="s">
        <v>27</v>
      </c>
      <c r="K860" t="s">
        <v>1173</v>
      </c>
      <c r="L860" t="s">
        <v>43</v>
      </c>
      <c r="M860">
        <v>90805</v>
      </c>
      <c r="N860" t="s">
        <v>44</v>
      </c>
      <c r="O860" t="s">
        <v>3142</v>
      </c>
      <c r="P860" t="s">
        <v>46</v>
      </c>
      <c r="Q860" t="s">
        <v>269</v>
      </c>
      <c r="R860" t="s">
        <v>3143</v>
      </c>
      <c r="S860">
        <v>5.43</v>
      </c>
      <c r="T860">
        <v>3</v>
      </c>
      <c r="U860">
        <v>0</v>
      </c>
      <c r="V860">
        <v>1.7918999999999998</v>
      </c>
    </row>
    <row r="861" spans="1:22" x14ac:dyDescent="0.3">
      <c r="A861">
        <v>6704</v>
      </c>
      <c r="B861" t="s">
        <v>9044</v>
      </c>
      <c r="C861">
        <v>2012</v>
      </c>
      <c r="D861" s="33">
        <v>41083</v>
      </c>
      <c r="E861" s="33">
        <v>41088</v>
      </c>
      <c r="F861" t="s">
        <v>50</v>
      </c>
      <c r="G861" t="s">
        <v>3259</v>
      </c>
      <c r="H861" t="s">
        <v>3260</v>
      </c>
      <c r="I861" t="s">
        <v>26</v>
      </c>
      <c r="J861" t="s">
        <v>27</v>
      </c>
      <c r="K861" t="s">
        <v>1173</v>
      </c>
      <c r="L861" t="s">
        <v>43</v>
      </c>
      <c r="M861">
        <v>90805</v>
      </c>
      <c r="N861" t="s">
        <v>44</v>
      </c>
      <c r="O861" t="s">
        <v>4964</v>
      </c>
      <c r="P861" t="s">
        <v>71</v>
      </c>
      <c r="Q861" t="s">
        <v>72</v>
      </c>
      <c r="R861" t="s">
        <v>4965</v>
      </c>
      <c r="S861">
        <v>217.58400000000003</v>
      </c>
      <c r="T861">
        <v>2</v>
      </c>
      <c r="U861">
        <v>0.2</v>
      </c>
      <c r="V861">
        <v>19.03860000000001</v>
      </c>
    </row>
    <row r="862" spans="1:22" x14ac:dyDescent="0.3">
      <c r="A862">
        <v>6703</v>
      </c>
      <c r="B862" t="s">
        <v>9043</v>
      </c>
      <c r="C862">
        <v>2012</v>
      </c>
      <c r="D862" s="33">
        <v>41049</v>
      </c>
      <c r="E862" s="33">
        <v>41053</v>
      </c>
      <c r="F862" t="s">
        <v>50</v>
      </c>
      <c r="G862" t="s">
        <v>4143</v>
      </c>
      <c r="H862" t="s">
        <v>4144</v>
      </c>
      <c r="I862" t="s">
        <v>26</v>
      </c>
      <c r="J862" t="s">
        <v>27</v>
      </c>
      <c r="K862" t="s">
        <v>9002</v>
      </c>
      <c r="L862" t="s">
        <v>88</v>
      </c>
      <c r="M862">
        <v>27893</v>
      </c>
      <c r="N862" t="s">
        <v>30</v>
      </c>
      <c r="O862" t="s">
        <v>3424</v>
      </c>
      <c r="P862" t="s">
        <v>46</v>
      </c>
      <c r="Q862" t="s">
        <v>75</v>
      </c>
      <c r="R862" t="s">
        <v>3425</v>
      </c>
      <c r="S862">
        <v>6.4080000000000004</v>
      </c>
      <c r="T862">
        <v>4</v>
      </c>
      <c r="U862">
        <v>0.7</v>
      </c>
      <c r="V862">
        <v>-4.9127999999999989</v>
      </c>
    </row>
    <row r="863" spans="1:22" x14ac:dyDescent="0.3">
      <c r="A863">
        <v>6702</v>
      </c>
      <c r="B863" t="s">
        <v>9043</v>
      </c>
      <c r="C863">
        <v>2012</v>
      </c>
      <c r="D863" s="33">
        <v>41049</v>
      </c>
      <c r="E863" s="33">
        <v>41053</v>
      </c>
      <c r="F863" t="s">
        <v>50</v>
      </c>
      <c r="G863" t="s">
        <v>4143</v>
      </c>
      <c r="H863" t="s">
        <v>4144</v>
      </c>
      <c r="I863" t="s">
        <v>26</v>
      </c>
      <c r="J863" t="s">
        <v>27</v>
      </c>
      <c r="K863" t="s">
        <v>9002</v>
      </c>
      <c r="L863" t="s">
        <v>88</v>
      </c>
      <c r="M863">
        <v>27893</v>
      </c>
      <c r="N863" t="s">
        <v>30</v>
      </c>
      <c r="O863" t="s">
        <v>4622</v>
      </c>
      <c r="P863" t="s">
        <v>32</v>
      </c>
      <c r="Q863" t="s">
        <v>65</v>
      </c>
      <c r="R863" t="s">
        <v>4623</v>
      </c>
      <c r="S863">
        <v>163.136</v>
      </c>
      <c r="T863">
        <v>4</v>
      </c>
      <c r="U863">
        <v>0.2</v>
      </c>
      <c r="V863">
        <v>20.391999999999989</v>
      </c>
    </row>
    <row r="864" spans="1:22" x14ac:dyDescent="0.3">
      <c r="A864">
        <v>6688</v>
      </c>
      <c r="B864" t="s">
        <v>9032</v>
      </c>
      <c r="C864">
        <v>2012</v>
      </c>
      <c r="D864" s="33">
        <v>41043</v>
      </c>
      <c r="E864" s="33">
        <v>41050</v>
      </c>
      <c r="F864" t="s">
        <v>50</v>
      </c>
      <c r="G864" t="s">
        <v>5793</v>
      </c>
      <c r="H864" t="s">
        <v>5794</v>
      </c>
      <c r="I864" t="s">
        <v>26</v>
      </c>
      <c r="J864" t="s">
        <v>27</v>
      </c>
      <c r="K864" t="s">
        <v>42</v>
      </c>
      <c r="L864" t="s">
        <v>43</v>
      </c>
      <c r="M864">
        <v>90032</v>
      </c>
      <c r="N864" t="s">
        <v>44</v>
      </c>
      <c r="O864" t="s">
        <v>5599</v>
      </c>
      <c r="P864" t="s">
        <v>46</v>
      </c>
      <c r="Q864" t="s">
        <v>59</v>
      </c>
      <c r="R864" t="s">
        <v>5600</v>
      </c>
      <c r="S864">
        <v>1117.92</v>
      </c>
      <c r="T864">
        <v>4</v>
      </c>
      <c r="U864">
        <v>0</v>
      </c>
      <c r="V864">
        <v>55.895999999999958</v>
      </c>
    </row>
    <row r="865" spans="1:22" x14ac:dyDescent="0.3">
      <c r="A865">
        <v>6687</v>
      </c>
      <c r="B865" t="s">
        <v>9031</v>
      </c>
      <c r="C865">
        <v>2012</v>
      </c>
      <c r="D865" s="33">
        <v>41260</v>
      </c>
      <c r="E865" s="33">
        <v>41265</v>
      </c>
      <c r="F865" t="s">
        <v>50</v>
      </c>
      <c r="G865" t="s">
        <v>4170</v>
      </c>
      <c r="H865" t="s">
        <v>4171</v>
      </c>
      <c r="I865" t="s">
        <v>26</v>
      </c>
      <c r="J865" t="s">
        <v>27</v>
      </c>
      <c r="K865" t="s">
        <v>538</v>
      </c>
      <c r="L865" t="s">
        <v>211</v>
      </c>
      <c r="M865">
        <v>61701</v>
      </c>
      <c r="N865" t="s">
        <v>105</v>
      </c>
      <c r="O865" t="s">
        <v>3716</v>
      </c>
      <c r="P865" t="s">
        <v>46</v>
      </c>
      <c r="Q865" t="s">
        <v>68</v>
      </c>
      <c r="R865" t="s">
        <v>3717</v>
      </c>
      <c r="S865">
        <v>13.120000000000001</v>
      </c>
      <c r="T865">
        <v>5</v>
      </c>
      <c r="U865">
        <v>0.2</v>
      </c>
      <c r="V865">
        <v>1.4759999999999982</v>
      </c>
    </row>
    <row r="866" spans="1:22" x14ac:dyDescent="0.3">
      <c r="A866">
        <v>6686</v>
      </c>
      <c r="B866" t="s">
        <v>9031</v>
      </c>
      <c r="C866">
        <v>2012</v>
      </c>
      <c r="D866" s="33">
        <v>41260</v>
      </c>
      <c r="E866" s="33">
        <v>41265</v>
      </c>
      <c r="F866" t="s">
        <v>50</v>
      </c>
      <c r="G866" t="s">
        <v>4170</v>
      </c>
      <c r="H866" t="s">
        <v>4171</v>
      </c>
      <c r="I866" t="s">
        <v>26</v>
      </c>
      <c r="J866" t="s">
        <v>27</v>
      </c>
      <c r="K866" t="s">
        <v>538</v>
      </c>
      <c r="L866" t="s">
        <v>211</v>
      </c>
      <c r="M866">
        <v>61701</v>
      </c>
      <c r="N866" t="s">
        <v>105</v>
      </c>
      <c r="O866" t="s">
        <v>2676</v>
      </c>
      <c r="P866" t="s">
        <v>32</v>
      </c>
      <c r="Q866" t="s">
        <v>65</v>
      </c>
      <c r="R866" t="s">
        <v>2677</v>
      </c>
      <c r="S866">
        <v>41.552</v>
      </c>
      <c r="T866">
        <v>2</v>
      </c>
      <c r="U866">
        <v>0.6</v>
      </c>
      <c r="V866">
        <v>-19.737199999999994</v>
      </c>
    </row>
    <row r="867" spans="1:22" x14ac:dyDescent="0.3">
      <c r="A867">
        <v>6685</v>
      </c>
      <c r="B867" t="s">
        <v>9031</v>
      </c>
      <c r="C867">
        <v>2012</v>
      </c>
      <c r="D867" s="33">
        <v>41260</v>
      </c>
      <c r="E867" s="33">
        <v>41265</v>
      </c>
      <c r="F867" t="s">
        <v>50</v>
      </c>
      <c r="G867" t="s">
        <v>4170</v>
      </c>
      <c r="H867" t="s">
        <v>4171</v>
      </c>
      <c r="I867" t="s">
        <v>26</v>
      </c>
      <c r="J867" t="s">
        <v>27</v>
      </c>
      <c r="K867" t="s">
        <v>538</v>
      </c>
      <c r="L867" t="s">
        <v>211</v>
      </c>
      <c r="M867">
        <v>61701</v>
      </c>
      <c r="N867" t="s">
        <v>105</v>
      </c>
      <c r="O867" t="s">
        <v>3510</v>
      </c>
      <c r="P867" t="s">
        <v>46</v>
      </c>
      <c r="Q867" t="s">
        <v>59</v>
      </c>
      <c r="R867" t="s">
        <v>3511</v>
      </c>
      <c r="S867">
        <v>180.01600000000002</v>
      </c>
      <c r="T867">
        <v>1</v>
      </c>
      <c r="U867">
        <v>0.2</v>
      </c>
      <c r="V867">
        <v>-15.751400000000004</v>
      </c>
    </row>
    <row r="868" spans="1:22" x14ac:dyDescent="0.3">
      <c r="A868">
        <v>6678</v>
      </c>
      <c r="B868" t="s">
        <v>9024</v>
      </c>
      <c r="C868">
        <v>2012</v>
      </c>
      <c r="D868" s="33">
        <v>41234</v>
      </c>
      <c r="E868" s="33">
        <v>41236</v>
      </c>
      <c r="F868" t="s">
        <v>23</v>
      </c>
      <c r="G868" t="s">
        <v>5978</v>
      </c>
      <c r="H868" t="s">
        <v>5979</v>
      </c>
      <c r="I868" t="s">
        <v>26</v>
      </c>
      <c r="J868" t="s">
        <v>27</v>
      </c>
      <c r="K868" t="s">
        <v>1479</v>
      </c>
      <c r="L868" t="s">
        <v>254</v>
      </c>
      <c r="M868">
        <v>46226</v>
      </c>
      <c r="N868" t="s">
        <v>105</v>
      </c>
      <c r="O868" t="s">
        <v>6687</v>
      </c>
      <c r="P868" t="s">
        <v>71</v>
      </c>
      <c r="Q868" t="s">
        <v>161</v>
      </c>
      <c r="R868" t="s">
        <v>6688</v>
      </c>
      <c r="S868">
        <v>393.54</v>
      </c>
      <c r="T868">
        <v>3</v>
      </c>
      <c r="U868">
        <v>0</v>
      </c>
      <c r="V868">
        <v>165.28680000000003</v>
      </c>
    </row>
    <row r="869" spans="1:22" x14ac:dyDescent="0.3">
      <c r="A869">
        <v>6677</v>
      </c>
      <c r="B869" t="s">
        <v>9024</v>
      </c>
      <c r="C869">
        <v>2012</v>
      </c>
      <c r="D869" s="33">
        <v>41234</v>
      </c>
      <c r="E869" s="33">
        <v>41236</v>
      </c>
      <c r="F869" t="s">
        <v>23</v>
      </c>
      <c r="G869" t="s">
        <v>5978</v>
      </c>
      <c r="H869" t="s">
        <v>5979</v>
      </c>
      <c r="I869" t="s">
        <v>26</v>
      </c>
      <c r="J869" t="s">
        <v>27</v>
      </c>
      <c r="K869" t="s">
        <v>1479</v>
      </c>
      <c r="L869" t="s">
        <v>254</v>
      </c>
      <c r="M869">
        <v>46226</v>
      </c>
      <c r="N869" t="s">
        <v>105</v>
      </c>
      <c r="O869" t="s">
        <v>7634</v>
      </c>
      <c r="P869" t="s">
        <v>46</v>
      </c>
      <c r="Q869" t="s">
        <v>78</v>
      </c>
      <c r="R869" t="s">
        <v>7635</v>
      </c>
      <c r="S869">
        <v>19.75</v>
      </c>
      <c r="T869">
        <v>5</v>
      </c>
      <c r="U869">
        <v>0</v>
      </c>
      <c r="V869">
        <v>5.1350000000000007</v>
      </c>
    </row>
    <row r="870" spans="1:22" x14ac:dyDescent="0.3">
      <c r="A870">
        <v>6676</v>
      </c>
      <c r="B870" t="s">
        <v>9024</v>
      </c>
      <c r="C870">
        <v>2012</v>
      </c>
      <c r="D870" s="33">
        <v>41234</v>
      </c>
      <c r="E870" s="33">
        <v>41236</v>
      </c>
      <c r="F870" t="s">
        <v>23</v>
      </c>
      <c r="G870" t="s">
        <v>5978</v>
      </c>
      <c r="H870" t="s">
        <v>5979</v>
      </c>
      <c r="I870" t="s">
        <v>26</v>
      </c>
      <c r="J870" t="s">
        <v>27</v>
      </c>
      <c r="K870" t="s">
        <v>1479</v>
      </c>
      <c r="L870" t="s">
        <v>254</v>
      </c>
      <c r="M870">
        <v>46226</v>
      </c>
      <c r="N870" t="s">
        <v>105</v>
      </c>
      <c r="O870" t="s">
        <v>9025</v>
      </c>
      <c r="P870" t="s">
        <v>71</v>
      </c>
      <c r="Q870" t="s">
        <v>682</v>
      </c>
      <c r="R870" t="s">
        <v>9026</v>
      </c>
      <c r="S870">
        <v>83.9</v>
      </c>
      <c r="T870">
        <v>2</v>
      </c>
      <c r="U870">
        <v>0</v>
      </c>
      <c r="V870">
        <v>22.653000000000006</v>
      </c>
    </row>
    <row r="871" spans="1:22" x14ac:dyDescent="0.3">
      <c r="A871">
        <v>6675</v>
      </c>
      <c r="B871" t="s">
        <v>9024</v>
      </c>
      <c r="C871">
        <v>2012</v>
      </c>
      <c r="D871" s="33">
        <v>41234</v>
      </c>
      <c r="E871" s="33">
        <v>41236</v>
      </c>
      <c r="F871" t="s">
        <v>23</v>
      </c>
      <c r="G871" t="s">
        <v>5978</v>
      </c>
      <c r="H871" t="s">
        <v>5979</v>
      </c>
      <c r="I871" t="s">
        <v>26</v>
      </c>
      <c r="J871" t="s">
        <v>27</v>
      </c>
      <c r="K871" t="s">
        <v>1479</v>
      </c>
      <c r="L871" t="s">
        <v>254</v>
      </c>
      <c r="M871">
        <v>46226</v>
      </c>
      <c r="N871" t="s">
        <v>105</v>
      </c>
      <c r="O871" t="s">
        <v>3320</v>
      </c>
      <c r="P871" t="s">
        <v>46</v>
      </c>
      <c r="Q871" t="s">
        <v>68</v>
      </c>
      <c r="R871" t="s">
        <v>3321</v>
      </c>
      <c r="S871">
        <v>10.92</v>
      </c>
      <c r="T871">
        <v>6</v>
      </c>
      <c r="U871">
        <v>0</v>
      </c>
      <c r="V871">
        <v>4.9139999999999997</v>
      </c>
    </row>
    <row r="872" spans="1:22" x14ac:dyDescent="0.3">
      <c r="A872">
        <v>6674</v>
      </c>
      <c r="B872" t="s">
        <v>9021</v>
      </c>
      <c r="C872">
        <v>2012</v>
      </c>
      <c r="D872" s="33">
        <v>41157</v>
      </c>
      <c r="E872" s="33">
        <v>41164</v>
      </c>
      <c r="F872" t="s">
        <v>50</v>
      </c>
      <c r="G872" t="s">
        <v>620</v>
      </c>
      <c r="H872" t="s">
        <v>621</v>
      </c>
      <c r="I872" t="s">
        <v>102</v>
      </c>
      <c r="J872" t="s">
        <v>27</v>
      </c>
      <c r="K872" t="s">
        <v>4710</v>
      </c>
      <c r="L872" t="s">
        <v>319</v>
      </c>
      <c r="M872">
        <v>22901</v>
      </c>
      <c r="N872" t="s">
        <v>30</v>
      </c>
      <c r="O872" t="s">
        <v>9022</v>
      </c>
      <c r="P872" t="s">
        <v>32</v>
      </c>
      <c r="Q872" t="s">
        <v>65</v>
      </c>
      <c r="R872" t="s">
        <v>9023</v>
      </c>
      <c r="S872">
        <v>67.959999999999994</v>
      </c>
      <c r="T872">
        <v>4</v>
      </c>
      <c r="U872">
        <v>0</v>
      </c>
      <c r="V872">
        <v>12.232799999999997</v>
      </c>
    </row>
    <row r="873" spans="1:22" x14ac:dyDescent="0.3">
      <c r="A873">
        <v>872</v>
      </c>
      <c r="B873" t="s">
        <v>2693</v>
      </c>
      <c r="C873">
        <v>2012</v>
      </c>
      <c r="D873" s="33">
        <v>41201</v>
      </c>
      <c r="E873" s="3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6673</v>
      </c>
      <c r="B874" t="s">
        <v>9020</v>
      </c>
      <c r="C874">
        <v>2012</v>
      </c>
      <c r="D874" s="33">
        <v>41163</v>
      </c>
      <c r="E874" s="33">
        <v>41168</v>
      </c>
      <c r="F874" t="s">
        <v>50</v>
      </c>
      <c r="G874" t="s">
        <v>979</v>
      </c>
      <c r="H874" t="s">
        <v>980</v>
      </c>
      <c r="I874" t="s">
        <v>41</v>
      </c>
      <c r="J874" t="s">
        <v>27</v>
      </c>
      <c r="K874" t="s">
        <v>947</v>
      </c>
      <c r="L874" t="s">
        <v>43</v>
      </c>
      <c r="M874">
        <v>92024</v>
      </c>
      <c r="N874" t="s">
        <v>44</v>
      </c>
      <c r="O874" t="s">
        <v>490</v>
      </c>
      <c r="P874" t="s">
        <v>46</v>
      </c>
      <c r="Q874" t="s">
        <v>68</v>
      </c>
      <c r="R874" t="s">
        <v>491</v>
      </c>
      <c r="S874">
        <v>265.85999999999996</v>
      </c>
      <c r="T874">
        <v>7</v>
      </c>
      <c r="U874">
        <v>0</v>
      </c>
      <c r="V874">
        <v>79.757999999999967</v>
      </c>
    </row>
    <row r="875" spans="1:22" x14ac:dyDescent="0.3">
      <c r="A875">
        <v>6663</v>
      </c>
      <c r="B875" t="s">
        <v>9014</v>
      </c>
      <c r="C875">
        <v>2012</v>
      </c>
      <c r="D875" s="33">
        <v>41129</v>
      </c>
      <c r="E875" s="33">
        <v>41131</v>
      </c>
      <c r="F875" t="s">
        <v>23</v>
      </c>
      <c r="G875" t="s">
        <v>5194</v>
      </c>
      <c r="H875" t="s">
        <v>5195</v>
      </c>
      <c r="I875" t="s">
        <v>26</v>
      </c>
      <c r="J875" t="s">
        <v>27</v>
      </c>
      <c r="K875" t="s">
        <v>1479</v>
      </c>
      <c r="L875" t="s">
        <v>1245</v>
      </c>
      <c r="M875">
        <v>1841</v>
      </c>
      <c r="N875" t="s">
        <v>148</v>
      </c>
      <c r="O875" t="s">
        <v>4994</v>
      </c>
      <c r="P875" t="s">
        <v>46</v>
      </c>
      <c r="Q875" t="s">
        <v>75</v>
      </c>
      <c r="R875" t="s">
        <v>4995</v>
      </c>
      <c r="S875">
        <v>447.85999999999996</v>
      </c>
      <c r="T875">
        <v>7</v>
      </c>
      <c r="U875">
        <v>0</v>
      </c>
      <c r="V875">
        <v>210.49419999999998</v>
      </c>
    </row>
    <row r="876" spans="1:22" x14ac:dyDescent="0.3">
      <c r="A876">
        <v>6662</v>
      </c>
      <c r="B876" t="s">
        <v>9014</v>
      </c>
      <c r="C876">
        <v>2012</v>
      </c>
      <c r="D876" s="33">
        <v>41129</v>
      </c>
      <c r="E876" s="33">
        <v>41131</v>
      </c>
      <c r="F876" t="s">
        <v>23</v>
      </c>
      <c r="G876" t="s">
        <v>5194</v>
      </c>
      <c r="H876" t="s">
        <v>5195</v>
      </c>
      <c r="I876" t="s">
        <v>26</v>
      </c>
      <c r="J876" t="s">
        <v>27</v>
      </c>
      <c r="K876" t="s">
        <v>1479</v>
      </c>
      <c r="L876" t="s">
        <v>1245</v>
      </c>
      <c r="M876">
        <v>1841</v>
      </c>
      <c r="N876" t="s">
        <v>148</v>
      </c>
      <c r="O876" t="s">
        <v>4182</v>
      </c>
      <c r="P876" t="s">
        <v>46</v>
      </c>
      <c r="Q876" t="s">
        <v>78</v>
      </c>
      <c r="R876" t="s">
        <v>4183</v>
      </c>
      <c r="S876">
        <v>113.92</v>
      </c>
      <c r="T876">
        <v>2</v>
      </c>
      <c r="U876">
        <v>0</v>
      </c>
      <c r="V876">
        <v>33.036799999999985</v>
      </c>
    </row>
    <row r="877" spans="1:22" x14ac:dyDescent="0.3">
      <c r="A877">
        <v>6661</v>
      </c>
      <c r="B877" t="s">
        <v>9014</v>
      </c>
      <c r="C877">
        <v>2012</v>
      </c>
      <c r="D877" s="33">
        <v>41129</v>
      </c>
      <c r="E877" s="33">
        <v>41131</v>
      </c>
      <c r="F877" t="s">
        <v>23</v>
      </c>
      <c r="G877" t="s">
        <v>5194</v>
      </c>
      <c r="H877" t="s">
        <v>5195</v>
      </c>
      <c r="I877" t="s">
        <v>26</v>
      </c>
      <c r="J877" t="s">
        <v>27</v>
      </c>
      <c r="K877" t="s">
        <v>1479</v>
      </c>
      <c r="L877" t="s">
        <v>1245</v>
      </c>
      <c r="M877">
        <v>1841</v>
      </c>
      <c r="N877" t="s">
        <v>148</v>
      </c>
      <c r="O877" t="s">
        <v>7344</v>
      </c>
      <c r="P877" t="s">
        <v>46</v>
      </c>
      <c r="Q877" t="s">
        <v>68</v>
      </c>
      <c r="R877" t="s">
        <v>7345</v>
      </c>
      <c r="S877">
        <v>39.659999999999997</v>
      </c>
      <c r="T877">
        <v>2</v>
      </c>
      <c r="U877">
        <v>0</v>
      </c>
      <c r="V877">
        <v>11.897999999999996</v>
      </c>
    </row>
    <row r="878" spans="1:22" x14ac:dyDescent="0.3">
      <c r="A878">
        <v>6646</v>
      </c>
      <c r="B878" t="s">
        <v>9010</v>
      </c>
      <c r="C878">
        <v>2012</v>
      </c>
      <c r="D878" s="33">
        <v>41131</v>
      </c>
      <c r="E878" s="33">
        <v>41137</v>
      </c>
      <c r="F878" t="s">
        <v>50</v>
      </c>
      <c r="G878" t="s">
        <v>5054</v>
      </c>
      <c r="H878" t="s">
        <v>5055</v>
      </c>
      <c r="I878" t="s">
        <v>26</v>
      </c>
      <c r="J878" t="s">
        <v>27</v>
      </c>
      <c r="K878" t="s">
        <v>4582</v>
      </c>
      <c r="L878" t="s">
        <v>420</v>
      </c>
      <c r="M878">
        <v>97756</v>
      </c>
      <c r="N878" t="s">
        <v>44</v>
      </c>
      <c r="O878" t="s">
        <v>2276</v>
      </c>
      <c r="P878" t="s">
        <v>46</v>
      </c>
      <c r="Q878" t="s">
        <v>78</v>
      </c>
      <c r="R878" t="s">
        <v>2277</v>
      </c>
      <c r="S878">
        <v>133.47200000000001</v>
      </c>
      <c r="T878">
        <v>4</v>
      </c>
      <c r="U878">
        <v>0.2</v>
      </c>
      <c r="V878">
        <v>15.015599999999985</v>
      </c>
    </row>
    <row r="879" spans="1:22" x14ac:dyDescent="0.3">
      <c r="A879">
        <v>6645</v>
      </c>
      <c r="B879" t="s">
        <v>9010</v>
      </c>
      <c r="C879">
        <v>2012</v>
      </c>
      <c r="D879" s="33">
        <v>41131</v>
      </c>
      <c r="E879" s="33">
        <v>41137</v>
      </c>
      <c r="F879" t="s">
        <v>50</v>
      </c>
      <c r="G879" t="s">
        <v>5054</v>
      </c>
      <c r="H879" t="s">
        <v>5055</v>
      </c>
      <c r="I879" t="s">
        <v>26</v>
      </c>
      <c r="J879" t="s">
        <v>27</v>
      </c>
      <c r="K879" t="s">
        <v>4582</v>
      </c>
      <c r="L879" t="s">
        <v>420</v>
      </c>
      <c r="M879">
        <v>97756</v>
      </c>
      <c r="N879" t="s">
        <v>44</v>
      </c>
      <c r="O879" t="s">
        <v>3029</v>
      </c>
      <c r="P879" t="s">
        <v>71</v>
      </c>
      <c r="Q879" t="s">
        <v>72</v>
      </c>
      <c r="R879" t="s">
        <v>3030</v>
      </c>
      <c r="S879">
        <v>139.94400000000002</v>
      </c>
      <c r="T879">
        <v>7</v>
      </c>
      <c r="U879">
        <v>0.2</v>
      </c>
      <c r="V879">
        <v>-31.487400000000001</v>
      </c>
    </row>
    <row r="880" spans="1:22" x14ac:dyDescent="0.3">
      <c r="A880">
        <v>6644</v>
      </c>
      <c r="B880" t="s">
        <v>9010</v>
      </c>
      <c r="C880">
        <v>2012</v>
      </c>
      <c r="D880" s="33">
        <v>41131</v>
      </c>
      <c r="E880" s="33">
        <v>41137</v>
      </c>
      <c r="F880" t="s">
        <v>50</v>
      </c>
      <c r="G880" t="s">
        <v>5054</v>
      </c>
      <c r="H880" t="s">
        <v>5055</v>
      </c>
      <c r="I880" t="s">
        <v>26</v>
      </c>
      <c r="J880" t="s">
        <v>27</v>
      </c>
      <c r="K880" t="s">
        <v>4582</v>
      </c>
      <c r="L880" t="s">
        <v>420</v>
      </c>
      <c r="M880">
        <v>97756</v>
      </c>
      <c r="N880" t="s">
        <v>44</v>
      </c>
      <c r="O880" t="s">
        <v>3208</v>
      </c>
      <c r="P880" t="s">
        <v>71</v>
      </c>
      <c r="Q880" t="s">
        <v>72</v>
      </c>
      <c r="R880" t="s">
        <v>3209</v>
      </c>
      <c r="S880">
        <v>438.36800000000005</v>
      </c>
      <c r="T880">
        <v>4</v>
      </c>
      <c r="U880">
        <v>0.2</v>
      </c>
      <c r="V880">
        <v>38.357200000000006</v>
      </c>
    </row>
    <row r="881" spans="1:22" x14ac:dyDescent="0.3">
      <c r="A881">
        <v>6630</v>
      </c>
      <c r="B881" t="s">
        <v>9001</v>
      </c>
      <c r="C881">
        <v>2012</v>
      </c>
      <c r="D881" s="33">
        <v>41184</v>
      </c>
      <c r="E881" s="33">
        <v>41188</v>
      </c>
      <c r="F881" t="s">
        <v>50</v>
      </c>
      <c r="G881" t="s">
        <v>3959</v>
      </c>
      <c r="H881" t="s">
        <v>3960</v>
      </c>
      <c r="I881" t="s">
        <v>102</v>
      </c>
      <c r="J881" t="s">
        <v>27</v>
      </c>
      <c r="K881" t="s">
        <v>9002</v>
      </c>
      <c r="L881" t="s">
        <v>88</v>
      </c>
      <c r="M881">
        <v>27893</v>
      </c>
      <c r="N881" t="s">
        <v>30</v>
      </c>
      <c r="O881" t="s">
        <v>4737</v>
      </c>
      <c r="P881" t="s">
        <v>46</v>
      </c>
      <c r="Q881" t="s">
        <v>75</v>
      </c>
      <c r="R881" t="s">
        <v>4738</v>
      </c>
      <c r="S881">
        <v>7.3800000000000008</v>
      </c>
      <c r="T881">
        <v>5</v>
      </c>
      <c r="U881">
        <v>0.7</v>
      </c>
      <c r="V881">
        <v>-5.4120000000000008</v>
      </c>
    </row>
    <row r="882" spans="1:22" x14ac:dyDescent="0.3">
      <c r="A882">
        <v>6629</v>
      </c>
      <c r="B882" t="s">
        <v>9000</v>
      </c>
      <c r="C882">
        <v>2012</v>
      </c>
      <c r="D882" s="33">
        <v>41171</v>
      </c>
      <c r="E882" s="33">
        <v>41174</v>
      </c>
      <c r="F882" t="s">
        <v>23</v>
      </c>
      <c r="G882" t="s">
        <v>4625</v>
      </c>
      <c r="H882" t="s">
        <v>4626</v>
      </c>
      <c r="I882" t="s">
        <v>26</v>
      </c>
      <c r="J882" t="s">
        <v>27</v>
      </c>
      <c r="K882" t="s">
        <v>266</v>
      </c>
      <c r="L882" t="s">
        <v>267</v>
      </c>
      <c r="M882">
        <v>10024</v>
      </c>
      <c r="N882" t="s">
        <v>148</v>
      </c>
      <c r="O882" t="s">
        <v>923</v>
      </c>
      <c r="P882" t="s">
        <v>71</v>
      </c>
      <c r="Q882" t="s">
        <v>72</v>
      </c>
      <c r="R882" t="s">
        <v>924</v>
      </c>
      <c r="S882">
        <v>279.85999999999996</v>
      </c>
      <c r="T882">
        <v>14</v>
      </c>
      <c r="U882">
        <v>0</v>
      </c>
      <c r="V882">
        <v>134.33279999999996</v>
      </c>
    </row>
    <row r="883" spans="1:22" x14ac:dyDescent="0.3">
      <c r="A883">
        <v>882</v>
      </c>
      <c r="B883" t="s">
        <v>2714</v>
      </c>
      <c r="C883">
        <v>2012</v>
      </c>
      <c r="D883" s="33">
        <v>41191</v>
      </c>
      <c r="E883" s="3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6626</v>
      </c>
      <c r="B884" t="s">
        <v>8996</v>
      </c>
      <c r="C884">
        <v>2012</v>
      </c>
      <c r="D884" s="33">
        <v>40927</v>
      </c>
      <c r="E884" s="33">
        <v>40931</v>
      </c>
      <c r="F884" t="s">
        <v>50</v>
      </c>
      <c r="G884" t="s">
        <v>3347</v>
      </c>
      <c r="H884" t="s">
        <v>3348</v>
      </c>
      <c r="I884" t="s">
        <v>26</v>
      </c>
      <c r="J884" t="s">
        <v>27</v>
      </c>
      <c r="K884" t="s">
        <v>8997</v>
      </c>
      <c r="L884" t="s">
        <v>104</v>
      </c>
      <c r="M884">
        <v>77590</v>
      </c>
      <c r="N884" t="s">
        <v>105</v>
      </c>
      <c r="O884" t="s">
        <v>6142</v>
      </c>
      <c r="P884" t="s">
        <v>32</v>
      </c>
      <c r="Q884" t="s">
        <v>36</v>
      </c>
      <c r="R884" t="s">
        <v>6143</v>
      </c>
      <c r="S884">
        <v>199.304</v>
      </c>
      <c r="T884">
        <v>4</v>
      </c>
      <c r="U884">
        <v>0.3</v>
      </c>
      <c r="V884">
        <v>-8.5416000000000025</v>
      </c>
    </row>
    <row r="885" spans="1:22" x14ac:dyDescent="0.3">
      <c r="A885">
        <v>6625</v>
      </c>
      <c r="B885" t="s">
        <v>8996</v>
      </c>
      <c r="C885">
        <v>2012</v>
      </c>
      <c r="D885" s="33">
        <v>40927</v>
      </c>
      <c r="E885" s="33">
        <v>40931</v>
      </c>
      <c r="F885" t="s">
        <v>50</v>
      </c>
      <c r="G885" t="s">
        <v>3347</v>
      </c>
      <c r="H885" t="s">
        <v>3348</v>
      </c>
      <c r="I885" t="s">
        <v>26</v>
      </c>
      <c r="J885" t="s">
        <v>27</v>
      </c>
      <c r="K885" t="s">
        <v>8997</v>
      </c>
      <c r="L885" t="s">
        <v>104</v>
      </c>
      <c r="M885">
        <v>77590</v>
      </c>
      <c r="N885" t="s">
        <v>105</v>
      </c>
      <c r="O885" t="s">
        <v>4857</v>
      </c>
      <c r="P885" t="s">
        <v>32</v>
      </c>
      <c r="Q885" t="s">
        <v>56</v>
      </c>
      <c r="R885" t="s">
        <v>4858</v>
      </c>
      <c r="S885">
        <v>102.438</v>
      </c>
      <c r="T885">
        <v>1</v>
      </c>
      <c r="U885">
        <v>0.3</v>
      </c>
      <c r="V885">
        <v>-13.170600000000007</v>
      </c>
    </row>
    <row r="886" spans="1:22" x14ac:dyDescent="0.3">
      <c r="A886">
        <v>6615</v>
      </c>
      <c r="B886" t="s">
        <v>8990</v>
      </c>
      <c r="C886">
        <v>2012</v>
      </c>
      <c r="D886" s="33">
        <v>41020</v>
      </c>
      <c r="E886" s="33">
        <v>41027</v>
      </c>
      <c r="F886" t="s">
        <v>50</v>
      </c>
      <c r="G886" t="s">
        <v>8309</v>
      </c>
      <c r="H886" t="s">
        <v>8310</v>
      </c>
      <c r="I886" t="s">
        <v>26</v>
      </c>
      <c r="J886" t="s">
        <v>27</v>
      </c>
      <c r="K886" t="s">
        <v>1473</v>
      </c>
      <c r="L886" t="s">
        <v>29</v>
      </c>
      <c r="M886">
        <v>40214</v>
      </c>
      <c r="N886" t="s">
        <v>30</v>
      </c>
      <c r="O886" t="s">
        <v>2263</v>
      </c>
      <c r="P886" t="s">
        <v>32</v>
      </c>
      <c r="Q886" t="s">
        <v>65</v>
      </c>
      <c r="R886" t="s">
        <v>2264</v>
      </c>
      <c r="S886">
        <v>209.88</v>
      </c>
      <c r="T886">
        <v>3</v>
      </c>
      <c r="U886">
        <v>0</v>
      </c>
      <c r="V886">
        <v>35.679599999999979</v>
      </c>
    </row>
    <row r="887" spans="1:22" x14ac:dyDescent="0.3">
      <c r="A887">
        <v>886</v>
      </c>
      <c r="B887" t="s">
        <v>2724</v>
      </c>
      <c r="C887">
        <v>2012</v>
      </c>
      <c r="D887" s="33">
        <v>41024</v>
      </c>
      <c r="E887" s="33">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6614</v>
      </c>
      <c r="B888" t="s">
        <v>8990</v>
      </c>
      <c r="C888">
        <v>2012</v>
      </c>
      <c r="D888" s="33">
        <v>41020</v>
      </c>
      <c r="E888" s="33">
        <v>41027</v>
      </c>
      <c r="F888" t="s">
        <v>50</v>
      </c>
      <c r="G888" t="s">
        <v>8309</v>
      </c>
      <c r="H888" t="s">
        <v>8310</v>
      </c>
      <c r="I888" t="s">
        <v>26</v>
      </c>
      <c r="J888" t="s">
        <v>27</v>
      </c>
      <c r="K888" t="s">
        <v>1473</v>
      </c>
      <c r="L888" t="s">
        <v>29</v>
      </c>
      <c r="M888">
        <v>40214</v>
      </c>
      <c r="N888" t="s">
        <v>30</v>
      </c>
      <c r="O888" t="s">
        <v>2086</v>
      </c>
      <c r="P888" t="s">
        <v>71</v>
      </c>
      <c r="Q888" t="s">
        <v>72</v>
      </c>
      <c r="R888" t="s">
        <v>2087</v>
      </c>
      <c r="S888">
        <v>469.95</v>
      </c>
      <c r="T888">
        <v>5</v>
      </c>
      <c r="U888">
        <v>0</v>
      </c>
      <c r="V888">
        <v>131.58600000000001</v>
      </c>
    </row>
    <row r="889" spans="1:22" x14ac:dyDescent="0.3">
      <c r="A889">
        <v>6613</v>
      </c>
      <c r="B889" t="s">
        <v>8990</v>
      </c>
      <c r="C889">
        <v>2012</v>
      </c>
      <c r="D889" s="33">
        <v>41020</v>
      </c>
      <c r="E889" s="33">
        <v>41027</v>
      </c>
      <c r="F889" t="s">
        <v>50</v>
      </c>
      <c r="G889" t="s">
        <v>8309</v>
      </c>
      <c r="H889" t="s">
        <v>8310</v>
      </c>
      <c r="I889" t="s">
        <v>26</v>
      </c>
      <c r="J889" t="s">
        <v>27</v>
      </c>
      <c r="K889" t="s">
        <v>1473</v>
      </c>
      <c r="L889" t="s">
        <v>29</v>
      </c>
      <c r="M889">
        <v>40214</v>
      </c>
      <c r="N889" t="s">
        <v>30</v>
      </c>
      <c r="O889" t="s">
        <v>132</v>
      </c>
      <c r="P889" t="s">
        <v>46</v>
      </c>
      <c r="Q889" t="s">
        <v>75</v>
      </c>
      <c r="R889" t="s">
        <v>133</v>
      </c>
      <c r="S889">
        <v>21.299999999999997</v>
      </c>
      <c r="T889">
        <v>3</v>
      </c>
      <c r="U889">
        <v>0</v>
      </c>
      <c r="V889">
        <v>9.7979999999999983</v>
      </c>
    </row>
    <row r="890" spans="1:22" x14ac:dyDescent="0.3">
      <c r="A890">
        <v>6612</v>
      </c>
      <c r="B890" t="s">
        <v>8990</v>
      </c>
      <c r="C890">
        <v>2012</v>
      </c>
      <c r="D890" s="33">
        <v>41020</v>
      </c>
      <c r="E890" s="33">
        <v>41027</v>
      </c>
      <c r="F890" t="s">
        <v>50</v>
      </c>
      <c r="G890" t="s">
        <v>8309</v>
      </c>
      <c r="H890" t="s">
        <v>8310</v>
      </c>
      <c r="I890" t="s">
        <v>26</v>
      </c>
      <c r="J890" t="s">
        <v>27</v>
      </c>
      <c r="K890" t="s">
        <v>1473</v>
      </c>
      <c r="L890" t="s">
        <v>29</v>
      </c>
      <c r="M890">
        <v>40214</v>
      </c>
      <c r="N890" t="s">
        <v>30</v>
      </c>
      <c r="O890" t="s">
        <v>1084</v>
      </c>
      <c r="P890" t="s">
        <v>32</v>
      </c>
      <c r="Q890" t="s">
        <v>36</v>
      </c>
      <c r="R890" t="s">
        <v>1085</v>
      </c>
      <c r="S890">
        <v>191.96</v>
      </c>
      <c r="T890">
        <v>2</v>
      </c>
      <c r="U890">
        <v>0</v>
      </c>
      <c r="V890">
        <v>51.829200000000014</v>
      </c>
    </row>
    <row r="891" spans="1:22" x14ac:dyDescent="0.3">
      <c r="A891">
        <v>6610</v>
      </c>
      <c r="B891" t="s">
        <v>8988</v>
      </c>
      <c r="C891">
        <v>2012</v>
      </c>
      <c r="D891" s="33">
        <v>40978</v>
      </c>
      <c r="E891" s="33">
        <v>40978</v>
      </c>
      <c r="F891" t="s">
        <v>1290</v>
      </c>
      <c r="G891" t="s">
        <v>135</v>
      </c>
      <c r="H891" t="s">
        <v>136</v>
      </c>
      <c r="I891" t="s">
        <v>41</v>
      </c>
      <c r="J891" t="s">
        <v>27</v>
      </c>
      <c r="K891" t="s">
        <v>3213</v>
      </c>
      <c r="L891" t="s">
        <v>2735</v>
      </c>
      <c r="M891">
        <v>20735</v>
      </c>
      <c r="N891" t="s">
        <v>148</v>
      </c>
      <c r="O891" t="s">
        <v>1297</v>
      </c>
      <c r="P891" t="s">
        <v>46</v>
      </c>
      <c r="Q891" t="s">
        <v>59</v>
      </c>
      <c r="R891" t="s">
        <v>1298</v>
      </c>
      <c r="S891">
        <v>89.820000000000007</v>
      </c>
      <c r="T891">
        <v>6</v>
      </c>
      <c r="U891">
        <v>0</v>
      </c>
      <c r="V891">
        <v>25.149600000000007</v>
      </c>
    </row>
    <row r="892" spans="1:22" x14ac:dyDescent="0.3">
      <c r="A892">
        <v>6595</v>
      </c>
      <c r="B892" t="s">
        <v>8981</v>
      </c>
      <c r="C892">
        <v>2012</v>
      </c>
      <c r="D892" s="33">
        <v>41033</v>
      </c>
      <c r="E892" s="33">
        <v>41040</v>
      </c>
      <c r="F892" t="s">
        <v>50</v>
      </c>
      <c r="G892" t="s">
        <v>3842</v>
      </c>
      <c r="H892" t="s">
        <v>3843</v>
      </c>
      <c r="I892" t="s">
        <v>41</v>
      </c>
      <c r="J892" t="s">
        <v>27</v>
      </c>
      <c r="K892" t="s">
        <v>4374</v>
      </c>
      <c r="L892" t="s">
        <v>254</v>
      </c>
      <c r="M892">
        <v>46203</v>
      </c>
      <c r="N892" t="s">
        <v>105</v>
      </c>
      <c r="O892" t="s">
        <v>2525</v>
      </c>
      <c r="P892" t="s">
        <v>46</v>
      </c>
      <c r="Q892" t="s">
        <v>68</v>
      </c>
      <c r="R892" t="s">
        <v>2526</v>
      </c>
      <c r="S892">
        <v>125.92999999999999</v>
      </c>
      <c r="T892">
        <v>7</v>
      </c>
      <c r="U892">
        <v>0</v>
      </c>
      <c r="V892">
        <v>35.260400000000004</v>
      </c>
    </row>
    <row r="893" spans="1:22" x14ac:dyDescent="0.3">
      <c r="A893">
        <v>6593</v>
      </c>
      <c r="B893" t="s">
        <v>8979</v>
      </c>
      <c r="C893">
        <v>2012</v>
      </c>
      <c r="D893" s="33">
        <v>41029</v>
      </c>
      <c r="E893" s="33">
        <v>41035</v>
      </c>
      <c r="F893" t="s">
        <v>50</v>
      </c>
      <c r="G893" t="s">
        <v>135</v>
      </c>
      <c r="H893" t="s">
        <v>136</v>
      </c>
      <c r="I893" t="s">
        <v>41</v>
      </c>
      <c r="J893" t="s">
        <v>27</v>
      </c>
      <c r="K893" t="s">
        <v>127</v>
      </c>
      <c r="L893" t="s">
        <v>43</v>
      </c>
      <c r="M893">
        <v>94110</v>
      </c>
      <c r="N893" t="s">
        <v>44</v>
      </c>
      <c r="O893" t="s">
        <v>1936</v>
      </c>
      <c r="P893" t="s">
        <v>71</v>
      </c>
      <c r="Q893" t="s">
        <v>72</v>
      </c>
      <c r="R893" t="s">
        <v>1937</v>
      </c>
      <c r="S893">
        <v>19.8</v>
      </c>
      <c r="T893">
        <v>5</v>
      </c>
      <c r="U893">
        <v>0.2</v>
      </c>
      <c r="V893">
        <v>1.7324999999999999</v>
      </c>
    </row>
    <row r="894" spans="1:22" x14ac:dyDescent="0.3">
      <c r="A894">
        <v>6592</v>
      </c>
      <c r="B894" t="s">
        <v>8979</v>
      </c>
      <c r="C894">
        <v>2012</v>
      </c>
      <c r="D894" s="33">
        <v>41029</v>
      </c>
      <c r="E894" s="33">
        <v>41035</v>
      </c>
      <c r="F894" t="s">
        <v>50</v>
      </c>
      <c r="G894" t="s">
        <v>135</v>
      </c>
      <c r="H894" t="s">
        <v>136</v>
      </c>
      <c r="I894" t="s">
        <v>41</v>
      </c>
      <c r="J894" t="s">
        <v>27</v>
      </c>
      <c r="K894" t="s">
        <v>127</v>
      </c>
      <c r="L894" t="s">
        <v>43</v>
      </c>
      <c r="M894">
        <v>94110</v>
      </c>
      <c r="N894" t="s">
        <v>44</v>
      </c>
      <c r="O894" t="s">
        <v>1313</v>
      </c>
      <c r="P894" t="s">
        <v>46</v>
      </c>
      <c r="Q894" t="s">
        <v>68</v>
      </c>
      <c r="R894" t="s">
        <v>1314</v>
      </c>
      <c r="S894">
        <v>34.650000000000006</v>
      </c>
      <c r="T894">
        <v>3</v>
      </c>
      <c r="U894">
        <v>0</v>
      </c>
      <c r="V894">
        <v>9.702</v>
      </c>
    </row>
    <row r="895" spans="1:22" x14ac:dyDescent="0.3">
      <c r="A895">
        <v>6578</v>
      </c>
      <c r="B895" t="s">
        <v>8970</v>
      </c>
      <c r="C895">
        <v>2012</v>
      </c>
      <c r="D895" s="33">
        <v>41249</v>
      </c>
      <c r="E895" s="33">
        <v>41254</v>
      </c>
      <c r="F895" t="s">
        <v>23</v>
      </c>
      <c r="G895" t="s">
        <v>1699</v>
      </c>
      <c r="H895" t="s">
        <v>1700</v>
      </c>
      <c r="I895" t="s">
        <v>26</v>
      </c>
      <c r="J895" t="s">
        <v>27</v>
      </c>
      <c r="K895" t="s">
        <v>1127</v>
      </c>
      <c r="L895" t="s">
        <v>319</v>
      </c>
      <c r="M895">
        <v>22204</v>
      </c>
      <c r="N895" t="s">
        <v>30</v>
      </c>
      <c r="O895" t="s">
        <v>4509</v>
      </c>
      <c r="P895" t="s">
        <v>71</v>
      </c>
      <c r="Q895" t="s">
        <v>72</v>
      </c>
      <c r="R895" t="s">
        <v>4510</v>
      </c>
      <c r="S895">
        <v>173.94</v>
      </c>
      <c r="T895">
        <v>6</v>
      </c>
      <c r="U895">
        <v>0</v>
      </c>
      <c r="V895">
        <v>50.442599999999977</v>
      </c>
    </row>
    <row r="896" spans="1:22" x14ac:dyDescent="0.3">
      <c r="A896">
        <v>6559</v>
      </c>
      <c r="B896" t="s">
        <v>8959</v>
      </c>
      <c r="C896">
        <v>2012</v>
      </c>
      <c r="D896" s="33">
        <v>41065</v>
      </c>
      <c r="E896" s="33">
        <v>41070</v>
      </c>
      <c r="F896" t="s">
        <v>50</v>
      </c>
      <c r="G896" t="s">
        <v>4136</v>
      </c>
      <c r="H896" t="s">
        <v>4137</v>
      </c>
      <c r="I896" t="s">
        <v>41</v>
      </c>
      <c r="J896" t="s">
        <v>27</v>
      </c>
      <c r="K896" t="s">
        <v>3452</v>
      </c>
      <c r="L896" t="s">
        <v>267</v>
      </c>
      <c r="M896">
        <v>14215</v>
      </c>
      <c r="N896" t="s">
        <v>148</v>
      </c>
      <c r="O896" t="s">
        <v>1931</v>
      </c>
      <c r="P896" t="s">
        <v>32</v>
      </c>
      <c r="Q896" t="s">
        <v>36</v>
      </c>
      <c r="R896" t="s">
        <v>1932</v>
      </c>
      <c r="S896">
        <v>1522.6379999999999</v>
      </c>
      <c r="T896">
        <v>9</v>
      </c>
      <c r="U896">
        <v>0.1</v>
      </c>
      <c r="V896">
        <v>169.18200000000004</v>
      </c>
    </row>
    <row r="897" spans="1:22" x14ac:dyDescent="0.3">
      <c r="A897">
        <v>6551</v>
      </c>
      <c r="B897" t="s">
        <v>8954</v>
      </c>
      <c r="C897">
        <v>2012</v>
      </c>
      <c r="D897" s="33">
        <v>41214</v>
      </c>
      <c r="E897" s="33">
        <v>41216</v>
      </c>
      <c r="F897" t="s">
        <v>23</v>
      </c>
      <c r="G897" t="s">
        <v>3593</v>
      </c>
      <c r="H897" t="s">
        <v>3594</v>
      </c>
      <c r="I897" t="s">
        <v>26</v>
      </c>
      <c r="J897" t="s">
        <v>27</v>
      </c>
      <c r="K897" t="s">
        <v>266</v>
      </c>
      <c r="L897" t="s">
        <v>267</v>
      </c>
      <c r="M897">
        <v>10035</v>
      </c>
      <c r="N897" t="s">
        <v>148</v>
      </c>
      <c r="O897" t="s">
        <v>6128</v>
      </c>
      <c r="P897" t="s">
        <v>32</v>
      </c>
      <c r="Q897" t="s">
        <v>36</v>
      </c>
      <c r="R897" t="s">
        <v>6129</v>
      </c>
      <c r="S897">
        <v>327.56399999999996</v>
      </c>
      <c r="T897">
        <v>4</v>
      </c>
      <c r="U897">
        <v>0.1</v>
      </c>
      <c r="V897">
        <v>21.837600000000023</v>
      </c>
    </row>
    <row r="898" spans="1:22" x14ac:dyDescent="0.3">
      <c r="A898">
        <v>6550</v>
      </c>
      <c r="B898" t="s">
        <v>8953</v>
      </c>
      <c r="C898">
        <v>2012</v>
      </c>
      <c r="D898" s="33">
        <v>41120</v>
      </c>
      <c r="E898" s="33">
        <v>41122</v>
      </c>
      <c r="F898" t="s">
        <v>188</v>
      </c>
      <c r="G898" t="s">
        <v>6370</v>
      </c>
      <c r="H898" t="s">
        <v>6371</v>
      </c>
      <c r="I898" t="s">
        <v>102</v>
      </c>
      <c r="J898" t="s">
        <v>27</v>
      </c>
      <c r="K898" t="s">
        <v>932</v>
      </c>
      <c r="L898" t="s">
        <v>229</v>
      </c>
      <c r="M898">
        <v>55044</v>
      </c>
      <c r="N898" t="s">
        <v>105</v>
      </c>
      <c r="O898" t="s">
        <v>3102</v>
      </c>
      <c r="P898" t="s">
        <v>32</v>
      </c>
      <c r="Q898" t="s">
        <v>36</v>
      </c>
      <c r="R898" t="s">
        <v>3103</v>
      </c>
      <c r="S898">
        <v>155.88</v>
      </c>
      <c r="T898">
        <v>6</v>
      </c>
      <c r="U898">
        <v>0</v>
      </c>
      <c r="V898">
        <v>38.970000000000006</v>
      </c>
    </row>
    <row r="899" spans="1:22" x14ac:dyDescent="0.3">
      <c r="A899">
        <v>6540</v>
      </c>
      <c r="B899" t="s">
        <v>8949</v>
      </c>
      <c r="C899">
        <v>2012</v>
      </c>
      <c r="D899" s="33">
        <v>41207</v>
      </c>
      <c r="E899" s="33">
        <v>41212</v>
      </c>
      <c r="F899" t="s">
        <v>50</v>
      </c>
      <c r="G899" t="s">
        <v>819</v>
      </c>
      <c r="H899" t="s">
        <v>820</v>
      </c>
      <c r="I899" t="s">
        <v>41</v>
      </c>
      <c r="J899" t="s">
        <v>27</v>
      </c>
      <c r="K899" t="s">
        <v>606</v>
      </c>
      <c r="L899" t="s">
        <v>245</v>
      </c>
      <c r="M899">
        <v>19711</v>
      </c>
      <c r="N899" t="s">
        <v>148</v>
      </c>
      <c r="O899" t="s">
        <v>5494</v>
      </c>
      <c r="P899" t="s">
        <v>32</v>
      </c>
      <c r="Q899" t="s">
        <v>36</v>
      </c>
      <c r="R899" t="s">
        <v>5495</v>
      </c>
      <c r="S899">
        <v>291.10000000000002</v>
      </c>
      <c r="T899">
        <v>5</v>
      </c>
      <c r="U899">
        <v>0</v>
      </c>
      <c r="V899">
        <v>75.686000000000007</v>
      </c>
    </row>
    <row r="900" spans="1:22" x14ac:dyDescent="0.3">
      <c r="A900">
        <v>6539</v>
      </c>
      <c r="B900" t="s">
        <v>8949</v>
      </c>
      <c r="C900">
        <v>2012</v>
      </c>
      <c r="D900" s="33">
        <v>41207</v>
      </c>
      <c r="E900" s="33">
        <v>41212</v>
      </c>
      <c r="F900" t="s">
        <v>50</v>
      </c>
      <c r="G900" t="s">
        <v>819</v>
      </c>
      <c r="H900" t="s">
        <v>820</v>
      </c>
      <c r="I900" t="s">
        <v>41</v>
      </c>
      <c r="J900" t="s">
        <v>27</v>
      </c>
      <c r="K900" t="s">
        <v>606</v>
      </c>
      <c r="L900" t="s">
        <v>245</v>
      </c>
      <c r="M900">
        <v>19711</v>
      </c>
      <c r="N900" t="s">
        <v>148</v>
      </c>
      <c r="O900" t="s">
        <v>2175</v>
      </c>
      <c r="P900" t="s">
        <v>71</v>
      </c>
      <c r="Q900" t="s">
        <v>72</v>
      </c>
      <c r="R900" t="s">
        <v>2176</v>
      </c>
      <c r="S900">
        <v>158.99</v>
      </c>
      <c r="T900">
        <v>1</v>
      </c>
      <c r="U900">
        <v>0</v>
      </c>
      <c r="V900">
        <v>41.337400000000002</v>
      </c>
    </row>
    <row r="901" spans="1:22" x14ac:dyDescent="0.3">
      <c r="A901">
        <v>6501</v>
      </c>
      <c r="B901" t="s">
        <v>8925</v>
      </c>
      <c r="C901">
        <v>2012</v>
      </c>
      <c r="D901" s="33">
        <v>41114</v>
      </c>
      <c r="E901" s="33">
        <v>41118</v>
      </c>
      <c r="F901" t="s">
        <v>50</v>
      </c>
      <c r="G901" t="s">
        <v>8926</v>
      </c>
      <c r="H901" t="s">
        <v>8927</v>
      </c>
      <c r="I901" t="s">
        <v>102</v>
      </c>
      <c r="J901" t="s">
        <v>27</v>
      </c>
      <c r="K901" t="s">
        <v>1473</v>
      </c>
      <c r="L901" t="s">
        <v>29</v>
      </c>
      <c r="M901">
        <v>40214</v>
      </c>
      <c r="N901" t="s">
        <v>30</v>
      </c>
      <c r="O901" t="s">
        <v>1903</v>
      </c>
      <c r="P901" t="s">
        <v>46</v>
      </c>
      <c r="Q901" t="s">
        <v>75</v>
      </c>
      <c r="R901" t="s">
        <v>1904</v>
      </c>
      <c r="S901">
        <v>90.06</v>
      </c>
      <c r="T901">
        <v>6</v>
      </c>
      <c r="U901">
        <v>0</v>
      </c>
      <c r="V901">
        <v>41.427599999999991</v>
      </c>
    </row>
    <row r="902" spans="1:22" x14ac:dyDescent="0.3">
      <c r="A902">
        <v>6500</v>
      </c>
      <c r="B902" t="s">
        <v>8925</v>
      </c>
      <c r="C902">
        <v>2012</v>
      </c>
      <c r="D902" s="33">
        <v>41114</v>
      </c>
      <c r="E902" s="33">
        <v>41118</v>
      </c>
      <c r="F902" t="s">
        <v>50</v>
      </c>
      <c r="G902" t="s">
        <v>8926</v>
      </c>
      <c r="H902" t="s">
        <v>8927</v>
      </c>
      <c r="I902" t="s">
        <v>102</v>
      </c>
      <c r="J902" t="s">
        <v>27</v>
      </c>
      <c r="K902" t="s">
        <v>1473</v>
      </c>
      <c r="L902" t="s">
        <v>29</v>
      </c>
      <c r="M902">
        <v>40214</v>
      </c>
      <c r="N902" t="s">
        <v>30</v>
      </c>
      <c r="O902" t="s">
        <v>4962</v>
      </c>
      <c r="P902" t="s">
        <v>71</v>
      </c>
      <c r="Q902" t="s">
        <v>161</v>
      </c>
      <c r="R902" t="s">
        <v>4963</v>
      </c>
      <c r="S902">
        <v>279.85999999999996</v>
      </c>
      <c r="T902">
        <v>14</v>
      </c>
      <c r="U902">
        <v>0</v>
      </c>
      <c r="V902">
        <v>64.367799999999988</v>
      </c>
    </row>
    <row r="903" spans="1:22" x14ac:dyDescent="0.3">
      <c r="A903">
        <v>6499</v>
      </c>
      <c r="B903" t="s">
        <v>8925</v>
      </c>
      <c r="C903">
        <v>2012</v>
      </c>
      <c r="D903" s="33">
        <v>41114</v>
      </c>
      <c r="E903" s="33">
        <v>41118</v>
      </c>
      <c r="F903" t="s">
        <v>50</v>
      </c>
      <c r="G903" t="s">
        <v>8926</v>
      </c>
      <c r="H903" t="s">
        <v>8927</v>
      </c>
      <c r="I903" t="s">
        <v>102</v>
      </c>
      <c r="J903" t="s">
        <v>27</v>
      </c>
      <c r="K903" t="s">
        <v>1473</v>
      </c>
      <c r="L903" t="s">
        <v>29</v>
      </c>
      <c r="M903">
        <v>40214</v>
      </c>
      <c r="N903" t="s">
        <v>30</v>
      </c>
      <c r="O903" t="s">
        <v>1903</v>
      </c>
      <c r="P903" t="s">
        <v>46</v>
      </c>
      <c r="Q903" t="s">
        <v>75</v>
      </c>
      <c r="R903" t="s">
        <v>1904</v>
      </c>
      <c r="S903">
        <v>135.09</v>
      </c>
      <c r="T903">
        <v>9</v>
      </c>
      <c r="U903">
        <v>0</v>
      </c>
      <c r="V903">
        <v>62.14139999999999</v>
      </c>
    </row>
    <row r="904" spans="1:22" x14ac:dyDescent="0.3">
      <c r="A904">
        <v>6498</v>
      </c>
      <c r="B904" t="s">
        <v>8925</v>
      </c>
      <c r="C904">
        <v>2012</v>
      </c>
      <c r="D904" s="33">
        <v>41114</v>
      </c>
      <c r="E904" s="33">
        <v>41118</v>
      </c>
      <c r="F904" t="s">
        <v>50</v>
      </c>
      <c r="G904" t="s">
        <v>8926</v>
      </c>
      <c r="H904" t="s">
        <v>8927</v>
      </c>
      <c r="I904" t="s">
        <v>102</v>
      </c>
      <c r="J904" t="s">
        <v>27</v>
      </c>
      <c r="K904" t="s">
        <v>1473</v>
      </c>
      <c r="L904" t="s">
        <v>29</v>
      </c>
      <c r="M904">
        <v>40214</v>
      </c>
      <c r="N904" t="s">
        <v>30</v>
      </c>
      <c r="O904" t="s">
        <v>64</v>
      </c>
      <c r="P904" t="s">
        <v>32</v>
      </c>
      <c r="Q904" t="s">
        <v>65</v>
      </c>
      <c r="R904" t="s">
        <v>66</v>
      </c>
      <c r="S904">
        <v>20.94</v>
      </c>
      <c r="T904">
        <v>3</v>
      </c>
      <c r="U904">
        <v>0</v>
      </c>
      <c r="V904">
        <v>6.0725999999999987</v>
      </c>
    </row>
    <row r="905" spans="1:22" x14ac:dyDescent="0.3">
      <c r="A905">
        <v>6489</v>
      </c>
      <c r="B905" t="s">
        <v>8920</v>
      </c>
      <c r="C905">
        <v>2012</v>
      </c>
      <c r="D905" s="33">
        <v>40989</v>
      </c>
      <c r="E905" s="33">
        <v>40994</v>
      </c>
      <c r="F905" t="s">
        <v>50</v>
      </c>
      <c r="G905" t="s">
        <v>4129</v>
      </c>
      <c r="H905" t="s">
        <v>4130</v>
      </c>
      <c r="I905" t="s">
        <v>26</v>
      </c>
      <c r="J905" t="s">
        <v>27</v>
      </c>
      <c r="K905" t="s">
        <v>1521</v>
      </c>
      <c r="L905" t="s">
        <v>88</v>
      </c>
      <c r="M905">
        <v>28540</v>
      </c>
      <c r="N905" t="s">
        <v>30</v>
      </c>
      <c r="O905" t="s">
        <v>633</v>
      </c>
      <c r="P905" t="s">
        <v>46</v>
      </c>
      <c r="Q905" t="s">
        <v>90</v>
      </c>
      <c r="R905" t="s">
        <v>634</v>
      </c>
      <c r="S905">
        <v>295.45600000000002</v>
      </c>
      <c r="T905">
        <v>14</v>
      </c>
      <c r="U905">
        <v>0.2</v>
      </c>
      <c r="V905">
        <v>96.023199999999974</v>
      </c>
    </row>
    <row r="906" spans="1:22" x14ac:dyDescent="0.3">
      <c r="A906">
        <v>6488</v>
      </c>
      <c r="B906" t="s">
        <v>8920</v>
      </c>
      <c r="C906">
        <v>2012</v>
      </c>
      <c r="D906" s="33">
        <v>40989</v>
      </c>
      <c r="E906" s="33">
        <v>40994</v>
      </c>
      <c r="F906" t="s">
        <v>50</v>
      </c>
      <c r="G906" t="s">
        <v>4129</v>
      </c>
      <c r="H906" t="s">
        <v>4130</v>
      </c>
      <c r="I906" t="s">
        <v>26</v>
      </c>
      <c r="J906" t="s">
        <v>27</v>
      </c>
      <c r="K906" t="s">
        <v>1521</v>
      </c>
      <c r="L906" t="s">
        <v>88</v>
      </c>
      <c r="M906">
        <v>28540</v>
      </c>
      <c r="N906" t="s">
        <v>30</v>
      </c>
      <c r="O906" t="s">
        <v>5771</v>
      </c>
      <c r="P906" t="s">
        <v>46</v>
      </c>
      <c r="Q906" t="s">
        <v>75</v>
      </c>
      <c r="R906" t="s">
        <v>5772</v>
      </c>
      <c r="S906">
        <v>12.843000000000002</v>
      </c>
      <c r="T906">
        <v>3</v>
      </c>
      <c r="U906">
        <v>0.7</v>
      </c>
      <c r="V906">
        <v>-9.8462999999999994</v>
      </c>
    </row>
    <row r="907" spans="1:22" x14ac:dyDescent="0.3">
      <c r="A907">
        <v>6487</v>
      </c>
      <c r="B907" t="s">
        <v>8920</v>
      </c>
      <c r="C907">
        <v>2012</v>
      </c>
      <c r="D907" s="33">
        <v>40989</v>
      </c>
      <c r="E907" s="33">
        <v>40994</v>
      </c>
      <c r="F907" t="s">
        <v>50</v>
      </c>
      <c r="G907" t="s">
        <v>4129</v>
      </c>
      <c r="H907" t="s">
        <v>4130</v>
      </c>
      <c r="I907" t="s">
        <v>26</v>
      </c>
      <c r="J907" t="s">
        <v>27</v>
      </c>
      <c r="K907" t="s">
        <v>1521</v>
      </c>
      <c r="L907" t="s">
        <v>88</v>
      </c>
      <c r="M907">
        <v>28540</v>
      </c>
      <c r="N907" t="s">
        <v>30</v>
      </c>
      <c r="O907" t="s">
        <v>937</v>
      </c>
      <c r="P907" t="s">
        <v>46</v>
      </c>
      <c r="Q907" t="s">
        <v>78</v>
      </c>
      <c r="R907" t="s">
        <v>938</v>
      </c>
      <c r="S907">
        <v>962.07999999999993</v>
      </c>
      <c r="T907">
        <v>4</v>
      </c>
      <c r="U907">
        <v>0.2</v>
      </c>
      <c r="V907">
        <v>156.33799999999997</v>
      </c>
    </row>
    <row r="908" spans="1:22" x14ac:dyDescent="0.3">
      <c r="A908">
        <v>6472</v>
      </c>
      <c r="B908" t="s">
        <v>8914</v>
      </c>
      <c r="C908">
        <v>2012</v>
      </c>
      <c r="D908" s="33">
        <v>41150</v>
      </c>
      <c r="E908" s="33">
        <v>41154</v>
      </c>
      <c r="F908" t="s">
        <v>50</v>
      </c>
      <c r="G908" t="s">
        <v>3173</v>
      </c>
      <c r="H908" t="s">
        <v>3174</v>
      </c>
      <c r="I908" t="s">
        <v>102</v>
      </c>
      <c r="J908" t="s">
        <v>27</v>
      </c>
      <c r="K908" t="s">
        <v>880</v>
      </c>
      <c r="L908" t="s">
        <v>238</v>
      </c>
      <c r="M908">
        <v>48234</v>
      </c>
      <c r="N908" t="s">
        <v>105</v>
      </c>
      <c r="O908" t="s">
        <v>3765</v>
      </c>
      <c r="P908" t="s">
        <v>71</v>
      </c>
      <c r="Q908" t="s">
        <v>161</v>
      </c>
      <c r="R908" t="s">
        <v>3766</v>
      </c>
      <c r="S908">
        <v>114.52</v>
      </c>
      <c r="T908">
        <v>7</v>
      </c>
      <c r="U908">
        <v>0</v>
      </c>
      <c r="V908">
        <v>11.451999999999995</v>
      </c>
    </row>
    <row r="909" spans="1:22" x14ac:dyDescent="0.3">
      <c r="A909">
        <v>6471</v>
      </c>
      <c r="B909" t="s">
        <v>8914</v>
      </c>
      <c r="C909">
        <v>2012</v>
      </c>
      <c r="D909" s="33">
        <v>41150</v>
      </c>
      <c r="E909" s="33">
        <v>41154</v>
      </c>
      <c r="F909" t="s">
        <v>50</v>
      </c>
      <c r="G909" t="s">
        <v>3173</v>
      </c>
      <c r="H909" t="s">
        <v>3174</v>
      </c>
      <c r="I909" t="s">
        <v>102</v>
      </c>
      <c r="J909" t="s">
        <v>27</v>
      </c>
      <c r="K909" t="s">
        <v>880</v>
      </c>
      <c r="L909" t="s">
        <v>238</v>
      </c>
      <c r="M909">
        <v>48234</v>
      </c>
      <c r="N909" t="s">
        <v>105</v>
      </c>
      <c r="O909" t="s">
        <v>3853</v>
      </c>
      <c r="P909" t="s">
        <v>71</v>
      </c>
      <c r="Q909" t="s">
        <v>72</v>
      </c>
      <c r="R909" t="s">
        <v>3854</v>
      </c>
      <c r="S909">
        <v>131.97999999999999</v>
      </c>
      <c r="T909">
        <v>2</v>
      </c>
      <c r="U909">
        <v>0</v>
      </c>
      <c r="V909">
        <v>35.634600000000006</v>
      </c>
    </row>
    <row r="910" spans="1:22" x14ac:dyDescent="0.3">
      <c r="A910">
        <v>6466</v>
      </c>
      <c r="B910" t="s">
        <v>8911</v>
      </c>
      <c r="C910">
        <v>2012</v>
      </c>
      <c r="D910" s="33">
        <v>41226</v>
      </c>
      <c r="E910" s="33">
        <v>41230</v>
      </c>
      <c r="F910" t="s">
        <v>50</v>
      </c>
      <c r="G910" t="s">
        <v>1821</v>
      </c>
      <c r="H910" t="s">
        <v>1822</v>
      </c>
      <c r="I910" t="s">
        <v>26</v>
      </c>
      <c r="J910" t="s">
        <v>27</v>
      </c>
      <c r="K910" t="s">
        <v>8699</v>
      </c>
      <c r="L910" t="s">
        <v>335</v>
      </c>
      <c r="M910">
        <v>37087</v>
      </c>
      <c r="N910" t="s">
        <v>30</v>
      </c>
      <c r="O910" t="s">
        <v>8361</v>
      </c>
      <c r="P910" t="s">
        <v>46</v>
      </c>
      <c r="Q910" t="s">
        <v>59</v>
      </c>
      <c r="R910" t="s">
        <v>8362</v>
      </c>
      <c r="S910">
        <v>84.960000000000008</v>
      </c>
      <c r="T910">
        <v>6</v>
      </c>
      <c r="U910">
        <v>0.2</v>
      </c>
      <c r="V910">
        <v>6.3719999999999999</v>
      </c>
    </row>
    <row r="911" spans="1:22" x14ac:dyDescent="0.3">
      <c r="A911">
        <v>6454</v>
      </c>
      <c r="B911" t="s">
        <v>8906</v>
      </c>
      <c r="C911">
        <v>2012</v>
      </c>
      <c r="D911" s="33">
        <v>41190</v>
      </c>
      <c r="E911" s="33">
        <v>41195</v>
      </c>
      <c r="F911" t="s">
        <v>50</v>
      </c>
      <c r="G911" t="s">
        <v>4558</v>
      </c>
      <c r="H911" t="s">
        <v>4559</v>
      </c>
      <c r="I911" t="s">
        <v>26</v>
      </c>
      <c r="J911" t="s">
        <v>27</v>
      </c>
      <c r="K911" t="s">
        <v>184</v>
      </c>
      <c r="L911" t="s">
        <v>104</v>
      </c>
      <c r="M911">
        <v>77036</v>
      </c>
      <c r="N911" t="s">
        <v>105</v>
      </c>
      <c r="O911" t="s">
        <v>6648</v>
      </c>
      <c r="P911" t="s">
        <v>46</v>
      </c>
      <c r="Q911" t="s">
        <v>68</v>
      </c>
      <c r="R911" t="s">
        <v>6649</v>
      </c>
      <c r="S911">
        <v>3.44</v>
      </c>
      <c r="T911">
        <v>2</v>
      </c>
      <c r="U911">
        <v>0.2</v>
      </c>
      <c r="V911">
        <v>0.55899999999999961</v>
      </c>
    </row>
    <row r="912" spans="1:22" x14ac:dyDescent="0.3">
      <c r="A912">
        <v>6453</v>
      </c>
      <c r="B912" t="s">
        <v>8904</v>
      </c>
      <c r="C912">
        <v>2012</v>
      </c>
      <c r="D912" s="33">
        <v>41262</v>
      </c>
      <c r="E912" s="33">
        <v>41266</v>
      </c>
      <c r="F912" t="s">
        <v>23</v>
      </c>
      <c r="G912" t="s">
        <v>6544</v>
      </c>
      <c r="H912" t="s">
        <v>6545</v>
      </c>
      <c r="I912" t="s">
        <v>26</v>
      </c>
      <c r="J912" t="s">
        <v>27</v>
      </c>
      <c r="K912" t="s">
        <v>8905</v>
      </c>
      <c r="L912" t="s">
        <v>211</v>
      </c>
      <c r="M912">
        <v>60025</v>
      </c>
      <c r="N912" t="s">
        <v>105</v>
      </c>
      <c r="O912" t="s">
        <v>3853</v>
      </c>
      <c r="P912" t="s">
        <v>71</v>
      </c>
      <c r="Q912" t="s">
        <v>72</v>
      </c>
      <c r="R912" t="s">
        <v>3854</v>
      </c>
      <c r="S912">
        <v>158.376</v>
      </c>
      <c r="T912">
        <v>3</v>
      </c>
      <c r="U912">
        <v>0.2</v>
      </c>
      <c r="V912">
        <v>13.857900000000008</v>
      </c>
    </row>
    <row r="913" spans="1:22" x14ac:dyDescent="0.3">
      <c r="A913">
        <v>6452</v>
      </c>
      <c r="B913" t="s">
        <v>8903</v>
      </c>
      <c r="C913">
        <v>2012</v>
      </c>
      <c r="D913" s="33">
        <v>41177</v>
      </c>
      <c r="E913" s="33">
        <v>41181</v>
      </c>
      <c r="F913" t="s">
        <v>50</v>
      </c>
      <c r="G913" t="s">
        <v>4754</v>
      </c>
      <c r="H913" t="s">
        <v>4755</v>
      </c>
      <c r="I913" t="s">
        <v>26</v>
      </c>
      <c r="J913" t="s">
        <v>27</v>
      </c>
      <c r="K913" t="s">
        <v>4608</v>
      </c>
      <c r="L913" t="s">
        <v>747</v>
      </c>
      <c r="M913">
        <v>6450</v>
      </c>
      <c r="N913" t="s">
        <v>148</v>
      </c>
      <c r="O913" t="s">
        <v>402</v>
      </c>
      <c r="P913" t="s">
        <v>46</v>
      </c>
      <c r="Q913" t="s">
        <v>68</v>
      </c>
      <c r="R913" t="s">
        <v>403</v>
      </c>
      <c r="S913">
        <v>6.7</v>
      </c>
      <c r="T913">
        <v>1</v>
      </c>
      <c r="U913">
        <v>0</v>
      </c>
      <c r="V913">
        <v>2.2109999999999994</v>
      </c>
    </row>
    <row r="914" spans="1:22" x14ac:dyDescent="0.3">
      <c r="A914">
        <v>913</v>
      </c>
      <c r="B914" t="s">
        <v>2797</v>
      </c>
      <c r="C914">
        <v>2012</v>
      </c>
      <c r="D914" s="33">
        <v>41060</v>
      </c>
      <c r="E914" s="33">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6451</v>
      </c>
      <c r="B915" t="s">
        <v>8903</v>
      </c>
      <c r="C915">
        <v>2012</v>
      </c>
      <c r="D915" s="33">
        <v>41177</v>
      </c>
      <c r="E915" s="33">
        <v>41181</v>
      </c>
      <c r="F915" t="s">
        <v>50</v>
      </c>
      <c r="G915" t="s">
        <v>4754</v>
      </c>
      <c r="H915" t="s">
        <v>4755</v>
      </c>
      <c r="I915" t="s">
        <v>26</v>
      </c>
      <c r="J915" t="s">
        <v>27</v>
      </c>
      <c r="K915" t="s">
        <v>4608</v>
      </c>
      <c r="L915" t="s">
        <v>747</v>
      </c>
      <c r="M915">
        <v>6450</v>
      </c>
      <c r="N915" t="s">
        <v>148</v>
      </c>
      <c r="O915" t="s">
        <v>1546</v>
      </c>
      <c r="P915" t="s">
        <v>46</v>
      </c>
      <c r="Q915" t="s">
        <v>90</v>
      </c>
      <c r="R915" t="s">
        <v>1547</v>
      </c>
      <c r="S915">
        <v>45.68</v>
      </c>
      <c r="T915">
        <v>2</v>
      </c>
      <c r="U915">
        <v>0</v>
      </c>
      <c r="V915">
        <v>21.012799999999999</v>
      </c>
    </row>
    <row r="916" spans="1:22" x14ac:dyDescent="0.3">
      <c r="A916">
        <v>6450</v>
      </c>
      <c r="B916" t="s">
        <v>8903</v>
      </c>
      <c r="C916">
        <v>2012</v>
      </c>
      <c r="D916" s="33">
        <v>41177</v>
      </c>
      <c r="E916" s="33">
        <v>41181</v>
      </c>
      <c r="F916" t="s">
        <v>50</v>
      </c>
      <c r="G916" t="s">
        <v>4754</v>
      </c>
      <c r="H916" t="s">
        <v>4755</v>
      </c>
      <c r="I916" t="s">
        <v>26</v>
      </c>
      <c r="J916" t="s">
        <v>27</v>
      </c>
      <c r="K916" t="s">
        <v>4608</v>
      </c>
      <c r="L916" t="s">
        <v>747</v>
      </c>
      <c r="M916">
        <v>6450</v>
      </c>
      <c r="N916" t="s">
        <v>148</v>
      </c>
      <c r="O916" t="s">
        <v>3809</v>
      </c>
      <c r="P916" t="s">
        <v>46</v>
      </c>
      <c r="Q916" t="s">
        <v>75</v>
      </c>
      <c r="R916" t="s">
        <v>3810</v>
      </c>
      <c r="S916">
        <v>10.76</v>
      </c>
      <c r="T916">
        <v>2</v>
      </c>
      <c r="U916">
        <v>0</v>
      </c>
      <c r="V916">
        <v>5.1647999999999996</v>
      </c>
    </row>
    <row r="917" spans="1:22" x14ac:dyDescent="0.3">
      <c r="A917">
        <v>6446</v>
      </c>
      <c r="B917" t="s">
        <v>8901</v>
      </c>
      <c r="C917">
        <v>2012</v>
      </c>
      <c r="D917" s="33">
        <v>40973</v>
      </c>
      <c r="E917" s="33">
        <v>40978</v>
      </c>
      <c r="F917" t="s">
        <v>50</v>
      </c>
      <c r="G917" t="s">
        <v>3072</v>
      </c>
      <c r="H917" t="s">
        <v>3073</v>
      </c>
      <c r="I917" t="s">
        <v>26</v>
      </c>
      <c r="J917" t="s">
        <v>27</v>
      </c>
      <c r="K917" t="s">
        <v>303</v>
      </c>
      <c r="L917" t="s">
        <v>211</v>
      </c>
      <c r="M917">
        <v>60623</v>
      </c>
      <c r="N917" t="s">
        <v>105</v>
      </c>
      <c r="O917" t="s">
        <v>4313</v>
      </c>
      <c r="P917" t="s">
        <v>46</v>
      </c>
      <c r="Q917" t="s">
        <v>269</v>
      </c>
      <c r="R917" t="s">
        <v>4314</v>
      </c>
      <c r="S917">
        <v>7.1039999999999992</v>
      </c>
      <c r="T917">
        <v>6</v>
      </c>
      <c r="U917">
        <v>0.2</v>
      </c>
      <c r="V917">
        <v>2.4863999999999997</v>
      </c>
    </row>
    <row r="918" spans="1:22" x14ac:dyDescent="0.3">
      <c r="A918">
        <v>6435</v>
      </c>
      <c r="B918" t="s">
        <v>8896</v>
      </c>
      <c r="C918">
        <v>2012</v>
      </c>
      <c r="D918" s="33">
        <v>40998</v>
      </c>
      <c r="E918" s="33">
        <v>41003</v>
      </c>
      <c r="F918" t="s">
        <v>50</v>
      </c>
      <c r="G918" t="s">
        <v>6751</v>
      </c>
      <c r="H918" t="s">
        <v>6752</v>
      </c>
      <c r="I918" t="s">
        <v>41</v>
      </c>
      <c r="J918" t="s">
        <v>27</v>
      </c>
      <c r="K918" t="s">
        <v>303</v>
      </c>
      <c r="L918" t="s">
        <v>211</v>
      </c>
      <c r="M918">
        <v>60610</v>
      </c>
      <c r="N918" t="s">
        <v>105</v>
      </c>
      <c r="O918" t="s">
        <v>5833</v>
      </c>
      <c r="P918" t="s">
        <v>71</v>
      </c>
      <c r="Q918" t="s">
        <v>72</v>
      </c>
      <c r="R918" t="s">
        <v>5834</v>
      </c>
      <c r="S918">
        <v>180.96</v>
      </c>
      <c r="T918">
        <v>5</v>
      </c>
      <c r="U918">
        <v>0.2</v>
      </c>
      <c r="V918">
        <v>13.571999999999996</v>
      </c>
    </row>
    <row r="919" spans="1:22" x14ac:dyDescent="0.3">
      <c r="A919">
        <v>6434</v>
      </c>
      <c r="B919" t="s">
        <v>8896</v>
      </c>
      <c r="C919">
        <v>2012</v>
      </c>
      <c r="D919" s="33">
        <v>40998</v>
      </c>
      <c r="E919" s="33">
        <v>41003</v>
      </c>
      <c r="F919" t="s">
        <v>50</v>
      </c>
      <c r="G919" t="s">
        <v>6751</v>
      </c>
      <c r="H919" t="s">
        <v>6752</v>
      </c>
      <c r="I919" t="s">
        <v>41</v>
      </c>
      <c r="J919" t="s">
        <v>27</v>
      </c>
      <c r="K919" t="s">
        <v>303</v>
      </c>
      <c r="L919" t="s">
        <v>211</v>
      </c>
      <c r="M919">
        <v>60610</v>
      </c>
      <c r="N919" t="s">
        <v>105</v>
      </c>
      <c r="O919" t="s">
        <v>4004</v>
      </c>
      <c r="P919" t="s">
        <v>46</v>
      </c>
      <c r="Q919" t="s">
        <v>90</v>
      </c>
      <c r="R919" t="s">
        <v>4005</v>
      </c>
      <c r="S919">
        <v>23.52</v>
      </c>
      <c r="T919">
        <v>5</v>
      </c>
      <c r="U919">
        <v>0.2</v>
      </c>
      <c r="V919">
        <v>8.5259999999999998</v>
      </c>
    </row>
    <row r="920" spans="1:22" x14ac:dyDescent="0.3">
      <c r="A920">
        <v>6424</v>
      </c>
      <c r="B920" t="s">
        <v>8888</v>
      </c>
      <c r="C920">
        <v>2012</v>
      </c>
      <c r="D920" s="33">
        <v>41206</v>
      </c>
      <c r="E920" s="33">
        <v>41209</v>
      </c>
      <c r="F920" t="s">
        <v>188</v>
      </c>
      <c r="G920" t="s">
        <v>3083</v>
      </c>
      <c r="H920" t="s">
        <v>3084</v>
      </c>
      <c r="I920" t="s">
        <v>102</v>
      </c>
      <c r="J920" t="s">
        <v>27</v>
      </c>
      <c r="K920" t="s">
        <v>3199</v>
      </c>
      <c r="L920" t="s">
        <v>43</v>
      </c>
      <c r="M920">
        <v>94601</v>
      </c>
      <c r="N920" t="s">
        <v>44</v>
      </c>
      <c r="O920" t="s">
        <v>1445</v>
      </c>
      <c r="P920" t="s">
        <v>32</v>
      </c>
      <c r="Q920" t="s">
        <v>36</v>
      </c>
      <c r="R920" t="s">
        <v>1446</v>
      </c>
      <c r="S920">
        <v>454.27200000000005</v>
      </c>
      <c r="T920">
        <v>8</v>
      </c>
      <c r="U920">
        <v>0.2</v>
      </c>
      <c r="V920">
        <v>-73.819200000000052</v>
      </c>
    </row>
    <row r="921" spans="1:22" x14ac:dyDescent="0.3">
      <c r="A921">
        <v>6405</v>
      </c>
      <c r="B921" t="s">
        <v>8877</v>
      </c>
      <c r="C921">
        <v>2012</v>
      </c>
      <c r="D921" s="33">
        <v>41243</v>
      </c>
      <c r="E921" s="33">
        <v>41248</v>
      </c>
      <c r="F921" t="s">
        <v>50</v>
      </c>
      <c r="G921" t="s">
        <v>4468</v>
      </c>
      <c r="H921" t="s">
        <v>4469</v>
      </c>
      <c r="I921" t="s">
        <v>26</v>
      </c>
      <c r="J921" t="s">
        <v>27</v>
      </c>
      <c r="K921" t="s">
        <v>4588</v>
      </c>
      <c r="L921" t="s">
        <v>88</v>
      </c>
      <c r="M921">
        <v>27604</v>
      </c>
      <c r="N921" t="s">
        <v>30</v>
      </c>
      <c r="O921" t="s">
        <v>4781</v>
      </c>
      <c r="P921" t="s">
        <v>71</v>
      </c>
      <c r="Q921" t="s">
        <v>72</v>
      </c>
      <c r="R921" t="s">
        <v>4782</v>
      </c>
      <c r="S921">
        <v>177.48000000000002</v>
      </c>
      <c r="T921">
        <v>3</v>
      </c>
      <c r="U921">
        <v>0.2</v>
      </c>
      <c r="V921">
        <v>19.966499999999982</v>
      </c>
    </row>
    <row r="922" spans="1:22" x14ac:dyDescent="0.3">
      <c r="A922">
        <v>6391</v>
      </c>
      <c r="B922" t="s">
        <v>8870</v>
      </c>
      <c r="C922">
        <v>2012</v>
      </c>
      <c r="D922" s="33">
        <v>40946</v>
      </c>
      <c r="E922" s="33">
        <v>40950</v>
      </c>
      <c r="F922" t="s">
        <v>50</v>
      </c>
      <c r="G922" t="s">
        <v>3856</v>
      </c>
      <c r="H922" t="s">
        <v>3857</v>
      </c>
      <c r="I922" t="s">
        <v>41</v>
      </c>
      <c r="J922" t="s">
        <v>27</v>
      </c>
      <c r="K922" t="s">
        <v>318</v>
      </c>
      <c r="L922" t="s">
        <v>319</v>
      </c>
      <c r="M922">
        <v>22153</v>
      </c>
      <c r="N922" t="s">
        <v>30</v>
      </c>
      <c r="O922" t="s">
        <v>918</v>
      </c>
      <c r="P922" t="s">
        <v>46</v>
      </c>
      <c r="Q922" t="s">
        <v>90</v>
      </c>
      <c r="R922" t="s">
        <v>919</v>
      </c>
      <c r="S922">
        <v>12.96</v>
      </c>
      <c r="T922">
        <v>2</v>
      </c>
      <c r="U922">
        <v>0</v>
      </c>
      <c r="V922">
        <v>6.3504000000000005</v>
      </c>
    </row>
    <row r="923" spans="1:22" x14ac:dyDescent="0.3">
      <c r="A923">
        <v>922</v>
      </c>
      <c r="B923" t="s">
        <v>2812</v>
      </c>
      <c r="C923">
        <v>2012</v>
      </c>
      <c r="D923" s="33">
        <v>41010</v>
      </c>
      <c r="E923" s="3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s="33">
        <v>41010</v>
      </c>
      <c r="E924" s="33">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33">
        <v>41010</v>
      </c>
      <c r="E925" s="33">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6390</v>
      </c>
      <c r="B926" t="s">
        <v>8870</v>
      </c>
      <c r="C926">
        <v>2012</v>
      </c>
      <c r="D926" s="33">
        <v>40946</v>
      </c>
      <c r="E926" s="33">
        <v>40950</v>
      </c>
      <c r="F926" t="s">
        <v>50</v>
      </c>
      <c r="G926" t="s">
        <v>3856</v>
      </c>
      <c r="H926" t="s">
        <v>3857</v>
      </c>
      <c r="I926" t="s">
        <v>41</v>
      </c>
      <c r="J926" t="s">
        <v>27</v>
      </c>
      <c r="K926" t="s">
        <v>318</v>
      </c>
      <c r="L926" t="s">
        <v>319</v>
      </c>
      <c r="M926">
        <v>22153</v>
      </c>
      <c r="N926" t="s">
        <v>30</v>
      </c>
      <c r="O926" t="s">
        <v>2467</v>
      </c>
      <c r="P926" t="s">
        <v>46</v>
      </c>
      <c r="Q926" t="s">
        <v>173</v>
      </c>
      <c r="R926" t="s">
        <v>2468</v>
      </c>
      <c r="S926">
        <v>311.14999999999998</v>
      </c>
      <c r="T926">
        <v>5</v>
      </c>
      <c r="U926">
        <v>0</v>
      </c>
      <c r="V926">
        <v>146.24049999999997</v>
      </c>
    </row>
    <row r="927" spans="1:22" x14ac:dyDescent="0.3">
      <c r="A927">
        <v>6361</v>
      </c>
      <c r="B927" t="s">
        <v>8849</v>
      </c>
      <c r="C927">
        <v>2012</v>
      </c>
      <c r="D927" s="33">
        <v>41253</v>
      </c>
      <c r="E927" s="33">
        <v>41258</v>
      </c>
      <c r="F927" t="s">
        <v>50</v>
      </c>
      <c r="G927" t="s">
        <v>8233</v>
      </c>
      <c r="H927" t="s">
        <v>8234</v>
      </c>
      <c r="I927" t="s">
        <v>102</v>
      </c>
      <c r="J927" t="s">
        <v>27</v>
      </c>
      <c r="K927" t="s">
        <v>42</v>
      </c>
      <c r="L927" t="s">
        <v>43</v>
      </c>
      <c r="M927">
        <v>90032</v>
      </c>
      <c r="N927" t="s">
        <v>44</v>
      </c>
      <c r="O927" t="s">
        <v>6238</v>
      </c>
      <c r="P927" t="s">
        <v>46</v>
      </c>
      <c r="Q927" t="s">
        <v>68</v>
      </c>
      <c r="R927" t="s">
        <v>6239</v>
      </c>
      <c r="S927">
        <v>56.3</v>
      </c>
      <c r="T927">
        <v>2</v>
      </c>
      <c r="U927">
        <v>0</v>
      </c>
      <c r="V927">
        <v>15.764000000000003</v>
      </c>
    </row>
    <row r="928" spans="1:22" x14ac:dyDescent="0.3">
      <c r="A928">
        <v>6355</v>
      </c>
      <c r="B928" t="s">
        <v>8846</v>
      </c>
      <c r="C928">
        <v>2012</v>
      </c>
      <c r="D928" s="33">
        <v>41158</v>
      </c>
      <c r="E928" s="33">
        <v>41164</v>
      </c>
      <c r="F928" t="s">
        <v>50</v>
      </c>
      <c r="G928" t="s">
        <v>307</v>
      </c>
      <c r="H928" t="s">
        <v>308</v>
      </c>
      <c r="I928" t="s">
        <v>41</v>
      </c>
      <c r="J928" t="s">
        <v>27</v>
      </c>
      <c r="K928" t="s">
        <v>266</v>
      </c>
      <c r="L928" t="s">
        <v>267</v>
      </c>
      <c r="M928">
        <v>10011</v>
      </c>
      <c r="N928" t="s">
        <v>148</v>
      </c>
      <c r="O928" t="s">
        <v>3844</v>
      </c>
      <c r="P928" t="s">
        <v>71</v>
      </c>
      <c r="Q928" t="s">
        <v>72</v>
      </c>
      <c r="R928" t="s">
        <v>3845</v>
      </c>
      <c r="S928">
        <v>337.98</v>
      </c>
      <c r="T928">
        <v>2</v>
      </c>
      <c r="U928">
        <v>0</v>
      </c>
      <c r="V928">
        <v>101.39399999999998</v>
      </c>
    </row>
    <row r="929" spans="1:22" x14ac:dyDescent="0.3">
      <c r="A929">
        <v>928</v>
      </c>
      <c r="B929" t="s">
        <v>2831</v>
      </c>
      <c r="C929">
        <v>2012</v>
      </c>
      <c r="D929" s="33">
        <v>41187</v>
      </c>
      <c r="E929" s="33">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33">
        <v>41187</v>
      </c>
      <c r="E930" s="33">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6354</v>
      </c>
      <c r="B931" t="s">
        <v>8846</v>
      </c>
      <c r="C931">
        <v>2012</v>
      </c>
      <c r="D931" s="33">
        <v>41158</v>
      </c>
      <c r="E931" s="33">
        <v>41164</v>
      </c>
      <c r="F931" t="s">
        <v>50</v>
      </c>
      <c r="G931" t="s">
        <v>307</v>
      </c>
      <c r="H931" t="s">
        <v>308</v>
      </c>
      <c r="I931" t="s">
        <v>41</v>
      </c>
      <c r="J931" t="s">
        <v>27</v>
      </c>
      <c r="K931" t="s">
        <v>266</v>
      </c>
      <c r="L931" t="s">
        <v>267</v>
      </c>
      <c r="M931">
        <v>10011</v>
      </c>
      <c r="N931" t="s">
        <v>148</v>
      </c>
      <c r="O931" t="s">
        <v>7119</v>
      </c>
      <c r="P931" t="s">
        <v>46</v>
      </c>
      <c r="Q931" t="s">
        <v>78</v>
      </c>
      <c r="R931" t="s">
        <v>7120</v>
      </c>
      <c r="S931">
        <v>8.39</v>
      </c>
      <c r="T931">
        <v>1</v>
      </c>
      <c r="U931">
        <v>0</v>
      </c>
      <c r="V931">
        <v>2.0975000000000001</v>
      </c>
    </row>
    <row r="932" spans="1:22" x14ac:dyDescent="0.3">
      <c r="A932">
        <v>6353</v>
      </c>
      <c r="B932" t="s">
        <v>8845</v>
      </c>
      <c r="C932">
        <v>2012</v>
      </c>
      <c r="D932" s="33">
        <v>41165</v>
      </c>
      <c r="E932" s="33">
        <v>41171</v>
      </c>
      <c r="F932" t="s">
        <v>50</v>
      </c>
      <c r="G932" t="s">
        <v>6077</v>
      </c>
      <c r="H932" t="s">
        <v>6078</v>
      </c>
      <c r="I932" t="s">
        <v>26</v>
      </c>
      <c r="J932" t="s">
        <v>27</v>
      </c>
      <c r="K932" t="s">
        <v>146</v>
      </c>
      <c r="L932" t="s">
        <v>147</v>
      </c>
      <c r="M932">
        <v>19120</v>
      </c>
      <c r="N932" t="s">
        <v>148</v>
      </c>
      <c r="O932" t="s">
        <v>4944</v>
      </c>
      <c r="P932" t="s">
        <v>46</v>
      </c>
      <c r="Q932" t="s">
        <v>75</v>
      </c>
      <c r="R932" t="s">
        <v>4945</v>
      </c>
      <c r="S932">
        <v>2.4119999999999999</v>
      </c>
      <c r="T932">
        <v>1</v>
      </c>
      <c r="U932">
        <v>0.7</v>
      </c>
      <c r="V932">
        <v>-2.0099999999999998</v>
      </c>
    </row>
    <row r="933" spans="1:22" x14ac:dyDescent="0.3">
      <c r="A933">
        <v>6350</v>
      </c>
      <c r="B933" t="s">
        <v>8842</v>
      </c>
      <c r="C933">
        <v>2012</v>
      </c>
      <c r="D933" s="33">
        <v>41030</v>
      </c>
      <c r="E933" s="33">
        <v>41035</v>
      </c>
      <c r="F933" t="s">
        <v>50</v>
      </c>
      <c r="G933" t="s">
        <v>1189</v>
      </c>
      <c r="H933" t="s">
        <v>1190</v>
      </c>
      <c r="I933" t="s">
        <v>26</v>
      </c>
      <c r="J933" t="s">
        <v>27</v>
      </c>
      <c r="K933" t="s">
        <v>127</v>
      </c>
      <c r="L933" t="s">
        <v>43</v>
      </c>
      <c r="M933">
        <v>94109</v>
      </c>
      <c r="N933" t="s">
        <v>44</v>
      </c>
      <c r="O933" t="s">
        <v>1405</v>
      </c>
      <c r="P933" t="s">
        <v>46</v>
      </c>
      <c r="Q933" t="s">
        <v>578</v>
      </c>
      <c r="R933" t="s">
        <v>1406</v>
      </c>
      <c r="S933">
        <v>35.06</v>
      </c>
      <c r="T933">
        <v>2</v>
      </c>
      <c r="U933">
        <v>0</v>
      </c>
      <c r="V933">
        <v>10.517999999999997</v>
      </c>
    </row>
    <row r="934" spans="1:22" x14ac:dyDescent="0.3">
      <c r="A934">
        <v>6349</v>
      </c>
      <c r="B934" t="s">
        <v>8842</v>
      </c>
      <c r="C934">
        <v>2012</v>
      </c>
      <c r="D934" s="33">
        <v>41030</v>
      </c>
      <c r="E934" s="33">
        <v>41035</v>
      </c>
      <c r="F934" t="s">
        <v>50</v>
      </c>
      <c r="G934" t="s">
        <v>1189</v>
      </c>
      <c r="H934" t="s">
        <v>1190</v>
      </c>
      <c r="I934" t="s">
        <v>26</v>
      </c>
      <c r="J934" t="s">
        <v>27</v>
      </c>
      <c r="K934" t="s">
        <v>127</v>
      </c>
      <c r="L934" t="s">
        <v>43</v>
      </c>
      <c r="M934">
        <v>94109</v>
      </c>
      <c r="N934" t="s">
        <v>44</v>
      </c>
      <c r="O934" t="s">
        <v>1039</v>
      </c>
      <c r="P934" t="s">
        <v>46</v>
      </c>
      <c r="Q934" t="s">
        <v>59</v>
      </c>
      <c r="R934" t="s">
        <v>1040</v>
      </c>
      <c r="S934">
        <v>37.32</v>
      </c>
      <c r="T934">
        <v>3</v>
      </c>
      <c r="U934">
        <v>0</v>
      </c>
      <c r="V934">
        <v>10.4496</v>
      </c>
    </row>
    <row r="935" spans="1:22" x14ac:dyDescent="0.3">
      <c r="A935">
        <v>6348</v>
      </c>
      <c r="B935" t="s">
        <v>8842</v>
      </c>
      <c r="C935">
        <v>2012</v>
      </c>
      <c r="D935" s="33">
        <v>41030</v>
      </c>
      <c r="E935" s="33">
        <v>41035</v>
      </c>
      <c r="F935" t="s">
        <v>50</v>
      </c>
      <c r="G935" t="s">
        <v>1189</v>
      </c>
      <c r="H935" t="s">
        <v>1190</v>
      </c>
      <c r="I935" t="s">
        <v>26</v>
      </c>
      <c r="J935" t="s">
        <v>27</v>
      </c>
      <c r="K935" t="s">
        <v>127</v>
      </c>
      <c r="L935" t="s">
        <v>43</v>
      </c>
      <c r="M935">
        <v>94109</v>
      </c>
      <c r="N935" t="s">
        <v>44</v>
      </c>
      <c r="O935" t="s">
        <v>1335</v>
      </c>
      <c r="P935" t="s">
        <v>46</v>
      </c>
      <c r="Q935" t="s">
        <v>75</v>
      </c>
      <c r="R935" t="s">
        <v>1336</v>
      </c>
      <c r="S935">
        <v>12.176000000000002</v>
      </c>
      <c r="T935">
        <v>1</v>
      </c>
      <c r="U935">
        <v>0.2</v>
      </c>
      <c r="V935">
        <v>4.4137999999999993</v>
      </c>
    </row>
    <row r="936" spans="1:22" x14ac:dyDescent="0.3">
      <c r="A936">
        <v>6346</v>
      </c>
      <c r="B936" t="s">
        <v>8840</v>
      </c>
      <c r="C936">
        <v>2012</v>
      </c>
      <c r="D936" s="33">
        <v>40975</v>
      </c>
      <c r="E936" s="33">
        <v>40978</v>
      </c>
      <c r="F936" t="s">
        <v>188</v>
      </c>
      <c r="G936" t="s">
        <v>6140</v>
      </c>
      <c r="H936" t="s">
        <v>6141</v>
      </c>
      <c r="I936" t="s">
        <v>102</v>
      </c>
      <c r="J936" t="s">
        <v>27</v>
      </c>
      <c r="K936" t="s">
        <v>606</v>
      </c>
      <c r="L936" t="s">
        <v>245</v>
      </c>
      <c r="M936">
        <v>19711</v>
      </c>
      <c r="N936" t="s">
        <v>148</v>
      </c>
      <c r="O936" t="s">
        <v>7055</v>
      </c>
      <c r="P936" t="s">
        <v>71</v>
      </c>
      <c r="Q936" t="s">
        <v>72</v>
      </c>
      <c r="R936" t="s">
        <v>7056</v>
      </c>
      <c r="S936">
        <v>587.97</v>
      </c>
      <c r="T936">
        <v>3</v>
      </c>
      <c r="U936">
        <v>0</v>
      </c>
      <c r="V936">
        <v>170.51129999999998</v>
      </c>
    </row>
    <row r="937" spans="1:22" x14ac:dyDescent="0.3">
      <c r="A937">
        <v>6345</v>
      </c>
      <c r="B937" t="s">
        <v>8840</v>
      </c>
      <c r="C937">
        <v>2012</v>
      </c>
      <c r="D937" s="33">
        <v>40975</v>
      </c>
      <c r="E937" s="33">
        <v>40978</v>
      </c>
      <c r="F937" t="s">
        <v>188</v>
      </c>
      <c r="G937" t="s">
        <v>6140</v>
      </c>
      <c r="H937" t="s">
        <v>6141</v>
      </c>
      <c r="I937" t="s">
        <v>102</v>
      </c>
      <c r="J937" t="s">
        <v>27</v>
      </c>
      <c r="K937" t="s">
        <v>606</v>
      </c>
      <c r="L937" t="s">
        <v>245</v>
      </c>
      <c r="M937">
        <v>19711</v>
      </c>
      <c r="N937" t="s">
        <v>148</v>
      </c>
      <c r="O937" t="s">
        <v>3931</v>
      </c>
      <c r="P937" t="s">
        <v>46</v>
      </c>
      <c r="Q937" t="s">
        <v>75</v>
      </c>
      <c r="R937" t="s">
        <v>3932</v>
      </c>
      <c r="S937">
        <v>69.28</v>
      </c>
      <c r="T937">
        <v>2</v>
      </c>
      <c r="U937">
        <v>0</v>
      </c>
      <c r="V937">
        <v>33.254399999999997</v>
      </c>
    </row>
    <row r="938" spans="1:22" x14ac:dyDescent="0.3">
      <c r="A938">
        <v>6344</v>
      </c>
      <c r="B938" t="s">
        <v>8840</v>
      </c>
      <c r="C938">
        <v>2012</v>
      </c>
      <c r="D938" s="33">
        <v>40975</v>
      </c>
      <c r="E938" s="33">
        <v>40978</v>
      </c>
      <c r="F938" t="s">
        <v>188</v>
      </c>
      <c r="G938" t="s">
        <v>6140</v>
      </c>
      <c r="H938" t="s">
        <v>6141</v>
      </c>
      <c r="I938" t="s">
        <v>102</v>
      </c>
      <c r="J938" t="s">
        <v>27</v>
      </c>
      <c r="K938" t="s">
        <v>606</v>
      </c>
      <c r="L938" t="s">
        <v>245</v>
      </c>
      <c r="M938">
        <v>19711</v>
      </c>
      <c r="N938" t="s">
        <v>148</v>
      </c>
      <c r="O938" t="s">
        <v>1335</v>
      </c>
      <c r="P938" t="s">
        <v>46</v>
      </c>
      <c r="Q938" t="s">
        <v>75</v>
      </c>
      <c r="R938" t="s">
        <v>1336</v>
      </c>
      <c r="S938">
        <v>30.44</v>
      </c>
      <c r="T938">
        <v>2</v>
      </c>
      <c r="U938">
        <v>0</v>
      </c>
      <c r="V938">
        <v>14.9156</v>
      </c>
    </row>
    <row r="939" spans="1:22" x14ac:dyDescent="0.3">
      <c r="A939">
        <v>6343</v>
      </c>
      <c r="B939" t="s">
        <v>8840</v>
      </c>
      <c r="C939">
        <v>2012</v>
      </c>
      <c r="D939" s="33">
        <v>40975</v>
      </c>
      <c r="E939" s="33">
        <v>40978</v>
      </c>
      <c r="F939" t="s">
        <v>188</v>
      </c>
      <c r="G939" t="s">
        <v>6140</v>
      </c>
      <c r="H939" t="s">
        <v>6141</v>
      </c>
      <c r="I939" t="s">
        <v>102</v>
      </c>
      <c r="J939" t="s">
        <v>27</v>
      </c>
      <c r="K939" t="s">
        <v>606</v>
      </c>
      <c r="L939" t="s">
        <v>245</v>
      </c>
      <c r="M939">
        <v>19711</v>
      </c>
      <c r="N939" t="s">
        <v>148</v>
      </c>
      <c r="O939" t="s">
        <v>992</v>
      </c>
      <c r="P939" t="s">
        <v>71</v>
      </c>
      <c r="Q939" t="s">
        <v>161</v>
      </c>
      <c r="R939" t="s">
        <v>993</v>
      </c>
      <c r="S939">
        <v>119.85000000000001</v>
      </c>
      <c r="T939">
        <v>3</v>
      </c>
      <c r="U939">
        <v>0</v>
      </c>
      <c r="V939">
        <v>52.734000000000009</v>
      </c>
    </row>
    <row r="940" spans="1:22" x14ac:dyDescent="0.3">
      <c r="A940">
        <v>939</v>
      </c>
      <c r="B940" t="s">
        <v>2852</v>
      </c>
      <c r="C940">
        <v>2012</v>
      </c>
      <c r="D940" s="33">
        <v>41256</v>
      </c>
      <c r="E940" s="33">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s="33">
        <v>41256</v>
      </c>
      <c r="E941" s="33">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6326</v>
      </c>
      <c r="B942" t="s">
        <v>8834</v>
      </c>
      <c r="C942">
        <v>2012</v>
      </c>
      <c r="D942" s="33">
        <v>41211</v>
      </c>
      <c r="E942" s="33">
        <v>41215</v>
      </c>
      <c r="F942" t="s">
        <v>50</v>
      </c>
      <c r="G942" t="s">
        <v>2023</v>
      </c>
      <c r="H942" t="s">
        <v>2024</v>
      </c>
      <c r="I942" t="s">
        <v>41</v>
      </c>
      <c r="J942" t="s">
        <v>27</v>
      </c>
      <c r="K942" t="s">
        <v>127</v>
      </c>
      <c r="L942" t="s">
        <v>43</v>
      </c>
      <c r="M942">
        <v>94109</v>
      </c>
      <c r="N942" t="s">
        <v>44</v>
      </c>
      <c r="O942" t="s">
        <v>1708</v>
      </c>
      <c r="P942" t="s">
        <v>46</v>
      </c>
      <c r="Q942" t="s">
        <v>173</v>
      </c>
      <c r="R942" t="s">
        <v>1709</v>
      </c>
      <c r="S942">
        <v>210.84</v>
      </c>
      <c r="T942">
        <v>4</v>
      </c>
      <c r="U942">
        <v>0</v>
      </c>
      <c r="V942">
        <v>103.3116</v>
      </c>
    </row>
    <row r="943" spans="1:22" x14ac:dyDescent="0.3">
      <c r="A943">
        <v>6325</v>
      </c>
      <c r="B943" t="s">
        <v>8834</v>
      </c>
      <c r="C943">
        <v>2012</v>
      </c>
      <c r="D943" s="33">
        <v>41211</v>
      </c>
      <c r="E943" s="33">
        <v>41215</v>
      </c>
      <c r="F943" t="s">
        <v>50</v>
      </c>
      <c r="G943" t="s">
        <v>2023</v>
      </c>
      <c r="H943" t="s">
        <v>2024</v>
      </c>
      <c r="I943" t="s">
        <v>41</v>
      </c>
      <c r="J943" t="s">
        <v>27</v>
      </c>
      <c r="K943" t="s">
        <v>127</v>
      </c>
      <c r="L943" t="s">
        <v>43</v>
      </c>
      <c r="M943">
        <v>94109</v>
      </c>
      <c r="N943" t="s">
        <v>44</v>
      </c>
      <c r="O943" t="s">
        <v>1865</v>
      </c>
      <c r="P943" t="s">
        <v>46</v>
      </c>
      <c r="Q943" t="s">
        <v>90</v>
      </c>
      <c r="R943" t="s">
        <v>1866</v>
      </c>
      <c r="S943">
        <v>33.4</v>
      </c>
      <c r="T943">
        <v>5</v>
      </c>
      <c r="U943">
        <v>0</v>
      </c>
      <c r="V943">
        <v>16.032</v>
      </c>
    </row>
    <row r="944" spans="1:22" x14ac:dyDescent="0.3">
      <c r="A944">
        <v>6294</v>
      </c>
      <c r="B944" t="s">
        <v>8811</v>
      </c>
      <c r="C944">
        <v>2012</v>
      </c>
      <c r="D944" s="33">
        <v>41021</v>
      </c>
      <c r="E944" s="33">
        <v>41025</v>
      </c>
      <c r="F944" t="s">
        <v>50</v>
      </c>
      <c r="G944" t="s">
        <v>5492</v>
      </c>
      <c r="H944" t="s">
        <v>5493</v>
      </c>
      <c r="I944" t="s">
        <v>26</v>
      </c>
      <c r="J944" t="s">
        <v>27</v>
      </c>
      <c r="K944" t="s">
        <v>42</v>
      </c>
      <c r="L944" t="s">
        <v>43</v>
      </c>
      <c r="M944">
        <v>90008</v>
      </c>
      <c r="N944" t="s">
        <v>44</v>
      </c>
      <c r="O944" t="s">
        <v>5763</v>
      </c>
      <c r="P944" t="s">
        <v>46</v>
      </c>
      <c r="Q944" t="s">
        <v>68</v>
      </c>
      <c r="R944" t="s">
        <v>5764</v>
      </c>
      <c r="S944">
        <v>64.14</v>
      </c>
      <c r="T944">
        <v>3</v>
      </c>
      <c r="U944">
        <v>0</v>
      </c>
      <c r="V944">
        <v>16.676400000000001</v>
      </c>
    </row>
    <row r="945" spans="1:22" x14ac:dyDescent="0.3">
      <c r="A945">
        <v>944</v>
      </c>
      <c r="B945" t="s">
        <v>2869</v>
      </c>
      <c r="C945">
        <v>2012</v>
      </c>
      <c r="D945" s="33">
        <v>41058</v>
      </c>
      <c r="E945" s="33">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s="33">
        <v>41058</v>
      </c>
      <c r="E946" s="33">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s="33">
        <v>41058</v>
      </c>
      <c r="E947" s="33">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33">
        <v>41116</v>
      </c>
      <c r="E948" s="33">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6293</v>
      </c>
      <c r="B949" t="s">
        <v>8811</v>
      </c>
      <c r="C949">
        <v>2012</v>
      </c>
      <c r="D949" s="33">
        <v>41021</v>
      </c>
      <c r="E949" s="33">
        <v>41025</v>
      </c>
      <c r="F949" t="s">
        <v>50</v>
      </c>
      <c r="G949" t="s">
        <v>5492</v>
      </c>
      <c r="H949" t="s">
        <v>5493</v>
      </c>
      <c r="I949" t="s">
        <v>26</v>
      </c>
      <c r="J949" t="s">
        <v>27</v>
      </c>
      <c r="K949" t="s">
        <v>42</v>
      </c>
      <c r="L949" t="s">
        <v>43</v>
      </c>
      <c r="M949">
        <v>90008</v>
      </c>
      <c r="N949" t="s">
        <v>44</v>
      </c>
      <c r="O949" t="s">
        <v>2669</v>
      </c>
      <c r="P949" t="s">
        <v>71</v>
      </c>
      <c r="Q949" t="s">
        <v>72</v>
      </c>
      <c r="R949" t="s">
        <v>2670</v>
      </c>
      <c r="S949">
        <v>88.77600000000001</v>
      </c>
      <c r="T949">
        <v>3</v>
      </c>
      <c r="U949">
        <v>0.2</v>
      </c>
      <c r="V949">
        <v>7.7679000000000009</v>
      </c>
    </row>
    <row r="950" spans="1:22" x14ac:dyDescent="0.3">
      <c r="A950">
        <v>6291</v>
      </c>
      <c r="B950" t="s">
        <v>8809</v>
      </c>
      <c r="C950">
        <v>2012</v>
      </c>
      <c r="D950" s="33">
        <v>40981</v>
      </c>
      <c r="E950" s="33">
        <v>40986</v>
      </c>
      <c r="F950" t="s">
        <v>23</v>
      </c>
      <c r="G950" t="s">
        <v>3116</v>
      </c>
      <c r="H950" t="s">
        <v>3117</v>
      </c>
      <c r="I950" t="s">
        <v>102</v>
      </c>
      <c r="J950" t="s">
        <v>27</v>
      </c>
      <c r="K950" t="s">
        <v>8488</v>
      </c>
      <c r="L950" t="s">
        <v>43</v>
      </c>
      <c r="M950">
        <v>95928</v>
      </c>
      <c r="N950" t="s">
        <v>44</v>
      </c>
      <c r="O950" t="s">
        <v>1994</v>
      </c>
      <c r="P950" t="s">
        <v>32</v>
      </c>
      <c r="Q950" t="s">
        <v>65</v>
      </c>
      <c r="R950" t="s">
        <v>1995</v>
      </c>
      <c r="S950">
        <v>327.76</v>
      </c>
      <c r="T950">
        <v>8</v>
      </c>
      <c r="U950">
        <v>0</v>
      </c>
      <c r="V950">
        <v>91.772800000000018</v>
      </c>
    </row>
    <row r="951" spans="1:22" x14ac:dyDescent="0.3">
      <c r="A951">
        <v>6290</v>
      </c>
      <c r="B951" t="s">
        <v>8809</v>
      </c>
      <c r="C951">
        <v>2012</v>
      </c>
      <c r="D951" s="33">
        <v>40981</v>
      </c>
      <c r="E951" s="33">
        <v>40986</v>
      </c>
      <c r="F951" t="s">
        <v>23</v>
      </c>
      <c r="G951" t="s">
        <v>3116</v>
      </c>
      <c r="H951" t="s">
        <v>3117</v>
      </c>
      <c r="I951" t="s">
        <v>102</v>
      </c>
      <c r="J951" t="s">
        <v>27</v>
      </c>
      <c r="K951" t="s">
        <v>8488</v>
      </c>
      <c r="L951" t="s">
        <v>43</v>
      </c>
      <c r="M951">
        <v>95928</v>
      </c>
      <c r="N951" t="s">
        <v>44</v>
      </c>
      <c r="O951" t="s">
        <v>533</v>
      </c>
      <c r="P951" t="s">
        <v>32</v>
      </c>
      <c r="Q951" t="s">
        <v>36</v>
      </c>
      <c r="R951" t="s">
        <v>534</v>
      </c>
      <c r="S951">
        <v>915.13600000000008</v>
      </c>
      <c r="T951">
        <v>4</v>
      </c>
      <c r="U951">
        <v>0.2</v>
      </c>
      <c r="V951">
        <v>102.95279999999988</v>
      </c>
    </row>
    <row r="952" spans="1:22" x14ac:dyDescent="0.3">
      <c r="A952">
        <v>6283</v>
      </c>
      <c r="B952" t="s">
        <v>8802</v>
      </c>
      <c r="C952">
        <v>2012</v>
      </c>
      <c r="D952" s="33">
        <v>41233</v>
      </c>
      <c r="E952" s="33">
        <v>41239</v>
      </c>
      <c r="F952" t="s">
        <v>50</v>
      </c>
      <c r="G952" t="s">
        <v>4397</v>
      </c>
      <c r="H952" t="s">
        <v>4398</v>
      </c>
      <c r="I952" t="s">
        <v>26</v>
      </c>
      <c r="J952" t="s">
        <v>27</v>
      </c>
      <c r="K952" t="s">
        <v>5178</v>
      </c>
      <c r="L952" t="s">
        <v>498</v>
      </c>
      <c r="M952">
        <v>43302</v>
      </c>
      <c r="N952" t="s">
        <v>148</v>
      </c>
      <c r="O952" t="s">
        <v>8373</v>
      </c>
      <c r="P952" t="s">
        <v>46</v>
      </c>
      <c r="Q952" t="s">
        <v>59</v>
      </c>
      <c r="R952" t="s">
        <v>8374</v>
      </c>
      <c r="S952">
        <v>141.55199999999999</v>
      </c>
      <c r="T952">
        <v>3</v>
      </c>
      <c r="U952">
        <v>0.2</v>
      </c>
      <c r="V952">
        <v>-26.541000000000004</v>
      </c>
    </row>
    <row r="953" spans="1:22" x14ac:dyDescent="0.3">
      <c r="A953">
        <v>6282</v>
      </c>
      <c r="B953" t="s">
        <v>8802</v>
      </c>
      <c r="C953">
        <v>2012</v>
      </c>
      <c r="D953" s="33">
        <v>41233</v>
      </c>
      <c r="E953" s="33">
        <v>41239</v>
      </c>
      <c r="F953" t="s">
        <v>50</v>
      </c>
      <c r="G953" t="s">
        <v>4397</v>
      </c>
      <c r="H953" t="s">
        <v>4398</v>
      </c>
      <c r="I953" t="s">
        <v>26</v>
      </c>
      <c r="J953" t="s">
        <v>27</v>
      </c>
      <c r="K953" t="s">
        <v>5178</v>
      </c>
      <c r="L953" t="s">
        <v>498</v>
      </c>
      <c r="M953">
        <v>43302</v>
      </c>
      <c r="N953" t="s">
        <v>148</v>
      </c>
      <c r="O953" t="s">
        <v>8803</v>
      </c>
      <c r="P953" t="s">
        <v>32</v>
      </c>
      <c r="Q953" t="s">
        <v>65</v>
      </c>
      <c r="R953" t="s">
        <v>8804</v>
      </c>
      <c r="S953">
        <v>63.824000000000005</v>
      </c>
      <c r="T953">
        <v>2</v>
      </c>
      <c r="U953">
        <v>0.2</v>
      </c>
      <c r="V953">
        <v>9.5735999999999937</v>
      </c>
    </row>
    <row r="954" spans="1:22" x14ac:dyDescent="0.3">
      <c r="A954">
        <v>6269</v>
      </c>
      <c r="B954" t="s">
        <v>8793</v>
      </c>
      <c r="C954">
        <v>2012</v>
      </c>
      <c r="D954" s="33">
        <v>41183</v>
      </c>
      <c r="E954" s="33">
        <v>41186</v>
      </c>
      <c r="F954" t="s">
        <v>23</v>
      </c>
      <c r="G954" t="s">
        <v>733</v>
      </c>
      <c r="H954" t="s">
        <v>734</v>
      </c>
      <c r="I954" t="s">
        <v>102</v>
      </c>
      <c r="J954" t="s">
        <v>27</v>
      </c>
      <c r="K954" t="s">
        <v>8794</v>
      </c>
      <c r="L954" t="s">
        <v>1245</v>
      </c>
      <c r="M954">
        <v>2138</v>
      </c>
      <c r="N954" t="s">
        <v>148</v>
      </c>
      <c r="O954" t="s">
        <v>5621</v>
      </c>
      <c r="P954" t="s">
        <v>46</v>
      </c>
      <c r="Q954" t="s">
        <v>75</v>
      </c>
      <c r="R954" t="s">
        <v>1219</v>
      </c>
      <c r="S954">
        <v>22.450000000000003</v>
      </c>
      <c r="T954">
        <v>5</v>
      </c>
      <c r="U954">
        <v>0</v>
      </c>
      <c r="V954">
        <v>10.327</v>
      </c>
    </row>
    <row r="955" spans="1:22" x14ac:dyDescent="0.3">
      <c r="A955">
        <v>6268</v>
      </c>
      <c r="B955" t="s">
        <v>8793</v>
      </c>
      <c r="C955">
        <v>2012</v>
      </c>
      <c r="D955" s="33">
        <v>41183</v>
      </c>
      <c r="E955" s="33">
        <v>41186</v>
      </c>
      <c r="F955" t="s">
        <v>23</v>
      </c>
      <c r="G955" t="s">
        <v>733</v>
      </c>
      <c r="H955" t="s">
        <v>734</v>
      </c>
      <c r="I955" t="s">
        <v>102</v>
      </c>
      <c r="J955" t="s">
        <v>27</v>
      </c>
      <c r="K955" t="s">
        <v>8794</v>
      </c>
      <c r="L955" t="s">
        <v>1245</v>
      </c>
      <c r="M955">
        <v>2138</v>
      </c>
      <c r="N955" t="s">
        <v>148</v>
      </c>
      <c r="O955" t="s">
        <v>1920</v>
      </c>
      <c r="P955" t="s">
        <v>71</v>
      </c>
      <c r="Q955" t="s">
        <v>72</v>
      </c>
      <c r="R955" t="s">
        <v>1921</v>
      </c>
      <c r="S955">
        <v>311.98</v>
      </c>
      <c r="T955">
        <v>2</v>
      </c>
      <c r="U955">
        <v>0</v>
      </c>
      <c r="V955">
        <v>93.593999999999994</v>
      </c>
    </row>
    <row r="956" spans="1:22" x14ac:dyDescent="0.3">
      <c r="A956">
        <v>6261</v>
      </c>
      <c r="B956" t="s">
        <v>8787</v>
      </c>
      <c r="C956">
        <v>2012</v>
      </c>
      <c r="D956" s="33">
        <v>41041</v>
      </c>
      <c r="E956" s="33">
        <v>41047</v>
      </c>
      <c r="F956" t="s">
        <v>50</v>
      </c>
      <c r="G956" t="s">
        <v>1699</v>
      </c>
      <c r="H956" t="s">
        <v>1700</v>
      </c>
      <c r="I956" t="s">
        <v>26</v>
      </c>
      <c r="J956" t="s">
        <v>27</v>
      </c>
      <c r="K956" t="s">
        <v>95</v>
      </c>
      <c r="L956" t="s">
        <v>96</v>
      </c>
      <c r="M956">
        <v>98115</v>
      </c>
      <c r="N956" t="s">
        <v>44</v>
      </c>
      <c r="O956" t="s">
        <v>2038</v>
      </c>
      <c r="P956" t="s">
        <v>46</v>
      </c>
      <c r="Q956" t="s">
        <v>75</v>
      </c>
      <c r="R956" t="s">
        <v>2039</v>
      </c>
      <c r="S956">
        <v>14.592000000000002</v>
      </c>
      <c r="T956">
        <v>3</v>
      </c>
      <c r="U956">
        <v>0.2</v>
      </c>
      <c r="V956">
        <v>4.9247999999999985</v>
      </c>
    </row>
    <row r="957" spans="1:22" x14ac:dyDescent="0.3">
      <c r="A957">
        <v>6260</v>
      </c>
      <c r="B957" t="s">
        <v>8786</v>
      </c>
      <c r="C957">
        <v>2012</v>
      </c>
      <c r="D957" s="33">
        <v>41134</v>
      </c>
      <c r="E957" s="33">
        <v>41138</v>
      </c>
      <c r="F957" t="s">
        <v>23</v>
      </c>
      <c r="G957" t="s">
        <v>2230</v>
      </c>
      <c r="H957" t="s">
        <v>2231</v>
      </c>
      <c r="I957" t="s">
        <v>26</v>
      </c>
      <c r="J957" t="s">
        <v>27</v>
      </c>
      <c r="K957" t="s">
        <v>1464</v>
      </c>
      <c r="L957" t="s">
        <v>254</v>
      </c>
      <c r="M957">
        <v>47374</v>
      </c>
      <c r="N957" t="s">
        <v>105</v>
      </c>
      <c r="O957" t="s">
        <v>3122</v>
      </c>
      <c r="P957" t="s">
        <v>46</v>
      </c>
      <c r="Q957" t="s">
        <v>75</v>
      </c>
      <c r="R957" t="s">
        <v>3123</v>
      </c>
      <c r="S957">
        <v>11.36</v>
      </c>
      <c r="T957">
        <v>4</v>
      </c>
      <c r="U957">
        <v>0</v>
      </c>
      <c r="V957">
        <v>5.5663999999999998</v>
      </c>
    </row>
    <row r="958" spans="1:22" x14ac:dyDescent="0.3">
      <c r="A958">
        <v>6259</v>
      </c>
      <c r="B958" t="s">
        <v>8785</v>
      </c>
      <c r="C958">
        <v>2012</v>
      </c>
      <c r="D958" s="33">
        <v>40996</v>
      </c>
      <c r="E958" s="33">
        <v>40998</v>
      </c>
      <c r="F958" t="s">
        <v>23</v>
      </c>
      <c r="G958" t="s">
        <v>5105</v>
      </c>
      <c r="H958" t="s">
        <v>5106</v>
      </c>
      <c r="I958" t="s">
        <v>26</v>
      </c>
      <c r="J958" t="s">
        <v>27</v>
      </c>
      <c r="K958" t="s">
        <v>266</v>
      </c>
      <c r="L958" t="s">
        <v>267</v>
      </c>
      <c r="M958">
        <v>10009</v>
      </c>
      <c r="N958" t="s">
        <v>148</v>
      </c>
      <c r="O958" t="s">
        <v>2576</v>
      </c>
      <c r="P958" t="s">
        <v>46</v>
      </c>
      <c r="Q958" t="s">
        <v>173</v>
      </c>
      <c r="R958" t="s">
        <v>2577</v>
      </c>
      <c r="S958">
        <v>22.919999999999998</v>
      </c>
      <c r="T958">
        <v>3</v>
      </c>
      <c r="U958">
        <v>0</v>
      </c>
      <c r="V958">
        <v>11.230799999999999</v>
      </c>
    </row>
    <row r="959" spans="1:22" x14ac:dyDescent="0.3">
      <c r="A959">
        <v>6257</v>
      </c>
      <c r="B959" t="s">
        <v>8783</v>
      </c>
      <c r="C959">
        <v>2012</v>
      </c>
      <c r="D959" s="33">
        <v>41158</v>
      </c>
      <c r="E959" s="33">
        <v>41160</v>
      </c>
      <c r="F959" t="s">
        <v>23</v>
      </c>
      <c r="G959" t="s">
        <v>3370</v>
      </c>
      <c r="H959" t="s">
        <v>3371</v>
      </c>
      <c r="I959" t="s">
        <v>102</v>
      </c>
      <c r="J959" t="s">
        <v>27</v>
      </c>
      <c r="K959" t="s">
        <v>1062</v>
      </c>
      <c r="L959" t="s">
        <v>54</v>
      </c>
      <c r="M959">
        <v>33319</v>
      </c>
      <c r="N959" t="s">
        <v>30</v>
      </c>
      <c r="O959" t="s">
        <v>5934</v>
      </c>
      <c r="P959" t="s">
        <v>46</v>
      </c>
      <c r="Q959" t="s">
        <v>75</v>
      </c>
      <c r="R959" t="s">
        <v>5935</v>
      </c>
      <c r="S959">
        <v>3.4440000000000008</v>
      </c>
      <c r="T959">
        <v>1</v>
      </c>
      <c r="U959">
        <v>0.7</v>
      </c>
      <c r="V959">
        <v>-2.5255999999999998</v>
      </c>
    </row>
    <row r="960" spans="1:22" x14ac:dyDescent="0.3">
      <c r="A960">
        <v>6255</v>
      </c>
      <c r="B960" t="s">
        <v>8781</v>
      </c>
      <c r="C960">
        <v>2012</v>
      </c>
      <c r="D960" s="33">
        <v>41160</v>
      </c>
      <c r="E960" s="33">
        <v>41166</v>
      </c>
      <c r="F960" t="s">
        <v>50</v>
      </c>
      <c r="G960" t="s">
        <v>847</v>
      </c>
      <c r="H960" t="s">
        <v>848</v>
      </c>
      <c r="I960" t="s">
        <v>41</v>
      </c>
      <c r="J960" t="s">
        <v>27</v>
      </c>
      <c r="K960" t="s">
        <v>1817</v>
      </c>
      <c r="L960" t="s">
        <v>358</v>
      </c>
      <c r="M960">
        <v>36116</v>
      </c>
      <c r="N960" t="s">
        <v>30</v>
      </c>
      <c r="O960" t="s">
        <v>6826</v>
      </c>
      <c r="P960" t="s">
        <v>32</v>
      </c>
      <c r="Q960" t="s">
        <v>65</v>
      </c>
      <c r="R960" t="s">
        <v>6827</v>
      </c>
      <c r="S960">
        <v>21.36</v>
      </c>
      <c r="T960">
        <v>8</v>
      </c>
      <c r="U960">
        <v>0</v>
      </c>
      <c r="V960">
        <v>8.1167999999999996</v>
      </c>
    </row>
    <row r="961" spans="1:22" x14ac:dyDescent="0.3">
      <c r="A961">
        <v>960</v>
      </c>
      <c r="B961" t="s">
        <v>2902</v>
      </c>
      <c r="C961">
        <v>2012</v>
      </c>
      <c r="D961" s="33">
        <v>41174</v>
      </c>
      <c r="E961" s="33">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6247</v>
      </c>
      <c r="B962" t="s">
        <v>8775</v>
      </c>
      <c r="C962">
        <v>2012</v>
      </c>
      <c r="D962" s="33">
        <v>41233</v>
      </c>
      <c r="E962" s="33">
        <v>41238</v>
      </c>
      <c r="F962" t="s">
        <v>50</v>
      </c>
      <c r="G962" t="s">
        <v>6295</v>
      </c>
      <c r="H962" t="s">
        <v>6296</v>
      </c>
      <c r="I962" t="s">
        <v>102</v>
      </c>
      <c r="J962" t="s">
        <v>27</v>
      </c>
      <c r="K962" t="s">
        <v>95</v>
      </c>
      <c r="L962" t="s">
        <v>96</v>
      </c>
      <c r="M962">
        <v>98105</v>
      </c>
      <c r="N962" t="s">
        <v>44</v>
      </c>
      <c r="O962" t="s">
        <v>7742</v>
      </c>
      <c r="P962" t="s">
        <v>71</v>
      </c>
      <c r="Q962" t="s">
        <v>161</v>
      </c>
      <c r="R962" t="s">
        <v>7743</v>
      </c>
      <c r="S962">
        <v>13.98</v>
      </c>
      <c r="T962">
        <v>2</v>
      </c>
      <c r="U962">
        <v>0</v>
      </c>
      <c r="V962">
        <v>6.011400000000001</v>
      </c>
    </row>
    <row r="963" spans="1:22" x14ac:dyDescent="0.3">
      <c r="A963">
        <v>962</v>
      </c>
      <c r="B963" t="s">
        <v>2910</v>
      </c>
      <c r="C963">
        <v>2012</v>
      </c>
      <c r="D963" s="33">
        <v>41240</v>
      </c>
      <c r="E963" s="3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6246</v>
      </c>
      <c r="B964" t="s">
        <v>8775</v>
      </c>
      <c r="C964">
        <v>2012</v>
      </c>
      <c r="D964" s="33">
        <v>41233</v>
      </c>
      <c r="E964" s="33">
        <v>41238</v>
      </c>
      <c r="F964" t="s">
        <v>50</v>
      </c>
      <c r="G964" t="s">
        <v>6295</v>
      </c>
      <c r="H964" t="s">
        <v>6296</v>
      </c>
      <c r="I964" t="s">
        <v>102</v>
      </c>
      <c r="J964" t="s">
        <v>27</v>
      </c>
      <c r="K964" t="s">
        <v>95</v>
      </c>
      <c r="L964" t="s">
        <v>96</v>
      </c>
      <c r="M964">
        <v>98105</v>
      </c>
      <c r="N964" t="s">
        <v>44</v>
      </c>
      <c r="O964" t="s">
        <v>5061</v>
      </c>
      <c r="P964" t="s">
        <v>32</v>
      </c>
      <c r="Q964" t="s">
        <v>65</v>
      </c>
      <c r="R964" t="s">
        <v>5062</v>
      </c>
      <c r="S964">
        <v>22.14</v>
      </c>
      <c r="T964">
        <v>3</v>
      </c>
      <c r="U964">
        <v>0</v>
      </c>
      <c r="V964">
        <v>6.4205999999999976</v>
      </c>
    </row>
    <row r="965" spans="1:22" x14ac:dyDescent="0.3">
      <c r="A965">
        <v>6245</v>
      </c>
      <c r="B965" t="s">
        <v>8775</v>
      </c>
      <c r="C965">
        <v>2012</v>
      </c>
      <c r="D965" s="33">
        <v>41233</v>
      </c>
      <c r="E965" s="33">
        <v>41238</v>
      </c>
      <c r="F965" t="s">
        <v>50</v>
      </c>
      <c r="G965" t="s">
        <v>6295</v>
      </c>
      <c r="H965" t="s">
        <v>6296</v>
      </c>
      <c r="I965" t="s">
        <v>102</v>
      </c>
      <c r="J965" t="s">
        <v>27</v>
      </c>
      <c r="K965" t="s">
        <v>95</v>
      </c>
      <c r="L965" t="s">
        <v>96</v>
      </c>
      <c r="M965">
        <v>98105</v>
      </c>
      <c r="N965" t="s">
        <v>44</v>
      </c>
      <c r="O965" t="s">
        <v>4669</v>
      </c>
      <c r="P965" t="s">
        <v>46</v>
      </c>
      <c r="Q965" t="s">
        <v>68</v>
      </c>
      <c r="R965" t="s">
        <v>4670</v>
      </c>
      <c r="S965">
        <v>119.03999999999999</v>
      </c>
      <c r="T965">
        <v>6</v>
      </c>
      <c r="U965">
        <v>0</v>
      </c>
      <c r="V965">
        <v>30.950400000000002</v>
      </c>
    </row>
    <row r="966" spans="1:22" x14ac:dyDescent="0.3">
      <c r="A966">
        <v>6240</v>
      </c>
      <c r="B966" t="s">
        <v>8770</v>
      </c>
      <c r="C966">
        <v>2012</v>
      </c>
      <c r="D966" s="33">
        <v>41255</v>
      </c>
      <c r="E966" s="33">
        <v>41259</v>
      </c>
      <c r="F966" t="s">
        <v>50</v>
      </c>
      <c r="G966" t="s">
        <v>3832</v>
      </c>
      <c r="H966" t="s">
        <v>3833</v>
      </c>
      <c r="I966" t="s">
        <v>26</v>
      </c>
      <c r="J966" t="s">
        <v>27</v>
      </c>
      <c r="K966" t="s">
        <v>630</v>
      </c>
      <c r="L966" t="s">
        <v>43</v>
      </c>
      <c r="M966">
        <v>95123</v>
      </c>
      <c r="N966" t="s">
        <v>44</v>
      </c>
      <c r="O966" t="s">
        <v>2870</v>
      </c>
      <c r="P966" t="s">
        <v>46</v>
      </c>
      <c r="Q966" t="s">
        <v>59</v>
      </c>
      <c r="R966" t="s">
        <v>2871</v>
      </c>
      <c r="S966">
        <v>360.38</v>
      </c>
      <c r="T966">
        <v>2</v>
      </c>
      <c r="U966">
        <v>0</v>
      </c>
      <c r="V966">
        <v>93.698800000000006</v>
      </c>
    </row>
    <row r="967" spans="1:22" x14ac:dyDescent="0.3">
      <c r="A967">
        <v>6239</v>
      </c>
      <c r="B967" t="s">
        <v>8770</v>
      </c>
      <c r="C967">
        <v>2012</v>
      </c>
      <c r="D967" s="33">
        <v>41255</v>
      </c>
      <c r="E967" s="33">
        <v>41259</v>
      </c>
      <c r="F967" t="s">
        <v>50</v>
      </c>
      <c r="G967" t="s">
        <v>3832</v>
      </c>
      <c r="H967" t="s">
        <v>3833</v>
      </c>
      <c r="I967" t="s">
        <v>26</v>
      </c>
      <c r="J967" t="s">
        <v>27</v>
      </c>
      <c r="K967" t="s">
        <v>630</v>
      </c>
      <c r="L967" t="s">
        <v>43</v>
      </c>
      <c r="M967">
        <v>95123</v>
      </c>
      <c r="N967" t="s">
        <v>44</v>
      </c>
      <c r="O967" t="s">
        <v>5212</v>
      </c>
      <c r="P967" t="s">
        <v>32</v>
      </c>
      <c r="Q967" t="s">
        <v>65</v>
      </c>
      <c r="R967" t="s">
        <v>5213</v>
      </c>
      <c r="S967">
        <v>166.5</v>
      </c>
      <c r="T967">
        <v>3</v>
      </c>
      <c r="U967">
        <v>0</v>
      </c>
      <c r="V967">
        <v>21.64500000000001</v>
      </c>
    </row>
    <row r="968" spans="1:22" x14ac:dyDescent="0.3">
      <c r="A968">
        <v>6227</v>
      </c>
      <c r="B968" t="s">
        <v>8760</v>
      </c>
      <c r="C968">
        <v>2012</v>
      </c>
      <c r="D968" s="33">
        <v>41187</v>
      </c>
      <c r="E968" s="33">
        <v>41191</v>
      </c>
      <c r="F968" t="s">
        <v>50</v>
      </c>
      <c r="G968" t="s">
        <v>1913</v>
      </c>
      <c r="H968" t="s">
        <v>1914</v>
      </c>
      <c r="I968" t="s">
        <v>26</v>
      </c>
      <c r="J968" t="s">
        <v>27</v>
      </c>
      <c r="K968" t="s">
        <v>419</v>
      </c>
      <c r="L968" t="s">
        <v>420</v>
      </c>
      <c r="M968">
        <v>97206</v>
      </c>
      <c r="N968" t="s">
        <v>44</v>
      </c>
      <c r="O968" t="s">
        <v>6128</v>
      </c>
      <c r="P968" t="s">
        <v>32</v>
      </c>
      <c r="Q968" t="s">
        <v>36</v>
      </c>
      <c r="R968" t="s">
        <v>6129</v>
      </c>
      <c r="S968">
        <v>291.16800000000001</v>
      </c>
      <c r="T968">
        <v>4</v>
      </c>
      <c r="U968">
        <v>0.2</v>
      </c>
      <c r="V968">
        <v>-14.558399999999978</v>
      </c>
    </row>
    <row r="969" spans="1:22" x14ac:dyDescent="0.3">
      <c r="A969">
        <v>6226</v>
      </c>
      <c r="B969" t="s">
        <v>8760</v>
      </c>
      <c r="C969">
        <v>2012</v>
      </c>
      <c r="D969" s="33">
        <v>41187</v>
      </c>
      <c r="E969" s="33">
        <v>41191</v>
      </c>
      <c r="F969" t="s">
        <v>50</v>
      </c>
      <c r="G969" t="s">
        <v>1913</v>
      </c>
      <c r="H969" t="s">
        <v>1914</v>
      </c>
      <c r="I969" t="s">
        <v>26</v>
      </c>
      <c r="J969" t="s">
        <v>27</v>
      </c>
      <c r="K969" t="s">
        <v>419</v>
      </c>
      <c r="L969" t="s">
        <v>420</v>
      </c>
      <c r="M969">
        <v>97206</v>
      </c>
      <c r="N969" t="s">
        <v>44</v>
      </c>
      <c r="O969" t="s">
        <v>6313</v>
      </c>
      <c r="P969" t="s">
        <v>32</v>
      </c>
      <c r="Q969" t="s">
        <v>33</v>
      </c>
      <c r="R969" t="s">
        <v>6314</v>
      </c>
      <c r="S969">
        <v>66.294000000000011</v>
      </c>
      <c r="T969">
        <v>1</v>
      </c>
      <c r="U969">
        <v>0.7</v>
      </c>
      <c r="V969">
        <v>-103.86059999999998</v>
      </c>
    </row>
    <row r="970" spans="1:22" x14ac:dyDescent="0.3">
      <c r="A970">
        <v>6218</v>
      </c>
      <c r="B970" t="s">
        <v>8755</v>
      </c>
      <c r="C970">
        <v>2012</v>
      </c>
      <c r="D970" s="33">
        <v>41117</v>
      </c>
      <c r="E970" s="33">
        <v>41123</v>
      </c>
      <c r="F970" t="s">
        <v>50</v>
      </c>
      <c r="G970" t="s">
        <v>2567</v>
      </c>
      <c r="H970" t="s">
        <v>2568</v>
      </c>
      <c r="I970" t="s">
        <v>26</v>
      </c>
      <c r="J970" t="s">
        <v>27</v>
      </c>
      <c r="K970" t="s">
        <v>1473</v>
      </c>
      <c r="L970" t="s">
        <v>29</v>
      </c>
      <c r="M970">
        <v>40214</v>
      </c>
      <c r="N970" t="s">
        <v>30</v>
      </c>
      <c r="O970" t="s">
        <v>4549</v>
      </c>
      <c r="P970" t="s">
        <v>71</v>
      </c>
      <c r="Q970" t="s">
        <v>72</v>
      </c>
      <c r="R970" t="s">
        <v>4550</v>
      </c>
      <c r="S970">
        <v>29.97</v>
      </c>
      <c r="T970">
        <v>3</v>
      </c>
      <c r="U970">
        <v>0</v>
      </c>
      <c r="V970">
        <v>0.29969999999999963</v>
      </c>
    </row>
    <row r="971" spans="1:22" x14ac:dyDescent="0.3">
      <c r="A971">
        <v>6217</v>
      </c>
      <c r="B971" t="s">
        <v>8754</v>
      </c>
      <c r="C971">
        <v>2012</v>
      </c>
      <c r="D971" s="33">
        <v>41241</v>
      </c>
      <c r="E971" s="33">
        <v>41246</v>
      </c>
      <c r="F971" t="s">
        <v>50</v>
      </c>
      <c r="G971" t="s">
        <v>3907</v>
      </c>
      <c r="H971" t="s">
        <v>3908</v>
      </c>
      <c r="I971" t="s">
        <v>41</v>
      </c>
      <c r="J971" t="s">
        <v>27</v>
      </c>
      <c r="K971" t="s">
        <v>266</v>
      </c>
      <c r="L971" t="s">
        <v>267</v>
      </c>
      <c r="M971">
        <v>10035</v>
      </c>
      <c r="N971" t="s">
        <v>148</v>
      </c>
      <c r="O971" t="s">
        <v>3270</v>
      </c>
      <c r="P971" t="s">
        <v>46</v>
      </c>
      <c r="Q971" t="s">
        <v>173</v>
      </c>
      <c r="R971" t="s">
        <v>186</v>
      </c>
      <c r="S971">
        <v>62.24</v>
      </c>
      <c r="T971">
        <v>8</v>
      </c>
      <c r="U971">
        <v>0</v>
      </c>
      <c r="V971">
        <v>29.252800000000001</v>
      </c>
    </row>
    <row r="972" spans="1:22" x14ac:dyDescent="0.3">
      <c r="A972">
        <v>6216</v>
      </c>
      <c r="B972" t="s">
        <v>8754</v>
      </c>
      <c r="C972">
        <v>2012</v>
      </c>
      <c r="D972" s="33">
        <v>41241</v>
      </c>
      <c r="E972" s="33">
        <v>41246</v>
      </c>
      <c r="F972" t="s">
        <v>50</v>
      </c>
      <c r="G972" t="s">
        <v>3907</v>
      </c>
      <c r="H972" t="s">
        <v>3908</v>
      </c>
      <c r="I972" t="s">
        <v>41</v>
      </c>
      <c r="J972" t="s">
        <v>27</v>
      </c>
      <c r="K972" t="s">
        <v>266</v>
      </c>
      <c r="L972" t="s">
        <v>267</v>
      </c>
      <c r="M972">
        <v>10035</v>
      </c>
      <c r="N972" t="s">
        <v>148</v>
      </c>
      <c r="O972" t="s">
        <v>871</v>
      </c>
      <c r="P972" t="s">
        <v>32</v>
      </c>
      <c r="Q972" t="s">
        <v>65</v>
      </c>
      <c r="R972" t="s">
        <v>872</v>
      </c>
      <c r="S972">
        <v>68.16</v>
      </c>
      <c r="T972">
        <v>3</v>
      </c>
      <c r="U972">
        <v>0</v>
      </c>
      <c r="V972">
        <v>27.945600000000002</v>
      </c>
    </row>
    <row r="973" spans="1:22" x14ac:dyDescent="0.3">
      <c r="A973">
        <v>6202</v>
      </c>
      <c r="B973" t="s">
        <v>8744</v>
      </c>
      <c r="C973">
        <v>2012</v>
      </c>
      <c r="D973" s="33">
        <v>41015</v>
      </c>
      <c r="E973" s="33">
        <v>41019</v>
      </c>
      <c r="F973" t="s">
        <v>50</v>
      </c>
      <c r="G973" t="s">
        <v>8354</v>
      </c>
      <c r="H973" t="s">
        <v>8355</v>
      </c>
      <c r="I973" t="s">
        <v>26</v>
      </c>
      <c r="J973" t="s">
        <v>27</v>
      </c>
      <c r="K973" t="s">
        <v>2380</v>
      </c>
      <c r="L973" t="s">
        <v>211</v>
      </c>
      <c r="M973">
        <v>60201</v>
      </c>
      <c r="N973" t="s">
        <v>105</v>
      </c>
      <c r="O973" t="s">
        <v>7775</v>
      </c>
      <c r="P973" t="s">
        <v>71</v>
      </c>
      <c r="Q973" t="s">
        <v>161</v>
      </c>
      <c r="R973" t="s">
        <v>7776</v>
      </c>
      <c r="S973">
        <v>43.56</v>
      </c>
      <c r="T973">
        <v>3</v>
      </c>
      <c r="U973">
        <v>0.2</v>
      </c>
      <c r="V973">
        <v>-4.9004999999999974</v>
      </c>
    </row>
    <row r="974" spans="1:22" x14ac:dyDescent="0.3">
      <c r="A974">
        <v>6201</v>
      </c>
      <c r="B974" t="s">
        <v>8744</v>
      </c>
      <c r="C974">
        <v>2012</v>
      </c>
      <c r="D974" s="33">
        <v>41015</v>
      </c>
      <c r="E974" s="33">
        <v>41019</v>
      </c>
      <c r="F974" t="s">
        <v>50</v>
      </c>
      <c r="G974" t="s">
        <v>8354</v>
      </c>
      <c r="H974" t="s">
        <v>8355</v>
      </c>
      <c r="I974" t="s">
        <v>26</v>
      </c>
      <c r="J974" t="s">
        <v>27</v>
      </c>
      <c r="K974" t="s">
        <v>2380</v>
      </c>
      <c r="L974" t="s">
        <v>211</v>
      </c>
      <c r="M974">
        <v>60201</v>
      </c>
      <c r="N974" t="s">
        <v>105</v>
      </c>
      <c r="O974" t="s">
        <v>4291</v>
      </c>
      <c r="P974" t="s">
        <v>71</v>
      </c>
      <c r="Q974" t="s">
        <v>1216</v>
      </c>
      <c r="R974" t="s">
        <v>4292</v>
      </c>
      <c r="S974">
        <v>1439.9680000000001</v>
      </c>
      <c r="T974">
        <v>4</v>
      </c>
      <c r="U974">
        <v>0.2</v>
      </c>
      <c r="V974">
        <v>485.98919999999993</v>
      </c>
    </row>
    <row r="975" spans="1:22" x14ac:dyDescent="0.3">
      <c r="A975">
        <v>6200</v>
      </c>
      <c r="B975" t="s">
        <v>8743</v>
      </c>
      <c r="C975">
        <v>2012</v>
      </c>
      <c r="D975" s="33">
        <v>41226</v>
      </c>
      <c r="E975" s="33">
        <v>41230</v>
      </c>
      <c r="F975" t="s">
        <v>50</v>
      </c>
      <c r="G975" t="s">
        <v>1329</v>
      </c>
      <c r="H975" t="s">
        <v>1330</v>
      </c>
      <c r="I975" t="s">
        <v>26</v>
      </c>
      <c r="J975" t="s">
        <v>27</v>
      </c>
      <c r="K975" t="s">
        <v>497</v>
      </c>
      <c r="L975" t="s">
        <v>254</v>
      </c>
      <c r="M975">
        <v>47201</v>
      </c>
      <c r="N975" t="s">
        <v>105</v>
      </c>
      <c r="O975" t="s">
        <v>2701</v>
      </c>
      <c r="P975" t="s">
        <v>46</v>
      </c>
      <c r="Q975" t="s">
        <v>90</v>
      </c>
      <c r="R975" t="s">
        <v>2702</v>
      </c>
      <c r="S975">
        <v>96.08</v>
      </c>
      <c r="T975">
        <v>2</v>
      </c>
      <c r="U975">
        <v>0</v>
      </c>
      <c r="V975">
        <v>46.118399999999994</v>
      </c>
    </row>
    <row r="976" spans="1:22" x14ac:dyDescent="0.3">
      <c r="A976">
        <v>6199</v>
      </c>
      <c r="B976" t="s">
        <v>8743</v>
      </c>
      <c r="C976">
        <v>2012</v>
      </c>
      <c r="D976" s="33">
        <v>41226</v>
      </c>
      <c r="E976" s="33">
        <v>41230</v>
      </c>
      <c r="F976" t="s">
        <v>50</v>
      </c>
      <c r="G976" t="s">
        <v>1329</v>
      </c>
      <c r="H976" t="s">
        <v>1330</v>
      </c>
      <c r="I976" t="s">
        <v>26</v>
      </c>
      <c r="J976" t="s">
        <v>27</v>
      </c>
      <c r="K976" t="s">
        <v>497</v>
      </c>
      <c r="L976" t="s">
        <v>254</v>
      </c>
      <c r="M976">
        <v>47201</v>
      </c>
      <c r="N976" t="s">
        <v>105</v>
      </c>
      <c r="O976" t="s">
        <v>5074</v>
      </c>
      <c r="P976" t="s">
        <v>71</v>
      </c>
      <c r="Q976" t="s">
        <v>72</v>
      </c>
      <c r="R976" t="s">
        <v>5075</v>
      </c>
      <c r="S976">
        <v>50.97</v>
      </c>
      <c r="T976">
        <v>3</v>
      </c>
      <c r="U976">
        <v>0</v>
      </c>
      <c r="V976">
        <v>13.252199999999997</v>
      </c>
    </row>
    <row r="977" spans="1:22" x14ac:dyDescent="0.3">
      <c r="A977">
        <v>6198</v>
      </c>
      <c r="B977" t="s">
        <v>8743</v>
      </c>
      <c r="C977">
        <v>2012</v>
      </c>
      <c r="D977" s="33">
        <v>41226</v>
      </c>
      <c r="E977" s="33">
        <v>41230</v>
      </c>
      <c r="F977" t="s">
        <v>50</v>
      </c>
      <c r="G977" t="s">
        <v>1329</v>
      </c>
      <c r="H977" t="s">
        <v>1330</v>
      </c>
      <c r="I977" t="s">
        <v>26</v>
      </c>
      <c r="J977" t="s">
        <v>27</v>
      </c>
      <c r="K977" t="s">
        <v>497</v>
      </c>
      <c r="L977" t="s">
        <v>254</v>
      </c>
      <c r="M977">
        <v>47201</v>
      </c>
      <c r="N977" t="s">
        <v>105</v>
      </c>
      <c r="O977" t="s">
        <v>5528</v>
      </c>
      <c r="P977" t="s">
        <v>46</v>
      </c>
      <c r="Q977" t="s">
        <v>90</v>
      </c>
      <c r="R977" t="s">
        <v>5529</v>
      </c>
      <c r="S977">
        <v>63.769999999999996</v>
      </c>
      <c r="T977">
        <v>7</v>
      </c>
      <c r="U977">
        <v>0</v>
      </c>
      <c r="V977">
        <v>28.696499999999993</v>
      </c>
    </row>
    <row r="978" spans="1:22" x14ac:dyDescent="0.3">
      <c r="A978">
        <v>6189</v>
      </c>
      <c r="B978" t="s">
        <v>8736</v>
      </c>
      <c r="C978">
        <v>2012</v>
      </c>
      <c r="D978" s="33">
        <v>41228</v>
      </c>
      <c r="E978" s="33">
        <v>41230</v>
      </c>
      <c r="F978" t="s">
        <v>188</v>
      </c>
      <c r="G978" t="s">
        <v>1621</v>
      </c>
      <c r="H978" t="s">
        <v>1622</v>
      </c>
      <c r="I978" t="s">
        <v>41</v>
      </c>
      <c r="J978" t="s">
        <v>27</v>
      </c>
      <c r="K978" t="s">
        <v>266</v>
      </c>
      <c r="L978" t="s">
        <v>267</v>
      </c>
      <c r="M978">
        <v>10035</v>
      </c>
      <c r="N978" t="s">
        <v>148</v>
      </c>
      <c r="O978" t="s">
        <v>4132</v>
      </c>
      <c r="P978" t="s">
        <v>46</v>
      </c>
      <c r="Q978" t="s">
        <v>68</v>
      </c>
      <c r="R978" t="s">
        <v>4133</v>
      </c>
      <c r="S978">
        <v>119.03999999999999</v>
      </c>
      <c r="T978">
        <v>6</v>
      </c>
      <c r="U978">
        <v>0</v>
      </c>
      <c r="V978">
        <v>35.711999999999989</v>
      </c>
    </row>
    <row r="979" spans="1:22" x14ac:dyDescent="0.3">
      <c r="A979">
        <v>6188</v>
      </c>
      <c r="B979" t="s">
        <v>8736</v>
      </c>
      <c r="C979">
        <v>2012</v>
      </c>
      <c r="D979" s="33">
        <v>41228</v>
      </c>
      <c r="E979" s="33">
        <v>41230</v>
      </c>
      <c r="F979" t="s">
        <v>188</v>
      </c>
      <c r="G979" t="s">
        <v>1621</v>
      </c>
      <c r="H979" t="s">
        <v>1622</v>
      </c>
      <c r="I979" t="s">
        <v>41</v>
      </c>
      <c r="J979" t="s">
        <v>27</v>
      </c>
      <c r="K979" t="s">
        <v>266</v>
      </c>
      <c r="L979" t="s">
        <v>267</v>
      </c>
      <c r="M979">
        <v>10035</v>
      </c>
      <c r="N979" t="s">
        <v>148</v>
      </c>
      <c r="O979" t="s">
        <v>5516</v>
      </c>
      <c r="P979" t="s">
        <v>46</v>
      </c>
      <c r="Q979" t="s">
        <v>75</v>
      </c>
      <c r="R979" t="s">
        <v>5517</v>
      </c>
      <c r="S979">
        <v>34.944000000000003</v>
      </c>
      <c r="T979">
        <v>6</v>
      </c>
      <c r="U979">
        <v>0.2</v>
      </c>
      <c r="V979">
        <v>11.793599999999998</v>
      </c>
    </row>
    <row r="980" spans="1:22" x14ac:dyDescent="0.3">
      <c r="A980">
        <v>6187</v>
      </c>
      <c r="B980" t="s">
        <v>8736</v>
      </c>
      <c r="C980">
        <v>2012</v>
      </c>
      <c r="D980" s="33">
        <v>41228</v>
      </c>
      <c r="E980" s="33">
        <v>41230</v>
      </c>
      <c r="F980" t="s">
        <v>188</v>
      </c>
      <c r="G980" t="s">
        <v>1621</v>
      </c>
      <c r="H980" t="s">
        <v>1622</v>
      </c>
      <c r="I980" t="s">
        <v>41</v>
      </c>
      <c r="J980" t="s">
        <v>27</v>
      </c>
      <c r="K980" t="s">
        <v>266</v>
      </c>
      <c r="L980" t="s">
        <v>267</v>
      </c>
      <c r="M980">
        <v>10035</v>
      </c>
      <c r="N980" t="s">
        <v>148</v>
      </c>
      <c r="O980" t="s">
        <v>1544</v>
      </c>
      <c r="P980" t="s">
        <v>46</v>
      </c>
      <c r="Q980" t="s">
        <v>59</v>
      </c>
      <c r="R980" t="s">
        <v>1545</v>
      </c>
      <c r="S980">
        <v>70.949999999999989</v>
      </c>
      <c r="T980">
        <v>3</v>
      </c>
      <c r="U980">
        <v>0</v>
      </c>
      <c r="V980">
        <v>20.575499999999998</v>
      </c>
    </row>
    <row r="981" spans="1:22" x14ac:dyDescent="0.3">
      <c r="A981">
        <v>980</v>
      </c>
      <c r="B981" t="s">
        <v>2942</v>
      </c>
      <c r="C981">
        <v>2012</v>
      </c>
      <c r="D981" s="33">
        <v>41252</v>
      </c>
      <c r="E981" s="33">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6186</v>
      </c>
      <c r="B982" t="s">
        <v>8735</v>
      </c>
      <c r="C982">
        <v>2012</v>
      </c>
      <c r="D982" s="33">
        <v>41128</v>
      </c>
      <c r="E982" s="33">
        <v>41133</v>
      </c>
      <c r="F982" t="s">
        <v>50</v>
      </c>
      <c r="G982" t="s">
        <v>5281</v>
      </c>
      <c r="H982" t="s">
        <v>5282</v>
      </c>
      <c r="I982" t="s">
        <v>26</v>
      </c>
      <c r="J982" t="s">
        <v>27</v>
      </c>
      <c r="K982" t="s">
        <v>146</v>
      </c>
      <c r="L982" t="s">
        <v>147</v>
      </c>
      <c r="M982">
        <v>19120</v>
      </c>
      <c r="N982" t="s">
        <v>148</v>
      </c>
      <c r="O982" t="s">
        <v>3206</v>
      </c>
      <c r="P982" t="s">
        <v>46</v>
      </c>
      <c r="Q982" t="s">
        <v>68</v>
      </c>
      <c r="R982" t="s">
        <v>3207</v>
      </c>
      <c r="S982">
        <v>106.8</v>
      </c>
      <c r="T982">
        <v>10</v>
      </c>
      <c r="U982">
        <v>0.2</v>
      </c>
      <c r="V982">
        <v>10.679999999999996</v>
      </c>
    </row>
    <row r="983" spans="1:22" x14ac:dyDescent="0.3">
      <c r="A983">
        <v>6184</v>
      </c>
      <c r="B983" t="s">
        <v>8731</v>
      </c>
      <c r="C983">
        <v>2012</v>
      </c>
      <c r="D983" s="33">
        <v>41173</v>
      </c>
      <c r="E983" s="33">
        <v>41178</v>
      </c>
      <c r="F983" t="s">
        <v>50</v>
      </c>
      <c r="G983" t="s">
        <v>6173</v>
      </c>
      <c r="H983" t="s">
        <v>6174</v>
      </c>
      <c r="I983" t="s">
        <v>26</v>
      </c>
      <c r="J983" t="s">
        <v>27</v>
      </c>
      <c r="K983" t="s">
        <v>382</v>
      </c>
      <c r="L983" t="s">
        <v>383</v>
      </c>
      <c r="M983">
        <v>29203</v>
      </c>
      <c r="N983" t="s">
        <v>30</v>
      </c>
      <c r="O983" t="s">
        <v>115</v>
      </c>
      <c r="P983" t="s">
        <v>46</v>
      </c>
      <c r="Q983" t="s">
        <v>59</v>
      </c>
      <c r="R983" t="s">
        <v>116</v>
      </c>
      <c r="S983">
        <v>887.84</v>
      </c>
      <c r="T983">
        <v>8</v>
      </c>
      <c r="U983">
        <v>0</v>
      </c>
      <c r="V983">
        <v>17.756799999999998</v>
      </c>
    </row>
    <row r="984" spans="1:22" x14ac:dyDescent="0.3">
      <c r="A984">
        <v>6183</v>
      </c>
      <c r="B984" t="s">
        <v>8731</v>
      </c>
      <c r="C984">
        <v>2012</v>
      </c>
      <c r="D984" s="33">
        <v>41173</v>
      </c>
      <c r="E984" s="33">
        <v>41178</v>
      </c>
      <c r="F984" t="s">
        <v>50</v>
      </c>
      <c r="G984" t="s">
        <v>6173</v>
      </c>
      <c r="H984" t="s">
        <v>6174</v>
      </c>
      <c r="I984" t="s">
        <v>26</v>
      </c>
      <c r="J984" t="s">
        <v>27</v>
      </c>
      <c r="K984" t="s">
        <v>382</v>
      </c>
      <c r="L984" t="s">
        <v>383</v>
      </c>
      <c r="M984">
        <v>29203</v>
      </c>
      <c r="N984" t="s">
        <v>30</v>
      </c>
      <c r="O984" t="s">
        <v>1372</v>
      </c>
      <c r="P984" t="s">
        <v>46</v>
      </c>
      <c r="Q984" t="s">
        <v>75</v>
      </c>
      <c r="R984" t="s">
        <v>1373</v>
      </c>
      <c r="S984">
        <v>14.6</v>
      </c>
      <c r="T984">
        <v>2</v>
      </c>
      <c r="U984">
        <v>0</v>
      </c>
      <c r="V984">
        <v>6.8619999999999992</v>
      </c>
    </row>
    <row r="985" spans="1:22" x14ac:dyDescent="0.3">
      <c r="A985">
        <v>6182</v>
      </c>
      <c r="B985" t="s">
        <v>8731</v>
      </c>
      <c r="C985">
        <v>2012</v>
      </c>
      <c r="D985" s="33">
        <v>41173</v>
      </c>
      <c r="E985" s="33">
        <v>41178</v>
      </c>
      <c r="F985" t="s">
        <v>50</v>
      </c>
      <c r="G985" t="s">
        <v>6173</v>
      </c>
      <c r="H985" t="s">
        <v>6174</v>
      </c>
      <c r="I985" t="s">
        <v>26</v>
      </c>
      <c r="J985" t="s">
        <v>27</v>
      </c>
      <c r="K985" t="s">
        <v>382</v>
      </c>
      <c r="L985" t="s">
        <v>383</v>
      </c>
      <c r="M985">
        <v>29203</v>
      </c>
      <c r="N985" t="s">
        <v>30</v>
      </c>
      <c r="O985" t="s">
        <v>2049</v>
      </c>
      <c r="P985" t="s">
        <v>71</v>
      </c>
      <c r="Q985" t="s">
        <v>72</v>
      </c>
      <c r="R985" t="s">
        <v>2050</v>
      </c>
      <c r="S985">
        <v>113.72999999999999</v>
      </c>
      <c r="T985">
        <v>3</v>
      </c>
      <c r="U985">
        <v>0</v>
      </c>
      <c r="V985">
        <v>32.981699999999989</v>
      </c>
    </row>
    <row r="986" spans="1:22" x14ac:dyDescent="0.3">
      <c r="A986">
        <v>6181</v>
      </c>
      <c r="B986" t="s">
        <v>8731</v>
      </c>
      <c r="C986">
        <v>2012</v>
      </c>
      <c r="D986" s="33">
        <v>41173</v>
      </c>
      <c r="E986" s="33">
        <v>41178</v>
      </c>
      <c r="F986" t="s">
        <v>50</v>
      </c>
      <c r="G986" t="s">
        <v>6173</v>
      </c>
      <c r="H986" t="s">
        <v>6174</v>
      </c>
      <c r="I986" t="s">
        <v>26</v>
      </c>
      <c r="J986" t="s">
        <v>27</v>
      </c>
      <c r="K986" t="s">
        <v>382</v>
      </c>
      <c r="L986" t="s">
        <v>383</v>
      </c>
      <c r="M986">
        <v>29203</v>
      </c>
      <c r="N986" t="s">
        <v>30</v>
      </c>
      <c r="O986" t="s">
        <v>5648</v>
      </c>
      <c r="P986" t="s">
        <v>71</v>
      </c>
      <c r="Q986" t="s">
        <v>72</v>
      </c>
      <c r="R986" t="s">
        <v>5649</v>
      </c>
      <c r="S986">
        <v>629.94999999999993</v>
      </c>
      <c r="T986">
        <v>5</v>
      </c>
      <c r="U986">
        <v>0</v>
      </c>
      <c r="V986">
        <v>176.38600000000002</v>
      </c>
    </row>
    <row r="987" spans="1:22" x14ac:dyDescent="0.3">
      <c r="A987">
        <v>6180</v>
      </c>
      <c r="B987" t="s">
        <v>8731</v>
      </c>
      <c r="C987">
        <v>2012</v>
      </c>
      <c r="D987" s="33">
        <v>41173</v>
      </c>
      <c r="E987" s="33">
        <v>41178</v>
      </c>
      <c r="F987" t="s">
        <v>50</v>
      </c>
      <c r="G987" t="s">
        <v>6173</v>
      </c>
      <c r="H987" t="s">
        <v>6174</v>
      </c>
      <c r="I987" t="s">
        <v>26</v>
      </c>
      <c r="J987" t="s">
        <v>27</v>
      </c>
      <c r="K987" t="s">
        <v>382</v>
      </c>
      <c r="L987" t="s">
        <v>383</v>
      </c>
      <c r="M987">
        <v>29203</v>
      </c>
      <c r="N987" t="s">
        <v>30</v>
      </c>
      <c r="O987" t="s">
        <v>3540</v>
      </c>
      <c r="P987" t="s">
        <v>46</v>
      </c>
      <c r="Q987" t="s">
        <v>59</v>
      </c>
      <c r="R987" t="s">
        <v>3541</v>
      </c>
      <c r="S987">
        <v>63.96</v>
      </c>
      <c r="T987">
        <v>2</v>
      </c>
      <c r="U987">
        <v>0</v>
      </c>
      <c r="V987">
        <v>6.3960000000000008</v>
      </c>
    </row>
    <row r="988" spans="1:22" x14ac:dyDescent="0.3">
      <c r="A988">
        <v>6179</v>
      </c>
      <c r="B988" t="s">
        <v>8731</v>
      </c>
      <c r="C988">
        <v>2012</v>
      </c>
      <c r="D988" s="33">
        <v>41173</v>
      </c>
      <c r="E988" s="33">
        <v>41178</v>
      </c>
      <c r="F988" t="s">
        <v>50</v>
      </c>
      <c r="G988" t="s">
        <v>6173</v>
      </c>
      <c r="H988" t="s">
        <v>6174</v>
      </c>
      <c r="I988" t="s">
        <v>26</v>
      </c>
      <c r="J988" t="s">
        <v>27</v>
      </c>
      <c r="K988" t="s">
        <v>382</v>
      </c>
      <c r="L988" t="s">
        <v>383</v>
      </c>
      <c r="M988">
        <v>29203</v>
      </c>
      <c r="N988" t="s">
        <v>30</v>
      </c>
      <c r="O988" t="s">
        <v>8732</v>
      </c>
      <c r="P988" t="s">
        <v>46</v>
      </c>
      <c r="Q988" t="s">
        <v>90</v>
      </c>
      <c r="R988" t="s">
        <v>8733</v>
      </c>
      <c r="S988">
        <v>23.92</v>
      </c>
      <c r="T988">
        <v>4</v>
      </c>
      <c r="U988">
        <v>0</v>
      </c>
      <c r="V988">
        <v>11.720800000000001</v>
      </c>
    </row>
    <row r="989" spans="1:22" x14ac:dyDescent="0.3">
      <c r="A989">
        <v>988</v>
      </c>
      <c r="B989" t="s">
        <v>2960</v>
      </c>
      <c r="C989">
        <v>2012</v>
      </c>
      <c r="D989" s="33">
        <v>40978</v>
      </c>
      <c r="E989" s="33">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6178</v>
      </c>
      <c r="B990" t="s">
        <v>8731</v>
      </c>
      <c r="C990">
        <v>2012</v>
      </c>
      <c r="D990" s="33">
        <v>41173</v>
      </c>
      <c r="E990" s="33">
        <v>41178</v>
      </c>
      <c r="F990" t="s">
        <v>50</v>
      </c>
      <c r="G990" t="s">
        <v>6173</v>
      </c>
      <c r="H990" t="s">
        <v>6174</v>
      </c>
      <c r="I990" t="s">
        <v>26</v>
      </c>
      <c r="J990" t="s">
        <v>27</v>
      </c>
      <c r="K990" t="s">
        <v>382</v>
      </c>
      <c r="L990" t="s">
        <v>383</v>
      </c>
      <c r="M990">
        <v>29203</v>
      </c>
      <c r="N990" t="s">
        <v>30</v>
      </c>
      <c r="O990" t="s">
        <v>7752</v>
      </c>
      <c r="P990" t="s">
        <v>46</v>
      </c>
      <c r="Q990" t="s">
        <v>173</v>
      </c>
      <c r="R990" t="s">
        <v>7753</v>
      </c>
      <c r="S990">
        <v>121.96</v>
      </c>
      <c r="T990">
        <v>2</v>
      </c>
      <c r="U990">
        <v>0</v>
      </c>
      <c r="V990">
        <v>57.32119999999999</v>
      </c>
    </row>
    <row r="991" spans="1:22" x14ac:dyDescent="0.3">
      <c r="A991">
        <v>6177</v>
      </c>
      <c r="B991" t="s">
        <v>8731</v>
      </c>
      <c r="C991">
        <v>2012</v>
      </c>
      <c r="D991" s="33">
        <v>41173</v>
      </c>
      <c r="E991" s="33">
        <v>41178</v>
      </c>
      <c r="F991" t="s">
        <v>50</v>
      </c>
      <c r="G991" t="s">
        <v>6173</v>
      </c>
      <c r="H991" t="s">
        <v>6174</v>
      </c>
      <c r="I991" t="s">
        <v>26</v>
      </c>
      <c r="J991" t="s">
        <v>27</v>
      </c>
      <c r="K991" t="s">
        <v>382</v>
      </c>
      <c r="L991" t="s">
        <v>383</v>
      </c>
      <c r="M991">
        <v>29203</v>
      </c>
      <c r="N991" t="s">
        <v>30</v>
      </c>
      <c r="O991" t="s">
        <v>2240</v>
      </c>
      <c r="P991" t="s">
        <v>46</v>
      </c>
      <c r="Q991" t="s">
        <v>59</v>
      </c>
      <c r="R991" t="s">
        <v>2241</v>
      </c>
      <c r="S991">
        <v>85.96</v>
      </c>
      <c r="T991">
        <v>7</v>
      </c>
      <c r="U991">
        <v>0</v>
      </c>
      <c r="V991">
        <v>24.068799999999996</v>
      </c>
    </row>
    <row r="992" spans="1:22" x14ac:dyDescent="0.3">
      <c r="A992">
        <v>991</v>
      </c>
      <c r="B992" t="s">
        <v>2968</v>
      </c>
      <c r="C992">
        <v>2012</v>
      </c>
      <c r="D992" s="33">
        <v>40997</v>
      </c>
      <c r="E992" s="33">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6176</v>
      </c>
      <c r="B993" t="s">
        <v>8731</v>
      </c>
      <c r="C993">
        <v>2012</v>
      </c>
      <c r="D993" s="33">
        <v>41173</v>
      </c>
      <c r="E993" s="33">
        <v>41178</v>
      </c>
      <c r="F993" t="s">
        <v>50</v>
      </c>
      <c r="G993" t="s">
        <v>6173</v>
      </c>
      <c r="H993" t="s">
        <v>6174</v>
      </c>
      <c r="I993" t="s">
        <v>26</v>
      </c>
      <c r="J993" t="s">
        <v>27</v>
      </c>
      <c r="K993" t="s">
        <v>382</v>
      </c>
      <c r="L993" t="s">
        <v>383</v>
      </c>
      <c r="M993">
        <v>29203</v>
      </c>
      <c r="N993" t="s">
        <v>30</v>
      </c>
      <c r="O993" t="s">
        <v>3036</v>
      </c>
      <c r="P993" t="s">
        <v>32</v>
      </c>
      <c r="Q993" t="s">
        <v>36</v>
      </c>
      <c r="R993" t="s">
        <v>3037</v>
      </c>
      <c r="S993">
        <v>1690.04</v>
      </c>
      <c r="T993">
        <v>4</v>
      </c>
      <c r="U993">
        <v>0</v>
      </c>
      <c r="V993">
        <v>422.51</v>
      </c>
    </row>
    <row r="994" spans="1:22" x14ac:dyDescent="0.3">
      <c r="A994">
        <v>6169</v>
      </c>
      <c r="B994" t="s">
        <v>8725</v>
      </c>
      <c r="C994">
        <v>2012</v>
      </c>
      <c r="D994" s="33">
        <v>41171</v>
      </c>
      <c r="E994" s="33">
        <v>41174</v>
      </c>
      <c r="F994" t="s">
        <v>23</v>
      </c>
      <c r="G994" t="s">
        <v>3847</v>
      </c>
      <c r="H994" t="s">
        <v>3848</v>
      </c>
      <c r="I994" t="s">
        <v>41</v>
      </c>
      <c r="J994" t="s">
        <v>27</v>
      </c>
      <c r="K994" t="s">
        <v>42</v>
      </c>
      <c r="L994" t="s">
        <v>43</v>
      </c>
      <c r="M994">
        <v>90008</v>
      </c>
      <c r="N994" t="s">
        <v>44</v>
      </c>
      <c r="O994" t="s">
        <v>1925</v>
      </c>
      <c r="P994" t="s">
        <v>46</v>
      </c>
      <c r="Q994" t="s">
        <v>90</v>
      </c>
      <c r="R994" t="s">
        <v>1926</v>
      </c>
      <c r="S994">
        <v>22.96</v>
      </c>
      <c r="T994">
        <v>2</v>
      </c>
      <c r="U994">
        <v>0</v>
      </c>
      <c r="V994">
        <v>11.250400000000001</v>
      </c>
    </row>
    <row r="995" spans="1:22" x14ac:dyDescent="0.3">
      <c r="A995">
        <v>6168</v>
      </c>
      <c r="B995" t="s">
        <v>8724</v>
      </c>
      <c r="C995">
        <v>2012</v>
      </c>
      <c r="D995" s="33">
        <v>41019</v>
      </c>
      <c r="E995" s="33">
        <v>41024</v>
      </c>
      <c r="F995" t="s">
        <v>50</v>
      </c>
      <c r="G995" t="s">
        <v>2490</v>
      </c>
      <c r="H995" t="s">
        <v>2491</v>
      </c>
      <c r="I995" t="s">
        <v>26</v>
      </c>
      <c r="J995" t="s">
        <v>27</v>
      </c>
      <c r="K995" t="s">
        <v>184</v>
      </c>
      <c r="L995" t="s">
        <v>104</v>
      </c>
      <c r="M995">
        <v>77036</v>
      </c>
      <c r="N995" t="s">
        <v>105</v>
      </c>
      <c r="O995" t="s">
        <v>560</v>
      </c>
      <c r="P995" t="s">
        <v>46</v>
      </c>
      <c r="Q995" t="s">
        <v>90</v>
      </c>
      <c r="R995" t="s">
        <v>561</v>
      </c>
      <c r="S995">
        <v>117.456</v>
      </c>
      <c r="T995">
        <v>3</v>
      </c>
      <c r="U995">
        <v>0.2</v>
      </c>
      <c r="V995">
        <v>44.045999999999992</v>
      </c>
    </row>
    <row r="996" spans="1:22" x14ac:dyDescent="0.3">
      <c r="A996">
        <v>6140</v>
      </c>
      <c r="B996" t="s">
        <v>8707</v>
      </c>
      <c r="C996">
        <v>2012</v>
      </c>
      <c r="D996" s="33">
        <v>41017</v>
      </c>
      <c r="E996" s="33">
        <v>41019</v>
      </c>
      <c r="F996" t="s">
        <v>188</v>
      </c>
      <c r="G996" t="s">
        <v>6951</v>
      </c>
      <c r="H996" t="s">
        <v>6952</v>
      </c>
      <c r="I996" t="s">
        <v>26</v>
      </c>
      <c r="J996" t="s">
        <v>27</v>
      </c>
      <c r="K996" t="s">
        <v>8708</v>
      </c>
      <c r="L996" t="s">
        <v>43</v>
      </c>
      <c r="M996">
        <v>93454</v>
      </c>
      <c r="N996" t="s">
        <v>44</v>
      </c>
      <c r="O996" t="s">
        <v>5917</v>
      </c>
      <c r="P996" t="s">
        <v>46</v>
      </c>
      <c r="Q996" t="s">
        <v>59</v>
      </c>
      <c r="R996" t="s">
        <v>5918</v>
      </c>
      <c r="S996">
        <v>115.44</v>
      </c>
      <c r="T996">
        <v>3</v>
      </c>
      <c r="U996">
        <v>0</v>
      </c>
      <c r="V996">
        <v>30.014399999999998</v>
      </c>
    </row>
    <row r="997" spans="1:22" x14ac:dyDescent="0.3">
      <c r="A997">
        <v>6137</v>
      </c>
      <c r="B997" t="s">
        <v>8704</v>
      </c>
      <c r="C997">
        <v>2012</v>
      </c>
      <c r="D997" s="33">
        <v>41200</v>
      </c>
      <c r="E997" s="33">
        <v>41204</v>
      </c>
      <c r="F997" t="s">
        <v>50</v>
      </c>
      <c r="G997" t="s">
        <v>5338</v>
      </c>
      <c r="H997" t="s">
        <v>5339</v>
      </c>
      <c r="I997" t="s">
        <v>102</v>
      </c>
      <c r="J997" t="s">
        <v>27</v>
      </c>
      <c r="K997" t="s">
        <v>7289</v>
      </c>
      <c r="L997" t="s">
        <v>104</v>
      </c>
      <c r="M997">
        <v>78501</v>
      </c>
      <c r="N997" t="s">
        <v>105</v>
      </c>
      <c r="O997" t="s">
        <v>5355</v>
      </c>
      <c r="P997" t="s">
        <v>46</v>
      </c>
      <c r="Q997" t="s">
        <v>78</v>
      </c>
      <c r="R997" t="s">
        <v>5356</v>
      </c>
      <c r="S997">
        <v>73.163999999999987</v>
      </c>
      <c r="T997">
        <v>6</v>
      </c>
      <c r="U997">
        <v>0.8</v>
      </c>
      <c r="V997">
        <v>-186.56820000000005</v>
      </c>
    </row>
    <row r="998" spans="1:22" x14ac:dyDescent="0.3">
      <c r="A998">
        <v>997</v>
      </c>
      <c r="B998" t="s">
        <v>2982</v>
      </c>
      <c r="C998">
        <v>2012</v>
      </c>
      <c r="D998" s="33">
        <v>41210</v>
      </c>
      <c r="E998" s="33">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33">
        <v>41210</v>
      </c>
      <c r="E999" s="33">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s="33">
        <v>41210</v>
      </c>
      <c r="E1000" s="33">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s="33">
        <v>41210</v>
      </c>
      <c r="E1001" s="33">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6136</v>
      </c>
      <c r="B1002" t="s">
        <v>8704</v>
      </c>
      <c r="C1002">
        <v>2012</v>
      </c>
      <c r="D1002" s="33">
        <v>41200</v>
      </c>
      <c r="E1002" s="33">
        <v>41204</v>
      </c>
      <c r="F1002" t="s">
        <v>50</v>
      </c>
      <c r="G1002" t="s">
        <v>5338</v>
      </c>
      <c r="H1002" t="s">
        <v>5339</v>
      </c>
      <c r="I1002" t="s">
        <v>102</v>
      </c>
      <c r="J1002" t="s">
        <v>27</v>
      </c>
      <c r="K1002" t="s">
        <v>7289</v>
      </c>
      <c r="L1002" t="s">
        <v>104</v>
      </c>
      <c r="M1002">
        <v>78501</v>
      </c>
      <c r="N1002" t="s">
        <v>105</v>
      </c>
      <c r="O1002" t="s">
        <v>6872</v>
      </c>
      <c r="P1002" t="s">
        <v>71</v>
      </c>
      <c r="Q1002" t="s">
        <v>161</v>
      </c>
      <c r="R1002" t="s">
        <v>6873</v>
      </c>
      <c r="S1002">
        <v>27.695999999999998</v>
      </c>
      <c r="T1002">
        <v>3</v>
      </c>
      <c r="U1002">
        <v>0.2</v>
      </c>
      <c r="V1002">
        <v>3.4619999999999997</v>
      </c>
    </row>
    <row r="1003" spans="1:22" x14ac:dyDescent="0.3">
      <c r="A1003">
        <v>1002</v>
      </c>
      <c r="B1003" t="s">
        <v>2992</v>
      </c>
      <c r="C1003">
        <v>2012</v>
      </c>
      <c r="D1003" s="33">
        <v>41121</v>
      </c>
      <c r="E1003" s="3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s="33">
        <v>41121</v>
      </c>
      <c r="E1004" s="33">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33">
        <v>41121</v>
      </c>
      <c r="E1005" s="33">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33">
        <v>41148</v>
      </c>
      <c r="E1006" s="33">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s="33">
        <v>41226</v>
      </c>
      <c r="E1007" s="33">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s="33">
        <v>41219</v>
      </c>
      <c r="E1008" s="33">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s="33">
        <v>41219</v>
      </c>
      <c r="E1009" s="33">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6124</v>
      </c>
      <c r="B1010" t="s">
        <v>8688</v>
      </c>
      <c r="C1010">
        <v>2012</v>
      </c>
      <c r="D1010" s="33">
        <v>41152</v>
      </c>
      <c r="E1010" s="33">
        <v>41157</v>
      </c>
      <c r="F1010" t="s">
        <v>50</v>
      </c>
      <c r="G1010" t="s">
        <v>1497</v>
      </c>
      <c r="H1010" t="s">
        <v>1498</v>
      </c>
      <c r="I1010" t="s">
        <v>102</v>
      </c>
      <c r="J1010" t="s">
        <v>27</v>
      </c>
      <c r="K1010" t="s">
        <v>7164</v>
      </c>
      <c r="L1010" t="s">
        <v>104</v>
      </c>
      <c r="M1010">
        <v>76021</v>
      </c>
      <c r="N1010" t="s">
        <v>105</v>
      </c>
      <c r="O1010" t="s">
        <v>5051</v>
      </c>
      <c r="P1010" t="s">
        <v>46</v>
      </c>
      <c r="Q1010" t="s">
        <v>90</v>
      </c>
      <c r="R1010" t="s">
        <v>5052</v>
      </c>
      <c r="S1010">
        <v>20.96</v>
      </c>
      <c r="T1010">
        <v>4</v>
      </c>
      <c r="U1010">
        <v>0.2</v>
      </c>
      <c r="V1010">
        <v>6.8119999999999994</v>
      </c>
    </row>
    <row r="1011" spans="1:22" x14ac:dyDescent="0.3">
      <c r="A1011">
        <v>6106</v>
      </c>
      <c r="B1011" t="s">
        <v>8677</v>
      </c>
      <c r="C1011">
        <v>2012</v>
      </c>
      <c r="D1011" s="33">
        <v>41078</v>
      </c>
      <c r="E1011" s="33">
        <v>41082</v>
      </c>
      <c r="F1011" t="s">
        <v>50</v>
      </c>
      <c r="G1011" t="s">
        <v>3389</v>
      </c>
      <c r="H1011" t="s">
        <v>3390</v>
      </c>
      <c r="I1011" t="s">
        <v>41</v>
      </c>
      <c r="J1011" t="s">
        <v>27</v>
      </c>
      <c r="K1011" t="s">
        <v>1419</v>
      </c>
      <c r="L1011" t="s">
        <v>54</v>
      </c>
      <c r="M1011">
        <v>33178</v>
      </c>
      <c r="N1011" t="s">
        <v>30</v>
      </c>
      <c r="O1011" t="s">
        <v>1264</v>
      </c>
      <c r="P1011" t="s">
        <v>46</v>
      </c>
      <c r="Q1011" t="s">
        <v>68</v>
      </c>
      <c r="R1011" t="s">
        <v>1265</v>
      </c>
      <c r="S1011">
        <v>13.632</v>
      </c>
      <c r="T1011">
        <v>4</v>
      </c>
      <c r="U1011">
        <v>0.2</v>
      </c>
      <c r="V1011">
        <v>3.5783999999999998</v>
      </c>
    </row>
    <row r="1012" spans="1:22" x14ac:dyDescent="0.3">
      <c r="A1012">
        <v>6089</v>
      </c>
      <c r="B1012" t="s">
        <v>8671</v>
      </c>
      <c r="C1012">
        <v>2012</v>
      </c>
      <c r="D1012" s="33">
        <v>41073</v>
      </c>
      <c r="E1012" s="33">
        <v>41077</v>
      </c>
      <c r="F1012" t="s">
        <v>50</v>
      </c>
      <c r="G1012" t="s">
        <v>4611</v>
      </c>
      <c r="H1012" t="s">
        <v>4612</v>
      </c>
      <c r="I1012" t="s">
        <v>41</v>
      </c>
      <c r="J1012" t="s">
        <v>27</v>
      </c>
      <c r="K1012" t="s">
        <v>3261</v>
      </c>
      <c r="L1012" t="s">
        <v>1272</v>
      </c>
      <c r="M1012">
        <v>30076</v>
      </c>
      <c r="N1012" t="s">
        <v>30</v>
      </c>
      <c r="O1012" t="s">
        <v>2643</v>
      </c>
      <c r="P1012" t="s">
        <v>46</v>
      </c>
      <c r="Q1012" t="s">
        <v>90</v>
      </c>
      <c r="R1012" t="s">
        <v>2644</v>
      </c>
      <c r="S1012">
        <v>6.48</v>
      </c>
      <c r="T1012">
        <v>1</v>
      </c>
      <c r="U1012">
        <v>0</v>
      </c>
      <c r="V1012">
        <v>3.1104000000000003</v>
      </c>
    </row>
    <row r="1013" spans="1:22" x14ac:dyDescent="0.3">
      <c r="A1013">
        <v>6088</v>
      </c>
      <c r="B1013" t="s">
        <v>8670</v>
      </c>
      <c r="C1013">
        <v>2012</v>
      </c>
      <c r="D1013" s="33">
        <v>41257</v>
      </c>
      <c r="E1013" s="33">
        <v>41261</v>
      </c>
      <c r="F1013" t="s">
        <v>50</v>
      </c>
      <c r="G1013" t="s">
        <v>156</v>
      </c>
      <c r="H1013" t="s">
        <v>157</v>
      </c>
      <c r="I1013" t="s">
        <v>26</v>
      </c>
      <c r="J1013" t="s">
        <v>27</v>
      </c>
      <c r="K1013" t="s">
        <v>1711</v>
      </c>
      <c r="L1013" t="s">
        <v>43</v>
      </c>
      <c r="M1013">
        <v>92627</v>
      </c>
      <c r="N1013" t="s">
        <v>44</v>
      </c>
      <c r="O1013" t="s">
        <v>922</v>
      </c>
      <c r="P1013" t="s">
        <v>32</v>
      </c>
      <c r="Q1013" t="s">
        <v>65</v>
      </c>
      <c r="R1013" t="s">
        <v>186</v>
      </c>
      <c r="S1013">
        <v>29.22</v>
      </c>
      <c r="T1013">
        <v>3</v>
      </c>
      <c r="U1013">
        <v>0</v>
      </c>
      <c r="V1013">
        <v>12.856800000000002</v>
      </c>
    </row>
    <row r="1014" spans="1:22" x14ac:dyDescent="0.3">
      <c r="A1014">
        <v>6074</v>
      </c>
      <c r="B1014" t="s">
        <v>8664</v>
      </c>
      <c r="C1014">
        <v>2012</v>
      </c>
      <c r="D1014" s="33">
        <v>41274</v>
      </c>
      <c r="E1014" s="33">
        <v>41278</v>
      </c>
      <c r="F1014" t="s">
        <v>50</v>
      </c>
      <c r="G1014" t="s">
        <v>8368</v>
      </c>
      <c r="H1014" t="s">
        <v>8369</v>
      </c>
      <c r="I1014" t="s">
        <v>26</v>
      </c>
      <c r="J1014" t="s">
        <v>27</v>
      </c>
      <c r="K1014" t="s">
        <v>1237</v>
      </c>
      <c r="L1014" t="s">
        <v>104</v>
      </c>
      <c r="M1014">
        <v>78745</v>
      </c>
      <c r="N1014" t="s">
        <v>105</v>
      </c>
      <c r="O1014" t="s">
        <v>1296</v>
      </c>
      <c r="P1014" t="s">
        <v>46</v>
      </c>
      <c r="Q1014" t="s">
        <v>578</v>
      </c>
      <c r="R1014" t="s">
        <v>186</v>
      </c>
      <c r="S1014">
        <v>5.8880000000000008</v>
      </c>
      <c r="T1014">
        <v>2</v>
      </c>
      <c r="U1014">
        <v>0.2</v>
      </c>
      <c r="V1014">
        <v>-1.3248000000000004</v>
      </c>
    </row>
    <row r="1015" spans="1:22" x14ac:dyDescent="0.3">
      <c r="A1015">
        <v>1014</v>
      </c>
      <c r="B1015" t="s">
        <v>3018</v>
      </c>
      <c r="C1015">
        <v>2012</v>
      </c>
      <c r="D1015" s="33">
        <v>41264</v>
      </c>
      <c r="E1015" s="33">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s="33">
        <v>41264</v>
      </c>
      <c r="E1016" s="33">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33">
        <v>41169</v>
      </c>
      <c r="E1017" s="33">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s="33">
        <v>41096</v>
      </c>
      <c r="E1018" s="33">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33">
        <v>41096</v>
      </c>
      <c r="E1019" s="33">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33">
        <v>41096</v>
      </c>
      <c r="E1020" s="33">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s="33">
        <v>41096</v>
      </c>
      <c r="E1021" s="33">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s="33">
        <v>41026</v>
      </c>
      <c r="E1022" s="33">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s="33">
        <v>41026</v>
      </c>
      <c r="E1023" s="3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33">
        <v>41026</v>
      </c>
      <c r="E1024" s="33">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33">
        <v>41076</v>
      </c>
      <c r="E1025" s="33">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6073</v>
      </c>
      <c r="B1026" t="s">
        <v>8664</v>
      </c>
      <c r="C1026">
        <v>2012</v>
      </c>
      <c r="D1026" s="33">
        <v>41274</v>
      </c>
      <c r="E1026" s="33">
        <v>41278</v>
      </c>
      <c r="F1026" t="s">
        <v>50</v>
      </c>
      <c r="G1026" t="s">
        <v>8368</v>
      </c>
      <c r="H1026" t="s">
        <v>8369</v>
      </c>
      <c r="I1026" t="s">
        <v>26</v>
      </c>
      <c r="J1026" t="s">
        <v>27</v>
      </c>
      <c r="K1026" t="s">
        <v>1237</v>
      </c>
      <c r="L1026" t="s">
        <v>104</v>
      </c>
      <c r="M1026">
        <v>78745</v>
      </c>
      <c r="N1026" t="s">
        <v>105</v>
      </c>
      <c r="O1026" t="s">
        <v>3297</v>
      </c>
      <c r="P1026" t="s">
        <v>46</v>
      </c>
      <c r="Q1026" t="s">
        <v>269</v>
      </c>
      <c r="R1026" t="s">
        <v>3298</v>
      </c>
      <c r="S1026">
        <v>3.4880000000000004</v>
      </c>
      <c r="T1026">
        <v>2</v>
      </c>
      <c r="U1026">
        <v>0.2</v>
      </c>
      <c r="V1026">
        <v>0.56679999999999997</v>
      </c>
    </row>
    <row r="1027" spans="1:22" x14ac:dyDescent="0.3">
      <c r="A1027">
        <v>6072</v>
      </c>
      <c r="B1027" t="s">
        <v>8664</v>
      </c>
      <c r="C1027">
        <v>2012</v>
      </c>
      <c r="D1027" s="33">
        <v>41274</v>
      </c>
      <c r="E1027" s="33">
        <v>41278</v>
      </c>
      <c r="F1027" t="s">
        <v>50</v>
      </c>
      <c r="G1027" t="s">
        <v>8368</v>
      </c>
      <c r="H1027" t="s">
        <v>8369</v>
      </c>
      <c r="I1027" t="s">
        <v>26</v>
      </c>
      <c r="J1027" t="s">
        <v>27</v>
      </c>
      <c r="K1027" t="s">
        <v>1237</v>
      </c>
      <c r="L1027" t="s">
        <v>104</v>
      </c>
      <c r="M1027">
        <v>78745</v>
      </c>
      <c r="N1027" t="s">
        <v>105</v>
      </c>
      <c r="O1027" t="s">
        <v>2428</v>
      </c>
      <c r="P1027" t="s">
        <v>46</v>
      </c>
      <c r="Q1027" t="s">
        <v>59</v>
      </c>
      <c r="R1027" t="s">
        <v>2429</v>
      </c>
      <c r="S1027">
        <v>152.68800000000002</v>
      </c>
      <c r="T1027">
        <v>2</v>
      </c>
      <c r="U1027">
        <v>0.2</v>
      </c>
      <c r="V1027">
        <v>-26.720400000000019</v>
      </c>
    </row>
    <row r="1028" spans="1:22" x14ac:dyDescent="0.3">
      <c r="A1028">
        <v>6067</v>
      </c>
      <c r="B1028" t="s">
        <v>8658</v>
      </c>
      <c r="C1028">
        <v>2012</v>
      </c>
      <c r="D1028" s="33">
        <v>40925</v>
      </c>
      <c r="E1028" s="33">
        <v>40931</v>
      </c>
      <c r="F1028" t="s">
        <v>50</v>
      </c>
      <c r="G1028" t="s">
        <v>7259</v>
      </c>
      <c r="H1028" t="s">
        <v>7260</v>
      </c>
      <c r="I1028" t="s">
        <v>26</v>
      </c>
      <c r="J1028" t="s">
        <v>27</v>
      </c>
      <c r="K1028" t="s">
        <v>8659</v>
      </c>
      <c r="L1028" t="s">
        <v>335</v>
      </c>
      <c r="M1028">
        <v>38134</v>
      </c>
      <c r="N1028" t="s">
        <v>30</v>
      </c>
      <c r="O1028" t="s">
        <v>4825</v>
      </c>
      <c r="P1028" t="s">
        <v>46</v>
      </c>
      <c r="Q1028" t="s">
        <v>578</v>
      </c>
      <c r="R1028" t="s">
        <v>4826</v>
      </c>
      <c r="S1028">
        <v>88.960000000000008</v>
      </c>
      <c r="T1028">
        <v>8</v>
      </c>
      <c r="U1028">
        <v>0.2</v>
      </c>
      <c r="V1028">
        <v>10.007999999999988</v>
      </c>
    </row>
    <row r="1029" spans="1:22" x14ac:dyDescent="0.3">
      <c r="A1029">
        <v>6066</v>
      </c>
      <c r="B1029" t="s">
        <v>8657</v>
      </c>
      <c r="C1029">
        <v>2012</v>
      </c>
      <c r="D1029" s="33">
        <v>41004</v>
      </c>
      <c r="E1029" s="33">
        <v>41006</v>
      </c>
      <c r="F1029" t="s">
        <v>188</v>
      </c>
      <c r="G1029" t="s">
        <v>655</v>
      </c>
      <c r="H1029" t="s">
        <v>656</v>
      </c>
      <c r="I1029" t="s">
        <v>26</v>
      </c>
      <c r="J1029" t="s">
        <v>27</v>
      </c>
      <c r="K1029" t="s">
        <v>146</v>
      </c>
      <c r="L1029" t="s">
        <v>147</v>
      </c>
      <c r="M1029">
        <v>19120</v>
      </c>
      <c r="N1029" t="s">
        <v>148</v>
      </c>
      <c r="O1029" t="s">
        <v>2492</v>
      </c>
      <c r="P1029" t="s">
        <v>46</v>
      </c>
      <c r="Q1029" t="s">
        <v>47</v>
      </c>
      <c r="R1029" t="s">
        <v>2493</v>
      </c>
      <c r="S1029">
        <v>23.904000000000003</v>
      </c>
      <c r="T1029">
        <v>6</v>
      </c>
      <c r="U1029">
        <v>0.2</v>
      </c>
      <c r="V1029">
        <v>7.7687999999999988</v>
      </c>
    </row>
    <row r="1030" spans="1:22" x14ac:dyDescent="0.3">
      <c r="A1030">
        <v>6065</v>
      </c>
      <c r="B1030" t="s">
        <v>8656</v>
      </c>
      <c r="C1030">
        <v>2012</v>
      </c>
      <c r="D1030" s="33">
        <v>41268</v>
      </c>
      <c r="E1030" s="33">
        <v>41273</v>
      </c>
      <c r="F1030" t="s">
        <v>23</v>
      </c>
      <c r="G1030" t="s">
        <v>2230</v>
      </c>
      <c r="H1030" t="s">
        <v>2231</v>
      </c>
      <c r="I1030" t="s">
        <v>26</v>
      </c>
      <c r="J1030" t="s">
        <v>27</v>
      </c>
      <c r="K1030" t="s">
        <v>947</v>
      </c>
      <c r="L1030" t="s">
        <v>43</v>
      </c>
      <c r="M1030">
        <v>92037</v>
      </c>
      <c r="N1030" t="s">
        <v>44</v>
      </c>
      <c r="O1030" t="s">
        <v>1767</v>
      </c>
      <c r="P1030" t="s">
        <v>46</v>
      </c>
      <c r="Q1030" t="s">
        <v>90</v>
      </c>
      <c r="R1030" t="s">
        <v>1768</v>
      </c>
      <c r="S1030">
        <v>17.940000000000001</v>
      </c>
      <c r="T1030">
        <v>3</v>
      </c>
      <c r="U1030">
        <v>0</v>
      </c>
      <c r="V1030">
        <v>8.0730000000000004</v>
      </c>
    </row>
    <row r="1031" spans="1:22" x14ac:dyDescent="0.3">
      <c r="A1031">
        <v>6064</v>
      </c>
      <c r="B1031" t="s">
        <v>8656</v>
      </c>
      <c r="C1031">
        <v>2012</v>
      </c>
      <c r="D1031" s="33">
        <v>41268</v>
      </c>
      <c r="E1031" s="33">
        <v>41273</v>
      </c>
      <c r="F1031" t="s">
        <v>23</v>
      </c>
      <c r="G1031" t="s">
        <v>2230</v>
      </c>
      <c r="H1031" t="s">
        <v>2231</v>
      </c>
      <c r="I1031" t="s">
        <v>26</v>
      </c>
      <c r="J1031" t="s">
        <v>27</v>
      </c>
      <c r="K1031" t="s">
        <v>947</v>
      </c>
      <c r="L1031" t="s">
        <v>43</v>
      </c>
      <c r="M1031">
        <v>92037</v>
      </c>
      <c r="N1031" t="s">
        <v>44</v>
      </c>
      <c r="O1031" t="s">
        <v>3111</v>
      </c>
      <c r="P1031" t="s">
        <v>46</v>
      </c>
      <c r="Q1031" t="s">
        <v>90</v>
      </c>
      <c r="R1031" t="s">
        <v>3112</v>
      </c>
      <c r="S1031">
        <v>12.600000000000001</v>
      </c>
      <c r="T1031">
        <v>3</v>
      </c>
      <c r="U1031">
        <v>0</v>
      </c>
      <c r="V1031">
        <v>6.1739999999999995</v>
      </c>
    </row>
    <row r="1032" spans="1:22" x14ac:dyDescent="0.3">
      <c r="A1032">
        <v>6063</v>
      </c>
      <c r="B1032" t="s">
        <v>8656</v>
      </c>
      <c r="C1032">
        <v>2012</v>
      </c>
      <c r="D1032" s="33">
        <v>41268</v>
      </c>
      <c r="E1032" s="33">
        <v>41273</v>
      </c>
      <c r="F1032" t="s">
        <v>23</v>
      </c>
      <c r="G1032" t="s">
        <v>2230</v>
      </c>
      <c r="H1032" t="s">
        <v>2231</v>
      </c>
      <c r="I1032" t="s">
        <v>26</v>
      </c>
      <c r="J1032" t="s">
        <v>27</v>
      </c>
      <c r="K1032" t="s">
        <v>947</v>
      </c>
      <c r="L1032" t="s">
        <v>43</v>
      </c>
      <c r="M1032">
        <v>92037</v>
      </c>
      <c r="N1032" t="s">
        <v>44</v>
      </c>
      <c r="O1032" t="s">
        <v>3312</v>
      </c>
      <c r="P1032" t="s">
        <v>71</v>
      </c>
      <c r="Q1032" t="s">
        <v>1216</v>
      </c>
      <c r="R1032" t="s">
        <v>3313</v>
      </c>
      <c r="S1032">
        <v>1199.96</v>
      </c>
      <c r="T1032">
        <v>5</v>
      </c>
      <c r="U1032">
        <v>0.2</v>
      </c>
      <c r="V1032">
        <v>224.99249999999995</v>
      </c>
    </row>
    <row r="1033" spans="1:22" x14ac:dyDescent="0.3">
      <c r="A1033">
        <v>6062</v>
      </c>
      <c r="B1033" t="s">
        <v>8655</v>
      </c>
      <c r="C1033">
        <v>2012</v>
      </c>
      <c r="D1033" s="33">
        <v>41009</v>
      </c>
      <c r="E1033" s="33">
        <v>41015</v>
      </c>
      <c r="F1033" t="s">
        <v>50</v>
      </c>
      <c r="G1033" t="s">
        <v>2161</v>
      </c>
      <c r="H1033" t="s">
        <v>2162</v>
      </c>
      <c r="I1033" t="s">
        <v>102</v>
      </c>
      <c r="J1033" t="s">
        <v>27</v>
      </c>
      <c r="K1033" t="s">
        <v>389</v>
      </c>
      <c r="L1033" t="s">
        <v>267</v>
      </c>
      <c r="M1033">
        <v>14609</v>
      </c>
      <c r="N1033" t="s">
        <v>148</v>
      </c>
      <c r="O1033" t="s">
        <v>1128</v>
      </c>
      <c r="P1033" t="s">
        <v>46</v>
      </c>
      <c r="Q1033" t="s">
        <v>68</v>
      </c>
      <c r="R1033" t="s">
        <v>1129</v>
      </c>
      <c r="S1033">
        <v>14.669999999999998</v>
      </c>
      <c r="T1033">
        <v>3</v>
      </c>
      <c r="U1033">
        <v>0</v>
      </c>
      <c r="V1033">
        <v>6.0147000000000004</v>
      </c>
    </row>
    <row r="1034" spans="1:22" x14ac:dyDescent="0.3">
      <c r="A1034">
        <v>6061</v>
      </c>
      <c r="B1034" t="s">
        <v>8655</v>
      </c>
      <c r="C1034">
        <v>2012</v>
      </c>
      <c r="D1034" s="33">
        <v>41009</v>
      </c>
      <c r="E1034" s="33">
        <v>41015</v>
      </c>
      <c r="F1034" t="s">
        <v>50</v>
      </c>
      <c r="G1034" t="s">
        <v>2161</v>
      </c>
      <c r="H1034" t="s">
        <v>2162</v>
      </c>
      <c r="I1034" t="s">
        <v>102</v>
      </c>
      <c r="J1034" t="s">
        <v>27</v>
      </c>
      <c r="K1034" t="s">
        <v>389</v>
      </c>
      <c r="L1034" t="s">
        <v>267</v>
      </c>
      <c r="M1034">
        <v>14609</v>
      </c>
      <c r="N1034" t="s">
        <v>148</v>
      </c>
      <c r="O1034" t="s">
        <v>3284</v>
      </c>
      <c r="P1034" t="s">
        <v>46</v>
      </c>
      <c r="Q1034" t="s">
        <v>59</v>
      </c>
      <c r="R1034" t="s">
        <v>3285</v>
      </c>
      <c r="S1034">
        <v>142.04</v>
      </c>
      <c r="T1034">
        <v>4</v>
      </c>
      <c r="U1034">
        <v>0</v>
      </c>
      <c r="V1034">
        <v>38.350800000000007</v>
      </c>
    </row>
    <row r="1035" spans="1:22" x14ac:dyDescent="0.3">
      <c r="A1035">
        <v>6052</v>
      </c>
      <c r="B1035" t="s">
        <v>8648</v>
      </c>
      <c r="C1035">
        <v>2012</v>
      </c>
      <c r="D1035" s="33">
        <v>41024</v>
      </c>
      <c r="E1035" s="33">
        <v>41029</v>
      </c>
      <c r="F1035" t="s">
        <v>50</v>
      </c>
      <c r="G1035" t="s">
        <v>8649</v>
      </c>
      <c r="H1035" t="s">
        <v>8650</v>
      </c>
      <c r="I1035" t="s">
        <v>26</v>
      </c>
      <c r="J1035" t="s">
        <v>27</v>
      </c>
      <c r="K1035" t="s">
        <v>2548</v>
      </c>
      <c r="L1035" t="s">
        <v>114</v>
      </c>
      <c r="M1035">
        <v>53209</v>
      </c>
      <c r="N1035" t="s">
        <v>105</v>
      </c>
      <c r="O1035" t="s">
        <v>5367</v>
      </c>
      <c r="P1035" t="s">
        <v>46</v>
      </c>
      <c r="Q1035" t="s">
        <v>78</v>
      </c>
      <c r="R1035" t="s">
        <v>5368</v>
      </c>
      <c r="S1035">
        <v>272.39999999999998</v>
      </c>
      <c r="T1035">
        <v>5</v>
      </c>
      <c r="U1035">
        <v>0</v>
      </c>
      <c r="V1035">
        <v>76.27200000000002</v>
      </c>
    </row>
    <row r="1036" spans="1:22" x14ac:dyDescent="0.3">
      <c r="A1036">
        <v>6051</v>
      </c>
      <c r="B1036" t="s">
        <v>8648</v>
      </c>
      <c r="C1036">
        <v>2012</v>
      </c>
      <c r="D1036" s="33">
        <v>41024</v>
      </c>
      <c r="E1036" s="33">
        <v>41029</v>
      </c>
      <c r="F1036" t="s">
        <v>50</v>
      </c>
      <c r="G1036" t="s">
        <v>8649</v>
      </c>
      <c r="H1036" t="s">
        <v>8650</v>
      </c>
      <c r="I1036" t="s">
        <v>26</v>
      </c>
      <c r="J1036" t="s">
        <v>27</v>
      </c>
      <c r="K1036" t="s">
        <v>2548</v>
      </c>
      <c r="L1036" t="s">
        <v>114</v>
      </c>
      <c r="M1036">
        <v>53209</v>
      </c>
      <c r="N1036" t="s">
        <v>105</v>
      </c>
      <c r="O1036" t="s">
        <v>1313</v>
      </c>
      <c r="P1036" t="s">
        <v>46</v>
      </c>
      <c r="Q1036" t="s">
        <v>68</v>
      </c>
      <c r="R1036" t="s">
        <v>1314</v>
      </c>
      <c r="S1036">
        <v>57.75</v>
      </c>
      <c r="T1036">
        <v>5</v>
      </c>
      <c r="U1036">
        <v>0</v>
      </c>
      <c r="V1036">
        <v>16.170000000000002</v>
      </c>
    </row>
    <row r="1037" spans="1:22" x14ac:dyDescent="0.3">
      <c r="A1037">
        <v>6049</v>
      </c>
      <c r="B1037" t="s">
        <v>8646</v>
      </c>
      <c r="C1037">
        <v>2012</v>
      </c>
      <c r="D1037" s="33">
        <v>41220</v>
      </c>
      <c r="E1037" s="33">
        <v>41224</v>
      </c>
      <c r="F1037" t="s">
        <v>50</v>
      </c>
      <c r="G1037" t="s">
        <v>2407</v>
      </c>
      <c r="H1037" t="s">
        <v>2408</v>
      </c>
      <c r="I1037" t="s">
        <v>41</v>
      </c>
      <c r="J1037" t="s">
        <v>27</v>
      </c>
      <c r="K1037" t="s">
        <v>1419</v>
      </c>
      <c r="L1037" t="s">
        <v>54</v>
      </c>
      <c r="M1037">
        <v>33142</v>
      </c>
      <c r="N1037" t="s">
        <v>30</v>
      </c>
      <c r="O1037" t="s">
        <v>4718</v>
      </c>
      <c r="P1037" t="s">
        <v>46</v>
      </c>
      <c r="Q1037" t="s">
        <v>75</v>
      </c>
      <c r="R1037" t="s">
        <v>4719</v>
      </c>
      <c r="S1037">
        <v>1345.4850000000001</v>
      </c>
      <c r="T1037">
        <v>5</v>
      </c>
      <c r="U1037">
        <v>0.7</v>
      </c>
      <c r="V1037">
        <v>-1031.5385000000001</v>
      </c>
    </row>
    <row r="1038" spans="1:22" x14ac:dyDescent="0.3">
      <c r="A1038">
        <v>6048</v>
      </c>
      <c r="B1038" t="s">
        <v>8646</v>
      </c>
      <c r="C1038">
        <v>2012</v>
      </c>
      <c r="D1038" s="33">
        <v>41220</v>
      </c>
      <c r="E1038" s="33">
        <v>41224</v>
      </c>
      <c r="F1038" t="s">
        <v>50</v>
      </c>
      <c r="G1038" t="s">
        <v>2407</v>
      </c>
      <c r="H1038" t="s">
        <v>2408</v>
      </c>
      <c r="I1038" t="s">
        <v>41</v>
      </c>
      <c r="J1038" t="s">
        <v>27</v>
      </c>
      <c r="K1038" t="s">
        <v>1419</v>
      </c>
      <c r="L1038" t="s">
        <v>54</v>
      </c>
      <c r="M1038">
        <v>33142</v>
      </c>
      <c r="N1038" t="s">
        <v>30</v>
      </c>
      <c r="O1038" t="s">
        <v>2214</v>
      </c>
      <c r="P1038" t="s">
        <v>46</v>
      </c>
      <c r="Q1038" t="s">
        <v>75</v>
      </c>
      <c r="R1038" t="s">
        <v>2215</v>
      </c>
      <c r="S1038">
        <v>16.146000000000004</v>
      </c>
      <c r="T1038">
        <v>9</v>
      </c>
      <c r="U1038">
        <v>0.7</v>
      </c>
      <c r="V1038">
        <v>-12.916800000000002</v>
      </c>
    </row>
    <row r="1039" spans="1:22" x14ac:dyDescent="0.3">
      <c r="A1039">
        <v>1038</v>
      </c>
      <c r="B1039" t="s">
        <v>3071</v>
      </c>
      <c r="C1039">
        <v>2012</v>
      </c>
      <c r="D1039" s="33">
        <v>41073</v>
      </c>
      <c r="E1039" s="33">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6046</v>
      </c>
      <c r="B1040" t="s">
        <v>8644</v>
      </c>
      <c r="C1040">
        <v>2012</v>
      </c>
      <c r="D1040" s="33">
        <v>41155</v>
      </c>
      <c r="E1040" s="33">
        <v>41160</v>
      </c>
      <c r="F1040" t="s">
        <v>50</v>
      </c>
      <c r="G1040" t="s">
        <v>3665</v>
      </c>
      <c r="H1040" t="s">
        <v>3666</v>
      </c>
      <c r="I1040" t="s">
        <v>41</v>
      </c>
      <c r="J1040" t="s">
        <v>27</v>
      </c>
      <c r="K1040" t="s">
        <v>1310</v>
      </c>
      <c r="L1040" t="s">
        <v>310</v>
      </c>
      <c r="M1040">
        <v>85705</v>
      </c>
      <c r="N1040" t="s">
        <v>44</v>
      </c>
      <c r="O1040" t="s">
        <v>4256</v>
      </c>
      <c r="P1040" t="s">
        <v>32</v>
      </c>
      <c r="Q1040" t="s">
        <v>65</v>
      </c>
      <c r="R1040" t="s">
        <v>4257</v>
      </c>
      <c r="S1040">
        <v>238.15200000000004</v>
      </c>
      <c r="T1040">
        <v>3</v>
      </c>
      <c r="U1040">
        <v>0.2</v>
      </c>
      <c r="V1040">
        <v>89.306999999999988</v>
      </c>
    </row>
    <row r="1041" spans="1:22" x14ac:dyDescent="0.3">
      <c r="A1041">
        <v>6036</v>
      </c>
      <c r="B1041" t="s">
        <v>8637</v>
      </c>
      <c r="C1041">
        <v>2012</v>
      </c>
      <c r="D1041" s="33">
        <v>41018</v>
      </c>
      <c r="E1041" s="33">
        <v>41024</v>
      </c>
      <c r="F1041" t="s">
        <v>50</v>
      </c>
      <c r="G1041" t="s">
        <v>2567</v>
      </c>
      <c r="H1041" t="s">
        <v>2568</v>
      </c>
      <c r="I1041" t="s">
        <v>26</v>
      </c>
      <c r="J1041" t="s">
        <v>27</v>
      </c>
      <c r="K1041" t="s">
        <v>4214</v>
      </c>
      <c r="L1041" t="s">
        <v>104</v>
      </c>
      <c r="M1041">
        <v>75007</v>
      </c>
      <c r="N1041" t="s">
        <v>105</v>
      </c>
      <c r="O1041" t="s">
        <v>2979</v>
      </c>
      <c r="P1041" t="s">
        <v>46</v>
      </c>
      <c r="Q1041" t="s">
        <v>75</v>
      </c>
      <c r="R1041" t="s">
        <v>2980</v>
      </c>
      <c r="S1041">
        <v>310.39199999999994</v>
      </c>
      <c r="T1041">
        <v>4</v>
      </c>
      <c r="U1041">
        <v>0.8</v>
      </c>
      <c r="V1041">
        <v>-512.14680000000021</v>
      </c>
    </row>
    <row r="1042" spans="1:22" x14ac:dyDescent="0.3">
      <c r="A1042">
        <v>6035</v>
      </c>
      <c r="B1042" t="s">
        <v>8637</v>
      </c>
      <c r="C1042">
        <v>2012</v>
      </c>
      <c r="D1042" s="33">
        <v>41018</v>
      </c>
      <c r="E1042" s="33">
        <v>41024</v>
      </c>
      <c r="F1042" t="s">
        <v>50</v>
      </c>
      <c r="G1042" t="s">
        <v>2567</v>
      </c>
      <c r="H1042" t="s">
        <v>2568</v>
      </c>
      <c r="I1042" t="s">
        <v>26</v>
      </c>
      <c r="J1042" t="s">
        <v>27</v>
      </c>
      <c r="K1042" t="s">
        <v>4214</v>
      </c>
      <c r="L1042" t="s">
        <v>104</v>
      </c>
      <c r="M1042">
        <v>75007</v>
      </c>
      <c r="N1042" t="s">
        <v>105</v>
      </c>
      <c r="O1042" t="s">
        <v>1607</v>
      </c>
      <c r="P1042" t="s">
        <v>46</v>
      </c>
      <c r="Q1042" t="s">
        <v>78</v>
      </c>
      <c r="R1042" t="s">
        <v>1608</v>
      </c>
      <c r="S1042">
        <v>19.567999999999998</v>
      </c>
      <c r="T1042">
        <v>2</v>
      </c>
      <c r="U1042">
        <v>0.8</v>
      </c>
      <c r="V1042">
        <v>-52.833600000000004</v>
      </c>
    </row>
    <row r="1043" spans="1:22" x14ac:dyDescent="0.3">
      <c r="A1043">
        <v>6034</v>
      </c>
      <c r="B1043" t="s">
        <v>8636</v>
      </c>
      <c r="C1043">
        <v>2012</v>
      </c>
      <c r="D1043" s="33">
        <v>41257</v>
      </c>
      <c r="E1043" s="33">
        <v>41261</v>
      </c>
      <c r="F1043" t="s">
        <v>50</v>
      </c>
      <c r="G1043" t="s">
        <v>3790</v>
      </c>
      <c r="H1043" t="s">
        <v>3791</v>
      </c>
      <c r="I1043" t="s">
        <v>102</v>
      </c>
      <c r="J1043" t="s">
        <v>27</v>
      </c>
      <c r="K1043" t="s">
        <v>42</v>
      </c>
      <c r="L1043" t="s">
        <v>43</v>
      </c>
      <c r="M1043">
        <v>90036</v>
      </c>
      <c r="N1043" t="s">
        <v>44</v>
      </c>
      <c r="O1043" t="s">
        <v>6541</v>
      </c>
      <c r="P1043" t="s">
        <v>32</v>
      </c>
      <c r="Q1043" t="s">
        <v>65</v>
      </c>
      <c r="R1043" t="s">
        <v>6542</v>
      </c>
      <c r="S1043">
        <v>15.24</v>
      </c>
      <c r="T1043">
        <v>3</v>
      </c>
      <c r="U1043">
        <v>0</v>
      </c>
      <c r="V1043">
        <v>5.1815999999999995</v>
      </c>
    </row>
    <row r="1044" spans="1:22" x14ac:dyDescent="0.3">
      <c r="A1044">
        <v>6013</v>
      </c>
      <c r="B1044" t="s">
        <v>8620</v>
      </c>
      <c r="C1044">
        <v>2012</v>
      </c>
      <c r="D1044" s="33">
        <v>41273</v>
      </c>
      <c r="E1044" s="33">
        <v>41277</v>
      </c>
      <c r="F1044" t="s">
        <v>50</v>
      </c>
      <c r="G1044" t="s">
        <v>486</v>
      </c>
      <c r="H1044" t="s">
        <v>487</v>
      </c>
      <c r="I1044" t="s">
        <v>26</v>
      </c>
      <c r="J1044" t="s">
        <v>27</v>
      </c>
      <c r="K1044" t="s">
        <v>42</v>
      </c>
      <c r="L1044" t="s">
        <v>43</v>
      </c>
      <c r="M1044">
        <v>90049</v>
      </c>
      <c r="N1044" t="s">
        <v>44</v>
      </c>
      <c r="O1044" t="s">
        <v>4776</v>
      </c>
      <c r="P1044" t="s">
        <v>71</v>
      </c>
      <c r="Q1044" t="s">
        <v>72</v>
      </c>
      <c r="R1044" t="s">
        <v>4777</v>
      </c>
      <c r="S1044">
        <v>287.88</v>
      </c>
      <c r="T1044">
        <v>3</v>
      </c>
      <c r="U1044">
        <v>0.2</v>
      </c>
      <c r="V1044">
        <v>35.984999999999999</v>
      </c>
    </row>
    <row r="1045" spans="1:22" x14ac:dyDescent="0.3">
      <c r="A1045">
        <v>6012</v>
      </c>
      <c r="B1045" t="s">
        <v>8620</v>
      </c>
      <c r="C1045">
        <v>2012</v>
      </c>
      <c r="D1045" s="33">
        <v>41273</v>
      </c>
      <c r="E1045" s="33">
        <v>41277</v>
      </c>
      <c r="F1045" t="s">
        <v>50</v>
      </c>
      <c r="G1045" t="s">
        <v>486</v>
      </c>
      <c r="H1045" t="s">
        <v>487</v>
      </c>
      <c r="I1045" t="s">
        <v>26</v>
      </c>
      <c r="J1045" t="s">
        <v>27</v>
      </c>
      <c r="K1045" t="s">
        <v>42</v>
      </c>
      <c r="L1045" t="s">
        <v>43</v>
      </c>
      <c r="M1045">
        <v>90049</v>
      </c>
      <c r="N1045" t="s">
        <v>44</v>
      </c>
      <c r="O1045" t="s">
        <v>955</v>
      </c>
      <c r="P1045" t="s">
        <v>46</v>
      </c>
      <c r="Q1045" t="s">
        <v>173</v>
      </c>
      <c r="R1045" t="s">
        <v>956</v>
      </c>
      <c r="S1045">
        <v>271.44</v>
      </c>
      <c r="T1045">
        <v>3</v>
      </c>
      <c r="U1045">
        <v>0</v>
      </c>
      <c r="V1045">
        <v>122.148</v>
      </c>
    </row>
    <row r="1046" spans="1:22" x14ac:dyDescent="0.3">
      <c r="A1046">
        <v>6011</v>
      </c>
      <c r="B1046" t="s">
        <v>8620</v>
      </c>
      <c r="C1046">
        <v>2012</v>
      </c>
      <c r="D1046" s="33">
        <v>41273</v>
      </c>
      <c r="E1046" s="33">
        <v>41277</v>
      </c>
      <c r="F1046" t="s">
        <v>50</v>
      </c>
      <c r="G1046" t="s">
        <v>486</v>
      </c>
      <c r="H1046" t="s">
        <v>487</v>
      </c>
      <c r="I1046" t="s">
        <v>26</v>
      </c>
      <c r="J1046" t="s">
        <v>27</v>
      </c>
      <c r="K1046" t="s">
        <v>42</v>
      </c>
      <c r="L1046" t="s">
        <v>43</v>
      </c>
      <c r="M1046">
        <v>90049</v>
      </c>
      <c r="N1046" t="s">
        <v>44</v>
      </c>
      <c r="O1046" t="s">
        <v>2593</v>
      </c>
      <c r="P1046" t="s">
        <v>71</v>
      </c>
      <c r="Q1046" t="s">
        <v>682</v>
      </c>
      <c r="R1046" t="s">
        <v>2594</v>
      </c>
      <c r="S1046">
        <v>2548.5600000000004</v>
      </c>
      <c r="T1046">
        <v>6</v>
      </c>
      <c r="U1046">
        <v>0.2</v>
      </c>
      <c r="V1046">
        <v>286.71299999999962</v>
      </c>
    </row>
    <row r="1047" spans="1:22" x14ac:dyDescent="0.3">
      <c r="A1047">
        <v>6010</v>
      </c>
      <c r="B1047" t="s">
        <v>8620</v>
      </c>
      <c r="C1047">
        <v>2012</v>
      </c>
      <c r="D1047" s="33">
        <v>41273</v>
      </c>
      <c r="E1047" s="33">
        <v>41277</v>
      </c>
      <c r="F1047" t="s">
        <v>50</v>
      </c>
      <c r="G1047" t="s">
        <v>486</v>
      </c>
      <c r="H1047" t="s">
        <v>487</v>
      </c>
      <c r="I1047" t="s">
        <v>26</v>
      </c>
      <c r="J1047" t="s">
        <v>27</v>
      </c>
      <c r="K1047" t="s">
        <v>42</v>
      </c>
      <c r="L1047" t="s">
        <v>43</v>
      </c>
      <c r="M1047">
        <v>90049</v>
      </c>
      <c r="N1047" t="s">
        <v>44</v>
      </c>
      <c r="O1047" t="s">
        <v>1400</v>
      </c>
      <c r="P1047" t="s">
        <v>46</v>
      </c>
      <c r="Q1047" t="s">
        <v>59</v>
      </c>
      <c r="R1047" t="s">
        <v>1401</v>
      </c>
      <c r="S1047">
        <v>74.94</v>
      </c>
      <c r="T1047">
        <v>3</v>
      </c>
      <c r="U1047">
        <v>0</v>
      </c>
      <c r="V1047">
        <v>14.238599999999995</v>
      </c>
    </row>
    <row r="1048" spans="1:22" x14ac:dyDescent="0.3">
      <c r="A1048">
        <v>6009</v>
      </c>
      <c r="B1048" t="s">
        <v>8620</v>
      </c>
      <c r="C1048">
        <v>2012</v>
      </c>
      <c r="D1048" s="33">
        <v>41273</v>
      </c>
      <c r="E1048" s="33">
        <v>41277</v>
      </c>
      <c r="F1048" t="s">
        <v>50</v>
      </c>
      <c r="G1048" t="s">
        <v>486</v>
      </c>
      <c r="H1048" t="s">
        <v>487</v>
      </c>
      <c r="I1048" t="s">
        <v>26</v>
      </c>
      <c r="J1048" t="s">
        <v>27</v>
      </c>
      <c r="K1048" t="s">
        <v>42</v>
      </c>
      <c r="L1048" t="s">
        <v>43</v>
      </c>
      <c r="M1048">
        <v>90049</v>
      </c>
      <c r="N1048" t="s">
        <v>44</v>
      </c>
      <c r="O1048" t="s">
        <v>4554</v>
      </c>
      <c r="P1048" t="s">
        <v>46</v>
      </c>
      <c r="Q1048" t="s">
        <v>90</v>
      </c>
      <c r="R1048" t="s">
        <v>4555</v>
      </c>
      <c r="S1048">
        <v>68.52</v>
      </c>
      <c r="T1048">
        <v>3</v>
      </c>
      <c r="U1048">
        <v>0</v>
      </c>
      <c r="V1048">
        <v>31.519199999999998</v>
      </c>
    </row>
    <row r="1049" spans="1:22" x14ac:dyDescent="0.3">
      <c r="A1049">
        <v>6006</v>
      </c>
      <c r="B1049" t="s">
        <v>8617</v>
      </c>
      <c r="C1049">
        <v>2012</v>
      </c>
      <c r="D1049" s="33">
        <v>41215</v>
      </c>
      <c r="E1049" s="33">
        <v>41220</v>
      </c>
      <c r="F1049" t="s">
        <v>50</v>
      </c>
      <c r="G1049" t="s">
        <v>5023</v>
      </c>
      <c r="H1049" t="s">
        <v>5024</v>
      </c>
      <c r="I1049" t="s">
        <v>26</v>
      </c>
      <c r="J1049" t="s">
        <v>27</v>
      </c>
      <c r="K1049" t="s">
        <v>276</v>
      </c>
      <c r="L1049" t="s">
        <v>267</v>
      </c>
      <c r="M1049">
        <v>12180</v>
      </c>
      <c r="N1049" t="s">
        <v>148</v>
      </c>
      <c r="O1049" t="s">
        <v>6595</v>
      </c>
      <c r="P1049" t="s">
        <v>32</v>
      </c>
      <c r="Q1049" t="s">
        <v>36</v>
      </c>
      <c r="R1049" t="s">
        <v>6596</v>
      </c>
      <c r="S1049">
        <v>109.764</v>
      </c>
      <c r="T1049">
        <v>2</v>
      </c>
      <c r="U1049">
        <v>0.1</v>
      </c>
      <c r="V1049">
        <v>8.5371999999999968</v>
      </c>
    </row>
    <row r="1050" spans="1:22" x14ac:dyDescent="0.3">
      <c r="A1050">
        <v>5974</v>
      </c>
      <c r="B1050" t="s">
        <v>8602</v>
      </c>
      <c r="C1050">
        <v>2012</v>
      </c>
      <c r="D1050" s="33">
        <v>41268</v>
      </c>
      <c r="E1050" s="33">
        <v>41272</v>
      </c>
      <c r="F1050" t="s">
        <v>50</v>
      </c>
      <c r="G1050" t="s">
        <v>721</v>
      </c>
      <c r="H1050" t="s">
        <v>722</v>
      </c>
      <c r="I1050" t="s">
        <v>102</v>
      </c>
      <c r="J1050" t="s">
        <v>27</v>
      </c>
      <c r="K1050" t="s">
        <v>266</v>
      </c>
      <c r="L1050" t="s">
        <v>267</v>
      </c>
      <c r="M1050">
        <v>10011</v>
      </c>
      <c r="N1050" t="s">
        <v>148</v>
      </c>
      <c r="O1050" t="s">
        <v>6203</v>
      </c>
      <c r="P1050" t="s">
        <v>46</v>
      </c>
      <c r="Q1050" t="s">
        <v>78</v>
      </c>
      <c r="R1050" t="s">
        <v>6204</v>
      </c>
      <c r="S1050">
        <v>414.96</v>
      </c>
      <c r="T1050">
        <v>2</v>
      </c>
      <c r="U1050">
        <v>0</v>
      </c>
      <c r="V1050">
        <v>124.48799999999994</v>
      </c>
    </row>
    <row r="1051" spans="1:22" x14ac:dyDescent="0.3">
      <c r="A1051">
        <v>5948</v>
      </c>
      <c r="B1051" t="s">
        <v>8587</v>
      </c>
      <c r="C1051">
        <v>2012</v>
      </c>
      <c r="D1051" s="33">
        <v>41166</v>
      </c>
      <c r="E1051" s="33">
        <v>41170</v>
      </c>
      <c r="F1051" t="s">
        <v>23</v>
      </c>
      <c r="G1051" t="s">
        <v>4527</v>
      </c>
      <c r="H1051" t="s">
        <v>4528</v>
      </c>
      <c r="I1051" t="s">
        <v>102</v>
      </c>
      <c r="J1051" t="s">
        <v>27</v>
      </c>
      <c r="K1051" t="s">
        <v>1377</v>
      </c>
      <c r="L1051" t="s">
        <v>489</v>
      </c>
      <c r="M1051">
        <v>50315</v>
      </c>
      <c r="N1051" t="s">
        <v>105</v>
      </c>
      <c r="O1051" t="s">
        <v>6377</v>
      </c>
      <c r="P1051" t="s">
        <v>46</v>
      </c>
      <c r="Q1051" t="s">
        <v>75</v>
      </c>
      <c r="R1051" t="s">
        <v>6378</v>
      </c>
      <c r="S1051">
        <v>25.9</v>
      </c>
      <c r="T1051">
        <v>5</v>
      </c>
      <c r="U1051">
        <v>0</v>
      </c>
      <c r="V1051">
        <v>12.690999999999999</v>
      </c>
    </row>
    <row r="1052" spans="1:22" x14ac:dyDescent="0.3">
      <c r="A1052">
        <v>1051</v>
      </c>
      <c r="B1052" t="s">
        <v>3106</v>
      </c>
      <c r="C1052">
        <v>2012</v>
      </c>
      <c r="D1052" s="33">
        <v>41093</v>
      </c>
      <c r="E1052" s="33">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s="33">
        <v>41093</v>
      </c>
      <c r="E1053" s="3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s="33">
        <v>41093</v>
      </c>
      <c r="E1054" s="33">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s="33">
        <v>41003</v>
      </c>
      <c r="E1055" s="33">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33">
        <v>41003</v>
      </c>
      <c r="E1056" s="33">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s="33">
        <v>41003</v>
      </c>
      <c r="E1057" s="33">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s="33">
        <v>41003</v>
      </c>
      <c r="E1058" s="33">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5923</v>
      </c>
      <c r="B1059" t="s">
        <v>8575</v>
      </c>
      <c r="C1059">
        <v>2012</v>
      </c>
      <c r="D1059" s="33">
        <v>41169</v>
      </c>
      <c r="E1059" s="33">
        <v>41175</v>
      </c>
      <c r="F1059" t="s">
        <v>50</v>
      </c>
      <c r="G1059" t="s">
        <v>7024</v>
      </c>
      <c r="H1059" t="s">
        <v>7025</v>
      </c>
      <c r="I1059" t="s">
        <v>26</v>
      </c>
      <c r="J1059" t="s">
        <v>27</v>
      </c>
      <c r="K1059" t="s">
        <v>266</v>
      </c>
      <c r="L1059" t="s">
        <v>267</v>
      </c>
      <c r="M1059">
        <v>10035</v>
      </c>
      <c r="N1059" t="s">
        <v>148</v>
      </c>
      <c r="O1059" t="s">
        <v>4173</v>
      </c>
      <c r="P1059" t="s">
        <v>71</v>
      </c>
      <c r="Q1059" t="s">
        <v>72</v>
      </c>
      <c r="R1059" t="s">
        <v>4174</v>
      </c>
      <c r="S1059">
        <v>67.8</v>
      </c>
      <c r="T1059">
        <v>4</v>
      </c>
      <c r="U1059">
        <v>0</v>
      </c>
      <c r="V1059">
        <v>1.3559999999999945</v>
      </c>
    </row>
    <row r="1060" spans="1:22" x14ac:dyDescent="0.3">
      <c r="A1060">
        <v>5922</v>
      </c>
      <c r="B1060" t="s">
        <v>8575</v>
      </c>
      <c r="C1060">
        <v>2012</v>
      </c>
      <c r="D1060" s="33">
        <v>41169</v>
      </c>
      <c r="E1060" s="33">
        <v>41175</v>
      </c>
      <c r="F1060" t="s">
        <v>50</v>
      </c>
      <c r="G1060" t="s">
        <v>7024</v>
      </c>
      <c r="H1060" t="s">
        <v>7025</v>
      </c>
      <c r="I1060" t="s">
        <v>26</v>
      </c>
      <c r="J1060" t="s">
        <v>27</v>
      </c>
      <c r="K1060" t="s">
        <v>266</v>
      </c>
      <c r="L1060" t="s">
        <v>267</v>
      </c>
      <c r="M1060">
        <v>10035</v>
      </c>
      <c r="N1060" t="s">
        <v>148</v>
      </c>
      <c r="O1060" t="s">
        <v>1624</v>
      </c>
      <c r="P1060" t="s">
        <v>46</v>
      </c>
      <c r="Q1060" t="s">
        <v>90</v>
      </c>
      <c r="R1060" t="s">
        <v>1625</v>
      </c>
      <c r="S1060">
        <v>110.96</v>
      </c>
      <c r="T1060">
        <v>2</v>
      </c>
      <c r="U1060">
        <v>0</v>
      </c>
      <c r="V1060">
        <v>53.260799999999996</v>
      </c>
    </row>
    <row r="1061" spans="1:22" x14ac:dyDescent="0.3">
      <c r="A1061">
        <v>5921</v>
      </c>
      <c r="B1061" t="s">
        <v>8575</v>
      </c>
      <c r="C1061">
        <v>2012</v>
      </c>
      <c r="D1061" s="33">
        <v>41169</v>
      </c>
      <c r="E1061" s="33">
        <v>41175</v>
      </c>
      <c r="F1061" t="s">
        <v>50</v>
      </c>
      <c r="G1061" t="s">
        <v>7024</v>
      </c>
      <c r="H1061" t="s">
        <v>7025</v>
      </c>
      <c r="I1061" t="s">
        <v>26</v>
      </c>
      <c r="J1061" t="s">
        <v>27</v>
      </c>
      <c r="K1061" t="s">
        <v>266</v>
      </c>
      <c r="L1061" t="s">
        <v>267</v>
      </c>
      <c r="M1061">
        <v>10035</v>
      </c>
      <c r="N1061" t="s">
        <v>148</v>
      </c>
      <c r="O1061" t="s">
        <v>2993</v>
      </c>
      <c r="P1061" t="s">
        <v>71</v>
      </c>
      <c r="Q1061" t="s">
        <v>161</v>
      </c>
      <c r="R1061" t="s">
        <v>2994</v>
      </c>
      <c r="S1061">
        <v>659.9</v>
      </c>
      <c r="T1061">
        <v>2</v>
      </c>
      <c r="U1061">
        <v>0</v>
      </c>
      <c r="V1061">
        <v>217.76699999999994</v>
      </c>
    </row>
    <row r="1062" spans="1:22" x14ac:dyDescent="0.3">
      <c r="A1062">
        <v>1061</v>
      </c>
      <c r="B1062" t="s">
        <v>3134</v>
      </c>
      <c r="C1062">
        <v>2012</v>
      </c>
      <c r="D1062" s="33">
        <v>40991</v>
      </c>
      <c r="E1062" s="33">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s="33">
        <v>41015</v>
      </c>
      <c r="E1063" s="3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s="33">
        <v>41015</v>
      </c>
      <c r="E1064" s="33">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s="33">
        <v>41015</v>
      </c>
      <c r="E1065" s="33">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s="33">
        <v>41015</v>
      </c>
      <c r="E1066" s="33">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s="33">
        <v>41015</v>
      </c>
      <c r="E1067" s="33">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s="33">
        <v>41015</v>
      </c>
      <c r="E1068" s="33">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5920</v>
      </c>
      <c r="B1069" t="s">
        <v>8575</v>
      </c>
      <c r="C1069">
        <v>2012</v>
      </c>
      <c r="D1069" s="33">
        <v>41169</v>
      </c>
      <c r="E1069" s="33">
        <v>41175</v>
      </c>
      <c r="F1069" t="s">
        <v>50</v>
      </c>
      <c r="G1069" t="s">
        <v>7024</v>
      </c>
      <c r="H1069" t="s">
        <v>7025</v>
      </c>
      <c r="I1069" t="s">
        <v>26</v>
      </c>
      <c r="J1069" t="s">
        <v>27</v>
      </c>
      <c r="K1069" t="s">
        <v>266</v>
      </c>
      <c r="L1069" t="s">
        <v>267</v>
      </c>
      <c r="M1069">
        <v>10035</v>
      </c>
      <c r="N1069" t="s">
        <v>148</v>
      </c>
      <c r="O1069" t="s">
        <v>2338</v>
      </c>
      <c r="P1069" t="s">
        <v>71</v>
      </c>
      <c r="Q1069" t="s">
        <v>72</v>
      </c>
      <c r="R1069" t="s">
        <v>2339</v>
      </c>
      <c r="S1069">
        <v>209.96999999999997</v>
      </c>
      <c r="T1069">
        <v>3</v>
      </c>
      <c r="U1069">
        <v>0</v>
      </c>
      <c r="V1069">
        <v>58.791600000000003</v>
      </c>
    </row>
    <row r="1070" spans="1:22" x14ac:dyDescent="0.3">
      <c r="A1070">
        <v>5919</v>
      </c>
      <c r="B1070" t="s">
        <v>8575</v>
      </c>
      <c r="C1070">
        <v>2012</v>
      </c>
      <c r="D1070" s="33">
        <v>41169</v>
      </c>
      <c r="E1070" s="33">
        <v>41175</v>
      </c>
      <c r="F1070" t="s">
        <v>50</v>
      </c>
      <c r="G1070" t="s">
        <v>7024</v>
      </c>
      <c r="H1070" t="s">
        <v>7025</v>
      </c>
      <c r="I1070" t="s">
        <v>26</v>
      </c>
      <c r="J1070" t="s">
        <v>27</v>
      </c>
      <c r="K1070" t="s">
        <v>266</v>
      </c>
      <c r="L1070" t="s">
        <v>267</v>
      </c>
      <c r="M1070">
        <v>10035</v>
      </c>
      <c r="N1070" t="s">
        <v>148</v>
      </c>
      <c r="O1070" t="s">
        <v>5019</v>
      </c>
      <c r="P1070" t="s">
        <v>32</v>
      </c>
      <c r="Q1070" t="s">
        <v>33</v>
      </c>
      <c r="R1070" t="s">
        <v>5020</v>
      </c>
      <c r="S1070">
        <v>2003.9200000000003</v>
      </c>
      <c r="T1070">
        <v>5</v>
      </c>
      <c r="U1070">
        <v>0.2</v>
      </c>
      <c r="V1070">
        <v>-25.049000000000149</v>
      </c>
    </row>
    <row r="1071" spans="1:22" x14ac:dyDescent="0.3">
      <c r="A1071">
        <v>1070</v>
      </c>
      <c r="B1071" t="s">
        <v>3153</v>
      </c>
      <c r="C1071">
        <v>2012</v>
      </c>
      <c r="D1071" s="33">
        <v>41115</v>
      </c>
      <c r="E1071" s="33">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s="33">
        <v>41233</v>
      </c>
      <c r="E1072" s="33">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5918</v>
      </c>
      <c r="B1073" t="s">
        <v>8575</v>
      </c>
      <c r="C1073">
        <v>2012</v>
      </c>
      <c r="D1073" s="33">
        <v>41169</v>
      </c>
      <c r="E1073" s="33">
        <v>41175</v>
      </c>
      <c r="F1073" t="s">
        <v>50</v>
      </c>
      <c r="G1073" t="s">
        <v>7024</v>
      </c>
      <c r="H1073" t="s">
        <v>7025</v>
      </c>
      <c r="I1073" t="s">
        <v>26</v>
      </c>
      <c r="J1073" t="s">
        <v>27</v>
      </c>
      <c r="K1073" t="s">
        <v>266</v>
      </c>
      <c r="L1073" t="s">
        <v>267</v>
      </c>
      <c r="M1073">
        <v>10035</v>
      </c>
      <c r="N1073" t="s">
        <v>148</v>
      </c>
      <c r="O1073" t="s">
        <v>166</v>
      </c>
      <c r="P1073" t="s">
        <v>32</v>
      </c>
      <c r="Q1073" t="s">
        <v>33</v>
      </c>
      <c r="R1073" t="s">
        <v>167</v>
      </c>
      <c r="S1073">
        <v>4228.7040000000006</v>
      </c>
      <c r="T1073">
        <v>6</v>
      </c>
      <c r="U1073">
        <v>0.2</v>
      </c>
      <c r="V1073">
        <v>158.57639999999992</v>
      </c>
    </row>
    <row r="1074" spans="1:22" x14ac:dyDescent="0.3">
      <c r="A1074">
        <v>5917</v>
      </c>
      <c r="B1074" t="s">
        <v>8575</v>
      </c>
      <c r="C1074">
        <v>2012</v>
      </c>
      <c r="D1074" s="33">
        <v>41169</v>
      </c>
      <c r="E1074" s="33">
        <v>41175</v>
      </c>
      <c r="F1074" t="s">
        <v>50</v>
      </c>
      <c r="G1074" t="s">
        <v>7024</v>
      </c>
      <c r="H1074" t="s">
        <v>7025</v>
      </c>
      <c r="I1074" t="s">
        <v>26</v>
      </c>
      <c r="J1074" t="s">
        <v>27</v>
      </c>
      <c r="K1074" t="s">
        <v>266</v>
      </c>
      <c r="L1074" t="s">
        <v>267</v>
      </c>
      <c r="M1074">
        <v>10035</v>
      </c>
      <c r="N1074" t="s">
        <v>148</v>
      </c>
      <c r="O1074" t="s">
        <v>1544</v>
      </c>
      <c r="P1074" t="s">
        <v>46</v>
      </c>
      <c r="Q1074" t="s">
        <v>59</v>
      </c>
      <c r="R1074" t="s">
        <v>1545</v>
      </c>
      <c r="S1074">
        <v>94.6</v>
      </c>
      <c r="T1074">
        <v>4</v>
      </c>
      <c r="U1074">
        <v>0</v>
      </c>
      <c r="V1074">
        <v>27.433999999999997</v>
      </c>
    </row>
    <row r="1075" spans="1:22" x14ac:dyDescent="0.3">
      <c r="A1075">
        <v>5916</v>
      </c>
      <c r="B1075" t="s">
        <v>8575</v>
      </c>
      <c r="C1075">
        <v>2012</v>
      </c>
      <c r="D1075" s="33">
        <v>41169</v>
      </c>
      <c r="E1075" s="33">
        <v>41175</v>
      </c>
      <c r="F1075" t="s">
        <v>50</v>
      </c>
      <c r="G1075" t="s">
        <v>7024</v>
      </c>
      <c r="H1075" t="s">
        <v>7025</v>
      </c>
      <c r="I1075" t="s">
        <v>26</v>
      </c>
      <c r="J1075" t="s">
        <v>27</v>
      </c>
      <c r="K1075" t="s">
        <v>266</v>
      </c>
      <c r="L1075" t="s">
        <v>267</v>
      </c>
      <c r="M1075">
        <v>10035</v>
      </c>
      <c r="N1075" t="s">
        <v>148</v>
      </c>
      <c r="O1075" t="s">
        <v>3545</v>
      </c>
      <c r="P1075" t="s">
        <v>32</v>
      </c>
      <c r="Q1075" t="s">
        <v>36</v>
      </c>
      <c r="R1075" t="s">
        <v>3546</v>
      </c>
      <c r="S1075">
        <v>199.76400000000001</v>
      </c>
      <c r="T1075">
        <v>2</v>
      </c>
      <c r="U1075">
        <v>0.1</v>
      </c>
      <c r="V1075">
        <v>8.8783999999999956</v>
      </c>
    </row>
    <row r="1076" spans="1:22" x14ac:dyDescent="0.3">
      <c r="A1076">
        <v>5915</v>
      </c>
      <c r="B1076" t="s">
        <v>8575</v>
      </c>
      <c r="C1076">
        <v>2012</v>
      </c>
      <c r="D1076" s="33">
        <v>41169</v>
      </c>
      <c r="E1076" s="33">
        <v>41175</v>
      </c>
      <c r="F1076" t="s">
        <v>50</v>
      </c>
      <c r="G1076" t="s">
        <v>7024</v>
      </c>
      <c r="H1076" t="s">
        <v>7025</v>
      </c>
      <c r="I1076" t="s">
        <v>26</v>
      </c>
      <c r="J1076" t="s">
        <v>27</v>
      </c>
      <c r="K1076" t="s">
        <v>266</v>
      </c>
      <c r="L1076" t="s">
        <v>267</v>
      </c>
      <c r="M1076">
        <v>10035</v>
      </c>
      <c r="N1076" t="s">
        <v>148</v>
      </c>
      <c r="O1076" t="s">
        <v>257</v>
      </c>
      <c r="P1076" t="s">
        <v>46</v>
      </c>
      <c r="Q1076" t="s">
        <v>47</v>
      </c>
      <c r="R1076" t="s">
        <v>258</v>
      </c>
      <c r="S1076">
        <v>87.71</v>
      </c>
      <c r="T1076">
        <v>7</v>
      </c>
      <c r="U1076">
        <v>0</v>
      </c>
      <c r="V1076">
        <v>41.223699999999994</v>
      </c>
    </row>
    <row r="1077" spans="1:22" x14ac:dyDescent="0.3">
      <c r="A1077">
        <v>5914</v>
      </c>
      <c r="B1077" t="s">
        <v>8575</v>
      </c>
      <c r="C1077">
        <v>2012</v>
      </c>
      <c r="D1077" s="33">
        <v>41169</v>
      </c>
      <c r="E1077" s="33">
        <v>41175</v>
      </c>
      <c r="F1077" t="s">
        <v>50</v>
      </c>
      <c r="G1077" t="s">
        <v>7024</v>
      </c>
      <c r="H1077" t="s">
        <v>7025</v>
      </c>
      <c r="I1077" t="s">
        <v>26</v>
      </c>
      <c r="J1077" t="s">
        <v>27</v>
      </c>
      <c r="K1077" t="s">
        <v>266</v>
      </c>
      <c r="L1077" t="s">
        <v>267</v>
      </c>
      <c r="M1077">
        <v>10035</v>
      </c>
      <c r="N1077" t="s">
        <v>148</v>
      </c>
      <c r="O1077" t="s">
        <v>1513</v>
      </c>
      <c r="P1077" t="s">
        <v>46</v>
      </c>
      <c r="Q1077" t="s">
        <v>59</v>
      </c>
      <c r="R1077" t="s">
        <v>1514</v>
      </c>
      <c r="S1077">
        <v>14.9</v>
      </c>
      <c r="T1077">
        <v>5</v>
      </c>
      <c r="U1077">
        <v>0</v>
      </c>
      <c r="V1077">
        <v>1.0429999999999984</v>
      </c>
    </row>
    <row r="1078" spans="1:22" x14ac:dyDescent="0.3">
      <c r="A1078">
        <v>5901</v>
      </c>
      <c r="B1078" t="s">
        <v>8567</v>
      </c>
      <c r="C1078">
        <v>2012</v>
      </c>
      <c r="D1078" s="33">
        <v>41233</v>
      </c>
      <c r="E1078" s="33">
        <v>41237</v>
      </c>
      <c r="F1078" t="s">
        <v>50</v>
      </c>
      <c r="G1078" t="s">
        <v>5117</v>
      </c>
      <c r="H1078" t="s">
        <v>5118</v>
      </c>
      <c r="I1078" t="s">
        <v>102</v>
      </c>
      <c r="J1078" t="s">
        <v>27</v>
      </c>
      <c r="K1078" t="s">
        <v>127</v>
      </c>
      <c r="L1078" t="s">
        <v>43</v>
      </c>
      <c r="M1078">
        <v>94122</v>
      </c>
      <c r="N1078" t="s">
        <v>44</v>
      </c>
      <c r="O1078" t="s">
        <v>1832</v>
      </c>
      <c r="P1078" t="s">
        <v>46</v>
      </c>
      <c r="Q1078" t="s">
        <v>75</v>
      </c>
      <c r="R1078" t="s">
        <v>1833</v>
      </c>
      <c r="S1078">
        <v>24.192</v>
      </c>
      <c r="T1078">
        <v>9</v>
      </c>
      <c r="U1078">
        <v>0.2</v>
      </c>
      <c r="V1078">
        <v>7.5599999999999987</v>
      </c>
    </row>
    <row r="1079" spans="1:22" x14ac:dyDescent="0.3">
      <c r="A1079">
        <v>5889</v>
      </c>
      <c r="B1079" t="s">
        <v>8556</v>
      </c>
      <c r="C1079">
        <v>2012</v>
      </c>
      <c r="D1079" s="33">
        <v>41036</v>
      </c>
      <c r="E1079" s="33">
        <v>41041</v>
      </c>
      <c r="F1079" t="s">
        <v>50</v>
      </c>
      <c r="G1079" t="s">
        <v>3525</v>
      </c>
      <c r="H1079" t="s">
        <v>3526</v>
      </c>
      <c r="I1079" t="s">
        <v>26</v>
      </c>
      <c r="J1079" t="s">
        <v>27</v>
      </c>
      <c r="K1079" t="s">
        <v>8557</v>
      </c>
      <c r="L1079" t="s">
        <v>29</v>
      </c>
      <c r="M1079">
        <v>42301</v>
      </c>
      <c r="N1079" t="s">
        <v>30</v>
      </c>
      <c r="O1079" t="s">
        <v>8558</v>
      </c>
      <c r="P1079" t="s">
        <v>46</v>
      </c>
      <c r="Q1079" t="s">
        <v>90</v>
      </c>
      <c r="R1079" t="s">
        <v>8559</v>
      </c>
      <c r="S1079">
        <v>45.68</v>
      </c>
      <c r="T1079">
        <v>2</v>
      </c>
      <c r="U1079">
        <v>0</v>
      </c>
      <c r="V1079">
        <v>21.012799999999999</v>
      </c>
    </row>
    <row r="1080" spans="1:22" x14ac:dyDescent="0.3">
      <c r="A1080">
        <v>5876</v>
      </c>
      <c r="B1080" t="s">
        <v>8547</v>
      </c>
      <c r="C1080">
        <v>2012</v>
      </c>
      <c r="D1080" s="33">
        <v>41006</v>
      </c>
      <c r="E1080" s="33">
        <v>41008</v>
      </c>
      <c r="F1080" t="s">
        <v>188</v>
      </c>
      <c r="G1080" t="s">
        <v>751</v>
      </c>
      <c r="H1080" t="s">
        <v>752</v>
      </c>
      <c r="I1080" t="s">
        <v>102</v>
      </c>
      <c r="J1080" t="s">
        <v>27</v>
      </c>
      <c r="K1080" t="s">
        <v>146</v>
      </c>
      <c r="L1080" t="s">
        <v>147</v>
      </c>
      <c r="M1080">
        <v>19140</v>
      </c>
      <c r="N1080" t="s">
        <v>148</v>
      </c>
      <c r="O1080" t="s">
        <v>2190</v>
      </c>
      <c r="P1080" t="s">
        <v>46</v>
      </c>
      <c r="Q1080" t="s">
        <v>68</v>
      </c>
      <c r="R1080" t="s">
        <v>2191</v>
      </c>
      <c r="S1080">
        <v>11.736000000000001</v>
      </c>
      <c r="T1080">
        <v>3</v>
      </c>
      <c r="U1080">
        <v>0.2</v>
      </c>
      <c r="V1080">
        <v>1.0268999999999999</v>
      </c>
    </row>
    <row r="1081" spans="1:22" x14ac:dyDescent="0.3">
      <c r="A1081">
        <v>5861</v>
      </c>
      <c r="B1081" t="s">
        <v>8534</v>
      </c>
      <c r="C1081">
        <v>2012</v>
      </c>
      <c r="D1081" s="33">
        <v>41028</v>
      </c>
      <c r="E1081" s="33">
        <v>41033</v>
      </c>
      <c r="F1081" t="s">
        <v>23</v>
      </c>
      <c r="G1081" t="s">
        <v>721</v>
      </c>
      <c r="H1081" t="s">
        <v>722</v>
      </c>
      <c r="I1081" t="s">
        <v>102</v>
      </c>
      <c r="J1081" t="s">
        <v>27</v>
      </c>
      <c r="K1081" t="s">
        <v>146</v>
      </c>
      <c r="L1081" t="s">
        <v>147</v>
      </c>
      <c r="M1081">
        <v>19120</v>
      </c>
      <c r="N1081" t="s">
        <v>148</v>
      </c>
      <c r="O1081" t="s">
        <v>4179</v>
      </c>
      <c r="P1081" t="s">
        <v>46</v>
      </c>
      <c r="Q1081" t="s">
        <v>90</v>
      </c>
      <c r="R1081" t="s">
        <v>4180</v>
      </c>
      <c r="S1081">
        <v>7.9680000000000009</v>
      </c>
      <c r="T1081">
        <v>2</v>
      </c>
      <c r="U1081">
        <v>0.2</v>
      </c>
      <c r="V1081">
        <v>2.8884000000000007</v>
      </c>
    </row>
    <row r="1082" spans="1:22" x14ac:dyDescent="0.3">
      <c r="A1082">
        <v>1081</v>
      </c>
      <c r="B1082" t="s">
        <v>3182</v>
      </c>
      <c r="C1082">
        <v>2012</v>
      </c>
      <c r="D1082" s="33">
        <v>41242</v>
      </c>
      <c r="E1082" s="33">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s="33">
        <v>41242</v>
      </c>
      <c r="E1083" s="3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5860</v>
      </c>
      <c r="B1084" t="s">
        <v>8532</v>
      </c>
      <c r="C1084">
        <v>2012</v>
      </c>
      <c r="D1084" s="33">
        <v>41214</v>
      </c>
      <c r="E1084" s="33">
        <v>41221</v>
      </c>
      <c r="F1084" t="s">
        <v>50</v>
      </c>
      <c r="G1084" t="s">
        <v>5900</v>
      </c>
      <c r="H1084" t="s">
        <v>5901</v>
      </c>
      <c r="I1084" t="s">
        <v>26</v>
      </c>
      <c r="J1084" t="s">
        <v>27</v>
      </c>
      <c r="K1084" t="s">
        <v>8533</v>
      </c>
      <c r="L1084" t="s">
        <v>1707</v>
      </c>
      <c r="M1084">
        <v>72032</v>
      </c>
      <c r="N1084" t="s">
        <v>30</v>
      </c>
      <c r="O1084" t="s">
        <v>3919</v>
      </c>
      <c r="P1084" t="s">
        <v>32</v>
      </c>
      <c r="Q1084" t="s">
        <v>56</v>
      </c>
      <c r="R1084" t="s">
        <v>3920</v>
      </c>
      <c r="S1084">
        <v>301.95999999999998</v>
      </c>
      <c r="T1084">
        <v>2</v>
      </c>
      <c r="U1084">
        <v>0</v>
      </c>
      <c r="V1084">
        <v>45.293999999999983</v>
      </c>
    </row>
    <row r="1085" spans="1:22" x14ac:dyDescent="0.3">
      <c r="A1085">
        <v>5858</v>
      </c>
      <c r="B1085" t="s">
        <v>8530</v>
      </c>
      <c r="C1085">
        <v>2012</v>
      </c>
      <c r="D1085" s="33">
        <v>41126</v>
      </c>
      <c r="E1085" s="33">
        <v>41132</v>
      </c>
      <c r="F1085" t="s">
        <v>50</v>
      </c>
      <c r="G1085" t="s">
        <v>6638</v>
      </c>
      <c r="H1085" t="s">
        <v>6639</v>
      </c>
      <c r="I1085" t="s">
        <v>41</v>
      </c>
      <c r="J1085" t="s">
        <v>27</v>
      </c>
      <c r="K1085" t="s">
        <v>815</v>
      </c>
      <c r="L1085" t="s">
        <v>104</v>
      </c>
      <c r="M1085">
        <v>75220</v>
      </c>
      <c r="N1085" t="s">
        <v>105</v>
      </c>
      <c r="O1085" t="s">
        <v>5061</v>
      </c>
      <c r="P1085" t="s">
        <v>32</v>
      </c>
      <c r="Q1085" t="s">
        <v>65</v>
      </c>
      <c r="R1085" t="s">
        <v>5062</v>
      </c>
      <c r="S1085">
        <v>14.76</v>
      </c>
      <c r="T1085">
        <v>5</v>
      </c>
      <c r="U1085">
        <v>0.6</v>
      </c>
      <c r="V1085">
        <v>-11.439000000000004</v>
      </c>
    </row>
    <row r="1086" spans="1:22" x14ac:dyDescent="0.3">
      <c r="A1086">
        <v>5857</v>
      </c>
      <c r="B1086" t="s">
        <v>8530</v>
      </c>
      <c r="C1086">
        <v>2012</v>
      </c>
      <c r="D1086" s="33">
        <v>41126</v>
      </c>
      <c r="E1086" s="33">
        <v>41132</v>
      </c>
      <c r="F1086" t="s">
        <v>50</v>
      </c>
      <c r="G1086" t="s">
        <v>6638</v>
      </c>
      <c r="H1086" t="s">
        <v>6639</v>
      </c>
      <c r="I1086" t="s">
        <v>41</v>
      </c>
      <c r="J1086" t="s">
        <v>27</v>
      </c>
      <c r="K1086" t="s">
        <v>815</v>
      </c>
      <c r="L1086" t="s">
        <v>104</v>
      </c>
      <c r="M1086">
        <v>75220</v>
      </c>
      <c r="N1086" t="s">
        <v>105</v>
      </c>
      <c r="O1086" t="s">
        <v>5217</v>
      </c>
      <c r="P1086" t="s">
        <v>46</v>
      </c>
      <c r="Q1086" t="s">
        <v>75</v>
      </c>
      <c r="R1086" t="s">
        <v>5218</v>
      </c>
      <c r="S1086">
        <v>1.3619999999999997</v>
      </c>
      <c r="T1086">
        <v>1</v>
      </c>
      <c r="U1086">
        <v>0.8</v>
      </c>
      <c r="V1086">
        <v>-2.1792000000000007</v>
      </c>
    </row>
    <row r="1087" spans="1:22" x14ac:dyDescent="0.3">
      <c r="A1087">
        <v>5856</v>
      </c>
      <c r="B1087" t="s">
        <v>8530</v>
      </c>
      <c r="C1087">
        <v>2012</v>
      </c>
      <c r="D1087" s="33">
        <v>41126</v>
      </c>
      <c r="E1087" s="33">
        <v>41132</v>
      </c>
      <c r="F1087" t="s">
        <v>50</v>
      </c>
      <c r="G1087" t="s">
        <v>6638</v>
      </c>
      <c r="H1087" t="s">
        <v>6639</v>
      </c>
      <c r="I1087" t="s">
        <v>41</v>
      </c>
      <c r="J1087" t="s">
        <v>27</v>
      </c>
      <c r="K1087" t="s">
        <v>815</v>
      </c>
      <c r="L1087" t="s">
        <v>104</v>
      </c>
      <c r="M1087">
        <v>75220</v>
      </c>
      <c r="N1087" t="s">
        <v>105</v>
      </c>
      <c r="O1087" t="s">
        <v>6441</v>
      </c>
      <c r="P1087" t="s">
        <v>46</v>
      </c>
      <c r="Q1087" t="s">
        <v>578</v>
      </c>
      <c r="R1087" t="s">
        <v>6442</v>
      </c>
      <c r="S1087">
        <v>23.04</v>
      </c>
      <c r="T1087">
        <v>3</v>
      </c>
      <c r="U1087">
        <v>0.2</v>
      </c>
      <c r="V1087">
        <v>-4.895999999999999</v>
      </c>
    </row>
    <row r="1088" spans="1:22" x14ac:dyDescent="0.3">
      <c r="A1088">
        <v>5855</v>
      </c>
      <c r="B1088" t="s">
        <v>8530</v>
      </c>
      <c r="C1088">
        <v>2012</v>
      </c>
      <c r="D1088" s="33">
        <v>41126</v>
      </c>
      <c r="E1088" s="33">
        <v>41132</v>
      </c>
      <c r="F1088" t="s">
        <v>50</v>
      </c>
      <c r="G1088" t="s">
        <v>6638</v>
      </c>
      <c r="H1088" t="s">
        <v>6639</v>
      </c>
      <c r="I1088" t="s">
        <v>41</v>
      </c>
      <c r="J1088" t="s">
        <v>27</v>
      </c>
      <c r="K1088" t="s">
        <v>815</v>
      </c>
      <c r="L1088" t="s">
        <v>104</v>
      </c>
      <c r="M1088">
        <v>75220</v>
      </c>
      <c r="N1088" t="s">
        <v>105</v>
      </c>
      <c r="O1088" t="s">
        <v>4803</v>
      </c>
      <c r="P1088" t="s">
        <v>46</v>
      </c>
      <c r="Q1088" t="s">
        <v>59</v>
      </c>
      <c r="R1088" t="s">
        <v>4804</v>
      </c>
      <c r="S1088">
        <v>33.488000000000007</v>
      </c>
      <c r="T1088">
        <v>7</v>
      </c>
      <c r="U1088">
        <v>0.2</v>
      </c>
      <c r="V1088">
        <v>-1.2558000000000051</v>
      </c>
    </row>
    <row r="1089" spans="1:22" x14ac:dyDescent="0.3">
      <c r="A1089">
        <v>5853</v>
      </c>
      <c r="B1089" t="s">
        <v>8528</v>
      </c>
      <c r="C1089">
        <v>2012</v>
      </c>
      <c r="D1089" s="33">
        <v>41223</v>
      </c>
      <c r="E1089" s="33">
        <v>41227</v>
      </c>
      <c r="F1089" t="s">
        <v>50</v>
      </c>
      <c r="G1089" t="s">
        <v>1527</v>
      </c>
      <c r="H1089" t="s">
        <v>1528</v>
      </c>
      <c r="I1089" t="s">
        <v>102</v>
      </c>
      <c r="J1089" t="s">
        <v>27</v>
      </c>
      <c r="K1089" t="s">
        <v>566</v>
      </c>
      <c r="L1089" t="s">
        <v>229</v>
      </c>
      <c r="M1089">
        <v>55113</v>
      </c>
      <c r="N1089" t="s">
        <v>105</v>
      </c>
      <c r="O1089" t="s">
        <v>922</v>
      </c>
      <c r="P1089" t="s">
        <v>32</v>
      </c>
      <c r="Q1089" t="s">
        <v>65</v>
      </c>
      <c r="R1089" t="s">
        <v>186</v>
      </c>
      <c r="S1089">
        <v>29.22</v>
      </c>
      <c r="T1089">
        <v>3</v>
      </c>
      <c r="U1089">
        <v>0</v>
      </c>
      <c r="V1089">
        <v>12.856800000000002</v>
      </c>
    </row>
    <row r="1090" spans="1:22" x14ac:dyDescent="0.3">
      <c r="A1090">
        <v>5852</v>
      </c>
      <c r="B1090" t="s">
        <v>8528</v>
      </c>
      <c r="C1090">
        <v>2012</v>
      </c>
      <c r="D1090" s="33">
        <v>41223</v>
      </c>
      <c r="E1090" s="33">
        <v>41227</v>
      </c>
      <c r="F1090" t="s">
        <v>50</v>
      </c>
      <c r="G1090" t="s">
        <v>1527</v>
      </c>
      <c r="H1090" t="s">
        <v>1528</v>
      </c>
      <c r="I1090" t="s">
        <v>102</v>
      </c>
      <c r="J1090" t="s">
        <v>27</v>
      </c>
      <c r="K1090" t="s">
        <v>566</v>
      </c>
      <c r="L1090" t="s">
        <v>229</v>
      </c>
      <c r="M1090">
        <v>55113</v>
      </c>
      <c r="N1090" t="s">
        <v>105</v>
      </c>
      <c r="O1090" t="s">
        <v>1724</v>
      </c>
      <c r="P1090" t="s">
        <v>46</v>
      </c>
      <c r="Q1090" t="s">
        <v>75</v>
      </c>
      <c r="R1090" t="s">
        <v>1725</v>
      </c>
      <c r="S1090">
        <v>74.760000000000005</v>
      </c>
      <c r="T1090">
        <v>3</v>
      </c>
      <c r="U1090">
        <v>0</v>
      </c>
      <c r="V1090">
        <v>34.389600000000002</v>
      </c>
    </row>
    <row r="1091" spans="1:22" x14ac:dyDescent="0.3">
      <c r="A1091">
        <v>5851</v>
      </c>
      <c r="B1091" t="s">
        <v>8528</v>
      </c>
      <c r="C1091">
        <v>2012</v>
      </c>
      <c r="D1091" s="33">
        <v>41223</v>
      </c>
      <c r="E1091" s="33">
        <v>41227</v>
      </c>
      <c r="F1091" t="s">
        <v>50</v>
      </c>
      <c r="G1091" t="s">
        <v>1527</v>
      </c>
      <c r="H1091" t="s">
        <v>1528</v>
      </c>
      <c r="I1091" t="s">
        <v>102</v>
      </c>
      <c r="J1091" t="s">
        <v>27</v>
      </c>
      <c r="K1091" t="s">
        <v>566</v>
      </c>
      <c r="L1091" t="s">
        <v>229</v>
      </c>
      <c r="M1091">
        <v>55113</v>
      </c>
      <c r="N1091" t="s">
        <v>105</v>
      </c>
      <c r="O1091" t="s">
        <v>6853</v>
      </c>
      <c r="P1091" t="s">
        <v>71</v>
      </c>
      <c r="Q1091" t="s">
        <v>1216</v>
      </c>
      <c r="R1091" t="s">
        <v>6854</v>
      </c>
      <c r="S1091">
        <v>549.99</v>
      </c>
      <c r="T1091">
        <v>1</v>
      </c>
      <c r="U1091">
        <v>0</v>
      </c>
      <c r="V1091">
        <v>274.995</v>
      </c>
    </row>
    <row r="1092" spans="1:22" x14ac:dyDescent="0.3">
      <c r="A1092">
        <v>5850</v>
      </c>
      <c r="B1092" t="s">
        <v>8528</v>
      </c>
      <c r="C1092">
        <v>2012</v>
      </c>
      <c r="D1092" s="33">
        <v>41223</v>
      </c>
      <c r="E1092" s="33">
        <v>41227</v>
      </c>
      <c r="F1092" t="s">
        <v>50</v>
      </c>
      <c r="G1092" t="s">
        <v>1527</v>
      </c>
      <c r="H1092" t="s">
        <v>1528</v>
      </c>
      <c r="I1092" t="s">
        <v>102</v>
      </c>
      <c r="J1092" t="s">
        <v>27</v>
      </c>
      <c r="K1092" t="s">
        <v>566</v>
      </c>
      <c r="L1092" t="s">
        <v>229</v>
      </c>
      <c r="M1092">
        <v>55113</v>
      </c>
      <c r="N1092" t="s">
        <v>105</v>
      </c>
      <c r="O1092" t="s">
        <v>5000</v>
      </c>
      <c r="P1092" t="s">
        <v>46</v>
      </c>
      <c r="Q1092" t="s">
        <v>59</v>
      </c>
      <c r="R1092" t="s">
        <v>5001</v>
      </c>
      <c r="S1092">
        <v>795.51</v>
      </c>
      <c r="T1092">
        <v>3</v>
      </c>
      <c r="U1092">
        <v>0</v>
      </c>
      <c r="V1092">
        <v>143.19179999999994</v>
      </c>
    </row>
    <row r="1093" spans="1:22" x14ac:dyDescent="0.3">
      <c r="A1093">
        <v>1092</v>
      </c>
      <c r="B1093" t="s">
        <v>3205</v>
      </c>
      <c r="C1093">
        <v>2012</v>
      </c>
      <c r="D1093" s="33">
        <v>41249</v>
      </c>
      <c r="E1093" s="3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s="33">
        <v>41249</v>
      </c>
      <c r="E1094" s="33">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s="33">
        <v>41270</v>
      </c>
      <c r="E1095" s="33">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s="33">
        <v>41270</v>
      </c>
      <c r="E1096" s="33">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5849</v>
      </c>
      <c r="B1097" t="s">
        <v>8528</v>
      </c>
      <c r="C1097">
        <v>2012</v>
      </c>
      <c r="D1097" s="33">
        <v>41223</v>
      </c>
      <c r="E1097" s="33">
        <v>41227</v>
      </c>
      <c r="F1097" t="s">
        <v>50</v>
      </c>
      <c r="G1097" t="s">
        <v>1527</v>
      </c>
      <c r="H1097" t="s">
        <v>1528</v>
      </c>
      <c r="I1097" t="s">
        <v>102</v>
      </c>
      <c r="J1097" t="s">
        <v>27</v>
      </c>
      <c r="K1097" t="s">
        <v>566</v>
      </c>
      <c r="L1097" t="s">
        <v>229</v>
      </c>
      <c r="M1097">
        <v>55113</v>
      </c>
      <c r="N1097" t="s">
        <v>105</v>
      </c>
      <c r="O1097" t="s">
        <v>3305</v>
      </c>
      <c r="P1097" t="s">
        <v>46</v>
      </c>
      <c r="Q1097" t="s">
        <v>78</v>
      </c>
      <c r="R1097" t="s">
        <v>3306</v>
      </c>
      <c r="S1097">
        <v>715.64</v>
      </c>
      <c r="T1097">
        <v>2</v>
      </c>
      <c r="U1097">
        <v>0</v>
      </c>
      <c r="V1097">
        <v>178.90999999999997</v>
      </c>
    </row>
    <row r="1098" spans="1:22" x14ac:dyDescent="0.3">
      <c r="A1098">
        <v>5848</v>
      </c>
      <c r="B1098" t="s">
        <v>8525</v>
      </c>
      <c r="C1098">
        <v>2012</v>
      </c>
      <c r="D1098" s="33">
        <v>41230</v>
      </c>
      <c r="E1098" s="33">
        <v>41234</v>
      </c>
      <c r="F1098" t="s">
        <v>50</v>
      </c>
      <c r="G1098" t="s">
        <v>5038</v>
      </c>
      <c r="H1098" t="s">
        <v>5039</v>
      </c>
      <c r="I1098" t="s">
        <v>26</v>
      </c>
      <c r="J1098" t="s">
        <v>27</v>
      </c>
      <c r="K1098" t="s">
        <v>947</v>
      </c>
      <c r="L1098" t="s">
        <v>43</v>
      </c>
      <c r="M1098">
        <v>92105</v>
      </c>
      <c r="N1098" t="s">
        <v>44</v>
      </c>
      <c r="O1098" t="s">
        <v>4481</v>
      </c>
      <c r="P1098" t="s">
        <v>32</v>
      </c>
      <c r="Q1098" t="s">
        <v>65</v>
      </c>
      <c r="R1098" t="s">
        <v>4482</v>
      </c>
      <c r="S1098">
        <v>36.599999999999994</v>
      </c>
      <c r="T1098">
        <v>3</v>
      </c>
      <c r="U1098">
        <v>0</v>
      </c>
      <c r="V1098">
        <v>15.372000000000002</v>
      </c>
    </row>
    <row r="1099" spans="1:22" x14ac:dyDescent="0.3">
      <c r="A1099">
        <v>5847</v>
      </c>
      <c r="B1099" t="s">
        <v>8525</v>
      </c>
      <c r="C1099">
        <v>2012</v>
      </c>
      <c r="D1099" s="33">
        <v>41230</v>
      </c>
      <c r="E1099" s="33">
        <v>41234</v>
      </c>
      <c r="F1099" t="s">
        <v>50</v>
      </c>
      <c r="G1099" t="s">
        <v>5038</v>
      </c>
      <c r="H1099" t="s">
        <v>5039</v>
      </c>
      <c r="I1099" t="s">
        <v>26</v>
      </c>
      <c r="J1099" t="s">
        <v>27</v>
      </c>
      <c r="K1099" t="s">
        <v>947</v>
      </c>
      <c r="L1099" t="s">
        <v>43</v>
      </c>
      <c r="M1099">
        <v>92105</v>
      </c>
      <c r="N1099" t="s">
        <v>44</v>
      </c>
      <c r="O1099" t="s">
        <v>3495</v>
      </c>
      <c r="P1099" t="s">
        <v>32</v>
      </c>
      <c r="Q1099" t="s">
        <v>36</v>
      </c>
      <c r="R1099" t="s">
        <v>3496</v>
      </c>
      <c r="S1099">
        <v>225.56799999999998</v>
      </c>
      <c r="T1099">
        <v>2</v>
      </c>
      <c r="U1099">
        <v>0.2</v>
      </c>
      <c r="V1099">
        <v>2.8195999999999799</v>
      </c>
    </row>
    <row r="1100" spans="1:22" x14ac:dyDescent="0.3">
      <c r="A1100">
        <v>5846</v>
      </c>
      <c r="B1100" t="s">
        <v>8525</v>
      </c>
      <c r="C1100">
        <v>2012</v>
      </c>
      <c r="D1100" s="33">
        <v>41230</v>
      </c>
      <c r="E1100" s="33">
        <v>41234</v>
      </c>
      <c r="F1100" t="s">
        <v>50</v>
      </c>
      <c r="G1100" t="s">
        <v>5038</v>
      </c>
      <c r="H1100" t="s">
        <v>5039</v>
      </c>
      <c r="I1100" t="s">
        <v>26</v>
      </c>
      <c r="J1100" t="s">
        <v>27</v>
      </c>
      <c r="K1100" t="s">
        <v>947</v>
      </c>
      <c r="L1100" t="s">
        <v>43</v>
      </c>
      <c r="M1100">
        <v>92105</v>
      </c>
      <c r="N1100" t="s">
        <v>44</v>
      </c>
      <c r="O1100" t="s">
        <v>3871</v>
      </c>
      <c r="P1100" t="s">
        <v>46</v>
      </c>
      <c r="Q1100" t="s">
        <v>90</v>
      </c>
      <c r="R1100" t="s">
        <v>3872</v>
      </c>
      <c r="S1100">
        <v>32.400000000000006</v>
      </c>
      <c r="T1100">
        <v>5</v>
      </c>
      <c r="U1100">
        <v>0</v>
      </c>
      <c r="V1100">
        <v>15.552000000000001</v>
      </c>
    </row>
    <row r="1101" spans="1:22" x14ac:dyDescent="0.3">
      <c r="A1101">
        <v>5845</v>
      </c>
      <c r="B1101" t="s">
        <v>8525</v>
      </c>
      <c r="C1101">
        <v>2012</v>
      </c>
      <c r="D1101" s="33">
        <v>41230</v>
      </c>
      <c r="E1101" s="33">
        <v>41234</v>
      </c>
      <c r="F1101" t="s">
        <v>50</v>
      </c>
      <c r="G1101" t="s">
        <v>5038</v>
      </c>
      <c r="H1101" t="s">
        <v>5039</v>
      </c>
      <c r="I1101" t="s">
        <v>26</v>
      </c>
      <c r="J1101" t="s">
        <v>27</v>
      </c>
      <c r="K1101" t="s">
        <v>947</v>
      </c>
      <c r="L1101" t="s">
        <v>43</v>
      </c>
      <c r="M1101">
        <v>92105</v>
      </c>
      <c r="N1101" t="s">
        <v>44</v>
      </c>
      <c r="O1101" t="s">
        <v>7528</v>
      </c>
      <c r="P1101" t="s">
        <v>46</v>
      </c>
      <c r="Q1101" t="s">
        <v>59</v>
      </c>
      <c r="R1101" t="s">
        <v>7529</v>
      </c>
      <c r="S1101">
        <v>777.21</v>
      </c>
      <c r="T1101">
        <v>7</v>
      </c>
      <c r="U1101">
        <v>0</v>
      </c>
      <c r="V1101">
        <v>54.404699999999963</v>
      </c>
    </row>
    <row r="1102" spans="1:22" x14ac:dyDescent="0.3">
      <c r="A1102">
        <v>5844</v>
      </c>
      <c r="B1102" t="s">
        <v>8525</v>
      </c>
      <c r="C1102">
        <v>2012</v>
      </c>
      <c r="D1102" s="33">
        <v>41230</v>
      </c>
      <c r="E1102" s="33">
        <v>41234</v>
      </c>
      <c r="F1102" t="s">
        <v>50</v>
      </c>
      <c r="G1102" t="s">
        <v>5038</v>
      </c>
      <c r="H1102" t="s">
        <v>5039</v>
      </c>
      <c r="I1102" t="s">
        <v>26</v>
      </c>
      <c r="J1102" t="s">
        <v>27</v>
      </c>
      <c r="K1102" t="s">
        <v>947</v>
      </c>
      <c r="L1102" t="s">
        <v>43</v>
      </c>
      <c r="M1102">
        <v>92105</v>
      </c>
      <c r="N1102" t="s">
        <v>44</v>
      </c>
      <c r="O1102" t="s">
        <v>7792</v>
      </c>
      <c r="P1102" t="s">
        <v>32</v>
      </c>
      <c r="Q1102" t="s">
        <v>65</v>
      </c>
      <c r="R1102" t="s">
        <v>7793</v>
      </c>
      <c r="S1102">
        <v>80.959999999999994</v>
      </c>
      <c r="T1102">
        <v>4</v>
      </c>
      <c r="U1102">
        <v>0</v>
      </c>
      <c r="V1102">
        <v>29.145599999999995</v>
      </c>
    </row>
    <row r="1103" spans="1:22" x14ac:dyDescent="0.3">
      <c r="A1103">
        <v>5843</v>
      </c>
      <c r="B1103" t="s">
        <v>8525</v>
      </c>
      <c r="C1103">
        <v>2012</v>
      </c>
      <c r="D1103" s="33">
        <v>41230</v>
      </c>
      <c r="E1103" s="33">
        <v>41234</v>
      </c>
      <c r="F1103" t="s">
        <v>50</v>
      </c>
      <c r="G1103" t="s">
        <v>5038</v>
      </c>
      <c r="H1103" t="s">
        <v>5039</v>
      </c>
      <c r="I1103" t="s">
        <v>26</v>
      </c>
      <c r="J1103" t="s">
        <v>27</v>
      </c>
      <c r="K1103" t="s">
        <v>947</v>
      </c>
      <c r="L1103" t="s">
        <v>43</v>
      </c>
      <c r="M1103">
        <v>92105</v>
      </c>
      <c r="N1103" t="s">
        <v>44</v>
      </c>
      <c r="O1103" t="s">
        <v>3442</v>
      </c>
      <c r="P1103" t="s">
        <v>46</v>
      </c>
      <c r="Q1103" t="s">
        <v>59</v>
      </c>
      <c r="R1103" t="s">
        <v>3443</v>
      </c>
      <c r="S1103">
        <v>304.89999999999998</v>
      </c>
      <c r="T1103">
        <v>5</v>
      </c>
      <c r="U1103">
        <v>0</v>
      </c>
      <c r="V1103">
        <v>6.097999999999999</v>
      </c>
    </row>
    <row r="1104" spans="1:22" x14ac:dyDescent="0.3">
      <c r="A1104">
        <v>5842</v>
      </c>
      <c r="B1104" t="s">
        <v>8525</v>
      </c>
      <c r="C1104">
        <v>2012</v>
      </c>
      <c r="D1104" s="33">
        <v>41230</v>
      </c>
      <c r="E1104" s="33">
        <v>41234</v>
      </c>
      <c r="F1104" t="s">
        <v>50</v>
      </c>
      <c r="G1104" t="s">
        <v>5038</v>
      </c>
      <c r="H1104" t="s">
        <v>5039</v>
      </c>
      <c r="I1104" t="s">
        <v>26</v>
      </c>
      <c r="J1104" t="s">
        <v>27</v>
      </c>
      <c r="K1104" t="s">
        <v>947</v>
      </c>
      <c r="L1104" t="s">
        <v>43</v>
      </c>
      <c r="M1104">
        <v>92105</v>
      </c>
      <c r="N1104" t="s">
        <v>44</v>
      </c>
      <c r="O1104" t="s">
        <v>8526</v>
      </c>
      <c r="P1104" t="s">
        <v>71</v>
      </c>
      <c r="Q1104" t="s">
        <v>72</v>
      </c>
      <c r="R1104" t="s">
        <v>8527</v>
      </c>
      <c r="S1104">
        <v>415.96800000000007</v>
      </c>
      <c r="T1104">
        <v>4</v>
      </c>
      <c r="U1104">
        <v>0.2</v>
      </c>
      <c r="V1104">
        <v>51.995999999999981</v>
      </c>
    </row>
    <row r="1105" spans="1:22" x14ac:dyDescent="0.3">
      <c r="A1105">
        <v>5841</v>
      </c>
      <c r="B1105" t="s">
        <v>8524</v>
      </c>
      <c r="C1105">
        <v>2012</v>
      </c>
      <c r="D1105" s="33">
        <v>41174</v>
      </c>
      <c r="E1105" s="33">
        <v>41178</v>
      </c>
      <c r="F1105" t="s">
        <v>23</v>
      </c>
      <c r="G1105" t="s">
        <v>6201</v>
      </c>
      <c r="H1105" t="s">
        <v>6202</v>
      </c>
      <c r="I1105" t="s">
        <v>102</v>
      </c>
      <c r="J1105" t="s">
        <v>27</v>
      </c>
      <c r="K1105" t="s">
        <v>1127</v>
      </c>
      <c r="L1105" t="s">
        <v>319</v>
      </c>
      <c r="M1105">
        <v>22204</v>
      </c>
      <c r="N1105" t="s">
        <v>30</v>
      </c>
      <c r="O1105" t="s">
        <v>3613</v>
      </c>
      <c r="P1105" t="s">
        <v>32</v>
      </c>
      <c r="Q1105" t="s">
        <v>65</v>
      </c>
      <c r="R1105" t="s">
        <v>3614</v>
      </c>
      <c r="S1105">
        <v>47.98</v>
      </c>
      <c r="T1105">
        <v>2</v>
      </c>
      <c r="U1105">
        <v>0</v>
      </c>
      <c r="V1105">
        <v>11.035399999999996</v>
      </c>
    </row>
    <row r="1106" spans="1:22" x14ac:dyDescent="0.3">
      <c r="A1106">
        <v>5840</v>
      </c>
      <c r="B1106" t="s">
        <v>8524</v>
      </c>
      <c r="C1106">
        <v>2012</v>
      </c>
      <c r="D1106" s="33">
        <v>41174</v>
      </c>
      <c r="E1106" s="33">
        <v>41178</v>
      </c>
      <c r="F1106" t="s">
        <v>23</v>
      </c>
      <c r="G1106" t="s">
        <v>6201</v>
      </c>
      <c r="H1106" t="s">
        <v>6202</v>
      </c>
      <c r="I1106" t="s">
        <v>102</v>
      </c>
      <c r="J1106" t="s">
        <v>27</v>
      </c>
      <c r="K1106" t="s">
        <v>1127</v>
      </c>
      <c r="L1106" t="s">
        <v>319</v>
      </c>
      <c r="M1106">
        <v>22204</v>
      </c>
      <c r="N1106" t="s">
        <v>30</v>
      </c>
      <c r="O1106" t="s">
        <v>4785</v>
      </c>
      <c r="P1106" t="s">
        <v>46</v>
      </c>
      <c r="Q1106" t="s">
        <v>90</v>
      </c>
      <c r="R1106" t="s">
        <v>4786</v>
      </c>
      <c r="S1106">
        <v>32.400000000000006</v>
      </c>
      <c r="T1106">
        <v>5</v>
      </c>
      <c r="U1106">
        <v>0</v>
      </c>
      <c r="V1106">
        <v>15.552000000000001</v>
      </c>
    </row>
    <row r="1107" spans="1:22" x14ac:dyDescent="0.3">
      <c r="A1107">
        <v>5839</v>
      </c>
      <c r="B1107" t="s">
        <v>8521</v>
      </c>
      <c r="C1107">
        <v>2012</v>
      </c>
      <c r="D1107" s="33">
        <v>40995</v>
      </c>
      <c r="E1107" s="33">
        <v>41002</v>
      </c>
      <c r="F1107" t="s">
        <v>50</v>
      </c>
      <c r="G1107" t="s">
        <v>5248</v>
      </c>
      <c r="H1107" t="s">
        <v>5249</v>
      </c>
      <c r="I1107" t="s">
        <v>26</v>
      </c>
      <c r="J1107" t="s">
        <v>27</v>
      </c>
      <c r="K1107" t="s">
        <v>95</v>
      </c>
      <c r="L1107" t="s">
        <v>96</v>
      </c>
      <c r="M1107">
        <v>98115</v>
      </c>
      <c r="N1107" t="s">
        <v>44</v>
      </c>
      <c r="O1107" t="s">
        <v>8522</v>
      </c>
      <c r="P1107" t="s">
        <v>46</v>
      </c>
      <c r="Q1107" t="s">
        <v>59</v>
      </c>
      <c r="R1107" t="s">
        <v>8523</v>
      </c>
      <c r="S1107">
        <v>83.699999999999989</v>
      </c>
      <c r="T1107">
        <v>5</v>
      </c>
      <c r="U1107">
        <v>0</v>
      </c>
      <c r="V1107">
        <v>3.3479999999999954</v>
      </c>
    </row>
    <row r="1108" spans="1:22" x14ac:dyDescent="0.3">
      <c r="A1108">
        <v>5837</v>
      </c>
      <c r="B1108" t="s">
        <v>8515</v>
      </c>
      <c r="C1108">
        <v>2012</v>
      </c>
      <c r="D1108" s="33">
        <v>41069</v>
      </c>
      <c r="E1108" s="33">
        <v>41076</v>
      </c>
      <c r="F1108" t="s">
        <v>50</v>
      </c>
      <c r="G1108" t="s">
        <v>671</v>
      </c>
      <c r="H1108" t="s">
        <v>672</v>
      </c>
      <c r="I1108" t="s">
        <v>26</v>
      </c>
      <c r="J1108" t="s">
        <v>27</v>
      </c>
      <c r="K1108" t="s">
        <v>1419</v>
      </c>
      <c r="L1108" t="s">
        <v>54</v>
      </c>
      <c r="M1108">
        <v>33178</v>
      </c>
      <c r="N1108" t="s">
        <v>30</v>
      </c>
      <c r="O1108" t="s">
        <v>7775</v>
      </c>
      <c r="P1108" t="s">
        <v>71</v>
      </c>
      <c r="Q1108" t="s">
        <v>161</v>
      </c>
      <c r="R1108" t="s">
        <v>7776</v>
      </c>
      <c r="S1108">
        <v>72.599999999999994</v>
      </c>
      <c r="T1108">
        <v>5</v>
      </c>
      <c r="U1108">
        <v>0.2</v>
      </c>
      <c r="V1108">
        <v>-8.1674999999999933</v>
      </c>
    </row>
    <row r="1109" spans="1:22" x14ac:dyDescent="0.3">
      <c r="A1109">
        <v>5836</v>
      </c>
      <c r="B1109" t="s">
        <v>8515</v>
      </c>
      <c r="C1109">
        <v>2012</v>
      </c>
      <c r="D1109" s="33">
        <v>41069</v>
      </c>
      <c r="E1109" s="33">
        <v>41076</v>
      </c>
      <c r="F1109" t="s">
        <v>50</v>
      </c>
      <c r="G1109" t="s">
        <v>671</v>
      </c>
      <c r="H1109" t="s">
        <v>672</v>
      </c>
      <c r="I1109" t="s">
        <v>26</v>
      </c>
      <c r="J1109" t="s">
        <v>27</v>
      </c>
      <c r="K1109" t="s">
        <v>1419</v>
      </c>
      <c r="L1109" t="s">
        <v>54</v>
      </c>
      <c r="M1109">
        <v>33178</v>
      </c>
      <c r="N1109" t="s">
        <v>30</v>
      </c>
      <c r="O1109" t="s">
        <v>4642</v>
      </c>
      <c r="P1109" t="s">
        <v>46</v>
      </c>
      <c r="Q1109" t="s">
        <v>75</v>
      </c>
      <c r="R1109" t="s">
        <v>4643</v>
      </c>
      <c r="S1109">
        <v>38.520000000000003</v>
      </c>
      <c r="T1109">
        <v>3</v>
      </c>
      <c r="U1109">
        <v>0.7</v>
      </c>
      <c r="V1109">
        <v>-26.963999999999999</v>
      </c>
    </row>
    <row r="1110" spans="1:22" x14ac:dyDescent="0.3">
      <c r="A1110">
        <v>5835</v>
      </c>
      <c r="B1110" t="s">
        <v>8515</v>
      </c>
      <c r="C1110">
        <v>2012</v>
      </c>
      <c r="D1110" s="33">
        <v>41069</v>
      </c>
      <c r="E1110" s="33">
        <v>41076</v>
      </c>
      <c r="F1110" t="s">
        <v>50</v>
      </c>
      <c r="G1110" t="s">
        <v>671</v>
      </c>
      <c r="H1110" t="s">
        <v>672</v>
      </c>
      <c r="I1110" t="s">
        <v>26</v>
      </c>
      <c r="J1110" t="s">
        <v>27</v>
      </c>
      <c r="K1110" t="s">
        <v>1419</v>
      </c>
      <c r="L1110" t="s">
        <v>54</v>
      </c>
      <c r="M1110">
        <v>33178</v>
      </c>
      <c r="N1110" t="s">
        <v>30</v>
      </c>
      <c r="O1110" t="s">
        <v>7314</v>
      </c>
      <c r="P1110" t="s">
        <v>46</v>
      </c>
      <c r="Q1110" t="s">
        <v>75</v>
      </c>
      <c r="R1110" t="s">
        <v>7315</v>
      </c>
      <c r="S1110">
        <v>64.2</v>
      </c>
      <c r="T1110">
        <v>5</v>
      </c>
      <c r="U1110">
        <v>0.7</v>
      </c>
      <c r="V1110">
        <v>-42.799999999999983</v>
      </c>
    </row>
    <row r="1111" spans="1:22" x14ac:dyDescent="0.3">
      <c r="A1111">
        <v>5832</v>
      </c>
      <c r="B1111" t="s">
        <v>8513</v>
      </c>
      <c r="C1111">
        <v>2012</v>
      </c>
      <c r="D1111" s="33">
        <v>41108</v>
      </c>
      <c r="E1111" s="33">
        <v>41112</v>
      </c>
      <c r="F1111" t="s">
        <v>50</v>
      </c>
      <c r="G1111" t="s">
        <v>2384</v>
      </c>
      <c r="H1111" t="s">
        <v>2385</v>
      </c>
      <c r="I1111" t="s">
        <v>26</v>
      </c>
      <c r="J1111" t="s">
        <v>27</v>
      </c>
      <c r="K1111" t="s">
        <v>947</v>
      </c>
      <c r="L1111" t="s">
        <v>43</v>
      </c>
      <c r="M1111">
        <v>92105</v>
      </c>
      <c r="N1111" t="s">
        <v>44</v>
      </c>
      <c r="O1111" t="s">
        <v>5327</v>
      </c>
      <c r="P1111" t="s">
        <v>71</v>
      </c>
      <c r="Q1111" t="s">
        <v>161</v>
      </c>
      <c r="R1111" t="s">
        <v>5328</v>
      </c>
      <c r="S1111">
        <v>519.96</v>
      </c>
      <c r="T1111">
        <v>4</v>
      </c>
      <c r="U1111">
        <v>0</v>
      </c>
      <c r="V1111">
        <v>176.78640000000001</v>
      </c>
    </row>
    <row r="1112" spans="1:22" x14ac:dyDescent="0.3">
      <c r="A1112">
        <v>5815</v>
      </c>
      <c r="B1112" t="s">
        <v>8506</v>
      </c>
      <c r="C1112">
        <v>2012</v>
      </c>
      <c r="D1112" s="33">
        <v>41075</v>
      </c>
      <c r="E1112" s="33">
        <v>41077</v>
      </c>
      <c r="F1112" t="s">
        <v>188</v>
      </c>
      <c r="G1112" t="s">
        <v>4716</v>
      </c>
      <c r="H1112" t="s">
        <v>4717</v>
      </c>
      <c r="I1112" t="s">
        <v>26</v>
      </c>
      <c r="J1112" t="s">
        <v>27</v>
      </c>
      <c r="K1112" t="s">
        <v>900</v>
      </c>
      <c r="L1112" t="s">
        <v>54</v>
      </c>
      <c r="M1112">
        <v>33614</v>
      </c>
      <c r="N1112" t="s">
        <v>30</v>
      </c>
      <c r="O1112" t="s">
        <v>4834</v>
      </c>
      <c r="P1112" t="s">
        <v>71</v>
      </c>
      <c r="Q1112" t="s">
        <v>161</v>
      </c>
      <c r="R1112" t="s">
        <v>4835</v>
      </c>
      <c r="S1112">
        <v>11.672000000000001</v>
      </c>
      <c r="T1112">
        <v>1</v>
      </c>
      <c r="U1112">
        <v>0.2</v>
      </c>
      <c r="V1112">
        <v>-0.7295000000000007</v>
      </c>
    </row>
    <row r="1113" spans="1:22" x14ac:dyDescent="0.3">
      <c r="A1113">
        <v>5814</v>
      </c>
      <c r="B1113" t="s">
        <v>8505</v>
      </c>
      <c r="C1113">
        <v>2012</v>
      </c>
      <c r="D1113" s="33">
        <v>41092</v>
      </c>
      <c r="E1113" s="33">
        <v>41093</v>
      </c>
      <c r="F1113" t="s">
        <v>188</v>
      </c>
      <c r="G1113" t="s">
        <v>2146</v>
      </c>
      <c r="H1113" t="s">
        <v>2147</v>
      </c>
      <c r="I1113" t="s">
        <v>102</v>
      </c>
      <c r="J1113" t="s">
        <v>27</v>
      </c>
      <c r="K1113" t="s">
        <v>266</v>
      </c>
      <c r="L1113" t="s">
        <v>267</v>
      </c>
      <c r="M1113">
        <v>10024</v>
      </c>
      <c r="N1113" t="s">
        <v>148</v>
      </c>
      <c r="O1113" t="s">
        <v>8013</v>
      </c>
      <c r="P1113" t="s">
        <v>46</v>
      </c>
      <c r="Q1113" t="s">
        <v>90</v>
      </c>
      <c r="R1113" t="s">
        <v>8014</v>
      </c>
      <c r="S1113">
        <v>19.440000000000001</v>
      </c>
      <c r="T1113">
        <v>3</v>
      </c>
      <c r="U1113">
        <v>0</v>
      </c>
      <c r="V1113">
        <v>9.3312000000000008</v>
      </c>
    </row>
    <row r="1114" spans="1:22" x14ac:dyDescent="0.3">
      <c r="A1114">
        <v>5813</v>
      </c>
      <c r="B1114" t="s">
        <v>8502</v>
      </c>
      <c r="C1114">
        <v>2012</v>
      </c>
      <c r="D1114" s="33">
        <v>40990</v>
      </c>
      <c r="E1114" s="33">
        <v>40994</v>
      </c>
      <c r="F1114" t="s">
        <v>50</v>
      </c>
      <c r="G1114" t="s">
        <v>2109</v>
      </c>
      <c r="H1114" t="s">
        <v>2110</v>
      </c>
      <c r="I1114" t="s">
        <v>41</v>
      </c>
      <c r="J1114" t="s">
        <v>27</v>
      </c>
      <c r="K1114" t="s">
        <v>947</v>
      </c>
      <c r="L1114" t="s">
        <v>43</v>
      </c>
      <c r="M1114">
        <v>92037</v>
      </c>
      <c r="N1114" t="s">
        <v>44</v>
      </c>
      <c r="O1114" t="s">
        <v>2527</v>
      </c>
      <c r="P1114" t="s">
        <v>71</v>
      </c>
      <c r="Q1114" t="s">
        <v>72</v>
      </c>
      <c r="R1114" t="s">
        <v>2528</v>
      </c>
      <c r="S1114">
        <v>1487.9760000000001</v>
      </c>
      <c r="T1114">
        <v>3</v>
      </c>
      <c r="U1114">
        <v>0.2</v>
      </c>
      <c r="V1114">
        <v>185.99699999999984</v>
      </c>
    </row>
    <row r="1115" spans="1:22" x14ac:dyDescent="0.3">
      <c r="A1115">
        <v>5812</v>
      </c>
      <c r="B1115" t="s">
        <v>8502</v>
      </c>
      <c r="C1115">
        <v>2012</v>
      </c>
      <c r="D1115" s="33">
        <v>40990</v>
      </c>
      <c r="E1115" s="33">
        <v>40994</v>
      </c>
      <c r="F1115" t="s">
        <v>50</v>
      </c>
      <c r="G1115" t="s">
        <v>2109</v>
      </c>
      <c r="H1115" t="s">
        <v>2110</v>
      </c>
      <c r="I1115" t="s">
        <v>41</v>
      </c>
      <c r="J1115" t="s">
        <v>27</v>
      </c>
      <c r="K1115" t="s">
        <v>947</v>
      </c>
      <c r="L1115" t="s">
        <v>43</v>
      </c>
      <c r="M1115">
        <v>92037</v>
      </c>
      <c r="N1115" t="s">
        <v>44</v>
      </c>
      <c r="O1115" t="s">
        <v>8503</v>
      </c>
      <c r="P1115" t="s">
        <v>32</v>
      </c>
      <c r="Q1115" t="s">
        <v>65</v>
      </c>
      <c r="R1115" t="s">
        <v>8504</v>
      </c>
      <c r="S1115">
        <v>91.96</v>
      </c>
      <c r="T1115">
        <v>2</v>
      </c>
      <c r="U1115">
        <v>0</v>
      </c>
      <c r="V1115">
        <v>15.633199999999988</v>
      </c>
    </row>
    <row r="1116" spans="1:22" x14ac:dyDescent="0.3">
      <c r="A1116">
        <v>5811</v>
      </c>
      <c r="B1116" t="s">
        <v>8502</v>
      </c>
      <c r="C1116">
        <v>2012</v>
      </c>
      <c r="D1116" s="33">
        <v>40990</v>
      </c>
      <c r="E1116" s="33">
        <v>40994</v>
      </c>
      <c r="F1116" t="s">
        <v>50</v>
      </c>
      <c r="G1116" t="s">
        <v>2109</v>
      </c>
      <c r="H1116" t="s">
        <v>2110</v>
      </c>
      <c r="I1116" t="s">
        <v>41</v>
      </c>
      <c r="J1116" t="s">
        <v>27</v>
      </c>
      <c r="K1116" t="s">
        <v>947</v>
      </c>
      <c r="L1116" t="s">
        <v>43</v>
      </c>
      <c r="M1116">
        <v>92037</v>
      </c>
      <c r="N1116" t="s">
        <v>44</v>
      </c>
      <c r="O1116" t="s">
        <v>3190</v>
      </c>
      <c r="P1116" t="s">
        <v>46</v>
      </c>
      <c r="Q1116" t="s">
        <v>90</v>
      </c>
      <c r="R1116" t="s">
        <v>186</v>
      </c>
      <c r="S1116">
        <v>105.52</v>
      </c>
      <c r="T1116">
        <v>4</v>
      </c>
      <c r="U1116">
        <v>0</v>
      </c>
      <c r="V1116">
        <v>48.539199999999994</v>
      </c>
    </row>
    <row r="1117" spans="1:22" x14ac:dyDescent="0.3">
      <c r="A1117">
        <v>5803</v>
      </c>
      <c r="B1117" t="s">
        <v>8497</v>
      </c>
      <c r="C1117">
        <v>2012</v>
      </c>
      <c r="D1117" s="33">
        <v>40990</v>
      </c>
      <c r="E1117" s="33">
        <v>40992</v>
      </c>
      <c r="F1117" t="s">
        <v>188</v>
      </c>
      <c r="G1117" t="s">
        <v>665</v>
      </c>
      <c r="H1117" t="s">
        <v>666</v>
      </c>
      <c r="I1117" t="s">
        <v>26</v>
      </c>
      <c r="J1117" t="s">
        <v>27</v>
      </c>
      <c r="K1117" t="s">
        <v>5413</v>
      </c>
      <c r="L1117" t="s">
        <v>43</v>
      </c>
      <c r="M1117">
        <v>91360</v>
      </c>
      <c r="N1117" t="s">
        <v>44</v>
      </c>
      <c r="O1117" t="s">
        <v>1682</v>
      </c>
      <c r="P1117" t="s">
        <v>71</v>
      </c>
      <c r="Q1117" t="s">
        <v>72</v>
      </c>
      <c r="R1117" t="s">
        <v>1683</v>
      </c>
      <c r="S1117">
        <v>15.984000000000002</v>
      </c>
      <c r="T1117">
        <v>2</v>
      </c>
      <c r="U1117">
        <v>0.2</v>
      </c>
      <c r="V1117">
        <v>1.1988000000000003</v>
      </c>
    </row>
    <row r="1118" spans="1:22" x14ac:dyDescent="0.3">
      <c r="A1118">
        <v>5784</v>
      </c>
      <c r="B1118" t="s">
        <v>8487</v>
      </c>
      <c r="C1118">
        <v>2012</v>
      </c>
      <c r="D1118" s="33">
        <v>41255</v>
      </c>
      <c r="E1118" s="33">
        <v>41259</v>
      </c>
      <c r="F1118" t="s">
        <v>23</v>
      </c>
      <c r="G1118" t="s">
        <v>1655</v>
      </c>
      <c r="H1118" t="s">
        <v>1656</v>
      </c>
      <c r="I1118" t="s">
        <v>26</v>
      </c>
      <c r="J1118" t="s">
        <v>27</v>
      </c>
      <c r="K1118" t="s">
        <v>8488</v>
      </c>
      <c r="L1118" t="s">
        <v>43</v>
      </c>
      <c r="M1118">
        <v>95928</v>
      </c>
      <c r="N1118" t="s">
        <v>44</v>
      </c>
      <c r="O1118" t="s">
        <v>5528</v>
      </c>
      <c r="P1118" t="s">
        <v>46</v>
      </c>
      <c r="Q1118" t="s">
        <v>90</v>
      </c>
      <c r="R1118" t="s">
        <v>5529</v>
      </c>
      <c r="S1118">
        <v>36.44</v>
      </c>
      <c r="T1118">
        <v>4</v>
      </c>
      <c r="U1118">
        <v>0</v>
      </c>
      <c r="V1118">
        <v>16.397999999999996</v>
      </c>
    </row>
    <row r="1119" spans="1:22" x14ac:dyDescent="0.3">
      <c r="A1119">
        <v>1118</v>
      </c>
      <c r="B1119" t="s">
        <v>3258</v>
      </c>
      <c r="C1119">
        <v>2012</v>
      </c>
      <c r="D1119" s="33">
        <v>41156</v>
      </c>
      <c r="E1119" s="33">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33">
        <v>41156</v>
      </c>
      <c r="E1120" s="33">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s="33">
        <v>41156</v>
      </c>
      <c r="E1121" s="33">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33">
        <v>41156</v>
      </c>
      <c r="E1122" s="33">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5783</v>
      </c>
      <c r="B1123" t="s">
        <v>8487</v>
      </c>
      <c r="C1123">
        <v>2012</v>
      </c>
      <c r="D1123" s="33">
        <v>41255</v>
      </c>
      <c r="E1123" s="33">
        <v>41259</v>
      </c>
      <c r="F1123" t="s">
        <v>23</v>
      </c>
      <c r="G1123" t="s">
        <v>1655</v>
      </c>
      <c r="H1123" t="s">
        <v>1656</v>
      </c>
      <c r="I1123" t="s">
        <v>26</v>
      </c>
      <c r="J1123" t="s">
        <v>27</v>
      </c>
      <c r="K1123" t="s">
        <v>8488</v>
      </c>
      <c r="L1123" t="s">
        <v>43</v>
      </c>
      <c r="M1123">
        <v>95928</v>
      </c>
      <c r="N1123" t="s">
        <v>44</v>
      </c>
      <c r="O1123" t="s">
        <v>3041</v>
      </c>
      <c r="P1123" t="s">
        <v>46</v>
      </c>
      <c r="Q1123" t="s">
        <v>173</v>
      </c>
      <c r="R1123" t="s">
        <v>3042</v>
      </c>
      <c r="S1123">
        <v>15.52</v>
      </c>
      <c r="T1123">
        <v>4</v>
      </c>
      <c r="U1123">
        <v>0</v>
      </c>
      <c r="V1123">
        <v>7.4496000000000002</v>
      </c>
    </row>
    <row r="1124" spans="1:22" x14ac:dyDescent="0.3">
      <c r="A1124">
        <v>5782</v>
      </c>
      <c r="B1124" t="s">
        <v>8487</v>
      </c>
      <c r="C1124">
        <v>2012</v>
      </c>
      <c r="D1124" s="33">
        <v>41255</v>
      </c>
      <c r="E1124" s="33">
        <v>41259</v>
      </c>
      <c r="F1124" t="s">
        <v>23</v>
      </c>
      <c r="G1124" t="s">
        <v>1655</v>
      </c>
      <c r="H1124" t="s">
        <v>1656</v>
      </c>
      <c r="I1124" t="s">
        <v>26</v>
      </c>
      <c r="J1124" t="s">
        <v>27</v>
      </c>
      <c r="K1124" t="s">
        <v>8488</v>
      </c>
      <c r="L1124" t="s">
        <v>43</v>
      </c>
      <c r="M1124">
        <v>95928</v>
      </c>
      <c r="N1124" t="s">
        <v>44</v>
      </c>
      <c r="O1124" t="s">
        <v>640</v>
      </c>
      <c r="P1124" t="s">
        <v>46</v>
      </c>
      <c r="Q1124" t="s">
        <v>68</v>
      </c>
      <c r="R1124" t="s">
        <v>641</v>
      </c>
      <c r="S1124">
        <v>2.21</v>
      </c>
      <c r="T1124">
        <v>1</v>
      </c>
      <c r="U1124">
        <v>0</v>
      </c>
      <c r="V1124">
        <v>0.59670000000000001</v>
      </c>
    </row>
    <row r="1125" spans="1:22" x14ac:dyDescent="0.3">
      <c r="A1125">
        <v>5781</v>
      </c>
      <c r="B1125" t="s">
        <v>8484</v>
      </c>
      <c r="C1125">
        <v>2012</v>
      </c>
      <c r="D1125" s="33">
        <v>41001</v>
      </c>
      <c r="E1125" s="33">
        <v>41008</v>
      </c>
      <c r="F1125" t="s">
        <v>50</v>
      </c>
      <c r="G1125" t="s">
        <v>4011</v>
      </c>
      <c r="H1125" t="s">
        <v>4012</v>
      </c>
      <c r="I1125" t="s">
        <v>26</v>
      </c>
      <c r="J1125" t="s">
        <v>27</v>
      </c>
      <c r="K1125" t="s">
        <v>42</v>
      </c>
      <c r="L1125" t="s">
        <v>43</v>
      </c>
      <c r="M1125">
        <v>90049</v>
      </c>
      <c r="N1125" t="s">
        <v>44</v>
      </c>
      <c r="O1125" t="s">
        <v>8485</v>
      </c>
      <c r="P1125" t="s">
        <v>71</v>
      </c>
      <c r="Q1125" t="s">
        <v>682</v>
      </c>
      <c r="R1125" t="s">
        <v>8486</v>
      </c>
      <c r="S1125">
        <v>71.975999999999999</v>
      </c>
      <c r="T1125">
        <v>3</v>
      </c>
      <c r="U1125">
        <v>0.2</v>
      </c>
      <c r="V1125">
        <v>24.291899999999998</v>
      </c>
    </row>
    <row r="1126" spans="1:22" x14ac:dyDescent="0.3">
      <c r="A1126">
        <v>5773</v>
      </c>
      <c r="B1126" t="s">
        <v>8478</v>
      </c>
      <c r="C1126">
        <v>2012</v>
      </c>
      <c r="D1126" s="33">
        <v>41239</v>
      </c>
      <c r="E1126" s="33">
        <v>41244</v>
      </c>
      <c r="F1126" t="s">
        <v>50</v>
      </c>
      <c r="G1126" t="s">
        <v>895</v>
      </c>
      <c r="H1126" t="s">
        <v>896</v>
      </c>
      <c r="I1126" t="s">
        <v>41</v>
      </c>
      <c r="J1126" t="s">
        <v>27</v>
      </c>
      <c r="K1126" t="s">
        <v>318</v>
      </c>
      <c r="L1126" t="s">
        <v>596</v>
      </c>
      <c r="M1126">
        <v>65807</v>
      </c>
      <c r="N1126" t="s">
        <v>105</v>
      </c>
      <c r="O1126" t="s">
        <v>1380</v>
      </c>
      <c r="P1126" t="s">
        <v>71</v>
      </c>
      <c r="Q1126" t="s">
        <v>1216</v>
      </c>
      <c r="R1126" t="s">
        <v>1381</v>
      </c>
      <c r="S1126">
        <v>599.99</v>
      </c>
      <c r="T1126">
        <v>1</v>
      </c>
      <c r="U1126">
        <v>0</v>
      </c>
      <c r="V1126">
        <v>233.99610000000001</v>
      </c>
    </row>
    <row r="1127" spans="1:22" x14ac:dyDescent="0.3">
      <c r="A1127">
        <v>5772</v>
      </c>
      <c r="B1127" t="s">
        <v>8477</v>
      </c>
      <c r="C1127">
        <v>2012</v>
      </c>
      <c r="D1127" s="33">
        <v>41176</v>
      </c>
      <c r="E1127" s="33">
        <v>41180</v>
      </c>
      <c r="F1127" t="s">
        <v>50</v>
      </c>
      <c r="G1127" t="s">
        <v>3887</v>
      </c>
      <c r="H1127" t="s">
        <v>3888</v>
      </c>
      <c r="I1127" t="s">
        <v>41</v>
      </c>
      <c r="J1127" t="s">
        <v>27</v>
      </c>
      <c r="K1127" t="s">
        <v>42</v>
      </c>
      <c r="L1127" t="s">
        <v>43</v>
      </c>
      <c r="M1127">
        <v>90032</v>
      </c>
      <c r="N1127" t="s">
        <v>44</v>
      </c>
      <c r="O1127" t="s">
        <v>5612</v>
      </c>
      <c r="P1127" t="s">
        <v>46</v>
      </c>
      <c r="Q1127" t="s">
        <v>78</v>
      </c>
      <c r="R1127" t="s">
        <v>5613</v>
      </c>
      <c r="S1127">
        <v>1158.1199999999999</v>
      </c>
      <c r="T1127">
        <v>4</v>
      </c>
      <c r="U1127">
        <v>0</v>
      </c>
      <c r="V1127">
        <v>335.85479999999984</v>
      </c>
    </row>
    <row r="1128" spans="1:22" x14ac:dyDescent="0.3">
      <c r="A1128">
        <v>5771</v>
      </c>
      <c r="B1128" t="s">
        <v>8477</v>
      </c>
      <c r="C1128">
        <v>2012</v>
      </c>
      <c r="D1128" s="33">
        <v>41176</v>
      </c>
      <c r="E1128" s="33">
        <v>41180</v>
      </c>
      <c r="F1128" t="s">
        <v>50</v>
      </c>
      <c r="G1128" t="s">
        <v>3887</v>
      </c>
      <c r="H1128" t="s">
        <v>3888</v>
      </c>
      <c r="I1128" t="s">
        <v>41</v>
      </c>
      <c r="J1128" t="s">
        <v>27</v>
      </c>
      <c r="K1128" t="s">
        <v>42</v>
      </c>
      <c r="L1128" t="s">
        <v>43</v>
      </c>
      <c r="M1128">
        <v>90032</v>
      </c>
      <c r="N1128" t="s">
        <v>44</v>
      </c>
      <c r="O1128" t="s">
        <v>2045</v>
      </c>
      <c r="P1128" t="s">
        <v>32</v>
      </c>
      <c r="Q1128" t="s">
        <v>65</v>
      </c>
      <c r="R1128" t="s">
        <v>2046</v>
      </c>
      <c r="S1128">
        <v>14.91</v>
      </c>
      <c r="T1128">
        <v>3</v>
      </c>
      <c r="U1128">
        <v>0</v>
      </c>
      <c r="V1128">
        <v>4.6220999999999997</v>
      </c>
    </row>
    <row r="1129" spans="1:22" x14ac:dyDescent="0.3">
      <c r="A1129">
        <v>1128</v>
      </c>
      <c r="B1129" t="s">
        <v>3271</v>
      </c>
      <c r="C1129">
        <v>2012</v>
      </c>
      <c r="D1129" s="33">
        <v>40970</v>
      </c>
      <c r="E1129" s="33">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s="33">
        <v>40970</v>
      </c>
      <c r="E1130" s="33">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5770</v>
      </c>
      <c r="B1131" t="s">
        <v>8476</v>
      </c>
      <c r="C1131">
        <v>2012</v>
      </c>
      <c r="D1131" s="33">
        <v>40964</v>
      </c>
      <c r="E1131" s="33">
        <v>40969</v>
      </c>
      <c r="F1131" t="s">
        <v>50</v>
      </c>
      <c r="G1131" t="s">
        <v>2370</v>
      </c>
      <c r="H1131" t="s">
        <v>2371</v>
      </c>
      <c r="I1131" t="s">
        <v>26</v>
      </c>
      <c r="J1131" t="s">
        <v>27</v>
      </c>
      <c r="K1131" t="s">
        <v>4906</v>
      </c>
      <c r="L1131" t="s">
        <v>1245</v>
      </c>
      <c r="M1131">
        <v>1453</v>
      </c>
      <c r="N1131" t="s">
        <v>148</v>
      </c>
      <c r="O1131" t="s">
        <v>560</v>
      </c>
      <c r="P1131" t="s">
        <v>46</v>
      </c>
      <c r="Q1131" t="s">
        <v>90</v>
      </c>
      <c r="R1131" t="s">
        <v>2188</v>
      </c>
      <c r="S1131">
        <v>22.72</v>
      </c>
      <c r="T1131">
        <v>4</v>
      </c>
      <c r="U1131">
        <v>0</v>
      </c>
      <c r="V1131">
        <v>10.223999999999998</v>
      </c>
    </row>
    <row r="1132" spans="1:22" x14ac:dyDescent="0.3">
      <c r="A1132">
        <v>5769</v>
      </c>
      <c r="B1132" t="s">
        <v>8476</v>
      </c>
      <c r="C1132">
        <v>2012</v>
      </c>
      <c r="D1132" s="33">
        <v>40964</v>
      </c>
      <c r="E1132" s="33">
        <v>40969</v>
      </c>
      <c r="F1132" t="s">
        <v>50</v>
      </c>
      <c r="G1132" t="s">
        <v>2370</v>
      </c>
      <c r="H1132" t="s">
        <v>2371</v>
      </c>
      <c r="I1132" t="s">
        <v>26</v>
      </c>
      <c r="J1132" t="s">
        <v>27</v>
      </c>
      <c r="K1132" t="s">
        <v>4906</v>
      </c>
      <c r="L1132" t="s">
        <v>1245</v>
      </c>
      <c r="M1132">
        <v>1453</v>
      </c>
      <c r="N1132" t="s">
        <v>148</v>
      </c>
      <c r="O1132" t="s">
        <v>4139</v>
      </c>
      <c r="P1132" t="s">
        <v>46</v>
      </c>
      <c r="Q1132" t="s">
        <v>47</v>
      </c>
      <c r="R1132" t="s">
        <v>4140</v>
      </c>
      <c r="S1132">
        <v>3.15</v>
      </c>
      <c r="T1132">
        <v>1</v>
      </c>
      <c r="U1132">
        <v>0</v>
      </c>
      <c r="V1132">
        <v>1.512</v>
      </c>
    </row>
    <row r="1133" spans="1:22" x14ac:dyDescent="0.3">
      <c r="A1133">
        <v>5765</v>
      </c>
      <c r="B1133" t="s">
        <v>8471</v>
      </c>
      <c r="C1133">
        <v>2012</v>
      </c>
      <c r="D1133" s="33">
        <v>41162</v>
      </c>
      <c r="E1133" s="33">
        <v>41164</v>
      </c>
      <c r="F1133" t="s">
        <v>23</v>
      </c>
      <c r="G1133" t="s">
        <v>3644</v>
      </c>
      <c r="H1133" t="s">
        <v>3645</v>
      </c>
      <c r="I1133" t="s">
        <v>26</v>
      </c>
      <c r="J1133" t="s">
        <v>27</v>
      </c>
      <c r="K1133" t="s">
        <v>95</v>
      </c>
      <c r="L1133" t="s">
        <v>96</v>
      </c>
      <c r="M1133">
        <v>98103</v>
      </c>
      <c r="N1133" t="s">
        <v>44</v>
      </c>
      <c r="O1133" t="s">
        <v>8373</v>
      </c>
      <c r="P1133" t="s">
        <v>46</v>
      </c>
      <c r="Q1133" t="s">
        <v>59</v>
      </c>
      <c r="R1133" t="s">
        <v>8374</v>
      </c>
      <c r="S1133">
        <v>353.88</v>
      </c>
      <c r="T1133">
        <v>6</v>
      </c>
      <c r="U1133">
        <v>0</v>
      </c>
      <c r="V1133">
        <v>17.693999999999988</v>
      </c>
    </row>
    <row r="1134" spans="1:22" x14ac:dyDescent="0.3">
      <c r="A1134">
        <v>5764</v>
      </c>
      <c r="B1134" t="s">
        <v>8470</v>
      </c>
      <c r="C1134">
        <v>2012</v>
      </c>
      <c r="D1134" s="33">
        <v>41216</v>
      </c>
      <c r="E1134" s="33">
        <v>41218</v>
      </c>
      <c r="F1134" t="s">
        <v>188</v>
      </c>
      <c r="G1134" t="s">
        <v>792</v>
      </c>
      <c r="H1134" t="s">
        <v>793</v>
      </c>
      <c r="I1134" t="s">
        <v>41</v>
      </c>
      <c r="J1134" t="s">
        <v>27</v>
      </c>
      <c r="K1134" t="s">
        <v>1173</v>
      </c>
      <c r="L1134" t="s">
        <v>267</v>
      </c>
      <c r="M1134">
        <v>11561</v>
      </c>
      <c r="N1134" t="s">
        <v>148</v>
      </c>
      <c r="O1134" t="s">
        <v>6903</v>
      </c>
      <c r="P1134" t="s">
        <v>32</v>
      </c>
      <c r="Q1134" t="s">
        <v>36</v>
      </c>
      <c r="R1134" t="s">
        <v>6904</v>
      </c>
      <c r="S1134">
        <v>1448.8200000000002</v>
      </c>
      <c r="T1134">
        <v>10</v>
      </c>
      <c r="U1134">
        <v>0.1</v>
      </c>
      <c r="V1134">
        <v>209.27399999999992</v>
      </c>
    </row>
    <row r="1135" spans="1:22" x14ac:dyDescent="0.3">
      <c r="A1135">
        <v>5759</v>
      </c>
      <c r="B1135" t="s">
        <v>8466</v>
      </c>
      <c r="C1135">
        <v>2012</v>
      </c>
      <c r="D1135" s="33">
        <v>41235</v>
      </c>
      <c r="E1135" s="33">
        <v>41236</v>
      </c>
      <c r="F1135" t="s">
        <v>188</v>
      </c>
      <c r="G1135" t="s">
        <v>62</v>
      </c>
      <c r="H1135" t="s">
        <v>63</v>
      </c>
      <c r="I1135" t="s">
        <v>26</v>
      </c>
      <c r="J1135" t="s">
        <v>27</v>
      </c>
      <c r="K1135" t="s">
        <v>2330</v>
      </c>
      <c r="L1135" t="s">
        <v>54</v>
      </c>
      <c r="M1135">
        <v>33012</v>
      </c>
      <c r="N1135" t="s">
        <v>30</v>
      </c>
      <c r="O1135" t="s">
        <v>8185</v>
      </c>
      <c r="P1135" t="s">
        <v>71</v>
      </c>
      <c r="Q1135" t="s">
        <v>682</v>
      </c>
      <c r="R1135" t="s">
        <v>8186</v>
      </c>
      <c r="S1135">
        <v>32.984999999999999</v>
      </c>
      <c r="T1135">
        <v>3</v>
      </c>
      <c r="U1135">
        <v>0.5</v>
      </c>
      <c r="V1135">
        <v>-1.9791000000000025</v>
      </c>
    </row>
    <row r="1136" spans="1:22" x14ac:dyDescent="0.3">
      <c r="A1136">
        <v>5758</v>
      </c>
      <c r="B1136" t="s">
        <v>8463</v>
      </c>
      <c r="C1136">
        <v>2012</v>
      </c>
      <c r="D1136" s="33">
        <v>41132</v>
      </c>
      <c r="E1136" s="33">
        <v>41137</v>
      </c>
      <c r="F1136" t="s">
        <v>50</v>
      </c>
      <c r="G1136" t="s">
        <v>8464</v>
      </c>
      <c r="H1136" t="s">
        <v>8465</v>
      </c>
      <c r="I1136" t="s">
        <v>26</v>
      </c>
      <c r="J1136" t="s">
        <v>27</v>
      </c>
      <c r="K1136" t="s">
        <v>4588</v>
      </c>
      <c r="L1136" t="s">
        <v>88</v>
      </c>
      <c r="M1136">
        <v>27604</v>
      </c>
      <c r="N1136" t="s">
        <v>30</v>
      </c>
      <c r="O1136" t="s">
        <v>3956</v>
      </c>
      <c r="P1136" t="s">
        <v>32</v>
      </c>
      <c r="Q1136" t="s">
        <v>65</v>
      </c>
      <c r="R1136" t="s">
        <v>5770</v>
      </c>
      <c r="S1136">
        <v>46.152000000000001</v>
      </c>
      <c r="T1136">
        <v>3</v>
      </c>
      <c r="U1136">
        <v>0.2</v>
      </c>
      <c r="V1136">
        <v>12.114900000000002</v>
      </c>
    </row>
    <row r="1137" spans="1:22" x14ac:dyDescent="0.3">
      <c r="A1137">
        <v>5755</v>
      </c>
      <c r="B1137" t="s">
        <v>8461</v>
      </c>
      <c r="C1137">
        <v>2012</v>
      </c>
      <c r="D1137" s="33">
        <v>40997</v>
      </c>
      <c r="E1137" s="33">
        <v>41002</v>
      </c>
      <c r="F1137" t="s">
        <v>23</v>
      </c>
      <c r="G1137" t="s">
        <v>2009</v>
      </c>
      <c r="H1137" t="s">
        <v>2010</v>
      </c>
      <c r="I1137" t="s">
        <v>26</v>
      </c>
      <c r="J1137" t="s">
        <v>27</v>
      </c>
      <c r="K1137" t="s">
        <v>318</v>
      </c>
      <c r="L1137" t="s">
        <v>319</v>
      </c>
      <c r="M1137">
        <v>22153</v>
      </c>
      <c r="N1137" t="s">
        <v>30</v>
      </c>
      <c r="O1137" t="s">
        <v>1282</v>
      </c>
      <c r="P1137" t="s">
        <v>46</v>
      </c>
      <c r="Q1137" t="s">
        <v>68</v>
      </c>
      <c r="R1137" t="s">
        <v>1283</v>
      </c>
      <c r="S1137">
        <v>5.56</v>
      </c>
      <c r="T1137">
        <v>2</v>
      </c>
      <c r="U1137">
        <v>0</v>
      </c>
      <c r="V1137">
        <v>1.4455999999999998</v>
      </c>
    </row>
    <row r="1138" spans="1:22" x14ac:dyDescent="0.3">
      <c r="A1138">
        <v>5727</v>
      </c>
      <c r="B1138" t="s">
        <v>8445</v>
      </c>
      <c r="C1138">
        <v>2012</v>
      </c>
      <c r="D1138" s="33">
        <v>41033</v>
      </c>
      <c r="E1138" s="33">
        <v>41037</v>
      </c>
      <c r="F1138" t="s">
        <v>50</v>
      </c>
      <c r="G1138" t="s">
        <v>6638</v>
      </c>
      <c r="H1138" t="s">
        <v>6639</v>
      </c>
      <c r="I1138" t="s">
        <v>41</v>
      </c>
      <c r="J1138" t="s">
        <v>27</v>
      </c>
      <c r="K1138" t="s">
        <v>184</v>
      </c>
      <c r="L1138" t="s">
        <v>104</v>
      </c>
      <c r="M1138">
        <v>77095</v>
      </c>
      <c r="N1138" t="s">
        <v>105</v>
      </c>
      <c r="O1138" t="s">
        <v>3844</v>
      </c>
      <c r="P1138" t="s">
        <v>71</v>
      </c>
      <c r="Q1138" t="s">
        <v>72</v>
      </c>
      <c r="R1138" t="s">
        <v>3845</v>
      </c>
      <c r="S1138">
        <v>946.34400000000005</v>
      </c>
      <c r="T1138">
        <v>7</v>
      </c>
      <c r="U1138">
        <v>0.2</v>
      </c>
      <c r="V1138">
        <v>118.29299999999989</v>
      </c>
    </row>
    <row r="1139" spans="1:22" x14ac:dyDescent="0.3">
      <c r="A1139">
        <v>5726</v>
      </c>
      <c r="B1139" t="s">
        <v>8444</v>
      </c>
      <c r="C1139">
        <v>2012</v>
      </c>
      <c r="D1139" s="33">
        <v>41177</v>
      </c>
      <c r="E1139" s="33">
        <v>41179</v>
      </c>
      <c r="F1139" t="s">
        <v>188</v>
      </c>
      <c r="G1139" t="s">
        <v>958</v>
      </c>
      <c r="H1139" t="s">
        <v>959</v>
      </c>
      <c r="I1139" t="s">
        <v>41</v>
      </c>
      <c r="J1139" t="s">
        <v>27</v>
      </c>
      <c r="K1139" t="s">
        <v>266</v>
      </c>
      <c r="L1139" t="s">
        <v>267</v>
      </c>
      <c r="M1139">
        <v>10011</v>
      </c>
      <c r="N1139" t="s">
        <v>148</v>
      </c>
      <c r="O1139" t="s">
        <v>5475</v>
      </c>
      <c r="P1139" t="s">
        <v>71</v>
      </c>
      <c r="Q1139" t="s">
        <v>161</v>
      </c>
      <c r="R1139" t="s">
        <v>5476</v>
      </c>
      <c r="S1139">
        <v>899.91</v>
      </c>
      <c r="T1139">
        <v>9</v>
      </c>
      <c r="U1139">
        <v>0</v>
      </c>
      <c r="V1139">
        <v>395.96040000000005</v>
      </c>
    </row>
    <row r="1140" spans="1:22" x14ac:dyDescent="0.3">
      <c r="A1140">
        <v>5723</v>
      </c>
      <c r="B1140" t="s">
        <v>8441</v>
      </c>
      <c r="C1140">
        <v>2012</v>
      </c>
      <c r="D1140" s="33">
        <v>41227</v>
      </c>
      <c r="E1140" s="33">
        <v>41230</v>
      </c>
      <c r="F1140" t="s">
        <v>188</v>
      </c>
      <c r="G1140" t="s">
        <v>135</v>
      </c>
      <c r="H1140" t="s">
        <v>136</v>
      </c>
      <c r="I1140" t="s">
        <v>41</v>
      </c>
      <c r="J1140" t="s">
        <v>27</v>
      </c>
      <c r="K1140" t="s">
        <v>318</v>
      </c>
      <c r="L1140" t="s">
        <v>420</v>
      </c>
      <c r="M1140">
        <v>97477</v>
      </c>
      <c r="N1140" t="s">
        <v>44</v>
      </c>
      <c r="O1140" t="s">
        <v>4947</v>
      </c>
      <c r="P1140" t="s">
        <v>71</v>
      </c>
      <c r="Q1140" t="s">
        <v>161</v>
      </c>
      <c r="R1140" t="s">
        <v>4948</v>
      </c>
      <c r="S1140">
        <v>159.96800000000002</v>
      </c>
      <c r="T1140">
        <v>4</v>
      </c>
      <c r="U1140">
        <v>0.2</v>
      </c>
      <c r="V1140">
        <v>29.993999999999986</v>
      </c>
    </row>
    <row r="1141" spans="1:22" x14ac:dyDescent="0.3">
      <c r="A1141">
        <v>5722</v>
      </c>
      <c r="B1141" t="s">
        <v>8441</v>
      </c>
      <c r="C1141">
        <v>2012</v>
      </c>
      <c r="D1141" s="33">
        <v>41227</v>
      </c>
      <c r="E1141" s="33">
        <v>41230</v>
      </c>
      <c r="F1141" t="s">
        <v>188</v>
      </c>
      <c r="G1141" t="s">
        <v>135</v>
      </c>
      <c r="H1141" t="s">
        <v>136</v>
      </c>
      <c r="I1141" t="s">
        <v>41</v>
      </c>
      <c r="J1141" t="s">
        <v>27</v>
      </c>
      <c r="K1141" t="s">
        <v>318</v>
      </c>
      <c r="L1141" t="s">
        <v>420</v>
      </c>
      <c r="M1141">
        <v>97477</v>
      </c>
      <c r="N1141" t="s">
        <v>44</v>
      </c>
      <c r="O1141" t="s">
        <v>5331</v>
      </c>
      <c r="P1141" t="s">
        <v>71</v>
      </c>
      <c r="Q1141" t="s">
        <v>161</v>
      </c>
      <c r="R1141" t="s">
        <v>5332</v>
      </c>
      <c r="S1141">
        <v>91.176000000000016</v>
      </c>
      <c r="T1141">
        <v>3</v>
      </c>
      <c r="U1141">
        <v>0.2</v>
      </c>
      <c r="V1141">
        <v>4.5587999999999944</v>
      </c>
    </row>
    <row r="1142" spans="1:22" x14ac:dyDescent="0.3">
      <c r="A1142">
        <v>5721</v>
      </c>
      <c r="B1142" t="s">
        <v>8441</v>
      </c>
      <c r="C1142">
        <v>2012</v>
      </c>
      <c r="D1142" s="33">
        <v>41227</v>
      </c>
      <c r="E1142" s="33">
        <v>41230</v>
      </c>
      <c r="F1142" t="s">
        <v>188</v>
      </c>
      <c r="G1142" t="s">
        <v>135</v>
      </c>
      <c r="H1142" t="s">
        <v>136</v>
      </c>
      <c r="I1142" t="s">
        <v>41</v>
      </c>
      <c r="J1142" t="s">
        <v>27</v>
      </c>
      <c r="K1142" t="s">
        <v>318</v>
      </c>
      <c r="L1142" t="s">
        <v>420</v>
      </c>
      <c r="M1142">
        <v>97477</v>
      </c>
      <c r="N1142" t="s">
        <v>44</v>
      </c>
      <c r="O1142" t="s">
        <v>268</v>
      </c>
      <c r="P1142" t="s">
        <v>46</v>
      </c>
      <c r="Q1142" t="s">
        <v>269</v>
      </c>
      <c r="R1142" t="s">
        <v>270</v>
      </c>
      <c r="S1142">
        <v>8.7200000000000006</v>
      </c>
      <c r="T1142">
        <v>5</v>
      </c>
      <c r="U1142">
        <v>0.2</v>
      </c>
      <c r="V1142">
        <v>2.289000000000001</v>
      </c>
    </row>
    <row r="1143" spans="1:22" x14ac:dyDescent="0.3">
      <c r="A1143">
        <v>5719</v>
      </c>
      <c r="B1143" t="s">
        <v>8439</v>
      </c>
      <c r="C1143">
        <v>2012</v>
      </c>
      <c r="D1143" s="33">
        <v>41191</v>
      </c>
      <c r="E1143" s="33">
        <v>41194</v>
      </c>
      <c r="F1143" t="s">
        <v>23</v>
      </c>
      <c r="G1143" t="s">
        <v>2605</v>
      </c>
      <c r="H1143" t="s">
        <v>2606</v>
      </c>
      <c r="I1143" t="s">
        <v>41</v>
      </c>
      <c r="J1143" t="s">
        <v>27</v>
      </c>
      <c r="K1143" t="s">
        <v>8388</v>
      </c>
      <c r="L1143" t="s">
        <v>238</v>
      </c>
      <c r="M1143">
        <v>48104</v>
      </c>
      <c r="N1143" t="s">
        <v>105</v>
      </c>
      <c r="O1143" t="s">
        <v>3619</v>
      </c>
      <c r="P1143" t="s">
        <v>46</v>
      </c>
      <c r="Q1143" t="s">
        <v>78</v>
      </c>
      <c r="R1143" t="s">
        <v>3620</v>
      </c>
      <c r="S1143">
        <v>29.402999999999999</v>
      </c>
      <c r="T1143">
        <v>3</v>
      </c>
      <c r="U1143">
        <v>0.1</v>
      </c>
      <c r="V1143">
        <v>5.2272000000000007</v>
      </c>
    </row>
    <row r="1144" spans="1:22" x14ac:dyDescent="0.3">
      <c r="A1144">
        <v>5718</v>
      </c>
      <c r="B1144" t="s">
        <v>8439</v>
      </c>
      <c r="C1144">
        <v>2012</v>
      </c>
      <c r="D1144" s="33">
        <v>41191</v>
      </c>
      <c r="E1144" s="33">
        <v>41194</v>
      </c>
      <c r="F1144" t="s">
        <v>23</v>
      </c>
      <c r="G1144" t="s">
        <v>2605</v>
      </c>
      <c r="H1144" t="s">
        <v>2606</v>
      </c>
      <c r="I1144" t="s">
        <v>41</v>
      </c>
      <c r="J1144" t="s">
        <v>27</v>
      </c>
      <c r="K1144" t="s">
        <v>8388</v>
      </c>
      <c r="L1144" t="s">
        <v>238</v>
      </c>
      <c r="M1144">
        <v>48104</v>
      </c>
      <c r="N1144" t="s">
        <v>105</v>
      </c>
      <c r="O1144" t="s">
        <v>6103</v>
      </c>
      <c r="P1144" t="s">
        <v>46</v>
      </c>
      <c r="Q1144" t="s">
        <v>173</v>
      </c>
      <c r="R1144" t="s">
        <v>186</v>
      </c>
      <c r="S1144">
        <v>57.959999999999994</v>
      </c>
      <c r="T1144">
        <v>7</v>
      </c>
      <c r="U1144">
        <v>0</v>
      </c>
      <c r="V1144">
        <v>27.241199999999996</v>
      </c>
    </row>
    <row r="1145" spans="1:22" x14ac:dyDescent="0.3">
      <c r="A1145">
        <v>5717</v>
      </c>
      <c r="B1145" t="s">
        <v>8439</v>
      </c>
      <c r="C1145">
        <v>2012</v>
      </c>
      <c r="D1145" s="33">
        <v>41191</v>
      </c>
      <c r="E1145" s="33">
        <v>41194</v>
      </c>
      <c r="F1145" t="s">
        <v>23</v>
      </c>
      <c r="G1145" t="s">
        <v>2605</v>
      </c>
      <c r="H1145" t="s">
        <v>2606</v>
      </c>
      <c r="I1145" t="s">
        <v>41</v>
      </c>
      <c r="J1145" t="s">
        <v>27</v>
      </c>
      <c r="K1145" t="s">
        <v>8388</v>
      </c>
      <c r="L1145" t="s">
        <v>238</v>
      </c>
      <c r="M1145">
        <v>48104</v>
      </c>
      <c r="N1145" t="s">
        <v>105</v>
      </c>
      <c r="O1145" t="s">
        <v>528</v>
      </c>
      <c r="P1145" t="s">
        <v>71</v>
      </c>
      <c r="Q1145" t="s">
        <v>72</v>
      </c>
      <c r="R1145" t="s">
        <v>529</v>
      </c>
      <c r="S1145">
        <v>29.160000000000004</v>
      </c>
      <c r="T1145">
        <v>3</v>
      </c>
      <c r="U1145">
        <v>0</v>
      </c>
      <c r="V1145">
        <v>8.4563999999999986</v>
      </c>
    </row>
    <row r="1146" spans="1:22" x14ac:dyDescent="0.3">
      <c r="A1146">
        <v>5716</v>
      </c>
      <c r="B1146" t="s">
        <v>8439</v>
      </c>
      <c r="C1146">
        <v>2012</v>
      </c>
      <c r="D1146" s="33">
        <v>41191</v>
      </c>
      <c r="E1146" s="33">
        <v>41194</v>
      </c>
      <c r="F1146" t="s">
        <v>23</v>
      </c>
      <c r="G1146" t="s">
        <v>2605</v>
      </c>
      <c r="H1146" t="s">
        <v>2606</v>
      </c>
      <c r="I1146" t="s">
        <v>41</v>
      </c>
      <c r="J1146" t="s">
        <v>27</v>
      </c>
      <c r="K1146" t="s">
        <v>8388</v>
      </c>
      <c r="L1146" t="s">
        <v>238</v>
      </c>
      <c r="M1146">
        <v>48104</v>
      </c>
      <c r="N1146" t="s">
        <v>105</v>
      </c>
      <c r="O1146" t="s">
        <v>2704</v>
      </c>
      <c r="P1146" t="s">
        <v>71</v>
      </c>
      <c r="Q1146" t="s">
        <v>161</v>
      </c>
      <c r="R1146" t="s">
        <v>2705</v>
      </c>
      <c r="S1146">
        <v>619.94999999999993</v>
      </c>
      <c r="T1146">
        <v>5</v>
      </c>
      <c r="U1146">
        <v>0</v>
      </c>
      <c r="V1146">
        <v>111.59099999999995</v>
      </c>
    </row>
    <row r="1147" spans="1:22" x14ac:dyDescent="0.3">
      <c r="A1147">
        <v>5712</v>
      </c>
      <c r="B1147" t="s">
        <v>8435</v>
      </c>
      <c r="C1147">
        <v>2012</v>
      </c>
      <c r="D1147" s="33">
        <v>41037</v>
      </c>
      <c r="E1147" s="33">
        <v>41044</v>
      </c>
      <c r="F1147" t="s">
        <v>50</v>
      </c>
      <c r="G1147" t="s">
        <v>4276</v>
      </c>
      <c r="H1147" t="s">
        <v>4277</v>
      </c>
      <c r="I1147" t="s">
        <v>26</v>
      </c>
      <c r="J1147" t="s">
        <v>27</v>
      </c>
      <c r="K1147" t="s">
        <v>266</v>
      </c>
      <c r="L1147" t="s">
        <v>267</v>
      </c>
      <c r="M1147">
        <v>10024</v>
      </c>
      <c r="N1147" t="s">
        <v>148</v>
      </c>
      <c r="O1147" t="s">
        <v>6673</v>
      </c>
      <c r="P1147" t="s">
        <v>46</v>
      </c>
      <c r="Q1147" t="s">
        <v>90</v>
      </c>
      <c r="R1147" t="s">
        <v>6674</v>
      </c>
      <c r="S1147">
        <v>19.440000000000001</v>
      </c>
      <c r="T1147">
        <v>3</v>
      </c>
      <c r="U1147">
        <v>0</v>
      </c>
      <c r="V1147">
        <v>9.3312000000000008</v>
      </c>
    </row>
    <row r="1148" spans="1:22" x14ac:dyDescent="0.3">
      <c r="A1148">
        <v>1147</v>
      </c>
      <c r="B1148" t="s">
        <v>3301</v>
      </c>
      <c r="C1148">
        <v>2012</v>
      </c>
      <c r="D1148" s="33">
        <v>41003</v>
      </c>
      <c r="E1148" s="33">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s="33">
        <v>41003</v>
      </c>
      <c r="E1149" s="33">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s="33">
        <v>41003</v>
      </c>
      <c r="E1150" s="33">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s="33">
        <v>41003</v>
      </c>
      <c r="E1151" s="33">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s="33">
        <v>41003</v>
      </c>
      <c r="E1152" s="33">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33">
        <v>41037</v>
      </c>
      <c r="E1153" s="3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5711</v>
      </c>
      <c r="B1154" t="s">
        <v>8435</v>
      </c>
      <c r="C1154">
        <v>2012</v>
      </c>
      <c r="D1154" s="33">
        <v>41037</v>
      </c>
      <c r="E1154" s="33">
        <v>41044</v>
      </c>
      <c r="F1154" t="s">
        <v>50</v>
      </c>
      <c r="G1154" t="s">
        <v>4276</v>
      </c>
      <c r="H1154" t="s">
        <v>4277</v>
      </c>
      <c r="I1154" t="s">
        <v>26</v>
      </c>
      <c r="J1154" t="s">
        <v>27</v>
      </c>
      <c r="K1154" t="s">
        <v>266</v>
      </c>
      <c r="L1154" t="s">
        <v>267</v>
      </c>
      <c r="M1154">
        <v>10024</v>
      </c>
      <c r="N1154" t="s">
        <v>148</v>
      </c>
      <c r="O1154" t="s">
        <v>1432</v>
      </c>
      <c r="P1154" t="s">
        <v>71</v>
      </c>
      <c r="Q1154" t="s">
        <v>1216</v>
      </c>
      <c r="R1154" t="s">
        <v>1433</v>
      </c>
      <c r="S1154">
        <v>2799.944</v>
      </c>
      <c r="T1154">
        <v>7</v>
      </c>
      <c r="U1154">
        <v>0.2</v>
      </c>
      <c r="V1154">
        <v>1014.9797</v>
      </c>
    </row>
    <row r="1155" spans="1:22" x14ac:dyDescent="0.3">
      <c r="A1155">
        <v>5710</v>
      </c>
      <c r="B1155" t="s">
        <v>8435</v>
      </c>
      <c r="C1155">
        <v>2012</v>
      </c>
      <c r="D1155" s="33">
        <v>41037</v>
      </c>
      <c r="E1155" s="33">
        <v>41044</v>
      </c>
      <c r="F1155" t="s">
        <v>50</v>
      </c>
      <c r="G1155" t="s">
        <v>4276</v>
      </c>
      <c r="H1155" t="s">
        <v>4277</v>
      </c>
      <c r="I1155" t="s">
        <v>26</v>
      </c>
      <c r="J1155" t="s">
        <v>27</v>
      </c>
      <c r="K1155" t="s">
        <v>266</v>
      </c>
      <c r="L1155" t="s">
        <v>267</v>
      </c>
      <c r="M1155">
        <v>10024</v>
      </c>
      <c r="N1155" t="s">
        <v>148</v>
      </c>
      <c r="O1155" t="s">
        <v>1839</v>
      </c>
      <c r="P1155" t="s">
        <v>32</v>
      </c>
      <c r="Q1155" t="s">
        <v>36</v>
      </c>
      <c r="R1155" t="s">
        <v>1840</v>
      </c>
      <c r="S1155">
        <v>127.76400000000001</v>
      </c>
      <c r="T1155">
        <v>2</v>
      </c>
      <c r="U1155">
        <v>0.1</v>
      </c>
      <c r="V1155">
        <v>21.294000000000008</v>
      </c>
    </row>
    <row r="1156" spans="1:22" x14ac:dyDescent="0.3">
      <c r="A1156">
        <v>5709</v>
      </c>
      <c r="B1156" t="s">
        <v>8435</v>
      </c>
      <c r="C1156">
        <v>2012</v>
      </c>
      <c r="D1156" s="33">
        <v>41037</v>
      </c>
      <c r="E1156" s="33">
        <v>41044</v>
      </c>
      <c r="F1156" t="s">
        <v>50</v>
      </c>
      <c r="G1156" t="s">
        <v>4276</v>
      </c>
      <c r="H1156" t="s">
        <v>4277</v>
      </c>
      <c r="I1156" t="s">
        <v>26</v>
      </c>
      <c r="J1156" t="s">
        <v>27</v>
      </c>
      <c r="K1156" t="s">
        <v>266</v>
      </c>
      <c r="L1156" t="s">
        <v>267</v>
      </c>
      <c r="M1156">
        <v>10024</v>
      </c>
      <c r="N1156" t="s">
        <v>148</v>
      </c>
      <c r="O1156" t="s">
        <v>5894</v>
      </c>
      <c r="P1156" t="s">
        <v>46</v>
      </c>
      <c r="Q1156" t="s">
        <v>578</v>
      </c>
      <c r="R1156" t="s">
        <v>5895</v>
      </c>
      <c r="S1156">
        <v>357.93</v>
      </c>
      <c r="T1156">
        <v>3</v>
      </c>
      <c r="U1156">
        <v>0</v>
      </c>
      <c r="V1156">
        <v>7.158600000000007</v>
      </c>
    </row>
    <row r="1157" spans="1:22" x14ac:dyDescent="0.3">
      <c r="A1157">
        <v>5708</v>
      </c>
      <c r="B1157" t="s">
        <v>8435</v>
      </c>
      <c r="C1157">
        <v>2012</v>
      </c>
      <c r="D1157" s="33">
        <v>41037</v>
      </c>
      <c r="E1157" s="33">
        <v>41044</v>
      </c>
      <c r="F1157" t="s">
        <v>50</v>
      </c>
      <c r="G1157" t="s">
        <v>4276</v>
      </c>
      <c r="H1157" t="s">
        <v>4277</v>
      </c>
      <c r="I1157" t="s">
        <v>26</v>
      </c>
      <c r="J1157" t="s">
        <v>27</v>
      </c>
      <c r="K1157" t="s">
        <v>266</v>
      </c>
      <c r="L1157" t="s">
        <v>267</v>
      </c>
      <c r="M1157">
        <v>10024</v>
      </c>
      <c r="N1157" t="s">
        <v>148</v>
      </c>
      <c r="O1157" t="s">
        <v>2932</v>
      </c>
      <c r="P1157" t="s">
        <v>32</v>
      </c>
      <c r="Q1157" t="s">
        <v>65</v>
      </c>
      <c r="R1157" t="s">
        <v>2933</v>
      </c>
      <c r="S1157">
        <v>79.44</v>
      </c>
      <c r="T1157">
        <v>3</v>
      </c>
      <c r="U1157">
        <v>0</v>
      </c>
      <c r="V1157">
        <v>30.187200000000001</v>
      </c>
    </row>
    <row r="1158" spans="1:22" x14ac:dyDescent="0.3">
      <c r="A1158">
        <v>5695</v>
      </c>
      <c r="B1158" t="s">
        <v>8426</v>
      </c>
      <c r="C1158">
        <v>2012</v>
      </c>
      <c r="D1158" s="33">
        <v>41253</v>
      </c>
      <c r="E1158" s="33">
        <v>41259</v>
      </c>
      <c r="F1158" t="s">
        <v>50</v>
      </c>
      <c r="G1158" t="s">
        <v>3025</v>
      </c>
      <c r="H1158" t="s">
        <v>3026</v>
      </c>
      <c r="I1158" t="s">
        <v>41</v>
      </c>
      <c r="J1158" t="s">
        <v>27</v>
      </c>
      <c r="K1158" t="s">
        <v>4492</v>
      </c>
      <c r="L1158" t="s">
        <v>2735</v>
      </c>
      <c r="M1158">
        <v>21215</v>
      </c>
      <c r="N1158" t="s">
        <v>148</v>
      </c>
      <c r="O1158" t="s">
        <v>1280</v>
      </c>
      <c r="P1158" t="s">
        <v>32</v>
      </c>
      <c r="Q1158" t="s">
        <v>36</v>
      </c>
      <c r="R1158" t="s">
        <v>1281</v>
      </c>
      <c r="S1158">
        <v>542.93999999999994</v>
      </c>
      <c r="T1158">
        <v>3</v>
      </c>
      <c r="U1158">
        <v>0</v>
      </c>
      <c r="V1158">
        <v>141.1644</v>
      </c>
    </row>
    <row r="1159" spans="1:22" x14ac:dyDescent="0.3">
      <c r="A1159">
        <v>5694</v>
      </c>
      <c r="B1159" t="s">
        <v>8426</v>
      </c>
      <c r="C1159">
        <v>2012</v>
      </c>
      <c r="D1159" s="33">
        <v>41253</v>
      </c>
      <c r="E1159" s="33">
        <v>41259</v>
      </c>
      <c r="F1159" t="s">
        <v>50</v>
      </c>
      <c r="G1159" t="s">
        <v>3025</v>
      </c>
      <c r="H1159" t="s">
        <v>3026</v>
      </c>
      <c r="I1159" t="s">
        <v>41</v>
      </c>
      <c r="J1159" t="s">
        <v>27</v>
      </c>
      <c r="K1159" t="s">
        <v>4492</v>
      </c>
      <c r="L1159" t="s">
        <v>2735</v>
      </c>
      <c r="M1159">
        <v>21215</v>
      </c>
      <c r="N1159" t="s">
        <v>148</v>
      </c>
      <c r="O1159" t="s">
        <v>7926</v>
      </c>
      <c r="P1159" t="s">
        <v>46</v>
      </c>
      <c r="Q1159" t="s">
        <v>90</v>
      </c>
      <c r="R1159" t="s">
        <v>7927</v>
      </c>
      <c r="S1159">
        <v>26.400000000000002</v>
      </c>
      <c r="T1159">
        <v>5</v>
      </c>
      <c r="U1159">
        <v>0</v>
      </c>
      <c r="V1159">
        <v>12.672000000000001</v>
      </c>
    </row>
    <row r="1160" spans="1:22" x14ac:dyDescent="0.3">
      <c r="A1160">
        <v>5693</v>
      </c>
      <c r="B1160" t="s">
        <v>8426</v>
      </c>
      <c r="C1160">
        <v>2012</v>
      </c>
      <c r="D1160" s="33">
        <v>41253</v>
      </c>
      <c r="E1160" s="33">
        <v>41259</v>
      </c>
      <c r="F1160" t="s">
        <v>50</v>
      </c>
      <c r="G1160" t="s">
        <v>3025</v>
      </c>
      <c r="H1160" t="s">
        <v>3026</v>
      </c>
      <c r="I1160" t="s">
        <v>41</v>
      </c>
      <c r="J1160" t="s">
        <v>27</v>
      </c>
      <c r="K1160" t="s">
        <v>4492</v>
      </c>
      <c r="L1160" t="s">
        <v>2735</v>
      </c>
      <c r="M1160">
        <v>21215</v>
      </c>
      <c r="N1160" t="s">
        <v>148</v>
      </c>
      <c r="O1160" t="s">
        <v>2032</v>
      </c>
      <c r="P1160" t="s">
        <v>71</v>
      </c>
      <c r="Q1160" t="s">
        <v>72</v>
      </c>
      <c r="R1160" t="s">
        <v>2033</v>
      </c>
      <c r="S1160">
        <v>134.99</v>
      </c>
      <c r="T1160">
        <v>1</v>
      </c>
      <c r="U1160">
        <v>0</v>
      </c>
      <c r="V1160">
        <v>36.447299999999998</v>
      </c>
    </row>
    <row r="1161" spans="1:22" x14ac:dyDescent="0.3">
      <c r="A1161">
        <v>5692</v>
      </c>
      <c r="B1161" t="s">
        <v>8426</v>
      </c>
      <c r="C1161">
        <v>2012</v>
      </c>
      <c r="D1161" s="33">
        <v>41253</v>
      </c>
      <c r="E1161" s="33">
        <v>41259</v>
      </c>
      <c r="F1161" t="s">
        <v>50</v>
      </c>
      <c r="G1161" t="s">
        <v>3025</v>
      </c>
      <c r="H1161" t="s">
        <v>3026</v>
      </c>
      <c r="I1161" t="s">
        <v>41</v>
      </c>
      <c r="J1161" t="s">
        <v>27</v>
      </c>
      <c r="K1161" t="s">
        <v>4492</v>
      </c>
      <c r="L1161" t="s">
        <v>2735</v>
      </c>
      <c r="M1161">
        <v>21215</v>
      </c>
      <c r="N1161" t="s">
        <v>148</v>
      </c>
      <c r="O1161" t="s">
        <v>1637</v>
      </c>
      <c r="P1161" t="s">
        <v>46</v>
      </c>
      <c r="Q1161" t="s">
        <v>90</v>
      </c>
      <c r="R1161" t="s">
        <v>1638</v>
      </c>
      <c r="S1161">
        <v>44.75</v>
      </c>
      <c r="T1161">
        <v>5</v>
      </c>
      <c r="U1161">
        <v>0</v>
      </c>
      <c r="V1161">
        <v>20.584999999999994</v>
      </c>
    </row>
    <row r="1162" spans="1:22" x14ac:dyDescent="0.3">
      <c r="A1162">
        <v>5691</v>
      </c>
      <c r="B1162" t="s">
        <v>8426</v>
      </c>
      <c r="C1162">
        <v>2012</v>
      </c>
      <c r="D1162" s="33">
        <v>41253</v>
      </c>
      <c r="E1162" s="33">
        <v>41259</v>
      </c>
      <c r="F1162" t="s">
        <v>50</v>
      </c>
      <c r="G1162" t="s">
        <v>3025</v>
      </c>
      <c r="H1162" t="s">
        <v>3026</v>
      </c>
      <c r="I1162" t="s">
        <v>41</v>
      </c>
      <c r="J1162" t="s">
        <v>27</v>
      </c>
      <c r="K1162" t="s">
        <v>4492</v>
      </c>
      <c r="L1162" t="s">
        <v>2735</v>
      </c>
      <c r="M1162">
        <v>21215</v>
      </c>
      <c r="N1162" t="s">
        <v>148</v>
      </c>
      <c r="O1162" t="s">
        <v>5206</v>
      </c>
      <c r="P1162" t="s">
        <v>46</v>
      </c>
      <c r="Q1162" t="s">
        <v>68</v>
      </c>
      <c r="R1162" t="s">
        <v>5207</v>
      </c>
      <c r="S1162">
        <v>27.36</v>
      </c>
      <c r="T1162">
        <v>9</v>
      </c>
      <c r="U1162">
        <v>0</v>
      </c>
      <c r="V1162">
        <v>9.3023999999999987</v>
      </c>
    </row>
    <row r="1163" spans="1:22" x14ac:dyDescent="0.3">
      <c r="A1163">
        <v>5690</v>
      </c>
      <c r="B1163" t="s">
        <v>8425</v>
      </c>
      <c r="C1163">
        <v>2012</v>
      </c>
      <c r="D1163" s="33">
        <v>41269</v>
      </c>
      <c r="E1163" s="33">
        <v>41274</v>
      </c>
      <c r="F1163" t="s">
        <v>50</v>
      </c>
      <c r="G1163" t="s">
        <v>417</v>
      </c>
      <c r="H1163" t="s">
        <v>418</v>
      </c>
      <c r="I1163" t="s">
        <v>102</v>
      </c>
      <c r="J1163" t="s">
        <v>27</v>
      </c>
      <c r="K1163" t="s">
        <v>184</v>
      </c>
      <c r="L1163" t="s">
        <v>104</v>
      </c>
      <c r="M1163">
        <v>77070</v>
      </c>
      <c r="N1163" t="s">
        <v>105</v>
      </c>
      <c r="O1163" t="s">
        <v>8277</v>
      </c>
      <c r="P1163" t="s">
        <v>32</v>
      </c>
      <c r="Q1163" t="s">
        <v>36</v>
      </c>
      <c r="R1163" t="s">
        <v>8278</v>
      </c>
      <c r="S1163">
        <v>275.05799999999999</v>
      </c>
      <c r="T1163">
        <v>3</v>
      </c>
      <c r="U1163">
        <v>0.3</v>
      </c>
      <c r="V1163">
        <v>-90.376199999999997</v>
      </c>
    </row>
    <row r="1164" spans="1:22" x14ac:dyDescent="0.3">
      <c r="A1164">
        <v>5686</v>
      </c>
      <c r="B1164" t="s">
        <v>8423</v>
      </c>
      <c r="C1164">
        <v>2012</v>
      </c>
      <c r="D1164" s="33">
        <v>41218</v>
      </c>
      <c r="E1164" s="33">
        <v>41218</v>
      </c>
      <c r="F1164" t="s">
        <v>1290</v>
      </c>
      <c r="G1164" t="s">
        <v>916</v>
      </c>
      <c r="H1164" t="s">
        <v>917</v>
      </c>
      <c r="I1164" t="s">
        <v>26</v>
      </c>
      <c r="J1164" t="s">
        <v>27</v>
      </c>
      <c r="K1164" t="s">
        <v>95</v>
      </c>
      <c r="L1164" t="s">
        <v>96</v>
      </c>
      <c r="M1164">
        <v>98105</v>
      </c>
      <c r="N1164" t="s">
        <v>44</v>
      </c>
      <c r="O1164" t="s">
        <v>462</v>
      </c>
      <c r="P1164" t="s">
        <v>46</v>
      </c>
      <c r="Q1164" t="s">
        <v>75</v>
      </c>
      <c r="R1164" t="s">
        <v>463</v>
      </c>
      <c r="S1164">
        <v>98.352000000000004</v>
      </c>
      <c r="T1164">
        <v>3</v>
      </c>
      <c r="U1164">
        <v>0.2</v>
      </c>
      <c r="V1164">
        <v>35.652599999999993</v>
      </c>
    </row>
    <row r="1165" spans="1:22" x14ac:dyDescent="0.3">
      <c r="A1165">
        <v>5672</v>
      </c>
      <c r="B1165" t="s">
        <v>8413</v>
      </c>
      <c r="C1165">
        <v>2012</v>
      </c>
      <c r="D1165" s="33">
        <v>41069</v>
      </c>
      <c r="E1165" s="33">
        <v>41071</v>
      </c>
      <c r="F1165" t="s">
        <v>23</v>
      </c>
      <c r="G1165" t="s">
        <v>1945</v>
      </c>
      <c r="H1165" t="s">
        <v>1946</v>
      </c>
      <c r="I1165" t="s">
        <v>26</v>
      </c>
      <c r="J1165" t="s">
        <v>27</v>
      </c>
      <c r="K1165" t="s">
        <v>8414</v>
      </c>
      <c r="L1165" t="s">
        <v>6260</v>
      </c>
      <c r="M1165">
        <v>83201</v>
      </c>
      <c r="N1165" t="s">
        <v>44</v>
      </c>
      <c r="O1165" t="s">
        <v>7940</v>
      </c>
      <c r="P1165" t="s">
        <v>71</v>
      </c>
      <c r="Q1165" t="s">
        <v>72</v>
      </c>
      <c r="R1165" t="s">
        <v>7941</v>
      </c>
      <c r="S1165">
        <v>140.376</v>
      </c>
      <c r="T1165">
        <v>3</v>
      </c>
      <c r="U1165">
        <v>0.2</v>
      </c>
      <c r="V1165">
        <v>8.7735000000000056</v>
      </c>
    </row>
    <row r="1166" spans="1:22" x14ac:dyDescent="0.3">
      <c r="A1166">
        <v>5671</v>
      </c>
      <c r="B1166" t="s">
        <v>8413</v>
      </c>
      <c r="C1166">
        <v>2012</v>
      </c>
      <c r="D1166" s="33">
        <v>41069</v>
      </c>
      <c r="E1166" s="33">
        <v>41071</v>
      </c>
      <c r="F1166" t="s">
        <v>23</v>
      </c>
      <c r="G1166" t="s">
        <v>1945</v>
      </c>
      <c r="H1166" t="s">
        <v>1946</v>
      </c>
      <c r="I1166" t="s">
        <v>26</v>
      </c>
      <c r="J1166" t="s">
        <v>27</v>
      </c>
      <c r="K1166" t="s">
        <v>8414</v>
      </c>
      <c r="L1166" t="s">
        <v>6260</v>
      </c>
      <c r="M1166">
        <v>83201</v>
      </c>
      <c r="N1166" t="s">
        <v>44</v>
      </c>
      <c r="O1166" t="s">
        <v>8240</v>
      </c>
      <c r="P1166" t="s">
        <v>32</v>
      </c>
      <c r="Q1166" t="s">
        <v>65</v>
      </c>
      <c r="R1166" t="s">
        <v>8241</v>
      </c>
      <c r="S1166">
        <v>355.36</v>
      </c>
      <c r="T1166">
        <v>4</v>
      </c>
      <c r="U1166">
        <v>0</v>
      </c>
      <c r="V1166">
        <v>92.393599999999992</v>
      </c>
    </row>
    <row r="1167" spans="1:22" x14ac:dyDescent="0.3">
      <c r="A1167">
        <v>5647</v>
      </c>
      <c r="B1167" t="s">
        <v>8401</v>
      </c>
      <c r="C1167">
        <v>2012</v>
      </c>
      <c r="D1167" s="33">
        <v>40912</v>
      </c>
      <c r="E1167" s="33">
        <v>40917</v>
      </c>
      <c r="F1167" t="s">
        <v>50</v>
      </c>
      <c r="G1167" t="s">
        <v>1033</v>
      </c>
      <c r="H1167" t="s">
        <v>1034</v>
      </c>
      <c r="I1167" t="s">
        <v>41</v>
      </c>
      <c r="J1167" t="s">
        <v>27</v>
      </c>
      <c r="K1167" t="s">
        <v>2811</v>
      </c>
      <c r="L1167" t="s">
        <v>319</v>
      </c>
      <c r="M1167">
        <v>22304</v>
      </c>
      <c r="N1167" t="s">
        <v>30</v>
      </c>
      <c r="O1167" t="s">
        <v>3928</v>
      </c>
      <c r="P1167" t="s">
        <v>32</v>
      </c>
      <c r="Q1167" t="s">
        <v>65</v>
      </c>
      <c r="R1167" t="s">
        <v>3929</v>
      </c>
      <c r="S1167">
        <v>192.22</v>
      </c>
      <c r="T1167">
        <v>14</v>
      </c>
      <c r="U1167">
        <v>0</v>
      </c>
      <c r="V1167">
        <v>69.199200000000005</v>
      </c>
    </row>
    <row r="1168" spans="1:22" x14ac:dyDescent="0.3">
      <c r="A1168">
        <v>1167</v>
      </c>
      <c r="B1168" t="s">
        <v>3349</v>
      </c>
      <c r="C1168">
        <v>2012</v>
      </c>
      <c r="D1168" s="33">
        <v>41215</v>
      </c>
      <c r="E1168" s="33">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5644</v>
      </c>
      <c r="B1169" t="s">
        <v>8398</v>
      </c>
      <c r="C1169">
        <v>2012</v>
      </c>
      <c r="D1169" s="33">
        <v>41044</v>
      </c>
      <c r="E1169" s="33">
        <v>41049</v>
      </c>
      <c r="F1169" t="s">
        <v>23</v>
      </c>
      <c r="G1169" t="s">
        <v>6638</v>
      </c>
      <c r="H1169" t="s">
        <v>6639</v>
      </c>
      <c r="I1169" t="s">
        <v>41</v>
      </c>
      <c r="J1169" t="s">
        <v>27</v>
      </c>
      <c r="K1169" t="s">
        <v>3261</v>
      </c>
      <c r="L1169" t="s">
        <v>1272</v>
      </c>
      <c r="M1169">
        <v>30076</v>
      </c>
      <c r="N1169" t="s">
        <v>30</v>
      </c>
      <c r="O1169" t="s">
        <v>5341</v>
      </c>
      <c r="P1169" t="s">
        <v>46</v>
      </c>
      <c r="Q1169" t="s">
        <v>173</v>
      </c>
      <c r="R1169" t="s">
        <v>5342</v>
      </c>
      <c r="S1169">
        <v>17.940000000000001</v>
      </c>
      <c r="T1169">
        <v>3</v>
      </c>
      <c r="U1169">
        <v>0</v>
      </c>
      <c r="V1169">
        <v>8.7906000000000013</v>
      </c>
    </row>
    <row r="1170" spans="1:22" x14ac:dyDescent="0.3">
      <c r="A1170">
        <v>5635</v>
      </c>
      <c r="B1170" t="s">
        <v>8387</v>
      </c>
      <c r="C1170">
        <v>2012</v>
      </c>
      <c r="D1170" s="33">
        <v>41248</v>
      </c>
      <c r="E1170" s="33">
        <v>41249</v>
      </c>
      <c r="F1170" t="s">
        <v>188</v>
      </c>
      <c r="G1170" t="s">
        <v>6713</v>
      </c>
      <c r="H1170" t="s">
        <v>6714</v>
      </c>
      <c r="I1170" t="s">
        <v>102</v>
      </c>
      <c r="J1170" t="s">
        <v>27</v>
      </c>
      <c r="K1170" t="s">
        <v>8388</v>
      </c>
      <c r="L1170" t="s">
        <v>238</v>
      </c>
      <c r="M1170">
        <v>48104</v>
      </c>
      <c r="N1170" t="s">
        <v>105</v>
      </c>
      <c r="O1170" t="s">
        <v>3910</v>
      </c>
      <c r="P1170" t="s">
        <v>46</v>
      </c>
      <c r="Q1170" t="s">
        <v>75</v>
      </c>
      <c r="R1170" t="s">
        <v>3911</v>
      </c>
      <c r="S1170">
        <v>152.79999999999998</v>
      </c>
      <c r="T1170">
        <v>5</v>
      </c>
      <c r="U1170">
        <v>0</v>
      </c>
      <c r="V1170">
        <v>76.399999999999991</v>
      </c>
    </row>
    <row r="1171" spans="1:22" x14ac:dyDescent="0.3">
      <c r="A1171">
        <v>5619</v>
      </c>
      <c r="B1171" t="s">
        <v>8377</v>
      </c>
      <c r="C1171">
        <v>2012</v>
      </c>
      <c r="D1171" s="33">
        <v>41170</v>
      </c>
      <c r="E1171" s="33">
        <v>41173</v>
      </c>
      <c r="F1171" t="s">
        <v>188</v>
      </c>
      <c r="G1171" t="s">
        <v>4146</v>
      </c>
      <c r="H1171" t="s">
        <v>4147</v>
      </c>
      <c r="I1171" t="s">
        <v>26</v>
      </c>
      <c r="J1171" t="s">
        <v>27</v>
      </c>
      <c r="K1171" t="s">
        <v>947</v>
      </c>
      <c r="L1171" t="s">
        <v>43</v>
      </c>
      <c r="M1171">
        <v>92105</v>
      </c>
      <c r="N1171" t="s">
        <v>44</v>
      </c>
      <c r="O1171" t="s">
        <v>115</v>
      </c>
      <c r="P1171" t="s">
        <v>46</v>
      </c>
      <c r="Q1171" t="s">
        <v>59</v>
      </c>
      <c r="R1171" t="s">
        <v>116</v>
      </c>
      <c r="S1171">
        <v>443.92</v>
      </c>
      <c r="T1171">
        <v>4</v>
      </c>
      <c r="U1171">
        <v>0</v>
      </c>
      <c r="V1171">
        <v>8.8783999999999992</v>
      </c>
    </row>
    <row r="1172" spans="1:22" x14ac:dyDescent="0.3">
      <c r="A1172">
        <v>5611</v>
      </c>
      <c r="B1172" t="s">
        <v>8370</v>
      </c>
      <c r="C1172">
        <v>2012</v>
      </c>
      <c r="D1172" s="33">
        <v>41187</v>
      </c>
      <c r="E1172" s="33">
        <v>41189</v>
      </c>
      <c r="F1172" t="s">
        <v>188</v>
      </c>
      <c r="G1172" t="s">
        <v>799</v>
      </c>
      <c r="H1172" t="s">
        <v>800</v>
      </c>
      <c r="I1172" t="s">
        <v>26</v>
      </c>
      <c r="J1172" t="s">
        <v>27</v>
      </c>
      <c r="K1172" t="s">
        <v>1007</v>
      </c>
      <c r="L1172" t="s">
        <v>498</v>
      </c>
      <c r="M1172">
        <v>45231</v>
      </c>
      <c r="N1172" t="s">
        <v>148</v>
      </c>
      <c r="O1172" t="s">
        <v>753</v>
      </c>
      <c r="P1172" t="s">
        <v>71</v>
      </c>
      <c r="Q1172" t="s">
        <v>161</v>
      </c>
      <c r="R1172" t="s">
        <v>754</v>
      </c>
      <c r="S1172">
        <v>53.040000000000006</v>
      </c>
      <c r="T1172">
        <v>3</v>
      </c>
      <c r="U1172">
        <v>0.2</v>
      </c>
      <c r="V1172">
        <v>-4.6409999999999982</v>
      </c>
    </row>
    <row r="1173" spans="1:22" x14ac:dyDescent="0.3">
      <c r="A1173">
        <v>5609</v>
      </c>
      <c r="B1173" t="s">
        <v>8366</v>
      </c>
      <c r="C1173">
        <v>2012</v>
      </c>
      <c r="D1173" s="33">
        <v>41249</v>
      </c>
      <c r="E1173" s="33">
        <v>41254</v>
      </c>
      <c r="F1173" t="s">
        <v>50</v>
      </c>
      <c r="G1173" t="s">
        <v>5077</v>
      </c>
      <c r="H1173" t="s">
        <v>5078</v>
      </c>
      <c r="I1173" t="s">
        <v>26</v>
      </c>
      <c r="J1173" t="s">
        <v>27</v>
      </c>
      <c r="K1173" t="s">
        <v>127</v>
      </c>
      <c r="L1173" t="s">
        <v>43</v>
      </c>
      <c r="M1173">
        <v>94109</v>
      </c>
      <c r="N1173" t="s">
        <v>44</v>
      </c>
      <c r="O1173" t="s">
        <v>4091</v>
      </c>
      <c r="P1173" t="s">
        <v>46</v>
      </c>
      <c r="Q1173" t="s">
        <v>78</v>
      </c>
      <c r="R1173" t="s">
        <v>4092</v>
      </c>
      <c r="S1173">
        <v>7.78</v>
      </c>
      <c r="T1173">
        <v>2</v>
      </c>
      <c r="U1173">
        <v>0</v>
      </c>
      <c r="V1173">
        <v>2.0228000000000002</v>
      </c>
    </row>
    <row r="1174" spans="1:22" x14ac:dyDescent="0.3">
      <c r="A1174">
        <v>5605</v>
      </c>
      <c r="B1174" t="s">
        <v>8363</v>
      </c>
      <c r="C1174">
        <v>2012</v>
      </c>
      <c r="D1174" s="33">
        <v>41246</v>
      </c>
      <c r="E1174" s="33">
        <v>41250</v>
      </c>
      <c r="F1174" t="s">
        <v>50</v>
      </c>
      <c r="G1174" t="s">
        <v>4287</v>
      </c>
      <c r="H1174" t="s">
        <v>4288</v>
      </c>
      <c r="I1174" t="s">
        <v>41</v>
      </c>
      <c r="J1174" t="s">
        <v>27</v>
      </c>
      <c r="K1174" t="s">
        <v>266</v>
      </c>
      <c r="L1174" t="s">
        <v>267</v>
      </c>
      <c r="M1174">
        <v>10011</v>
      </c>
      <c r="N1174" t="s">
        <v>148</v>
      </c>
      <c r="O1174" t="s">
        <v>7629</v>
      </c>
      <c r="P1174" t="s">
        <v>46</v>
      </c>
      <c r="Q1174" t="s">
        <v>75</v>
      </c>
      <c r="R1174" t="s">
        <v>7630</v>
      </c>
      <c r="S1174">
        <v>590.35199999999998</v>
      </c>
      <c r="T1174">
        <v>6</v>
      </c>
      <c r="U1174">
        <v>0.2</v>
      </c>
      <c r="V1174">
        <v>206.62319999999997</v>
      </c>
    </row>
    <row r="1175" spans="1:22" x14ac:dyDescent="0.3">
      <c r="A1175">
        <v>1174</v>
      </c>
      <c r="B1175" t="s">
        <v>3364</v>
      </c>
      <c r="C1175">
        <v>2012</v>
      </c>
      <c r="D1175" s="33">
        <v>41204</v>
      </c>
      <c r="E1175" s="33">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s="33">
        <v>41143</v>
      </c>
      <c r="E1176" s="33">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5597</v>
      </c>
      <c r="B1177" t="s">
        <v>8353</v>
      </c>
      <c r="C1177">
        <v>2012</v>
      </c>
      <c r="D1177" s="33">
        <v>41177</v>
      </c>
      <c r="E1177" s="33">
        <v>41181</v>
      </c>
      <c r="F1177" t="s">
        <v>50</v>
      </c>
      <c r="G1177" t="s">
        <v>8354</v>
      </c>
      <c r="H1177" t="s">
        <v>8355</v>
      </c>
      <c r="I1177" t="s">
        <v>26</v>
      </c>
      <c r="J1177" t="s">
        <v>27</v>
      </c>
      <c r="K1177" t="s">
        <v>87</v>
      </c>
      <c r="L1177" t="s">
        <v>2694</v>
      </c>
      <c r="M1177">
        <v>3301</v>
      </c>
      <c r="N1177" t="s">
        <v>148</v>
      </c>
      <c r="O1177" t="s">
        <v>617</v>
      </c>
      <c r="P1177" t="s">
        <v>46</v>
      </c>
      <c r="Q1177" t="s">
        <v>75</v>
      </c>
      <c r="R1177" t="s">
        <v>618</v>
      </c>
      <c r="S1177">
        <v>68.62</v>
      </c>
      <c r="T1177">
        <v>2</v>
      </c>
      <c r="U1177">
        <v>0</v>
      </c>
      <c r="V1177">
        <v>32.251400000000004</v>
      </c>
    </row>
    <row r="1178" spans="1:22" x14ac:dyDescent="0.3">
      <c r="A1178">
        <v>5588</v>
      </c>
      <c r="B1178" t="s">
        <v>8347</v>
      </c>
      <c r="C1178">
        <v>2012</v>
      </c>
      <c r="D1178" s="33">
        <v>40987</v>
      </c>
      <c r="E1178" s="33">
        <v>40988</v>
      </c>
      <c r="F1178" t="s">
        <v>188</v>
      </c>
      <c r="G1178" t="s">
        <v>2626</v>
      </c>
      <c r="H1178" t="s">
        <v>2627</v>
      </c>
      <c r="I1178" t="s">
        <v>26</v>
      </c>
      <c r="J1178" t="s">
        <v>27</v>
      </c>
      <c r="K1178" t="s">
        <v>2470</v>
      </c>
      <c r="L1178" t="s">
        <v>43</v>
      </c>
      <c r="M1178">
        <v>93534</v>
      </c>
      <c r="N1178" t="s">
        <v>44</v>
      </c>
      <c r="O1178" t="s">
        <v>3297</v>
      </c>
      <c r="P1178" t="s">
        <v>46</v>
      </c>
      <c r="Q1178" t="s">
        <v>269</v>
      </c>
      <c r="R1178" t="s">
        <v>3298</v>
      </c>
      <c r="S1178">
        <v>10.9</v>
      </c>
      <c r="T1178">
        <v>5</v>
      </c>
      <c r="U1178">
        <v>0</v>
      </c>
      <c r="V1178">
        <v>3.5970000000000004</v>
      </c>
    </row>
    <row r="1179" spans="1:22" x14ac:dyDescent="0.3">
      <c r="A1179">
        <v>5561</v>
      </c>
      <c r="B1179" t="s">
        <v>8325</v>
      </c>
      <c r="C1179">
        <v>2012</v>
      </c>
      <c r="D1179" s="33">
        <v>41249</v>
      </c>
      <c r="E1179" s="33">
        <v>41253</v>
      </c>
      <c r="F1179" t="s">
        <v>50</v>
      </c>
      <c r="G1179" t="s">
        <v>5110</v>
      </c>
      <c r="H1179" t="s">
        <v>5111</v>
      </c>
      <c r="I1179" t="s">
        <v>26</v>
      </c>
      <c r="J1179" t="s">
        <v>27</v>
      </c>
      <c r="K1179" t="s">
        <v>4045</v>
      </c>
      <c r="L1179" t="s">
        <v>1392</v>
      </c>
      <c r="M1179">
        <v>89031</v>
      </c>
      <c r="N1179" t="s">
        <v>44</v>
      </c>
      <c r="O1179" t="s">
        <v>2681</v>
      </c>
      <c r="P1179" t="s">
        <v>46</v>
      </c>
      <c r="Q1179" t="s">
        <v>47</v>
      </c>
      <c r="R1179" t="s">
        <v>2682</v>
      </c>
      <c r="S1179">
        <v>14.940000000000001</v>
      </c>
      <c r="T1179">
        <v>3</v>
      </c>
      <c r="U1179">
        <v>0</v>
      </c>
      <c r="V1179">
        <v>6.8723999999999998</v>
      </c>
    </row>
    <row r="1180" spans="1:22" x14ac:dyDescent="0.3">
      <c r="A1180">
        <v>5560</v>
      </c>
      <c r="B1180" t="s">
        <v>8325</v>
      </c>
      <c r="C1180">
        <v>2012</v>
      </c>
      <c r="D1180" s="33">
        <v>41249</v>
      </c>
      <c r="E1180" s="33">
        <v>41253</v>
      </c>
      <c r="F1180" t="s">
        <v>50</v>
      </c>
      <c r="G1180" t="s">
        <v>5110</v>
      </c>
      <c r="H1180" t="s">
        <v>5111</v>
      </c>
      <c r="I1180" t="s">
        <v>26</v>
      </c>
      <c r="J1180" t="s">
        <v>27</v>
      </c>
      <c r="K1180" t="s">
        <v>4045</v>
      </c>
      <c r="L1180" t="s">
        <v>1392</v>
      </c>
      <c r="M1180">
        <v>89031</v>
      </c>
      <c r="N1180" t="s">
        <v>44</v>
      </c>
      <c r="O1180" t="s">
        <v>5000</v>
      </c>
      <c r="P1180" t="s">
        <v>46</v>
      </c>
      <c r="Q1180" t="s">
        <v>59</v>
      </c>
      <c r="R1180" t="s">
        <v>5001</v>
      </c>
      <c r="S1180">
        <v>1325.8500000000001</v>
      </c>
      <c r="T1180">
        <v>5</v>
      </c>
      <c r="U1180">
        <v>0</v>
      </c>
      <c r="V1180">
        <v>238.65299999999991</v>
      </c>
    </row>
    <row r="1181" spans="1:22" x14ac:dyDescent="0.3">
      <c r="A1181">
        <v>5559</v>
      </c>
      <c r="B1181" t="s">
        <v>8325</v>
      </c>
      <c r="C1181">
        <v>2012</v>
      </c>
      <c r="D1181" s="33">
        <v>41249</v>
      </c>
      <c r="E1181" s="33">
        <v>41253</v>
      </c>
      <c r="F1181" t="s">
        <v>50</v>
      </c>
      <c r="G1181" t="s">
        <v>5110</v>
      </c>
      <c r="H1181" t="s">
        <v>5111</v>
      </c>
      <c r="I1181" t="s">
        <v>26</v>
      </c>
      <c r="J1181" t="s">
        <v>27</v>
      </c>
      <c r="K1181" t="s">
        <v>4045</v>
      </c>
      <c r="L1181" t="s">
        <v>1392</v>
      </c>
      <c r="M1181">
        <v>89031</v>
      </c>
      <c r="N1181" t="s">
        <v>44</v>
      </c>
      <c r="O1181" t="s">
        <v>8326</v>
      </c>
      <c r="P1181" t="s">
        <v>46</v>
      </c>
      <c r="Q1181" t="s">
        <v>90</v>
      </c>
      <c r="R1181" t="s">
        <v>8327</v>
      </c>
      <c r="S1181">
        <v>6.48</v>
      </c>
      <c r="T1181">
        <v>1</v>
      </c>
      <c r="U1181">
        <v>0</v>
      </c>
      <c r="V1181">
        <v>3.1104000000000003</v>
      </c>
    </row>
    <row r="1182" spans="1:22" x14ac:dyDescent="0.3">
      <c r="A1182">
        <v>5558</v>
      </c>
      <c r="B1182" t="s">
        <v>8324</v>
      </c>
      <c r="C1182">
        <v>2012</v>
      </c>
      <c r="D1182" s="33">
        <v>41257</v>
      </c>
      <c r="E1182" s="33">
        <v>41261</v>
      </c>
      <c r="F1182" t="s">
        <v>50</v>
      </c>
      <c r="G1182" t="s">
        <v>3939</v>
      </c>
      <c r="H1182" t="s">
        <v>3940</v>
      </c>
      <c r="I1182" t="s">
        <v>41</v>
      </c>
      <c r="J1182" t="s">
        <v>27</v>
      </c>
      <c r="K1182" t="s">
        <v>328</v>
      </c>
      <c r="L1182" t="s">
        <v>1487</v>
      </c>
      <c r="M1182">
        <v>39212</v>
      </c>
      <c r="N1182" t="s">
        <v>30</v>
      </c>
      <c r="O1182" t="s">
        <v>6238</v>
      </c>
      <c r="P1182" t="s">
        <v>46</v>
      </c>
      <c r="Q1182" t="s">
        <v>68</v>
      </c>
      <c r="R1182" t="s">
        <v>6239</v>
      </c>
      <c r="S1182">
        <v>56.3</v>
      </c>
      <c r="T1182">
        <v>2</v>
      </c>
      <c r="U1182">
        <v>0</v>
      </c>
      <c r="V1182">
        <v>15.764000000000003</v>
      </c>
    </row>
    <row r="1183" spans="1:22" x14ac:dyDescent="0.3">
      <c r="A1183">
        <v>5557</v>
      </c>
      <c r="B1183" t="s">
        <v>8324</v>
      </c>
      <c r="C1183">
        <v>2012</v>
      </c>
      <c r="D1183" s="33">
        <v>41257</v>
      </c>
      <c r="E1183" s="33">
        <v>41261</v>
      </c>
      <c r="F1183" t="s">
        <v>50</v>
      </c>
      <c r="G1183" t="s">
        <v>3939</v>
      </c>
      <c r="H1183" t="s">
        <v>3940</v>
      </c>
      <c r="I1183" t="s">
        <v>41</v>
      </c>
      <c r="J1183" t="s">
        <v>27</v>
      </c>
      <c r="K1183" t="s">
        <v>328</v>
      </c>
      <c r="L1183" t="s">
        <v>1487</v>
      </c>
      <c r="M1183">
        <v>39212</v>
      </c>
      <c r="N1183" t="s">
        <v>30</v>
      </c>
      <c r="O1183" t="s">
        <v>5753</v>
      </c>
      <c r="P1183" t="s">
        <v>32</v>
      </c>
      <c r="Q1183" t="s">
        <v>65</v>
      </c>
      <c r="R1183" t="s">
        <v>5754</v>
      </c>
      <c r="S1183">
        <v>6.16</v>
      </c>
      <c r="T1183">
        <v>2</v>
      </c>
      <c r="U1183">
        <v>0</v>
      </c>
      <c r="V1183">
        <v>1.9711999999999996</v>
      </c>
    </row>
    <row r="1184" spans="1:22" x14ac:dyDescent="0.3">
      <c r="A1184">
        <v>5539</v>
      </c>
      <c r="B1184" t="s">
        <v>8312</v>
      </c>
      <c r="C1184">
        <v>2012</v>
      </c>
      <c r="D1184" s="33">
        <v>41012</v>
      </c>
      <c r="E1184" s="33">
        <v>41019</v>
      </c>
      <c r="F1184" t="s">
        <v>50</v>
      </c>
      <c r="G1184" t="s">
        <v>1694</v>
      </c>
      <c r="H1184" t="s">
        <v>1695</v>
      </c>
      <c r="I1184" t="s">
        <v>26</v>
      </c>
      <c r="J1184" t="s">
        <v>27</v>
      </c>
      <c r="K1184" t="s">
        <v>8313</v>
      </c>
      <c r="L1184" t="s">
        <v>138</v>
      </c>
      <c r="M1184">
        <v>68701</v>
      </c>
      <c r="N1184" t="s">
        <v>105</v>
      </c>
      <c r="O1184" t="s">
        <v>2727</v>
      </c>
      <c r="P1184" t="s">
        <v>46</v>
      </c>
      <c r="Q1184" t="s">
        <v>75</v>
      </c>
      <c r="R1184" t="s">
        <v>2728</v>
      </c>
      <c r="S1184">
        <v>17.43</v>
      </c>
      <c r="T1184">
        <v>3</v>
      </c>
      <c r="U1184">
        <v>0</v>
      </c>
      <c r="V1184">
        <v>8.0177999999999994</v>
      </c>
    </row>
    <row r="1185" spans="1:22" x14ac:dyDescent="0.3">
      <c r="A1185">
        <v>5529</v>
      </c>
      <c r="B1185" t="s">
        <v>8305</v>
      </c>
      <c r="C1185">
        <v>2012</v>
      </c>
      <c r="D1185" s="33">
        <v>40999</v>
      </c>
      <c r="E1185" s="33">
        <v>41003</v>
      </c>
      <c r="F1185" t="s">
        <v>50</v>
      </c>
      <c r="G1185" t="s">
        <v>5377</v>
      </c>
      <c r="H1185" t="s">
        <v>5378</v>
      </c>
      <c r="I1185" t="s">
        <v>41</v>
      </c>
      <c r="J1185" t="s">
        <v>27</v>
      </c>
      <c r="K1185" t="s">
        <v>1521</v>
      </c>
      <c r="L1185" t="s">
        <v>54</v>
      </c>
      <c r="M1185">
        <v>32216</v>
      </c>
      <c r="N1185" t="s">
        <v>30</v>
      </c>
      <c r="O1185" t="s">
        <v>923</v>
      </c>
      <c r="P1185" t="s">
        <v>71</v>
      </c>
      <c r="Q1185" t="s">
        <v>72</v>
      </c>
      <c r="R1185" t="s">
        <v>924</v>
      </c>
      <c r="S1185">
        <v>79.959999999999994</v>
      </c>
      <c r="T1185">
        <v>5</v>
      </c>
      <c r="U1185">
        <v>0.2</v>
      </c>
      <c r="V1185">
        <v>27.985999999999994</v>
      </c>
    </row>
    <row r="1186" spans="1:22" x14ac:dyDescent="0.3">
      <c r="A1186">
        <v>5528</v>
      </c>
      <c r="B1186" t="s">
        <v>8304</v>
      </c>
      <c r="C1186">
        <v>2012</v>
      </c>
      <c r="D1186" s="33">
        <v>41037</v>
      </c>
      <c r="E1186" s="33">
        <v>41039</v>
      </c>
      <c r="F1186" t="s">
        <v>188</v>
      </c>
      <c r="G1186" t="s">
        <v>3676</v>
      </c>
      <c r="H1186" t="s">
        <v>3677</v>
      </c>
      <c r="I1186" t="s">
        <v>102</v>
      </c>
      <c r="J1186" t="s">
        <v>27</v>
      </c>
      <c r="K1186" t="s">
        <v>266</v>
      </c>
      <c r="L1186" t="s">
        <v>267</v>
      </c>
      <c r="M1186">
        <v>10009</v>
      </c>
      <c r="N1186" t="s">
        <v>148</v>
      </c>
      <c r="O1186" t="s">
        <v>1639</v>
      </c>
      <c r="P1186" t="s">
        <v>46</v>
      </c>
      <c r="Q1186" t="s">
        <v>90</v>
      </c>
      <c r="R1186" t="s">
        <v>1640</v>
      </c>
      <c r="S1186">
        <v>37.94</v>
      </c>
      <c r="T1186">
        <v>2</v>
      </c>
      <c r="U1186">
        <v>0</v>
      </c>
      <c r="V1186">
        <v>18.211199999999998</v>
      </c>
    </row>
    <row r="1187" spans="1:22" x14ac:dyDescent="0.3">
      <c r="A1187">
        <v>5516</v>
      </c>
      <c r="B1187" t="s">
        <v>8295</v>
      </c>
      <c r="C1187">
        <v>2012</v>
      </c>
      <c r="D1187" s="33">
        <v>41059</v>
      </c>
      <c r="E1187" s="33">
        <v>41061</v>
      </c>
      <c r="F1187" t="s">
        <v>188</v>
      </c>
      <c r="G1187" t="s">
        <v>5710</v>
      </c>
      <c r="H1187" t="s">
        <v>5711</v>
      </c>
      <c r="I1187" t="s">
        <v>26</v>
      </c>
      <c r="J1187" t="s">
        <v>27</v>
      </c>
      <c r="K1187" t="s">
        <v>266</v>
      </c>
      <c r="L1187" t="s">
        <v>267</v>
      </c>
      <c r="M1187">
        <v>10009</v>
      </c>
      <c r="N1187" t="s">
        <v>148</v>
      </c>
      <c r="O1187" t="s">
        <v>5308</v>
      </c>
      <c r="P1187" t="s">
        <v>71</v>
      </c>
      <c r="Q1187" t="s">
        <v>72</v>
      </c>
      <c r="R1187" t="s">
        <v>5309</v>
      </c>
      <c r="S1187">
        <v>128.85000000000002</v>
      </c>
      <c r="T1187">
        <v>3</v>
      </c>
      <c r="U1187">
        <v>0</v>
      </c>
      <c r="V1187">
        <v>3.8654999999999973</v>
      </c>
    </row>
    <row r="1188" spans="1:22" x14ac:dyDescent="0.3">
      <c r="A1188">
        <v>5515</v>
      </c>
      <c r="B1188" t="s">
        <v>8295</v>
      </c>
      <c r="C1188">
        <v>2012</v>
      </c>
      <c r="D1188" s="33">
        <v>41059</v>
      </c>
      <c r="E1188" s="33">
        <v>41061</v>
      </c>
      <c r="F1188" t="s">
        <v>188</v>
      </c>
      <c r="G1188" t="s">
        <v>5710</v>
      </c>
      <c r="H1188" t="s">
        <v>5711</v>
      </c>
      <c r="I1188" t="s">
        <v>26</v>
      </c>
      <c r="J1188" t="s">
        <v>27</v>
      </c>
      <c r="K1188" t="s">
        <v>266</v>
      </c>
      <c r="L1188" t="s">
        <v>267</v>
      </c>
      <c r="M1188">
        <v>10009</v>
      </c>
      <c r="N1188" t="s">
        <v>148</v>
      </c>
      <c r="O1188" t="s">
        <v>5392</v>
      </c>
      <c r="P1188" t="s">
        <v>46</v>
      </c>
      <c r="Q1188" t="s">
        <v>78</v>
      </c>
      <c r="R1188" t="s">
        <v>5393</v>
      </c>
      <c r="S1188">
        <v>160.32</v>
      </c>
      <c r="T1188">
        <v>2</v>
      </c>
      <c r="U1188">
        <v>0</v>
      </c>
      <c r="V1188">
        <v>44.889600000000002</v>
      </c>
    </row>
    <row r="1189" spans="1:22" x14ac:dyDescent="0.3">
      <c r="A1189">
        <v>5514</v>
      </c>
      <c r="B1189" t="s">
        <v>8295</v>
      </c>
      <c r="C1189">
        <v>2012</v>
      </c>
      <c r="D1189" s="33">
        <v>41059</v>
      </c>
      <c r="E1189" s="33">
        <v>41061</v>
      </c>
      <c r="F1189" t="s">
        <v>188</v>
      </c>
      <c r="G1189" t="s">
        <v>5710</v>
      </c>
      <c r="H1189" t="s">
        <v>5711</v>
      </c>
      <c r="I1189" t="s">
        <v>26</v>
      </c>
      <c r="J1189" t="s">
        <v>27</v>
      </c>
      <c r="K1189" t="s">
        <v>266</v>
      </c>
      <c r="L1189" t="s">
        <v>267</v>
      </c>
      <c r="M1189">
        <v>10009</v>
      </c>
      <c r="N1189" t="s">
        <v>148</v>
      </c>
      <c r="O1189" t="s">
        <v>2527</v>
      </c>
      <c r="P1189" t="s">
        <v>71</v>
      </c>
      <c r="Q1189" t="s">
        <v>72</v>
      </c>
      <c r="R1189" t="s">
        <v>8296</v>
      </c>
      <c r="S1189">
        <v>239.96999999999997</v>
      </c>
      <c r="T1189">
        <v>3</v>
      </c>
      <c r="U1189">
        <v>0</v>
      </c>
      <c r="V1189">
        <v>2.3996999999999815</v>
      </c>
    </row>
    <row r="1190" spans="1:22" x14ac:dyDescent="0.3">
      <c r="A1190">
        <v>5509</v>
      </c>
      <c r="B1190" t="s">
        <v>8292</v>
      </c>
      <c r="C1190">
        <v>2012</v>
      </c>
      <c r="D1190" s="33">
        <v>41190</v>
      </c>
      <c r="E1190" s="33">
        <v>41194</v>
      </c>
      <c r="F1190" t="s">
        <v>50</v>
      </c>
      <c r="G1190" t="s">
        <v>799</v>
      </c>
      <c r="H1190" t="s">
        <v>800</v>
      </c>
      <c r="I1190" t="s">
        <v>26</v>
      </c>
      <c r="J1190" t="s">
        <v>27</v>
      </c>
      <c r="K1190" t="s">
        <v>127</v>
      </c>
      <c r="L1190" t="s">
        <v>43</v>
      </c>
      <c r="M1190">
        <v>94122</v>
      </c>
      <c r="N1190" t="s">
        <v>44</v>
      </c>
      <c r="O1190" t="s">
        <v>1146</v>
      </c>
      <c r="P1190" t="s">
        <v>32</v>
      </c>
      <c r="Q1190" t="s">
        <v>65</v>
      </c>
      <c r="R1190" t="s">
        <v>1147</v>
      </c>
      <c r="S1190">
        <v>145.9</v>
      </c>
      <c r="T1190">
        <v>5</v>
      </c>
      <c r="U1190">
        <v>0</v>
      </c>
      <c r="V1190">
        <v>62.736999999999995</v>
      </c>
    </row>
    <row r="1191" spans="1:22" x14ac:dyDescent="0.3">
      <c r="A1191">
        <v>5496</v>
      </c>
      <c r="B1191" t="s">
        <v>8284</v>
      </c>
      <c r="C1191">
        <v>2012</v>
      </c>
      <c r="D1191" s="33">
        <v>41156</v>
      </c>
      <c r="E1191" s="33">
        <v>41160</v>
      </c>
      <c r="F1191" t="s">
        <v>50</v>
      </c>
      <c r="G1191" t="s">
        <v>3887</v>
      </c>
      <c r="H1191" t="s">
        <v>3888</v>
      </c>
      <c r="I1191" t="s">
        <v>41</v>
      </c>
      <c r="J1191" t="s">
        <v>27</v>
      </c>
      <c r="K1191" t="s">
        <v>146</v>
      </c>
      <c r="L1191" t="s">
        <v>147</v>
      </c>
      <c r="M1191">
        <v>19140</v>
      </c>
      <c r="N1191" t="s">
        <v>148</v>
      </c>
      <c r="O1191" t="s">
        <v>4832</v>
      </c>
      <c r="P1191" t="s">
        <v>46</v>
      </c>
      <c r="Q1191" t="s">
        <v>75</v>
      </c>
      <c r="R1191" t="s">
        <v>4833</v>
      </c>
      <c r="S1191">
        <v>7.6560000000000006</v>
      </c>
      <c r="T1191">
        <v>4</v>
      </c>
      <c r="U1191">
        <v>0.7</v>
      </c>
      <c r="V1191">
        <v>-6.1247999999999987</v>
      </c>
    </row>
    <row r="1192" spans="1:22" x14ac:dyDescent="0.3">
      <c r="A1192">
        <v>5487</v>
      </c>
      <c r="B1192" t="s">
        <v>8280</v>
      </c>
      <c r="C1192">
        <v>2012</v>
      </c>
      <c r="D1192" s="33">
        <v>41206</v>
      </c>
      <c r="E1192" s="33">
        <v>41211</v>
      </c>
      <c r="F1192" t="s">
        <v>50</v>
      </c>
      <c r="G1192" t="s">
        <v>1665</v>
      </c>
      <c r="H1192" t="s">
        <v>1666</v>
      </c>
      <c r="I1192" t="s">
        <v>102</v>
      </c>
      <c r="J1192" t="s">
        <v>27</v>
      </c>
      <c r="K1192" t="s">
        <v>678</v>
      </c>
      <c r="L1192" t="s">
        <v>104</v>
      </c>
      <c r="M1192">
        <v>78207</v>
      </c>
      <c r="N1192" t="s">
        <v>105</v>
      </c>
      <c r="O1192" t="s">
        <v>1218</v>
      </c>
      <c r="P1192" t="s">
        <v>46</v>
      </c>
      <c r="Q1192" t="s">
        <v>75</v>
      </c>
      <c r="R1192" t="s">
        <v>1219</v>
      </c>
      <c r="S1192">
        <v>3.5919999999999992</v>
      </c>
      <c r="T1192">
        <v>4</v>
      </c>
      <c r="U1192">
        <v>0.8</v>
      </c>
      <c r="V1192">
        <v>-6.2860000000000031</v>
      </c>
    </row>
    <row r="1193" spans="1:22" x14ac:dyDescent="0.3">
      <c r="A1193">
        <v>5445</v>
      </c>
      <c r="B1193" t="s">
        <v>8248</v>
      </c>
      <c r="C1193">
        <v>2012</v>
      </c>
      <c r="D1193" s="33">
        <v>41016</v>
      </c>
      <c r="E1193" s="33">
        <v>41022</v>
      </c>
      <c r="F1193" t="s">
        <v>50</v>
      </c>
      <c r="G1193" t="s">
        <v>2825</v>
      </c>
      <c r="H1193" t="s">
        <v>2826</v>
      </c>
      <c r="I1193" t="s">
        <v>26</v>
      </c>
      <c r="J1193" t="s">
        <v>27</v>
      </c>
      <c r="K1193" t="s">
        <v>266</v>
      </c>
      <c r="L1193" t="s">
        <v>267</v>
      </c>
      <c r="M1193">
        <v>10035</v>
      </c>
      <c r="N1193" t="s">
        <v>148</v>
      </c>
      <c r="O1193" t="s">
        <v>8249</v>
      </c>
      <c r="P1193" t="s">
        <v>46</v>
      </c>
      <c r="Q1193" t="s">
        <v>68</v>
      </c>
      <c r="R1193" t="s">
        <v>8250</v>
      </c>
      <c r="S1193">
        <v>10.709999999999999</v>
      </c>
      <c r="T1193">
        <v>3</v>
      </c>
      <c r="U1193">
        <v>0</v>
      </c>
      <c r="V1193">
        <v>2.7845999999999997</v>
      </c>
    </row>
    <row r="1194" spans="1:22" x14ac:dyDescent="0.3">
      <c r="A1194">
        <v>5444</v>
      </c>
      <c r="B1194" t="s">
        <v>8248</v>
      </c>
      <c r="C1194">
        <v>2012</v>
      </c>
      <c r="D1194" s="33">
        <v>41016</v>
      </c>
      <c r="E1194" s="33">
        <v>41022</v>
      </c>
      <c r="F1194" t="s">
        <v>50</v>
      </c>
      <c r="G1194" t="s">
        <v>2825</v>
      </c>
      <c r="H1194" t="s">
        <v>2826</v>
      </c>
      <c r="I1194" t="s">
        <v>26</v>
      </c>
      <c r="J1194" t="s">
        <v>27</v>
      </c>
      <c r="K1194" t="s">
        <v>266</v>
      </c>
      <c r="L1194" t="s">
        <v>267</v>
      </c>
      <c r="M1194">
        <v>10035</v>
      </c>
      <c r="N1194" t="s">
        <v>148</v>
      </c>
      <c r="O1194" t="s">
        <v>4474</v>
      </c>
      <c r="P1194" t="s">
        <v>46</v>
      </c>
      <c r="Q1194" t="s">
        <v>75</v>
      </c>
      <c r="R1194" t="s">
        <v>4475</v>
      </c>
      <c r="S1194">
        <v>62.296000000000006</v>
      </c>
      <c r="T1194">
        <v>13</v>
      </c>
      <c r="U1194">
        <v>0.2</v>
      </c>
      <c r="V1194">
        <v>21.024899999999999</v>
      </c>
    </row>
    <row r="1195" spans="1:22" x14ac:dyDescent="0.3">
      <c r="A1195">
        <v>1194</v>
      </c>
      <c r="B1195" t="s">
        <v>3404</v>
      </c>
      <c r="C1195">
        <v>2012</v>
      </c>
      <c r="D1195" s="33">
        <v>41167</v>
      </c>
      <c r="E1195" s="33">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s="33">
        <v>41167</v>
      </c>
      <c r="E1196" s="33">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s="33">
        <v>41167</v>
      </c>
      <c r="E1197" s="33">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s="33">
        <v>41167</v>
      </c>
      <c r="E1198" s="33">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5443</v>
      </c>
      <c r="B1199" t="s">
        <v>8248</v>
      </c>
      <c r="C1199">
        <v>2012</v>
      </c>
      <c r="D1199" s="33">
        <v>41016</v>
      </c>
      <c r="E1199" s="33">
        <v>41022</v>
      </c>
      <c r="F1199" t="s">
        <v>50</v>
      </c>
      <c r="G1199" t="s">
        <v>2825</v>
      </c>
      <c r="H1199" t="s">
        <v>2826</v>
      </c>
      <c r="I1199" t="s">
        <v>26</v>
      </c>
      <c r="J1199" t="s">
        <v>27</v>
      </c>
      <c r="K1199" t="s">
        <v>266</v>
      </c>
      <c r="L1199" t="s">
        <v>267</v>
      </c>
      <c r="M1199">
        <v>10035</v>
      </c>
      <c r="N1199" t="s">
        <v>148</v>
      </c>
      <c r="O1199" t="s">
        <v>3021</v>
      </c>
      <c r="P1199" t="s">
        <v>71</v>
      </c>
      <c r="Q1199" t="s">
        <v>161</v>
      </c>
      <c r="R1199" t="s">
        <v>3022</v>
      </c>
      <c r="S1199">
        <v>99.6</v>
      </c>
      <c r="T1199">
        <v>1</v>
      </c>
      <c r="U1199">
        <v>0</v>
      </c>
      <c r="V1199">
        <v>36.851999999999997</v>
      </c>
    </row>
    <row r="1200" spans="1:22" x14ac:dyDescent="0.3">
      <c r="A1200">
        <v>5436</v>
      </c>
      <c r="B1200" t="s">
        <v>8236</v>
      </c>
      <c r="C1200">
        <v>2012</v>
      </c>
      <c r="D1200" s="33">
        <v>41201</v>
      </c>
      <c r="E1200" s="33">
        <v>41206</v>
      </c>
      <c r="F1200" t="s">
        <v>50</v>
      </c>
      <c r="G1200" t="s">
        <v>733</v>
      </c>
      <c r="H1200" t="s">
        <v>734</v>
      </c>
      <c r="I1200" t="s">
        <v>102</v>
      </c>
      <c r="J1200" t="s">
        <v>27</v>
      </c>
      <c r="K1200" t="s">
        <v>42</v>
      </c>
      <c r="L1200" t="s">
        <v>43</v>
      </c>
      <c r="M1200">
        <v>90008</v>
      </c>
      <c r="N1200" t="s">
        <v>44</v>
      </c>
      <c r="O1200" t="s">
        <v>1168</v>
      </c>
      <c r="P1200" t="s">
        <v>71</v>
      </c>
      <c r="Q1200" t="s">
        <v>161</v>
      </c>
      <c r="R1200" t="s">
        <v>1169</v>
      </c>
      <c r="S1200">
        <v>270</v>
      </c>
      <c r="T1200">
        <v>3</v>
      </c>
      <c r="U1200">
        <v>0</v>
      </c>
      <c r="V1200">
        <v>97.199999999999989</v>
      </c>
    </row>
    <row r="1201" spans="1:22" x14ac:dyDescent="0.3">
      <c r="A1201">
        <v>5435</v>
      </c>
      <c r="B1201" t="s">
        <v>8236</v>
      </c>
      <c r="C1201">
        <v>2012</v>
      </c>
      <c r="D1201" s="33">
        <v>41201</v>
      </c>
      <c r="E1201" s="33">
        <v>41206</v>
      </c>
      <c r="F1201" t="s">
        <v>50</v>
      </c>
      <c r="G1201" t="s">
        <v>733</v>
      </c>
      <c r="H1201" t="s">
        <v>734</v>
      </c>
      <c r="I1201" t="s">
        <v>102</v>
      </c>
      <c r="J1201" t="s">
        <v>27</v>
      </c>
      <c r="K1201" t="s">
        <v>42</v>
      </c>
      <c r="L1201" t="s">
        <v>43</v>
      </c>
      <c r="M1201">
        <v>90008</v>
      </c>
      <c r="N1201" t="s">
        <v>44</v>
      </c>
      <c r="O1201" t="s">
        <v>8237</v>
      </c>
      <c r="P1201" t="s">
        <v>46</v>
      </c>
      <c r="Q1201" t="s">
        <v>78</v>
      </c>
      <c r="R1201" t="s">
        <v>8238</v>
      </c>
      <c r="S1201">
        <v>1640.6999999999998</v>
      </c>
      <c r="T1201">
        <v>5</v>
      </c>
      <c r="U1201">
        <v>0</v>
      </c>
      <c r="V1201">
        <v>459.39599999999996</v>
      </c>
    </row>
    <row r="1202" spans="1:22" x14ac:dyDescent="0.3">
      <c r="A1202">
        <v>5420</v>
      </c>
      <c r="B1202" t="s">
        <v>8217</v>
      </c>
      <c r="C1202">
        <v>2012</v>
      </c>
      <c r="D1202" s="33">
        <v>41205</v>
      </c>
      <c r="E1202" s="33">
        <v>41208</v>
      </c>
      <c r="F1202" t="s">
        <v>188</v>
      </c>
      <c r="G1202" t="s">
        <v>4798</v>
      </c>
      <c r="H1202" t="s">
        <v>4799</v>
      </c>
      <c r="I1202" t="s">
        <v>26</v>
      </c>
      <c r="J1202" t="s">
        <v>27</v>
      </c>
      <c r="K1202" t="s">
        <v>184</v>
      </c>
      <c r="L1202" t="s">
        <v>104</v>
      </c>
      <c r="M1202">
        <v>77041</v>
      </c>
      <c r="N1202" t="s">
        <v>105</v>
      </c>
      <c r="O1202" t="s">
        <v>2086</v>
      </c>
      <c r="P1202" t="s">
        <v>71</v>
      </c>
      <c r="Q1202" t="s">
        <v>72</v>
      </c>
      <c r="R1202" t="s">
        <v>2087</v>
      </c>
      <c r="S1202">
        <v>150.38399999999999</v>
      </c>
      <c r="T1202">
        <v>2</v>
      </c>
      <c r="U1202">
        <v>0.2</v>
      </c>
      <c r="V1202">
        <v>15.038400000000003</v>
      </c>
    </row>
    <row r="1203" spans="1:22" x14ac:dyDescent="0.3">
      <c r="A1203">
        <v>5419</v>
      </c>
      <c r="B1203" t="s">
        <v>8217</v>
      </c>
      <c r="C1203">
        <v>2012</v>
      </c>
      <c r="D1203" s="33">
        <v>41205</v>
      </c>
      <c r="E1203" s="33">
        <v>41208</v>
      </c>
      <c r="F1203" t="s">
        <v>188</v>
      </c>
      <c r="G1203" t="s">
        <v>4798</v>
      </c>
      <c r="H1203" t="s">
        <v>4799</v>
      </c>
      <c r="I1203" t="s">
        <v>26</v>
      </c>
      <c r="J1203" t="s">
        <v>27</v>
      </c>
      <c r="K1203" t="s">
        <v>184</v>
      </c>
      <c r="L1203" t="s">
        <v>104</v>
      </c>
      <c r="M1203">
        <v>77041</v>
      </c>
      <c r="N1203" t="s">
        <v>105</v>
      </c>
      <c r="O1203" t="s">
        <v>2925</v>
      </c>
      <c r="P1203" t="s">
        <v>46</v>
      </c>
      <c r="Q1203" t="s">
        <v>90</v>
      </c>
      <c r="R1203" t="s">
        <v>2926</v>
      </c>
      <c r="S1203">
        <v>36.288000000000011</v>
      </c>
      <c r="T1203">
        <v>7</v>
      </c>
      <c r="U1203">
        <v>0.2</v>
      </c>
      <c r="V1203">
        <v>12.700800000000001</v>
      </c>
    </row>
    <row r="1204" spans="1:22" x14ac:dyDescent="0.3">
      <c r="A1204">
        <v>5375</v>
      </c>
      <c r="B1204" t="s">
        <v>8181</v>
      </c>
      <c r="C1204">
        <v>2012</v>
      </c>
      <c r="D1204" s="33">
        <v>41206</v>
      </c>
      <c r="E1204" s="33">
        <v>41212</v>
      </c>
      <c r="F1204" t="s">
        <v>50</v>
      </c>
      <c r="G1204" t="s">
        <v>1033</v>
      </c>
      <c r="H1204" t="s">
        <v>1034</v>
      </c>
      <c r="I1204" t="s">
        <v>41</v>
      </c>
      <c r="J1204" t="s">
        <v>27</v>
      </c>
      <c r="K1204" t="s">
        <v>184</v>
      </c>
      <c r="L1204" t="s">
        <v>104</v>
      </c>
      <c r="M1204">
        <v>77041</v>
      </c>
      <c r="N1204" t="s">
        <v>105</v>
      </c>
      <c r="O1204" t="s">
        <v>3051</v>
      </c>
      <c r="P1204" t="s">
        <v>46</v>
      </c>
      <c r="Q1204" t="s">
        <v>90</v>
      </c>
      <c r="R1204" t="s">
        <v>3052</v>
      </c>
      <c r="S1204">
        <v>10.368000000000002</v>
      </c>
      <c r="T1204">
        <v>2</v>
      </c>
      <c r="U1204">
        <v>0.2</v>
      </c>
      <c r="V1204">
        <v>3.6288</v>
      </c>
    </row>
    <row r="1205" spans="1:22" x14ac:dyDescent="0.3">
      <c r="A1205">
        <v>5374</v>
      </c>
      <c r="B1205" t="s">
        <v>8181</v>
      </c>
      <c r="C1205">
        <v>2012</v>
      </c>
      <c r="D1205" s="33">
        <v>41206</v>
      </c>
      <c r="E1205" s="33">
        <v>41212</v>
      </c>
      <c r="F1205" t="s">
        <v>50</v>
      </c>
      <c r="G1205" t="s">
        <v>1033</v>
      </c>
      <c r="H1205" t="s">
        <v>1034</v>
      </c>
      <c r="I1205" t="s">
        <v>41</v>
      </c>
      <c r="J1205" t="s">
        <v>27</v>
      </c>
      <c r="K1205" t="s">
        <v>184</v>
      </c>
      <c r="L1205" t="s">
        <v>104</v>
      </c>
      <c r="M1205">
        <v>77041</v>
      </c>
      <c r="N1205" t="s">
        <v>105</v>
      </c>
      <c r="O1205" t="s">
        <v>925</v>
      </c>
      <c r="P1205" t="s">
        <v>32</v>
      </c>
      <c r="Q1205" t="s">
        <v>56</v>
      </c>
      <c r="R1205" t="s">
        <v>926</v>
      </c>
      <c r="S1205">
        <v>347.36099999999999</v>
      </c>
      <c r="T1205">
        <v>7</v>
      </c>
      <c r="U1205">
        <v>0.3</v>
      </c>
      <c r="V1205">
        <v>-69.472199999999958</v>
      </c>
    </row>
    <row r="1206" spans="1:22" x14ac:dyDescent="0.3">
      <c r="A1206">
        <v>5373</v>
      </c>
      <c r="B1206" t="s">
        <v>8181</v>
      </c>
      <c r="C1206">
        <v>2012</v>
      </c>
      <c r="D1206" s="33">
        <v>41206</v>
      </c>
      <c r="E1206" s="33">
        <v>41212</v>
      </c>
      <c r="F1206" t="s">
        <v>50</v>
      </c>
      <c r="G1206" t="s">
        <v>1033</v>
      </c>
      <c r="H1206" t="s">
        <v>1034</v>
      </c>
      <c r="I1206" t="s">
        <v>41</v>
      </c>
      <c r="J1206" t="s">
        <v>27</v>
      </c>
      <c r="K1206" t="s">
        <v>184</v>
      </c>
      <c r="L1206" t="s">
        <v>104</v>
      </c>
      <c r="M1206">
        <v>77041</v>
      </c>
      <c r="N1206" t="s">
        <v>105</v>
      </c>
      <c r="O1206" t="s">
        <v>410</v>
      </c>
      <c r="P1206" t="s">
        <v>46</v>
      </c>
      <c r="Q1206" t="s">
        <v>90</v>
      </c>
      <c r="R1206" t="s">
        <v>411</v>
      </c>
      <c r="S1206">
        <v>15.552000000000003</v>
      </c>
      <c r="T1206">
        <v>3</v>
      </c>
      <c r="U1206">
        <v>0.2</v>
      </c>
      <c r="V1206">
        <v>5.4432</v>
      </c>
    </row>
    <row r="1207" spans="1:22" x14ac:dyDescent="0.3">
      <c r="A1207">
        <v>5350</v>
      </c>
      <c r="B1207" t="s">
        <v>8161</v>
      </c>
      <c r="C1207">
        <v>2012</v>
      </c>
      <c r="D1207" s="33">
        <v>40912</v>
      </c>
      <c r="E1207" s="33">
        <v>40918</v>
      </c>
      <c r="F1207" t="s">
        <v>50</v>
      </c>
      <c r="G1207" t="s">
        <v>2420</v>
      </c>
      <c r="H1207" t="s">
        <v>2421</v>
      </c>
      <c r="I1207" t="s">
        <v>41</v>
      </c>
      <c r="J1207" t="s">
        <v>27</v>
      </c>
      <c r="K1207" t="s">
        <v>8162</v>
      </c>
      <c r="L1207" t="s">
        <v>229</v>
      </c>
      <c r="M1207">
        <v>55125</v>
      </c>
      <c r="N1207" t="s">
        <v>105</v>
      </c>
      <c r="O1207" t="s">
        <v>935</v>
      </c>
      <c r="P1207" t="s">
        <v>46</v>
      </c>
      <c r="Q1207" t="s">
        <v>90</v>
      </c>
      <c r="R1207" t="s">
        <v>936</v>
      </c>
      <c r="S1207">
        <v>39.900000000000006</v>
      </c>
      <c r="T1207">
        <v>5</v>
      </c>
      <c r="U1207">
        <v>0</v>
      </c>
      <c r="V1207">
        <v>19.950000000000003</v>
      </c>
    </row>
    <row r="1208" spans="1:22" x14ac:dyDescent="0.3">
      <c r="A1208">
        <v>5349</v>
      </c>
      <c r="B1208" t="s">
        <v>8161</v>
      </c>
      <c r="C1208">
        <v>2012</v>
      </c>
      <c r="D1208" s="33">
        <v>40912</v>
      </c>
      <c r="E1208" s="33">
        <v>40918</v>
      </c>
      <c r="F1208" t="s">
        <v>50</v>
      </c>
      <c r="G1208" t="s">
        <v>2420</v>
      </c>
      <c r="H1208" t="s">
        <v>2421</v>
      </c>
      <c r="I1208" t="s">
        <v>41</v>
      </c>
      <c r="J1208" t="s">
        <v>27</v>
      </c>
      <c r="K1208" t="s">
        <v>8162</v>
      </c>
      <c r="L1208" t="s">
        <v>229</v>
      </c>
      <c r="M1208">
        <v>55125</v>
      </c>
      <c r="N1208" t="s">
        <v>105</v>
      </c>
      <c r="O1208" t="s">
        <v>3242</v>
      </c>
      <c r="P1208" t="s">
        <v>46</v>
      </c>
      <c r="Q1208" t="s">
        <v>75</v>
      </c>
      <c r="R1208" t="s">
        <v>3243</v>
      </c>
      <c r="S1208">
        <v>32.339999999999996</v>
      </c>
      <c r="T1208">
        <v>3</v>
      </c>
      <c r="U1208">
        <v>0</v>
      </c>
      <c r="V1208">
        <v>15.523199999999999</v>
      </c>
    </row>
    <row r="1209" spans="1:22" x14ac:dyDescent="0.3">
      <c r="A1209">
        <v>5345</v>
      </c>
      <c r="B1209" t="s">
        <v>8159</v>
      </c>
      <c r="C1209">
        <v>2012</v>
      </c>
      <c r="D1209" s="33">
        <v>41193</v>
      </c>
      <c r="E1209" s="33">
        <v>41195</v>
      </c>
      <c r="F1209" t="s">
        <v>23</v>
      </c>
      <c r="G1209" t="s">
        <v>1125</v>
      </c>
      <c r="H1209" t="s">
        <v>1126</v>
      </c>
      <c r="I1209" t="s">
        <v>26</v>
      </c>
      <c r="J1209" t="s">
        <v>27</v>
      </c>
      <c r="K1209" t="s">
        <v>389</v>
      </c>
      <c r="L1209" t="s">
        <v>267</v>
      </c>
      <c r="M1209">
        <v>14609</v>
      </c>
      <c r="N1209" t="s">
        <v>148</v>
      </c>
      <c r="O1209" t="s">
        <v>5617</v>
      </c>
      <c r="P1209" t="s">
        <v>71</v>
      </c>
      <c r="Q1209" t="s">
        <v>161</v>
      </c>
      <c r="R1209" t="s">
        <v>6803</v>
      </c>
      <c r="S1209">
        <v>31.95</v>
      </c>
      <c r="T1209">
        <v>1</v>
      </c>
      <c r="U1209">
        <v>0</v>
      </c>
      <c r="V1209">
        <v>2.2364999999999995</v>
      </c>
    </row>
    <row r="1210" spans="1:22" x14ac:dyDescent="0.3">
      <c r="A1210">
        <v>5342</v>
      </c>
      <c r="B1210" t="s">
        <v>8155</v>
      </c>
      <c r="C1210">
        <v>2012</v>
      </c>
      <c r="D1210" s="33">
        <v>41222</v>
      </c>
      <c r="E1210" s="33">
        <v>41227</v>
      </c>
      <c r="F1210" t="s">
        <v>23</v>
      </c>
      <c r="G1210" t="s">
        <v>1962</v>
      </c>
      <c r="H1210" t="s">
        <v>1963</v>
      </c>
      <c r="I1210" t="s">
        <v>26</v>
      </c>
      <c r="J1210" t="s">
        <v>27</v>
      </c>
      <c r="K1210" t="s">
        <v>2343</v>
      </c>
      <c r="L1210" t="s">
        <v>267</v>
      </c>
      <c r="M1210">
        <v>11572</v>
      </c>
      <c r="N1210" t="s">
        <v>148</v>
      </c>
      <c r="O1210" t="s">
        <v>5439</v>
      </c>
      <c r="P1210" t="s">
        <v>71</v>
      </c>
      <c r="Q1210" t="s">
        <v>161</v>
      </c>
      <c r="R1210" t="s">
        <v>5440</v>
      </c>
      <c r="S1210">
        <v>899.95</v>
      </c>
      <c r="T1210">
        <v>5</v>
      </c>
      <c r="U1210">
        <v>0</v>
      </c>
      <c r="V1210">
        <v>53.996999999999957</v>
      </c>
    </row>
    <row r="1211" spans="1:22" x14ac:dyDescent="0.3">
      <c r="A1211">
        <v>5341</v>
      </c>
      <c r="B1211" t="s">
        <v>8155</v>
      </c>
      <c r="C1211">
        <v>2012</v>
      </c>
      <c r="D1211" s="33">
        <v>41222</v>
      </c>
      <c r="E1211" s="33">
        <v>41227</v>
      </c>
      <c r="F1211" t="s">
        <v>23</v>
      </c>
      <c r="G1211" t="s">
        <v>1962</v>
      </c>
      <c r="H1211" t="s">
        <v>1963</v>
      </c>
      <c r="I1211" t="s">
        <v>26</v>
      </c>
      <c r="J1211" t="s">
        <v>27</v>
      </c>
      <c r="K1211" t="s">
        <v>2343</v>
      </c>
      <c r="L1211" t="s">
        <v>267</v>
      </c>
      <c r="M1211">
        <v>11572</v>
      </c>
      <c r="N1211" t="s">
        <v>148</v>
      </c>
      <c r="O1211" t="s">
        <v>7742</v>
      </c>
      <c r="P1211" t="s">
        <v>71</v>
      </c>
      <c r="Q1211" t="s">
        <v>161</v>
      </c>
      <c r="R1211" t="s">
        <v>7743</v>
      </c>
      <c r="S1211">
        <v>13.98</v>
      </c>
      <c r="T1211">
        <v>2</v>
      </c>
      <c r="U1211">
        <v>0</v>
      </c>
      <c r="V1211">
        <v>6.011400000000001</v>
      </c>
    </row>
    <row r="1212" spans="1:22" x14ac:dyDescent="0.3">
      <c r="A1212">
        <v>5340</v>
      </c>
      <c r="B1212" t="s">
        <v>8155</v>
      </c>
      <c r="C1212">
        <v>2012</v>
      </c>
      <c r="D1212" s="33">
        <v>41222</v>
      </c>
      <c r="E1212" s="33">
        <v>41227</v>
      </c>
      <c r="F1212" t="s">
        <v>23</v>
      </c>
      <c r="G1212" t="s">
        <v>1962</v>
      </c>
      <c r="H1212" t="s">
        <v>1963</v>
      </c>
      <c r="I1212" t="s">
        <v>26</v>
      </c>
      <c r="J1212" t="s">
        <v>27</v>
      </c>
      <c r="K1212" t="s">
        <v>2343</v>
      </c>
      <c r="L1212" t="s">
        <v>267</v>
      </c>
      <c r="M1212">
        <v>11572</v>
      </c>
      <c r="N1212" t="s">
        <v>148</v>
      </c>
      <c r="O1212" t="s">
        <v>172</v>
      </c>
      <c r="P1212" t="s">
        <v>46</v>
      </c>
      <c r="Q1212" t="s">
        <v>173</v>
      </c>
      <c r="R1212" t="s">
        <v>174</v>
      </c>
      <c r="S1212">
        <v>12.24</v>
      </c>
      <c r="T1212">
        <v>6</v>
      </c>
      <c r="U1212">
        <v>0</v>
      </c>
      <c r="V1212">
        <v>5.7527999999999988</v>
      </c>
    </row>
    <row r="1213" spans="1:22" x14ac:dyDescent="0.3">
      <c r="A1213">
        <v>5339</v>
      </c>
      <c r="B1213" t="s">
        <v>8155</v>
      </c>
      <c r="C1213">
        <v>2012</v>
      </c>
      <c r="D1213" s="33">
        <v>41222</v>
      </c>
      <c r="E1213" s="33">
        <v>41227</v>
      </c>
      <c r="F1213" t="s">
        <v>23</v>
      </c>
      <c r="G1213" t="s">
        <v>1962</v>
      </c>
      <c r="H1213" t="s">
        <v>1963</v>
      </c>
      <c r="I1213" t="s">
        <v>26</v>
      </c>
      <c r="J1213" t="s">
        <v>27</v>
      </c>
      <c r="K1213" t="s">
        <v>2343</v>
      </c>
      <c r="L1213" t="s">
        <v>267</v>
      </c>
      <c r="M1213">
        <v>11572</v>
      </c>
      <c r="N1213" t="s">
        <v>148</v>
      </c>
      <c r="O1213" t="s">
        <v>4663</v>
      </c>
      <c r="P1213" t="s">
        <v>46</v>
      </c>
      <c r="Q1213" t="s">
        <v>59</v>
      </c>
      <c r="R1213" t="s">
        <v>4664</v>
      </c>
      <c r="S1213">
        <v>244.54999999999998</v>
      </c>
      <c r="T1213">
        <v>5</v>
      </c>
      <c r="U1213">
        <v>0</v>
      </c>
      <c r="V1213">
        <v>4.8910000000000053</v>
      </c>
    </row>
    <row r="1214" spans="1:22" x14ac:dyDescent="0.3">
      <c r="A1214">
        <v>5337</v>
      </c>
      <c r="B1214" t="s">
        <v>8153</v>
      </c>
      <c r="C1214">
        <v>2012</v>
      </c>
      <c r="D1214" s="33">
        <v>41050</v>
      </c>
      <c r="E1214" s="33">
        <v>41054</v>
      </c>
      <c r="F1214" t="s">
        <v>50</v>
      </c>
      <c r="G1214" t="s">
        <v>4667</v>
      </c>
      <c r="H1214" t="s">
        <v>4668</v>
      </c>
      <c r="I1214" t="s">
        <v>41</v>
      </c>
      <c r="J1214" t="s">
        <v>27</v>
      </c>
      <c r="K1214" t="s">
        <v>95</v>
      </c>
      <c r="L1214" t="s">
        <v>96</v>
      </c>
      <c r="M1214">
        <v>98105</v>
      </c>
      <c r="N1214" t="s">
        <v>44</v>
      </c>
      <c r="O1214" t="s">
        <v>2616</v>
      </c>
      <c r="P1214" t="s">
        <v>46</v>
      </c>
      <c r="Q1214" t="s">
        <v>75</v>
      </c>
      <c r="R1214" t="s">
        <v>2617</v>
      </c>
      <c r="S1214">
        <v>26.975999999999999</v>
      </c>
      <c r="T1214">
        <v>4</v>
      </c>
      <c r="U1214">
        <v>0.2</v>
      </c>
      <c r="V1214">
        <v>8.767199999999999</v>
      </c>
    </row>
    <row r="1215" spans="1:22" x14ac:dyDescent="0.3">
      <c r="A1215">
        <v>5329</v>
      </c>
      <c r="B1215" t="s">
        <v>8149</v>
      </c>
      <c r="C1215">
        <v>2012</v>
      </c>
      <c r="D1215" s="33">
        <v>40973</v>
      </c>
      <c r="E1215" s="33">
        <v>40977</v>
      </c>
      <c r="F1215" t="s">
        <v>50</v>
      </c>
      <c r="G1215" t="s">
        <v>1370</v>
      </c>
      <c r="H1215" t="s">
        <v>1371</v>
      </c>
      <c r="I1215" t="s">
        <v>26</v>
      </c>
      <c r="J1215" t="s">
        <v>27</v>
      </c>
      <c r="K1215" t="s">
        <v>184</v>
      </c>
      <c r="L1215" t="s">
        <v>104</v>
      </c>
      <c r="M1215">
        <v>77036</v>
      </c>
      <c r="N1215" t="s">
        <v>105</v>
      </c>
      <c r="O1215" t="s">
        <v>1642</v>
      </c>
      <c r="P1215" t="s">
        <v>71</v>
      </c>
      <c r="Q1215" t="s">
        <v>72</v>
      </c>
      <c r="R1215" t="s">
        <v>1643</v>
      </c>
      <c r="S1215">
        <v>31.92</v>
      </c>
      <c r="T1215">
        <v>2</v>
      </c>
      <c r="U1215">
        <v>0.2</v>
      </c>
      <c r="V1215">
        <v>2.3939999999999984</v>
      </c>
    </row>
    <row r="1216" spans="1:22" x14ac:dyDescent="0.3">
      <c r="A1216">
        <v>5327</v>
      </c>
      <c r="B1216" t="s">
        <v>8147</v>
      </c>
      <c r="C1216">
        <v>2012</v>
      </c>
      <c r="D1216" s="33">
        <v>40925</v>
      </c>
      <c r="E1216" s="33">
        <v>40930</v>
      </c>
      <c r="F1216" t="s">
        <v>50</v>
      </c>
      <c r="G1216" t="s">
        <v>5377</v>
      </c>
      <c r="H1216" t="s">
        <v>5378</v>
      </c>
      <c r="I1216" t="s">
        <v>41</v>
      </c>
      <c r="J1216" t="s">
        <v>27</v>
      </c>
      <c r="K1216" t="s">
        <v>1479</v>
      </c>
      <c r="L1216" t="s">
        <v>1245</v>
      </c>
      <c r="M1216">
        <v>1841</v>
      </c>
      <c r="N1216" t="s">
        <v>148</v>
      </c>
      <c r="O1216" t="s">
        <v>5845</v>
      </c>
      <c r="P1216" t="s">
        <v>46</v>
      </c>
      <c r="Q1216" t="s">
        <v>68</v>
      </c>
      <c r="R1216" t="s">
        <v>5846</v>
      </c>
      <c r="S1216">
        <v>6.68</v>
      </c>
      <c r="T1216">
        <v>2</v>
      </c>
      <c r="U1216">
        <v>0</v>
      </c>
      <c r="V1216">
        <v>2.0039999999999996</v>
      </c>
    </row>
    <row r="1217" spans="1:22" x14ac:dyDescent="0.3">
      <c r="A1217">
        <v>5326</v>
      </c>
      <c r="B1217" t="s">
        <v>8146</v>
      </c>
      <c r="C1217">
        <v>2012</v>
      </c>
      <c r="D1217" s="33">
        <v>41247</v>
      </c>
      <c r="E1217" s="33">
        <v>41252</v>
      </c>
      <c r="F1217" t="s">
        <v>50</v>
      </c>
      <c r="G1217" t="s">
        <v>2947</v>
      </c>
      <c r="H1217" t="s">
        <v>2948</v>
      </c>
      <c r="I1217" t="s">
        <v>26</v>
      </c>
      <c r="J1217" t="s">
        <v>27</v>
      </c>
      <c r="K1217" t="s">
        <v>1119</v>
      </c>
      <c r="L1217" t="s">
        <v>43</v>
      </c>
      <c r="M1217">
        <v>90712</v>
      </c>
      <c r="N1217" t="s">
        <v>44</v>
      </c>
      <c r="O1217" t="s">
        <v>3956</v>
      </c>
      <c r="P1217" t="s">
        <v>32</v>
      </c>
      <c r="Q1217" t="s">
        <v>65</v>
      </c>
      <c r="R1217" t="s">
        <v>3957</v>
      </c>
      <c r="S1217">
        <v>25.08</v>
      </c>
      <c r="T1217">
        <v>6</v>
      </c>
      <c r="U1217">
        <v>0</v>
      </c>
      <c r="V1217">
        <v>9.0288000000000004</v>
      </c>
    </row>
    <row r="1218" spans="1:22" x14ac:dyDescent="0.3">
      <c r="A1218">
        <v>5325</v>
      </c>
      <c r="B1218" t="s">
        <v>8146</v>
      </c>
      <c r="C1218">
        <v>2012</v>
      </c>
      <c r="D1218" s="33">
        <v>41247</v>
      </c>
      <c r="E1218" s="33">
        <v>41252</v>
      </c>
      <c r="F1218" t="s">
        <v>50</v>
      </c>
      <c r="G1218" t="s">
        <v>2947</v>
      </c>
      <c r="H1218" t="s">
        <v>2948</v>
      </c>
      <c r="I1218" t="s">
        <v>26</v>
      </c>
      <c r="J1218" t="s">
        <v>27</v>
      </c>
      <c r="K1218" t="s">
        <v>1119</v>
      </c>
      <c r="L1218" t="s">
        <v>43</v>
      </c>
      <c r="M1218">
        <v>90712</v>
      </c>
      <c r="N1218" t="s">
        <v>44</v>
      </c>
      <c r="O1218" t="s">
        <v>4699</v>
      </c>
      <c r="P1218" t="s">
        <v>46</v>
      </c>
      <c r="Q1218" t="s">
        <v>68</v>
      </c>
      <c r="R1218" t="s">
        <v>4700</v>
      </c>
      <c r="S1218">
        <v>16.899999999999999</v>
      </c>
      <c r="T1218">
        <v>5</v>
      </c>
      <c r="U1218">
        <v>0</v>
      </c>
      <c r="V1218">
        <v>6.2530000000000001</v>
      </c>
    </row>
    <row r="1219" spans="1:22" x14ac:dyDescent="0.3">
      <c r="A1219">
        <v>5294</v>
      </c>
      <c r="B1219" t="s">
        <v>8123</v>
      </c>
      <c r="C1219">
        <v>2012</v>
      </c>
      <c r="D1219" s="33">
        <v>41269</v>
      </c>
      <c r="E1219" s="33">
        <v>41273</v>
      </c>
      <c r="F1219" t="s">
        <v>50</v>
      </c>
      <c r="G1219" t="s">
        <v>4170</v>
      </c>
      <c r="H1219" t="s">
        <v>4171</v>
      </c>
      <c r="I1219" t="s">
        <v>26</v>
      </c>
      <c r="J1219" t="s">
        <v>27</v>
      </c>
      <c r="K1219" t="s">
        <v>849</v>
      </c>
      <c r="L1219" t="s">
        <v>498</v>
      </c>
      <c r="M1219">
        <v>44256</v>
      </c>
      <c r="N1219" t="s">
        <v>148</v>
      </c>
      <c r="O1219" t="s">
        <v>3273</v>
      </c>
      <c r="P1219" t="s">
        <v>32</v>
      </c>
      <c r="Q1219" t="s">
        <v>56</v>
      </c>
      <c r="R1219" t="s">
        <v>3274</v>
      </c>
      <c r="S1219">
        <v>51.588000000000001</v>
      </c>
      <c r="T1219">
        <v>1</v>
      </c>
      <c r="U1219">
        <v>0.4</v>
      </c>
      <c r="V1219">
        <v>-15.476400000000005</v>
      </c>
    </row>
    <row r="1220" spans="1:22" x14ac:dyDescent="0.3">
      <c r="A1220">
        <v>5283</v>
      </c>
      <c r="B1220" t="s">
        <v>8117</v>
      </c>
      <c r="C1220">
        <v>2012</v>
      </c>
      <c r="D1220" s="33">
        <v>41157</v>
      </c>
      <c r="E1220" s="33">
        <v>41162</v>
      </c>
      <c r="F1220" t="s">
        <v>50</v>
      </c>
      <c r="G1220" t="s">
        <v>1157</v>
      </c>
      <c r="H1220" t="s">
        <v>1158</v>
      </c>
      <c r="I1220" t="s">
        <v>41</v>
      </c>
      <c r="J1220" t="s">
        <v>27</v>
      </c>
      <c r="K1220" t="s">
        <v>389</v>
      </c>
      <c r="L1220" t="s">
        <v>229</v>
      </c>
      <c r="M1220">
        <v>55901</v>
      </c>
      <c r="N1220" t="s">
        <v>105</v>
      </c>
      <c r="O1220" t="s">
        <v>1251</v>
      </c>
      <c r="P1220" t="s">
        <v>46</v>
      </c>
      <c r="Q1220" t="s">
        <v>90</v>
      </c>
      <c r="R1220" t="s">
        <v>1252</v>
      </c>
      <c r="S1220">
        <v>36.839999999999996</v>
      </c>
      <c r="T1220">
        <v>3</v>
      </c>
      <c r="U1220">
        <v>0</v>
      </c>
      <c r="V1220">
        <v>17.314799999999998</v>
      </c>
    </row>
    <row r="1221" spans="1:22" x14ac:dyDescent="0.3">
      <c r="A1221">
        <v>5282</v>
      </c>
      <c r="B1221" t="s">
        <v>8117</v>
      </c>
      <c r="C1221">
        <v>2012</v>
      </c>
      <c r="D1221" s="33">
        <v>41157</v>
      </c>
      <c r="E1221" s="33">
        <v>41162</v>
      </c>
      <c r="F1221" t="s">
        <v>50</v>
      </c>
      <c r="G1221" t="s">
        <v>1157</v>
      </c>
      <c r="H1221" t="s">
        <v>1158</v>
      </c>
      <c r="I1221" t="s">
        <v>41</v>
      </c>
      <c r="J1221" t="s">
        <v>27</v>
      </c>
      <c r="K1221" t="s">
        <v>389</v>
      </c>
      <c r="L1221" t="s">
        <v>229</v>
      </c>
      <c r="M1221">
        <v>55901</v>
      </c>
      <c r="N1221" t="s">
        <v>105</v>
      </c>
      <c r="O1221" t="s">
        <v>259</v>
      </c>
      <c r="P1221" t="s">
        <v>32</v>
      </c>
      <c r="Q1221" t="s">
        <v>65</v>
      </c>
      <c r="R1221" t="s">
        <v>260</v>
      </c>
      <c r="S1221">
        <v>6.16</v>
      </c>
      <c r="T1221">
        <v>2</v>
      </c>
      <c r="U1221">
        <v>0</v>
      </c>
      <c r="V1221">
        <v>2.9567999999999999</v>
      </c>
    </row>
    <row r="1222" spans="1:22" x14ac:dyDescent="0.3">
      <c r="A1222">
        <v>5275</v>
      </c>
      <c r="B1222" t="s">
        <v>8111</v>
      </c>
      <c r="C1222">
        <v>2012</v>
      </c>
      <c r="D1222" s="33">
        <v>41220</v>
      </c>
      <c r="E1222" s="33">
        <v>41222</v>
      </c>
      <c r="F1222" t="s">
        <v>23</v>
      </c>
      <c r="G1222" t="s">
        <v>5810</v>
      </c>
      <c r="H1222" t="s">
        <v>5811</v>
      </c>
      <c r="I1222" t="s">
        <v>26</v>
      </c>
      <c r="J1222" t="s">
        <v>27</v>
      </c>
      <c r="K1222" t="s">
        <v>2221</v>
      </c>
      <c r="L1222" t="s">
        <v>5203</v>
      </c>
      <c r="M1222" t="s">
        <v>5204</v>
      </c>
      <c r="N1222" t="s">
        <v>148</v>
      </c>
      <c r="O1222" t="s">
        <v>1807</v>
      </c>
      <c r="P1222" t="s">
        <v>32</v>
      </c>
      <c r="Q1222" t="s">
        <v>36</v>
      </c>
      <c r="R1222" t="s">
        <v>1808</v>
      </c>
      <c r="S1222">
        <v>715.2</v>
      </c>
      <c r="T1222">
        <v>3</v>
      </c>
      <c r="U1222">
        <v>0</v>
      </c>
      <c r="V1222">
        <v>178.79999999999998</v>
      </c>
    </row>
    <row r="1223" spans="1:22" x14ac:dyDescent="0.3">
      <c r="A1223">
        <v>5256</v>
      </c>
      <c r="B1223" t="s">
        <v>8097</v>
      </c>
      <c r="C1223">
        <v>2012</v>
      </c>
      <c r="D1223" s="33">
        <v>40973</v>
      </c>
      <c r="E1223" s="33">
        <v>40975</v>
      </c>
      <c r="F1223" t="s">
        <v>23</v>
      </c>
      <c r="G1223" t="s">
        <v>1060</v>
      </c>
      <c r="H1223" t="s">
        <v>1061</v>
      </c>
      <c r="I1223" t="s">
        <v>41</v>
      </c>
      <c r="J1223" t="s">
        <v>27</v>
      </c>
      <c r="K1223" t="s">
        <v>8098</v>
      </c>
      <c r="L1223" t="s">
        <v>147</v>
      </c>
      <c r="M1223">
        <v>18018</v>
      </c>
      <c r="N1223" t="s">
        <v>148</v>
      </c>
      <c r="O1223" t="s">
        <v>6261</v>
      </c>
      <c r="P1223" t="s">
        <v>32</v>
      </c>
      <c r="Q1223" t="s">
        <v>65</v>
      </c>
      <c r="R1223" t="s">
        <v>6262</v>
      </c>
      <c r="S1223">
        <v>33.568000000000005</v>
      </c>
      <c r="T1223">
        <v>2</v>
      </c>
      <c r="U1223">
        <v>0.2</v>
      </c>
      <c r="V1223">
        <v>-5.4548000000000041</v>
      </c>
    </row>
    <row r="1224" spans="1:22" x14ac:dyDescent="0.3">
      <c r="A1224">
        <v>5255</v>
      </c>
      <c r="B1224" t="s">
        <v>8097</v>
      </c>
      <c r="C1224">
        <v>2012</v>
      </c>
      <c r="D1224" s="33">
        <v>40973</v>
      </c>
      <c r="E1224" s="33">
        <v>40975</v>
      </c>
      <c r="F1224" t="s">
        <v>23</v>
      </c>
      <c r="G1224" t="s">
        <v>1060</v>
      </c>
      <c r="H1224" t="s">
        <v>1061</v>
      </c>
      <c r="I1224" t="s">
        <v>41</v>
      </c>
      <c r="J1224" t="s">
        <v>27</v>
      </c>
      <c r="K1224" t="s">
        <v>8098</v>
      </c>
      <c r="L1224" t="s">
        <v>147</v>
      </c>
      <c r="M1224">
        <v>18018</v>
      </c>
      <c r="N1224" t="s">
        <v>148</v>
      </c>
      <c r="O1224" t="s">
        <v>1839</v>
      </c>
      <c r="P1224" t="s">
        <v>32</v>
      </c>
      <c r="Q1224" t="s">
        <v>36</v>
      </c>
      <c r="R1224" t="s">
        <v>1840</v>
      </c>
      <c r="S1224">
        <v>99.372</v>
      </c>
      <c r="T1224">
        <v>2</v>
      </c>
      <c r="U1224">
        <v>0.3</v>
      </c>
      <c r="V1224">
        <v>-7.0979999999999919</v>
      </c>
    </row>
    <row r="1225" spans="1:22" x14ac:dyDescent="0.3">
      <c r="A1225">
        <v>5253</v>
      </c>
      <c r="B1225" t="s">
        <v>8095</v>
      </c>
      <c r="C1225">
        <v>2012</v>
      </c>
      <c r="D1225" s="33">
        <v>41212</v>
      </c>
      <c r="E1225" s="33">
        <v>41215</v>
      </c>
      <c r="F1225" t="s">
        <v>188</v>
      </c>
      <c r="G1225" t="s">
        <v>5615</v>
      </c>
      <c r="H1225" t="s">
        <v>5616</v>
      </c>
      <c r="I1225" t="s">
        <v>26</v>
      </c>
      <c r="J1225" t="s">
        <v>27</v>
      </c>
      <c r="K1225" t="s">
        <v>2978</v>
      </c>
      <c r="L1225" t="s">
        <v>319</v>
      </c>
      <c r="M1225">
        <v>23464</v>
      </c>
      <c r="N1225" t="s">
        <v>30</v>
      </c>
      <c r="O1225" t="s">
        <v>5355</v>
      </c>
      <c r="P1225" t="s">
        <v>46</v>
      </c>
      <c r="Q1225" t="s">
        <v>78</v>
      </c>
      <c r="R1225" t="s">
        <v>5356</v>
      </c>
      <c r="S1225">
        <v>182.91</v>
      </c>
      <c r="T1225">
        <v>3</v>
      </c>
      <c r="U1225">
        <v>0</v>
      </c>
      <c r="V1225">
        <v>53.043899999999979</v>
      </c>
    </row>
    <row r="1226" spans="1:22" x14ac:dyDescent="0.3">
      <c r="A1226">
        <v>5250</v>
      </c>
      <c r="B1226" t="s">
        <v>8093</v>
      </c>
      <c r="C1226">
        <v>2012</v>
      </c>
      <c r="D1226" s="33">
        <v>41015</v>
      </c>
      <c r="E1226" s="33">
        <v>41020</v>
      </c>
      <c r="F1226" t="s">
        <v>50</v>
      </c>
      <c r="G1226" t="s">
        <v>2271</v>
      </c>
      <c r="H1226" t="s">
        <v>2272</v>
      </c>
      <c r="I1226" t="s">
        <v>41</v>
      </c>
      <c r="J1226" t="s">
        <v>27</v>
      </c>
      <c r="K1226" t="s">
        <v>146</v>
      </c>
      <c r="L1226" t="s">
        <v>147</v>
      </c>
      <c r="M1226">
        <v>19143</v>
      </c>
      <c r="N1226" t="s">
        <v>148</v>
      </c>
      <c r="O1226" t="s">
        <v>5429</v>
      </c>
      <c r="P1226" t="s">
        <v>46</v>
      </c>
      <c r="Q1226" t="s">
        <v>269</v>
      </c>
      <c r="R1226" t="s">
        <v>186</v>
      </c>
      <c r="S1226">
        <v>12.576000000000001</v>
      </c>
      <c r="T1226">
        <v>4</v>
      </c>
      <c r="U1226">
        <v>0.2</v>
      </c>
      <c r="V1226">
        <v>4.0871999999999993</v>
      </c>
    </row>
    <row r="1227" spans="1:22" x14ac:dyDescent="0.3">
      <c r="A1227">
        <v>5248</v>
      </c>
      <c r="B1227" t="s">
        <v>8090</v>
      </c>
      <c r="C1227">
        <v>2012</v>
      </c>
      <c r="D1227" s="33">
        <v>41050</v>
      </c>
      <c r="E1227" s="33">
        <v>41056</v>
      </c>
      <c r="F1227" t="s">
        <v>50</v>
      </c>
      <c r="G1227" t="s">
        <v>332</v>
      </c>
      <c r="H1227" t="s">
        <v>333</v>
      </c>
      <c r="I1227" t="s">
        <v>26</v>
      </c>
      <c r="J1227" t="s">
        <v>27</v>
      </c>
      <c r="K1227" t="s">
        <v>8091</v>
      </c>
      <c r="L1227" t="s">
        <v>211</v>
      </c>
      <c r="M1227">
        <v>60423</v>
      </c>
      <c r="N1227" t="s">
        <v>105</v>
      </c>
      <c r="O1227" t="s">
        <v>437</v>
      </c>
      <c r="P1227" t="s">
        <v>46</v>
      </c>
      <c r="Q1227" t="s">
        <v>78</v>
      </c>
      <c r="R1227" t="s">
        <v>438</v>
      </c>
      <c r="S1227">
        <v>20.767999999999997</v>
      </c>
      <c r="T1227">
        <v>8</v>
      </c>
      <c r="U1227">
        <v>0.8</v>
      </c>
      <c r="V1227">
        <v>-52.958400000000012</v>
      </c>
    </row>
    <row r="1228" spans="1:22" x14ac:dyDescent="0.3">
      <c r="A1228">
        <v>5212</v>
      </c>
      <c r="B1228" t="s">
        <v>8063</v>
      </c>
      <c r="C1228">
        <v>2012</v>
      </c>
      <c r="D1228" s="33">
        <v>41041</v>
      </c>
      <c r="E1228" s="33">
        <v>41045</v>
      </c>
      <c r="F1228" t="s">
        <v>23</v>
      </c>
      <c r="G1228" t="s">
        <v>5492</v>
      </c>
      <c r="H1228" t="s">
        <v>5493</v>
      </c>
      <c r="I1228" t="s">
        <v>26</v>
      </c>
      <c r="J1228" t="s">
        <v>27</v>
      </c>
      <c r="K1228" t="s">
        <v>266</v>
      </c>
      <c r="L1228" t="s">
        <v>267</v>
      </c>
      <c r="M1228">
        <v>10024</v>
      </c>
      <c r="N1228" t="s">
        <v>148</v>
      </c>
      <c r="O1228" t="s">
        <v>2987</v>
      </c>
      <c r="P1228" t="s">
        <v>46</v>
      </c>
      <c r="Q1228" t="s">
        <v>59</v>
      </c>
      <c r="R1228" t="s">
        <v>2988</v>
      </c>
      <c r="S1228">
        <v>36.630000000000003</v>
      </c>
      <c r="T1228">
        <v>3</v>
      </c>
      <c r="U1228">
        <v>0</v>
      </c>
      <c r="V1228">
        <v>9.8901000000000039</v>
      </c>
    </row>
    <row r="1229" spans="1:22" x14ac:dyDescent="0.3">
      <c r="A1229">
        <v>5211</v>
      </c>
      <c r="B1229" t="s">
        <v>8062</v>
      </c>
      <c r="C1229">
        <v>2012</v>
      </c>
      <c r="D1229" s="33">
        <v>40920</v>
      </c>
      <c r="E1229" s="33">
        <v>40926</v>
      </c>
      <c r="F1229" t="s">
        <v>50</v>
      </c>
      <c r="G1229" t="s">
        <v>3801</v>
      </c>
      <c r="H1229" t="s">
        <v>3802</v>
      </c>
      <c r="I1229" t="s">
        <v>41</v>
      </c>
      <c r="J1229" t="s">
        <v>27</v>
      </c>
      <c r="K1229" t="s">
        <v>606</v>
      </c>
      <c r="L1229" t="s">
        <v>245</v>
      </c>
      <c r="M1229">
        <v>19711</v>
      </c>
      <c r="N1229" t="s">
        <v>148</v>
      </c>
      <c r="O1229" t="s">
        <v>6094</v>
      </c>
      <c r="P1229" t="s">
        <v>46</v>
      </c>
      <c r="Q1229" t="s">
        <v>59</v>
      </c>
      <c r="R1229" t="s">
        <v>6095</v>
      </c>
      <c r="S1229">
        <v>465.18</v>
      </c>
      <c r="T1229">
        <v>3</v>
      </c>
      <c r="U1229">
        <v>0</v>
      </c>
      <c r="V1229">
        <v>120.94680000000001</v>
      </c>
    </row>
    <row r="1230" spans="1:22" x14ac:dyDescent="0.3">
      <c r="A1230">
        <v>5210</v>
      </c>
      <c r="B1230" t="s">
        <v>8061</v>
      </c>
      <c r="C1230">
        <v>2012</v>
      </c>
      <c r="D1230" s="33">
        <v>41164</v>
      </c>
      <c r="E1230" s="33">
        <v>41170</v>
      </c>
      <c r="F1230" t="s">
        <v>50</v>
      </c>
      <c r="G1230" t="s">
        <v>5452</v>
      </c>
      <c r="H1230" t="s">
        <v>5453</v>
      </c>
      <c r="I1230" t="s">
        <v>26</v>
      </c>
      <c r="J1230" t="s">
        <v>27</v>
      </c>
      <c r="K1230" t="s">
        <v>1560</v>
      </c>
      <c r="L1230" t="s">
        <v>267</v>
      </c>
      <c r="M1230">
        <v>13021</v>
      </c>
      <c r="N1230" t="s">
        <v>148</v>
      </c>
      <c r="O1230" t="s">
        <v>505</v>
      </c>
      <c r="P1230" t="s">
        <v>46</v>
      </c>
      <c r="Q1230" t="s">
        <v>173</v>
      </c>
      <c r="R1230" t="s">
        <v>506</v>
      </c>
      <c r="S1230">
        <v>27.18</v>
      </c>
      <c r="T1230">
        <v>1</v>
      </c>
      <c r="U1230">
        <v>0</v>
      </c>
      <c r="V1230">
        <v>12.7746</v>
      </c>
    </row>
    <row r="1231" spans="1:22" x14ac:dyDescent="0.3">
      <c r="A1231">
        <v>5209</v>
      </c>
      <c r="B1231" t="s">
        <v>8061</v>
      </c>
      <c r="C1231">
        <v>2012</v>
      </c>
      <c r="D1231" s="33">
        <v>41164</v>
      </c>
      <c r="E1231" s="33">
        <v>41170</v>
      </c>
      <c r="F1231" t="s">
        <v>50</v>
      </c>
      <c r="G1231" t="s">
        <v>5452</v>
      </c>
      <c r="H1231" t="s">
        <v>5453</v>
      </c>
      <c r="I1231" t="s">
        <v>26</v>
      </c>
      <c r="J1231" t="s">
        <v>27</v>
      </c>
      <c r="K1231" t="s">
        <v>1560</v>
      </c>
      <c r="L1231" t="s">
        <v>267</v>
      </c>
      <c r="M1231">
        <v>13021</v>
      </c>
      <c r="N1231" t="s">
        <v>148</v>
      </c>
      <c r="O1231" t="s">
        <v>3976</v>
      </c>
      <c r="P1231" t="s">
        <v>46</v>
      </c>
      <c r="Q1231" t="s">
        <v>90</v>
      </c>
      <c r="R1231" t="s">
        <v>3977</v>
      </c>
      <c r="S1231">
        <v>28.900000000000002</v>
      </c>
      <c r="T1231">
        <v>5</v>
      </c>
      <c r="U1231">
        <v>0</v>
      </c>
      <c r="V1231">
        <v>14.161000000000001</v>
      </c>
    </row>
    <row r="1232" spans="1:22" x14ac:dyDescent="0.3">
      <c r="A1232">
        <v>5208</v>
      </c>
      <c r="B1232" t="s">
        <v>8061</v>
      </c>
      <c r="C1232">
        <v>2012</v>
      </c>
      <c r="D1232" s="33">
        <v>41164</v>
      </c>
      <c r="E1232" s="33">
        <v>41170</v>
      </c>
      <c r="F1232" t="s">
        <v>50</v>
      </c>
      <c r="G1232" t="s">
        <v>5452</v>
      </c>
      <c r="H1232" t="s">
        <v>5453</v>
      </c>
      <c r="I1232" t="s">
        <v>26</v>
      </c>
      <c r="J1232" t="s">
        <v>27</v>
      </c>
      <c r="K1232" t="s">
        <v>1560</v>
      </c>
      <c r="L1232" t="s">
        <v>267</v>
      </c>
      <c r="M1232">
        <v>13021</v>
      </c>
      <c r="N1232" t="s">
        <v>148</v>
      </c>
      <c r="O1232" t="s">
        <v>1041</v>
      </c>
      <c r="P1232" t="s">
        <v>46</v>
      </c>
      <c r="Q1232" t="s">
        <v>47</v>
      </c>
      <c r="R1232" t="s">
        <v>1042</v>
      </c>
      <c r="S1232">
        <v>20.7</v>
      </c>
      <c r="T1232">
        <v>2</v>
      </c>
      <c r="U1232">
        <v>0</v>
      </c>
      <c r="V1232">
        <v>9.9359999999999999</v>
      </c>
    </row>
    <row r="1233" spans="1:22" x14ac:dyDescent="0.3">
      <c r="A1233">
        <v>1232</v>
      </c>
      <c r="B1233" t="s">
        <v>3449</v>
      </c>
      <c r="C1233">
        <v>2012</v>
      </c>
      <c r="D1233" s="33">
        <v>41213</v>
      </c>
      <c r="E1233" s="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s="33">
        <v>41213</v>
      </c>
      <c r="E1234" s="33">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5207</v>
      </c>
      <c r="B1235" t="s">
        <v>8061</v>
      </c>
      <c r="C1235">
        <v>2012</v>
      </c>
      <c r="D1235" s="33">
        <v>41164</v>
      </c>
      <c r="E1235" s="33">
        <v>41170</v>
      </c>
      <c r="F1235" t="s">
        <v>50</v>
      </c>
      <c r="G1235" t="s">
        <v>5452</v>
      </c>
      <c r="H1235" t="s">
        <v>5453</v>
      </c>
      <c r="I1235" t="s">
        <v>26</v>
      </c>
      <c r="J1235" t="s">
        <v>27</v>
      </c>
      <c r="K1235" t="s">
        <v>1560</v>
      </c>
      <c r="L1235" t="s">
        <v>267</v>
      </c>
      <c r="M1235">
        <v>13021</v>
      </c>
      <c r="N1235" t="s">
        <v>148</v>
      </c>
      <c r="O1235" t="s">
        <v>1229</v>
      </c>
      <c r="P1235" t="s">
        <v>46</v>
      </c>
      <c r="Q1235" t="s">
        <v>269</v>
      </c>
      <c r="R1235" t="s">
        <v>1230</v>
      </c>
      <c r="S1235">
        <v>1.24</v>
      </c>
      <c r="T1235">
        <v>1</v>
      </c>
      <c r="U1235">
        <v>0</v>
      </c>
      <c r="V1235">
        <v>0.58279999999999998</v>
      </c>
    </row>
    <row r="1236" spans="1:22" x14ac:dyDescent="0.3">
      <c r="A1236">
        <v>5206</v>
      </c>
      <c r="B1236" t="s">
        <v>8061</v>
      </c>
      <c r="C1236">
        <v>2012</v>
      </c>
      <c r="D1236" s="33">
        <v>41164</v>
      </c>
      <c r="E1236" s="33">
        <v>41170</v>
      </c>
      <c r="F1236" t="s">
        <v>50</v>
      </c>
      <c r="G1236" t="s">
        <v>5452</v>
      </c>
      <c r="H1236" t="s">
        <v>5453</v>
      </c>
      <c r="I1236" t="s">
        <v>26</v>
      </c>
      <c r="J1236" t="s">
        <v>27</v>
      </c>
      <c r="K1236" t="s">
        <v>1560</v>
      </c>
      <c r="L1236" t="s">
        <v>267</v>
      </c>
      <c r="M1236">
        <v>13021</v>
      </c>
      <c r="N1236" t="s">
        <v>148</v>
      </c>
      <c r="O1236" t="s">
        <v>239</v>
      </c>
      <c r="P1236" t="s">
        <v>46</v>
      </c>
      <c r="Q1236" t="s">
        <v>59</v>
      </c>
      <c r="R1236" t="s">
        <v>240</v>
      </c>
      <c r="S1236">
        <v>105.98</v>
      </c>
      <c r="T1236">
        <v>2</v>
      </c>
      <c r="U1236">
        <v>0</v>
      </c>
      <c r="V1236">
        <v>4.2391999999999967</v>
      </c>
    </row>
    <row r="1237" spans="1:22" x14ac:dyDescent="0.3">
      <c r="A1237">
        <v>5205</v>
      </c>
      <c r="B1237" t="s">
        <v>8061</v>
      </c>
      <c r="C1237">
        <v>2012</v>
      </c>
      <c r="D1237" s="33">
        <v>41164</v>
      </c>
      <c r="E1237" s="33">
        <v>41170</v>
      </c>
      <c r="F1237" t="s">
        <v>50</v>
      </c>
      <c r="G1237" t="s">
        <v>5452</v>
      </c>
      <c r="H1237" t="s">
        <v>5453</v>
      </c>
      <c r="I1237" t="s">
        <v>26</v>
      </c>
      <c r="J1237" t="s">
        <v>27</v>
      </c>
      <c r="K1237" t="s">
        <v>1560</v>
      </c>
      <c r="L1237" t="s">
        <v>267</v>
      </c>
      <c r="M1237">
        <v>13021</v>
      </c>
      <c r="N1237" t="s">
        <v>148</v>
      </c>
      <c r="O1237" t="s">
        <v>780</v>
      </c>
      <c r="P1237" t="s">
        <v>46</v>
      </c>
      <c r="Q1237" t="s">
        <v>68</v>
      </c>
      <c r="R1237" t="s">
        <v>781</v>
      </c>
      <c r="S1237">
        <v>9.26</v>
      </c>
      <c r="T1237">
        <v>2</v>
      </c>
      <c r="U1237">
        <v>0</v>
      </c>
      <c r="V1237">
        <v>3.0557999999999996</v>
      </c>
    </row>
    <row r="1238" spans="1:22" x14ac:dyDescent="0.3">
      <c r="A1238">
        <v>5204</v>
      </c>
      <c r="B1238" t="s">
        <v>8060</v>
      </c>
      <c r="C1238">
        <v>2012</v>
      </c>
      <c r="D1238" s="33">
        <v>41136</v>
      </c>
      <c r="E1238" s="33">
        <v>41140</v>
      </c>
      <c r="F1238" t="s">
        <v>50</v>
      </c>
      <c r="G1238" t="s">
        <v>6272</v>
      </c>
      <c r="H1238" t="s">
        <v>6273</v>
      </c>
      <c r="I1238" t="s">
        <v>26</v>
      </c>
      <c r="J1238" t="s">
        <v>27</v>
      </c>
      <c r="K1238" t="s">
        <v>3199</v>
      </c>
      <c r="L1238" t="s">
        <v>43</v>
      </c>
      <c r="M1238">
        <v>94601</v>
      </c>
      <c r="N1238" t="s">
        <v>44</v>
      </c>
      <c r="O1238" t="s">
        <v>5017</v>
      </c>
      <c r="P1238" t="s">
        <v>46</v>
      </c>
      <c r="Q1238" t="s">
        <v>59</v>
      </c>
      <c r="R1238" t="s">
        <v>5018</v>
      </c>
      <c r="S1238">
        <v>70.260000000000005</v>
      </c>
      <c r="T1238">
        <v>3</v>
      </c>
      <c r="U1238">
        <v>0</v>
      </c>
      <c r="V1238">
        <v>18.970199999999998</v>
      </c>
    </row>
    <row r="1239" spans="1:22" x14ac:dyDescent="0.3">
      <c r="A1239">
        <v>5203</v>
      </c>
      <c r="B1239" t="s">
        <v>8060</v>
      </c>
      <c r="C1239">
        <v>2012</v>
      </c>
      <c r="D1239" s="33">
        <v>41136</v>
      </c>
      <c r="E1239" s="33">
        <v>41140</v>
      </c>
      <c r="F1239" t="s">
        <v>50</v>
      </c>
      <c r="G1239" t="s">
        <v>6272</v>
      </c>
      <c r="H1239" t="s">
        <v>6273</v>
      </c>
      <c r="I1239" t="s">
        <v>26</v>
      </c>
      <c r="J1239" t="s">
        <v>27</v>
      </c>
      <c r="K1239" t="s">
        <v>3199</v>
      </c>
      <c r="L1239" t="s">
        <v>43</v>
      </c>
      <c r="M1239">
        <v>94601</v>
      </c>
      <c r="N1239" t="s">
        <v>44</v>
      </c>
      <c r="O1239" t="s">
        <v>3696</v>
      </c>
      <c r="P1239" t="s">
        <v>32</v>
      </c>
      <c r="Q1239" t="s">
        <v>65</v>
      </c>
      <c r="R1239" t="s">
        <v>3697</v>
      </c>
      <c r="S1239">
        <v>104.23</v>
      </c>
      <c r="T1239">
        <v>7</v>
      </c>
      <c r="U1239">
        <v>0</v>
      </c>
      <c r="V1239">
        <v>28.142100000000006</v>
      </c>
    </row>
    <row r="1240" spans="1:22" x14ac:dyDescent="0.3">
      <c r="A1240">
        <v>5189</v>
      </c>
      <c r="B1240" t="s">
        <v>8052</v>
      </c>
      <c r="C1240">
        <v>2012</v>
      </c>
      <c r="D1240" s="33">
        <v>41165</v>
      </c>
      <c r="E1240" s="33">
        <v>41170</v>
      </c>
      <c r="F1240" t="s">
        <v>50</v>
      </c>
      <c r="G1240" t="s">
        <v>1974</v>
      </c>
      <c r="H1240" t="s">
        <v>1975</v>
      </c>
      <c r="I1240" t="s">
        <v>26</v>
      </c>
      <c r="J1240" t="s">
        <v>27</v>
      </c>
      <c r="K1240" t="s">
        <v>497</v>
      </c>
      <c r="L1240" t="s">
        <v>254</v>
      </c>
      <c r="M1240">
        <v>47201</v>
      </c>
      <c r="N1240" t="s">
        <v>105</v>
      </c>
      <c r="O1240" t="s">
        <v>1488</v>
      </c>
      <c r="P1240" t="s">
        <v>32</v>
      </c>
      <c r="Q1240" t="s">
        <v>36</v>
      </c>
      <c r="R1240" t="s">
        <v>1489</v>
      </c>
      <c r="S1240">
        <v>1516.2</v>
      </c>
      <c r="T1240">
        <v>7</v>
      </c>
      <c r="U1240">
        <v>0</v>
      </c>
      <c r="V1240">
        <v>394.21199999999999</v>
      </c>
    </row>
    <row r="1241" spans="1:22" x14ac:dyDescent="0.3">
      <c r="A1241">
        <v>5188</v>
      </c>
      <c r="B1241" t="s">
        <v>8052</v>
      </c>
      <c r="C1241">
        <v>2012</v>
      </c>
      <c r="D1241" s="33">
        <v>41165</v>
      </c>
      <c r="E1241" s="33">
        <v>41170</v>
      </c>
      <c r="F1241" t="s">
        <v>50</v>
      </c>
      <c r="G1241" t="s">
        <v>1974</v>
      </c>
      <c r="H1241" t="s">
        <v>1975</v>
      </c>
      <c r="I1241" t="s">
        <v>26</v>
      </c>
      <c r="J1241" t="s">
        <v>27</v>
      </c>
      <c r="K1241" t="s">
        <v>497</v>
      </c>
      <c r="L1241" t="s">
        <v>254</v>
      </c>
      <c r="M1241">
        <v>47201</v>
      </c>
      <c r="N1241" t="s">
        <v>105</v>
      </c>
      <c r="O1241" t="s">
        <v>3755</v>
      </c>
      <c r="P1241" t="s">
        <v>71</v>
      </c>
      <c r="Q1241" t="s">
        <v>161</v>
      </c>
      <c r="R1241" t="s">
        <v>3756</v>
      </c>
      <c r="S1241">
        <v>199.96</v>
      </c>
      <c r="T1241">
        <v>4</v>
      </c>
      <c r="U1241">
        <v>0</v>
      </c>
      <c r="V1241">
        <v>15.996799999999979</v>
      </c>
    </row>
    <row r="1242" spans="1:22" x14ac:dyDescent="0.3">
      <c r="A1242">
        <v>5187</v>
      </c>
      <c r="B1242" t="s">
        <v>8051</v>
      </c>
      <c r="C1242">
        <v>2012</v>
      </c>
      <c r="D1242" s="33">
        <v>41240</v>
      </c>
      <c r="E1242" s="33">
        <v>41246</v>
      </c>
      <c r="F1242" t="s">
        <v>50</v>
      </c>
      <c r="G1242" t="s">
        <v>2161</v>
      </c>
      <c r="H1242" t="s">
        <v>2162</v>
      </c>
      <c r="I1242" t="s">
        <v>102</v>
      </c>
      <c r="J1242" t="s">
        <v>27</v>
      </c>
      <c r="K1242" t="s">
        <v>146</v>
      </c>
      <c r="L1242" t="s">
        <v>147</v>
      </c>
      <c r="M1242">
        <v>19140</v>
      </c>
      <c r="N1242" t="s">
        <v>148</v>
      </c>
      <c r="O1242" t="s">
        <v>7005</v>
      </c>
      <c r="P1242" t="s">
        <v>71</v>
      </c>
      <c r="Q1242" t="s">
        <v>72</v>
      </c>
      <c r="R1242" t="s">
        <v>7006</v>
      </c>
      <c r="S1242">
        <v>748.75200000000007</v>
      </c>
      <c r="T1242">
        <v>8</v>
      </c>
      <c r="U1242">
        <v>0.4</v>
      </c>
      <c r="V1242">
        <v>-162.22960000000006</v>
      </c>
    </row>
    <row r="1243" spans="1:22" x14ac:dyDescent="0.3">
      <c r="A1243">
        <v>5186</v>
      </c>
      <c r="B1243" t="s">
        <v>8050</v>
      </c>
      <c r="C1243">
        <v>2012</v>
      </c>
      <c r="D1243" s="33">
        <v>41192</v>
      </c>
      <c r="E1243" s="33">
        <v>41197</v>
      </c>
      <c r="F1243" t="s">
        <v>50</v>
      </c>
      <c r="G1243" t="s">
        <v>4011</v>
      </c>
      <c r="H1243" t="s">
        <v>4012</v>
      </c>
      <c r="I1243" t="s">
        <v>26</v>
      </c>
      <c r="J1243" t="s">
        <v>27</v>
      </c>
      <c r="K1243" t="s">
        <v>1521</v>
      </c>
      <c r="L1243" t="s">
        <v>54</v>
      </c>
      <c r="M1243">
        <v>32216</v>
      </c>
      <c r="N1243" t="s">
        <v>30</v>
      </c>
      <c r="O1243" t="s">
        <v>1769</v>
      </c>
      <c r="P1243" t="s">
        <v>46</v>
      </c>
      <c r="Q1243" t="s">
        <v>59</v>
      </c>
      <c r="R1243" t="s">
        <v>1770</v>
      </c>
      <c r="S1243">
        <v>1801.6320000000001</v>
      </c>
      <c r="T1243">
        <v>6</v>
      </c>
      <c r="U1243">
        <v>0.2</v>
      </c>
      <c r="V1243">
        <v>-337.80600000000004</v>
      </c>
    </row>
    <row r="1244" spans="1:22" x14ac:dyDescent="0.3">
      <c r="A1244">
        <v>5181</v>
      </c>
      <c r="B1244" t="s">
        <v>8047</v>
      </c>
      <c r="C1244">
        <v>2012</v>
      </c>
      <c r="D1244" s="33">
        <v>41012</v>
      </c>
      <c r="E1244" s="33">
        <v>41018</v>
      </c>
      <c r="F1244" t="s">
        <v>50</v>
      </c>
      <c r="G1244" t="s">
        <v>3183</v>
      </c>
      <c r="H1244" t="s">
        <v>3184</v>
      </c>
      <c r="I1244" t="s">
        <v>41</v>
      </c>
      <c r="J1244" t="s">
        <v>27</v>
      </c>
      <c r="K1244" t="s">
        <v>42</v>
      </c>
      <c r="L1244" t="s">
        <v>43</v>
      </c>
      <c r="M1244">
        <v>90036</v>
      </c>
      <c r="N1244" t="s">
        <v>44</v>
      </c>
      <c r="O1244" t="s">
        <v>3851</v>
      </c>
      <c r="P1244" t="s">
        <v>46</v>
      </c>
      <c r="Q1244" t="s">
        <v>78</v>
      </c>
      <c r="R1244" t="s">
        <v>3852</v>
      </c>
      <c r="S1244">
        <v>75.84</v>
      </c>
      <c r="T1244">
        <v>2</v>
      </c>
      <c r="U1244">
        <v>0</v>
      </c>
      <c r="V1244">
        <v>29.577600000000004</v>
      </c>
    </row>
    <row r="1245" spans="1:22" x14ac:dyDescent="0.3">
      <c r="A1245">
        <v>5180</v>
      </c>
      <c r="B1245" t="s">
        <v>8047</v>
      </c>
      <c r="C1245">
        <v>2012</v>
      </c>
      <c r="D1245" s="33">
        <v>41012</v>
      </c>
      <c r="E1245" s="33">
        <v>41018</v>
      </c>
      <c r="F1245" t="s">
        <v>50</v>
      </c>
      <c r="G1245" t="s">
        <v>3183</v>
      </c>
      <c r="H1245" t="s">
        <v>3184</v>
      </c>
      <c r="I1245" t="s">
        <v>41</v>
      </c>
      <c r="J1245" t="s">
        <v>27</v>
      </c>
      <c r="K1245" t="s">
        <v>42</v>
      </c>
      <c r="L1245" t="s">
        <v>43</v>
      </c>
      <c r="M1245">
        <v>90036</v>
      </c>
      <c r="N1245" t="s">
        <v>44</v>
      </c>
      <c r="O1245" t="s">
        <v>1191</v>
      </c>
      <c r="P1245" t="s">
        <v>71</v>
      </c>
      <c r="Q1245" t="s">
        <v>72</v>
      </c>
      <c r="R1245" t="s">
        <v>1192</v>
      </c>
      <c r="S1245">
        <v>258.57600000000002</v>
      </c>
      <c r="T1245">
        <v>2</v>
      </c>
      <c r="U1245">
        <v>0.2</v>
      </c>
      <c r="V1245">
        <v>19.393200000000007</v>
      </c>
    </row>
    <row r="1246" spans="1:22" x14ac:dyDescent="0.3">
      <c r="A1246">
        <v>5179</v>
      </c>
      <c r="B1246" t="s">
        <v>8047</v>
      </c>
      <c r="C1246">
        <v>2012</v>
      </c>
      <c r="D1246" s="33">
        <v>41012</v>
      </c>
      <c r="E1246" s="33">
        <v>41018</v>
      </c>
      <c r="F1246" t="s">
        <v>50</v>
      </c>
      <c r="G1246" t="s">
        <v>3183</v>
      </c>
      <c r="H1246" t="s">
        <v>3184</v>
      </c>
      <c r="I1246" t="s">
        <v>41</v>
      </c>
      <c r="J1246" t="s">
        <v>27</v>
      </c>
      <c r="K1246" t="s">
        <v>42</v>
      </c>
      <c r="L1246" t="s">
        <v>43</v>
      </c>
      <c r="M1246">
        <v>90036</v>
      </c>
      <c r="N1246" t="s">
        <v>44</v>
      </c>
      <c r="O1246" t="s">
        <v>4628</v>
      </c>
      <c r="P1246" t="s">
        <v>32</v>
      </c>
      <c r="Q1246" t="s">
        <v>65</v>
      </c>
      <c r="R1246" t="s">
        <v>4629</v>
      </c>
      <c r="S1246">
        <v>37.68</v>
      </c>
      <c r="T1246">
        <v>2</v>
      </c>
      <c r="U1246">
        <v>0</v>
      </c>
      <c r="V1246">
        <v>15.825600000000001</v>
      </c>
    </row>
    <row r="1247" spans="1:22" x14ac:dyDescent="0.3">
      <c r="A1247">
        <v>5174</v>
      </c>
      <c r="B1247" t="s">
        <v>8042</v>
      </c>
      <c r="C1247">
        <v>2012</v>
      </c>
      <c r="D1247" s="33">
        <v>40976</v>
      </c>
      <c r="E1247" s="33">
        <v>40978</v>
      </c>
      <c r="F1247" t="s">
        <v>188</v>
      </c>
      <c r="G1247" t="s">
        <v>6751</v>
      </c>
      <c r="H1247" t="s">
        <v>6752</v>
      </c>
      <c r="I1247" t="s">
        <v>41</v>
      </c>
      <c r="J1247" t="s">
        <v>27</v>
      </c>
      <c r="K1247" t="s">
        <v>3595</v>
      </c>
      <c r="L1247" t="s">
        <v>457</v>
      </c>
      <c r="M1247">
        <v>81001</v>
      </c>
      <c r="N1247" t="s">
        <v>44</v>
      </c>
      <c r="O1247" t="s">
        <v>1264</v>
      </c>
      <c r="P1247" t="s">
        <v>46</v>
      </c>
      <c r="Q1247" t="s">
        <v>68</v>
      </c>
      <c r="R1247" t="s">
        <v>1265</v>
      </c>
      <c r="S1247">
        <v>3.4079999999999999</v>
      </c>
      <c r="T1247">
        <v>1</v>
      </c>
      <c r="U1247">
        <v>0.2</v>
      </c>
      <c r="V1247">
        <v>0.89459999999999995</v>
      </c>
    </row>
    <row r="1248" spans="1:22" x14ac:dyDescent="0.3">
      <c r="A1248">
        <v>5164</v>
      </c>
      <c r="B1248" t="s">
        <v>8039</v>
      </c>
      <c r="C1248">
        <v>2012</v>
      </c>
      <c r="D1248" s="33">
        <v>41096</v>
      </c>
      <c r="E1248" s="33">
        <v>41101</v>
      </c>
      <c r="F1248" t="s">
        <v>50</v>
      </c>
      <c r="G1248" t="s">
        <v>6461</v>
      </c>
      <c r="H1248" t="s">
        <v>6462</v>
      </c>
      <c r="I1248" t="s">
        <v>26</v>
      </c>
      <c r="J1248" t="s">
        <v>27</v>
      </c>
      <c r="K1248" t="s">
        <v>602</v>
      </c>
      <c r="L1248" t="s">
        <v>43</v>
      </c>
      <c r="M1248">
        <v>91104</v>
      </c>
      <c r="N1248" t="s">
        <v>44</v>
      </c>
      <c r="O1248" t="s">
        <v>281</v>
      </c>
      <c r="P1248" t="s">
        <v>32</v>
      </c>
      <c r="Q1248" t="s">
        <v>36</v>
      </c>
      <c r="R1248" t="s">
        <v>282</v>
      </c>
      <c r="S1248">
        <v>170.35200000000003</v>
      </c>
      <c r="T1248">
        <v>3</v>
      </c>
      <c r="U1248">
        <v>0.2</v>
      </c>
      <c r="V1248">
        <v>-17.035200000000003</v>
      </c>
    </row>
    <row r="1249" spans="1:22" x14ac:dyDescent="0.3">
      <c r="A1249">
        <v>5161</v>
      </c>
      <c r="B1249" t="s">
        <v>8036</v>
      </c>
      <c r="C1249">
        <v>2012</v>
      </c>
      <c r="D1249" s="33">
        <v>41208</v>
      </c>
      <c r="E1249" s="33">
        <v>41212</v>
      </c>
      <c r="F1249" t="s">
        <v>23</v>
      </c>
      <c r="G1249" t="s">
        <v>1033</v>
      </c>
      <c r="H1249" t="s">
        <v>1034</v>
      </c>
      <c r="I1249" t="s">
        <v>41</v>
      </c>
      <c r="J1249" t="s">
        <v>27</v>
      </c>
      <c r="K1249" t="s">
        <v>1385</v>
      </c>
      <c r="L1249" t="s">
        <v>310</v>
      </c>
      <c r="M1249">
        <v>85345</v>
      </c>
      <c r="N1249" t="s">
        <v>44</v>
      </c>
      <c r="O1249" t="s">
        <v>5308</v>
      </c>
      <c r="P1249" t="s">
        <v>71</v>
      </c>
      <c r="Q1249" t="s">
        <v>72</v>
      </c>
      <c r="R1249" t="s">
        <v>5309</v>
      </c>
      <c r="S1249">
        <v>68.720000000000013</v>
      </c>
      <c r="T1249">
        <v>2</v>
      </c>
      <c r="U1249">
        <v>0.2</v>
      </c>
      <c r="V1249">
        <v>-14.603000000000005</v>
      </c>
    </row>
    <row r="1250" spans="1:22" x14ac:dyDescent="0.3">
      <c r="A1250">
        <v>5160</v>
      </c>
      <c r="B1250" t="s">
        <v>8036</v>
      </c>
      <c r="C1250">
        <v>2012</v>
      </c>
      <c r="D1250" s="33">
        <v>41208</v>
      </c>
      <c r="E1250" s="33">
        <v>41212</v>
      </c>
      <c r="F1250" t="s">
        <v>23</v>
      </c>
      <c r="G1250" t="s">
        <v>1033</v>
      </c>
      <c r="H1250" t="s">
        <v>1034</v>
      </c>
      <c r="I1250" t="s">
        <v>41</v>
      </c>
      <c r="J1250" t="s">
        <v>27</v>
      </c>
      <c r="K1250" t="s">
        <v>1385</v>
      </c>
      <c r="L1250" t="s">
        <v>310</v>
      </c>
      <c r="M1250">
        <v>85345</v>
      </c>
      <c r="N1250" t="s">
        <v>44</v>
      </c>
      <c r="O1250" t="s">
        <v>835</v>
      </c>
      <c r="P1250" t="s">
        <v>71</v>
      </c>
      <c r="Q1250" t="s">
        <v>72</v>
      </c>
      <c r="R1250" t="s">
        <v>836</v>
      </c>
      <c r="S1250">
        <v>105.584</v>
      </c>
      <c r="T1250">
        <v>2</v>
      </c>
      <c r="U1250">
        <v>0.2</v>
      </c>
      <c r="V1250">
        <v>9.2386000000000053</v>
      </c>
    </row>
    <row r="1251" spans="1:22" x14ac:dyDescent="0.3">
      <c r="A1251">
        <v>5156</v>
      </c>
      <c r="B1251" t="s">
        <v>8033</v>
      </c>
      <c r="C1251">
        <v>2012</v>
      </c>
      <c r="D1251" s="33">
        <v>41128</v>
      </c>
      <c r="E1251" s="33">
        <v>41129</v>
      </c>
      <c r="F1251" t="s">
        <v>188</v>
      </c>
      <c r="G1251" t="s">
        <v>5351</v>
      </c>
      <c r="H1251" t="s">
        <v>5352</v>
      </c>
      <c r="I1251" t="s">
        <v>26</v>
      </c>
      <c r="J1251" t="s">
        <v>27</v>
      </c>
      <c r="K1251" t="s">
        <v>8034</v>
      </c>
      <c r="L1251" t="s">
        <v>596</v>
      </c>
      <c r="M1251">
        <v>63122</v>
      </c>
      <c r="N1251" t="s">
        <v>105</v>
      </c>
      <c r="O1251" t="s">
        <v>6144</v>
      </c>
      <c r="P1251" t="s">
        <v>32</v>
      </c>
      <c r="Q1251" t="s">
        <v>65</v>
      </c>
      <c r="R1251" t="s">
        <v>6145</v>
      </c>
      <c r="S1251">
        <v>212.94</v>
      </c>
      <c r="T1251">
        <v>3</v>
      </c>
      <c r="U1251">
        <v>0</v>
      </c>
      <c r="V1251">
        <v>34.070399999999999</v>
      </c>
    </row>
    <row r="1252" spans="1:22" x14ac:dyDescent="0.3">
      <c r="A1252">
        <v>5155</v>
      </c>
      <c r="B1252" t="s">
        <v>8033</v>
      </c>
      <c r="C1252">
        <v>2012</v>
      </c>
      <c r="D1252" s="33">
        <v>41128</v>
      </c>
      <c r="E1252" s="33">
        <v>41129</v>
      </c>
      <c r="F1252" t="s">
        <v>188</v>
      </c>
      <c r="G1252" t="s">
        <v>5351</v>
      </c>
      <c r="H1252" t="s">
        <v>5352</v>
      </c>
      <c r="I1252" t="s">
        <v>26</v>
      </c>
      <c r="J1252" t="s">
        <v>27</v>
      </c>
      <c r="K1252" t="s">
        <v>8034</v>
      </c>
      <c r="L1252" t="s">
        <v>596</v>
      </c>
      <c r="M1252">
        <v>63122</v>
      </c>
      <c r="N1252" t="s">
        <v>105</v>
      </c>
      <c r="O1252" t="s">
        <v>132</v>
      </c>
      <c r="P1252" t="s">
        <v>46</v>
      </c>
      <c r="Q1252" t="s">
        <v>75</v>
      </c>
      <c r="R1252" t="s">
        <v>133</v>
      </c>
      <c r="S1252">
        <v>28.4</v>
      </c>
      <c r="T1252">
        <v>4</v>
      </c>
      <c r="U1252">
        <v>0</v>
      </c>
      <c r="V1252">
        <v>13.063999999999998</v>
      </c>
    </row>
    <row r="1253" spans="1:22" x14ac:dyDescent="0.3">
      <c r="A1253">
        <v>5141</v>
      </c>
      <c r="B1253" t="s">
        <v>8023</v>
      </c>
      <c r="C1253">
        <v>2012</v>
      </c>
      <c r="D1253" s="33">
        <v>41221</v>
      </c>
      <c r="E1253" s="33">
        <v>41225</v>
      </c>
      <c r="F1253" t="s">
        <v>50</v>
      </c>
      <c r="G1253" t="s">
        <v>4348</v>
      </c>
      <c r="H1253" t="s">
        <v>4349</v>
      </c>
      <c r="I1253" t="s">
        <v>26</v>
      </c>
      <c r="J1253" t="s">
        <v>27</v>
      </c>
      <c r="K1253" t="s">
        <v>127</v>
      </c>
      <c r="L1253" t="s">
        <v>43</v>
      </c>
      <c r="M1253">
        <v>94109</v>
      </c>
      <c r="N1253" t="s">
        <v>44</v>
      </c>
      <c r="O1253" t="s">
        <v>1055</v>
      </c>
      <c r="P1253" t="s">
        <v>71</v>
      </c>
      <c r="Q1253" t="s">
        <v>161</v>
      </c>
      <c r="R1253" t="s">
        <v>1056</v>
      </c>
      <c r="S1253">
        <v>119.9</v>
      </c>
      <c r="T1253">
        <v>2</v>
      </c>
      <c r="U1253">
        <v>0</v>
      </c>
      <c r="V1253">
        <v>43.164000000000001</v>
      </c>
    </row>
    <row r="1254" spans="1:22" x14ac:dyDescent="0.3">
      <c r="A1254">
        <v>1253</v>
      </c>
      <c r="B1254" t="s">
        <v>3499</v>
      </c>
      <c r="C1254">
        <v>2012</v>
      </c>
      <c r="D1254" s="33">
        <v>41094</v>
      </c>
      <c r="E1254" s="33">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5137</v>
      </c>
      <c r="B1255" t="s">
        <v>8020</v>
      </c>
      <c r="C1255">
        <v>2012</v>
      </c>
      <c r="D1255" s="33">
        <v>41257</v>
      </c>
      <c r="E1255" s="33">
        <v>41262</v>
      </c>
      <c r="F1255" t="s">
        <v>50</v>
      </c>
      <c r="G1255" t="s">
        <v>4199</v>
      </c>
      <c r="H1255" t="s">
        <v>4200</v>
      </c>
      <c r="I1255" t="s">
        <v>26</v>
      </c>
      <c r="J1255" t="s">
        <v>27</v>
      </c>
      <c r="K1255" t="s">
        <v>947</v>
      </c>
      <c r="L1255" t="s">
        <v>43</v>
      </c>
      <c r="M1255">
        <v>92105</v>
      </c>
      <c r="N1255" t="s">
        <v>44</v>
      </c>
      <c r="O1255" t="s">
        <v>3429</v>
      </c>
      <c r="P1255" t="s">
        <v>46</v>
      </c>
      <c r="Q1255" t="s">
        <v>75</v>
      </c>
      <c r="R1255" t="s">
        <v>3430</v>
      </c>
      <c r="S1255">
        <v>8.0960000000000001</v>
      </c>
      <c r="T1255">
        <v>2</v>
      </c>
      <c r="U1255">
        <v>0.2</v>
      </c>
      <c r="V1255">
        <v>2.7323999999999993</v>
      </c>
    </row>
    <row r="1256" spans="1:22" x14ac:dyDescent="0.3">
      <c r="A1256">
        <v>5133</v>
      </c>
      <c r="B1256" t="s">
        <v>8017</v>
      </c>
      <c r="C1256">
        <v>2012</v>
      </c>
      <c r="D1256" s="33">
        <v>41081</v>
      </c>
      <c r="E1256" s="33">
        <v>41087</v>
      </c>
      <c r="F1256" t="s">
        <v>50</v>
      </c>
      <c r="G1256" t="s">
        <v>1827</v>
      </c>
      <c r="H1256" t="s">
        <v>1828</v>
      </c>
      <c r="I1256" t="s">
        <v>26</v>
      </c>
      <c r="J1256" t="s">
        <v>27</v>
      </c>
      <c r="K1256" t="s">
        <v>3642</v>
      </c>
      <c r="L1256" t="s">
        <v>54</v>
      </c>
      <c r="M1256">
        <v>32725</v>
      </c>
      <c r="N1256" t="s">
        <v>30</v>
      </c>
      <c r="O1256" t="s">
        <v>3203</v>
      </c>
      <c r="P1256" t="s">
        <v>71</v>
      </c>
      <c r="Q1256" t="s">
        <v>72</v>
      </c>
      <c r="R1256" t="s">
        <v>3204</v>
      </c>
      <c r="S1256">
        <v>107.97600000000001</v>
      </c>
      <c r="T1256">
        <v>3</v>
      </c>
      <c r="U1256">
        <v>0.2</v>
      </c>
      <c r="V1256">
        <v>37.791599999999988</v>
      </c>
    </row>
    <row r="1257" spans="1:22" x14ac:dyDescent="0.3">
      <c r="A1257">
        <v>5120</v>
      </c>
      <c r="B1257" t="s">
        <v>8011</v>
      </c>
      <c r="C1257">
        <v>2012</v>
      </c>
      <c r="D1257" s="33">
        <v>41178</v>
      </c>
      <c r="E1257" s="33">
        <v>41185</v>
      </c>
      <c r="F1257" t="s">
        <v>50</v>
      </c>
      <c r="G1257" t="s">
        <v>3575</v>
      </c>
      <c r="H1257" t="s">
        <v>3576</v>
      </c>
      <c r="I1257" t="s">
        <v>26</v>
      </c>
      <c r="J1257" t="s">
        <v>27</v>
      </c>
      <c r="K1257" t="s">
        <v>2343</v>
      </c>
      <c r="L1257" t="s">
        <v>267</v>
      </c>
      <c r="M1257">
        <v>11572</v>
      </c>
      <c r="N1257" t="s">
        <v>148</v>
      </c>
      <c r="O1257" t="s">
        <v>4158</v>
      </c>
      <c r="P1257" t="s">
        <v>46</v>
      </c>
      <c r="Q1257" t="s">
        <v>75</v>
      </c>
      <c r="R1257" t="s">
        <v>4159</v>
      </c>
      <c r="S1257">
        <v>79.056000000000012</v>
      </c>
      <c r="T1257">
        <v>9</v>
      </c>
      <c r="U1257">
        <v>0.2</v>
      </c>
      <c r="V1257">
        <v>28.657800000000002</v>
      </c>
    </row>
    <row r="1258" spans="1:22" x14ac:dyDescent="0.3">
      <c r="A1258">
        <v>5119</v>
      </c>
      <c r="B1258" t="s">
        <v>8011</v>
      </c>
      <c r="C1258">
        <v>2012</v>
      </c>
      <c r="D1258" s="33">
        <v>41178</v>
      </c>
      <c r="E1258" s="33">
        <v>41185</v>
      </c>
      <c r="F1258" t="s">
        <v>50</v>
      </c>
      <c r="G1258" t="s">
        <v>3575</v>
      </c>
      <c r="H1258" t="s">
        <v>3576</v>
      </c>
      <c r="I1258" t="s">
        <v>26</v>
      </c>
      <c r="J1258" t="s">
        <v>27</v>
      </c>
      <c r="K1258" t="s">
        <v>2343</v>
      </c>
      <c r="L1258" t="s">
        <v>267</v>
      </c>
      <c r="M1258">
        <v>11572</v>
      </c>
      <c r="N1258" t="s">
        <v>148</v>
      </c>
      <c r="O1258" t="s">
        <v>6722</v>
      </c>
      <c r="P1258" t="s">
        <v>71</v>
      </c>
      <c r="Q1258" t="s">
        <v>682</v>
      </c>
      <c r="R1258" t="s">
        <v>6723</v>
      </c>
      <c r="S1258">
        <v>629.92999999999995</v>
      </c>
      <c r="T1258">
        <v>7</v>
      </c>
      <c r="U1258">
        <v>0</v>
      </c>
      <c r="V1258">
        <v>296.06709999999998</v>
      </c>
    </row>
    <row r="1259" spans="1:22" x14ac:dyDescent="0.3">
      <c r="A1259">
        <v>5118</v>
      </c>
      <c r="B1259" t="s">
        <v>8011</v>
      </c>
      <c r="C1259">
        <v>2012</v>
      </c>
      <c r="D1259" s="33">
        <v>41178</v>
      </c>
      <c r="E1259" s="33">
        <v>41185</v>
      </c>
      <c r="F1259" t="s">
        <v>50</v>
      </c>
      <c r="G1259" t="s">
        <v>3575</v>
      </c>
      <c r="H1259" t="s">
        <v>3576</v>
      </c>
      <c r="I1259" t="s">
        <v>26</v>
      </c>
      <c r="J1259" t="s">
        <v>27</v>
      </c>
      <c r="K1259" t="s">
        <v>2343</v>
      </c>
      <c r="L1259" t="s">
        <v>267</v>
      </c>
      <c r="M1259">
        <v>11572</v>
      </c>
      <c r="N1259" t="s">
        <v>148</v>
      </c>
      <c r="O1259" t="s">
        <v>1090</v>
      </c>
      <c r="P1259" t="s">
        <v>46</v>
      </c>
      <c r="Q1259" t="s">
        <v>269</v>
      </c>
      <c r="R1259" t="s">
        <v>1091</v>
      </c>
      <c r="S1259">
        <v>34.44</v>
      </c>
      <c r="T1259">
        <v>3</v>
      </c>
      <c r="U1259">
        <v>0</v>
      </c>
      <c r="V1259">
        <v>16.186799999999998</v>
      </c>
    </row>
    <row r="1260" spans="1:22" x14ac:dyDescent="0.3">
      <c r="A1260">
        <v>5113</v>
      </c>
      <c r="B1260" t="s">
        <v>8002</v>
      </c>
      <c r="C1260">
        <v>2012</v>
      </c>
      <c r="D1260" s="33">
        <v>41226</v>
      </c>
      <c r="E1260" s="33">
        <v>41226</v>
      </c>
      <c r="F1260" t="s">
        <v>1290</v>
      </c>
      <c r="G1260" t="s">
        <v>3832</v>
      </c>
      <c r="H1260" t="s">
        <v>3833</v>
      </c>
      <c r="I1260" t="s">
        <v>26</v>
      </c>
      <c r="J1260" t="s">
        <v>27</v>
      </c>
      <c r="K1260" t="s">
        <v>303</v>
      </c>
      <c r="L1260" t="s">
        <v>211</v>
      </c>
      <c r="M1260">
        <v>60610</v>
      </c>
      <c r="N1260" t="s">
        <v>105</v>
      </c>
      <c r="O1260" t="s">
        <v>8003</v>
      </c>
      <c r="P1260" t="s">
        <v>32</v>
      </c>
      <c r="Q1260" t="s">
        <v>65</v>
      </c>
      <c r="R1260" t="s">
        <v>8004</v>
      </c>
      <c r="S1260">
        <v>17.496000000000002</v>
      </c>
      <c r="T1260">
        <v>9</v>
      </c>
      <c r="U1260">
        <v>0.6</v>
      </c>
      <c r="V1260">
        <v>-7.4357999999999969</v>
      </c>
    </row>
    <row r="1261" spans="1:22" x14ac:dyDescent="0.3">
      <c r="A1261">
        <v>5107</v>
      </c>
      <c r="B1261" t="s">
        <v>7999</v>
      </c>
      <c r="C1261">
        <v>2012</v>
      </c>
      <c r="D1261" s="33">
        <v>41171</v>
      </c>
      <c r="E1261" s="33">
        <v>41178</v>
      </c>
      <c r="F1261" t="s">
        <v>50</v>
      </c>
      <c r="G1261" t="s">
        <v>3924</v>
      </c>
      <c r="H1261" t="s">
        <v>3925</v>
      </c>
      <c r="I1261" t="s">
        <v>41</v>
      </c>
      <c r="J1261" t="s">
        <v>27</v>
      </c>
      <c r="K1261" t="s">
        <v>497</v>
      </c>
      <c r="L1261" t="s">
        <v>1272</v>
      </c>
      <c r="M1261">
        <v>31907</v>
      </c>
      <c r="N1261" t="s">
        <v>30</v>
      </c>
      <c r="O1261" t="s">
        <v>5541</v>
      </c>
      <c r="P1261" t="s">
        <v>71</v>
      </c>
      <c r="Q1261" t="s">
        <v>161</v>
      </c>
      <c r="R1261" t="s">
        <v>5542</v>
      </c>
      <c r="S1261">
        <v>66.36</v>
      </c>
      <c r="T1261">
        <v>4</v>
      </c>
      <c r="U1261">
        <v>0</v>
      </c>
      <c r="V1261">
        <v>23.225999999999999</v>
      </c>
    </row>
    <row r="1262" spans="1:22" x14ac:dyDescent="0.3">
      <c r="A1262">
        <v>5105</v>
      </c>
      <c r="B1262" t="s">
        <v>7997</v>
      </c>
      <c r="C1262">
        <v>2012</v>
      </c>
      <c r="D1262" s="33">
        <v>40994</v>
      </c>
      <c r="E1262" s="33">
        <v>40998</v>
      </c>
      <c r="F1262" t="s">
        <v>23</v>
      </c>
      <c r="G1262" t="s">
        <v>3575</v>
      </c>
      <c r="H1262" t="s">
        <v>3576</v>
      </c>
      <c r="I1262" t="s">
        <v>26</v>
      </c>
      <c r="J1262" t="s">
        <v>27</v>
      </c>
      <c r="K1262" t="s">
        <v>146</v>
      </c>
      <c r="L1262" t="s">
        <v>147</v>
      </c>
      <c r="M1262">
        <v>19140</v>
      </c>
      <c r="N1262" t="s">
        <v>148</v>
      </c>
      <c r="O1262" t="s">
        <v>292</v>
      </c>
      <c r="P1262" t="s">
        <v>71</v>
      </c>
      <c r="Q1262" t="s">
        <v>161</v>
      </c>
      <c r="R1262" t="s">
        <v>293</v>
      </c>
      <c r="S1262">
        <v>16.776000000000003</v>
      </c>
      <c r="T1262">
        <v>3</v>
      </c>
      <c r="U1262">
        <v>0.2</v>
      </c>
      <c r="V1262">
        <v>5.0327999999999999</v>
      </c>
    </row>
    <row r="1263" spans="1:22" x14ac:dyDescent="0.3">
      <c r="A1263">
        <v>5104</v>
      </c>
      <c r="B1263" t="s">
        <v>7997</v>
      </c>
      <c r="C1263">
        <v>2012</v>
      </c>
      <c r="D1263" s="33">
        <v>40994</v>
      </c>
      <c r="E1263" s="33">
        <v>40998</v>
      </c>
      <c r="F1263" t="s">
        <v>23</v>
      </c>
      <c r="G1263" t="s">
        <v>3575</v>
      </c>
      <c r="H1263" t="s">
        <v>3576</v>
      </c>
      <c r="I1263" t="s">
        <v>26</v>
      </c>
      <c r="J1263" t="s">
        <v>27</v>
      </c>
      <c r="K1263" t="s">
        <v>146</v>
      </c>
      <c r="L1263" t="s">
        <v>147</v>
      </c>
      <c r="M1263">
        <v>19140</v>
      </c>
      <c r="N1263" t="s">
        <v>148</v>
      </c>
      <c r="O1263" t="s">
        <v>631</v>
      </c>
      <c r="P1263" t="s">
        <v>46</v>
      </c>
      <c r="Q1263" t="s">
        <v>90</v>
      </c>
      <c r="R1263" t="s">
        <v>632</v>
      </c>
      <c r="S1263">
        <v>40.032000000000004</v>
      </c>
      <c r="T1263">
        <v>6</v>
      </c>
      <c r="U1263">
        <v>0.2</v>
      </c>
      <c r="V1263">
        <v>12.509999999999993</v>
      </c>
    </row>
    <row r="1264" spans="1:22" x14ac:dyDescent="0.3">
      <c r="A1264">
        <v>5100</v>
      </c>
      <c r="B1264" t="s">
        <v>7995</v>
      </c>
      <c r="C1264">
        <v>2012</v>
      </c>
      <c r="D1264" s="33">
        <v>41128</v>
      </c>
      <c r="E1264" s="33">
        <v>41133</v>
      </c>
      <c r="F1264" t="s">
        <v>50</v>
      </c>
      <c r="G1264" t="s">
        <v>424</v>
      </c>
      <c r="H1264" t="s">
        <v>425</v>
      </c>
      <c r="I1264" t="s">
        <v>102</v>
      </c>
      <c r="J1264" t="s">
        <v>27</v>
      </c>
      <c r="K1264" t="s">
        <v>5954</v>
      </c>
      <c r="L1264" t="s">
        <v>43</v>
      </c>
      <c r="M1264">
        <v>93309</v>
      </c>
      <c r="N1264" t="s">
        <v>44</v>
      </c>
      <c r="O1264" t="s">
        <v>1618</v>
      </c>
      <c r="P1264" t="s">
        <v>46</v>
      </c>
      <c r="Q1264" t="s">
        <v>75</v>
      </c>
      <c r="R1264" t="s">
        <v>1619</v>
      </c>
      <c r="S1264">
        <v>19.152000000000001</v>
      </c>
      <c r="T1264">
        <v>3</v>
      </c>
      <c r="U1264">
        <v>0.2</v>
      </c>
      <c r="V1264">
        <v>6.4638000000000009</v>
      </c>
    </row>
    <row r="1265" spans="1:22" x14ac:dyDescent="0.3">
      <c r="A1265">
        <v>5093</v>
      </c>
      <c r="B1265" t="s">
        <v>7993</v>
      </c>
      <c r="C1265">
        <v>2012</v>
      </c>
      <c r="D1265" s="33">
        <v>41052</v>
      </c>
      <c r="E1265" s="33">
        <v>41056</v>
      </c>
      <c r="F1265" t="s">
        <v>50</v>
      </c>
      <c r="G1265" t="s">
        <v>1013</v>
      </c>
      <c r="H1265" t="s">
        <v>1014</v>
      </c>
      <c r="I1265" t="s">
        <v>41</v>
      </c>
      <c r="J1265" t="s">
        <v>27</v>
      </c>
      <c r="K1265" t="s">
        <v>7127</v>
      </c>
      <c r="L1265" t="s">
        <v>1399</v>
      </c>
      <c r="M1265">
        <v>2895</v>
      </c>
      <c r="N1265" t="s">
        <v>148</v>
      </c>
      <c r="O1265" t="s">
        <v>1765</v>
      </c>
      <c r="P1265" t="s">
        <v>46</v>
      </c>
      <c r="Q1265" t="s">
        <v>59</v>
      </c>
      <c r="R1265" t="s">
        <v>1766</v>
      </c>
      <c r="S1265">
        <v>51.449999999999996</v>
      </c>
      <c r="T1265">
        <v>3</v>
      </c>
      <c r="U1265">
        <v>0</v>
      </c>
      <c r="V1265">
        <v>13.891499999999999</v>
      </c>
    </row>
    <row r="1266" spans="1:22" x14ac:dyDescent="0.3">
      <c r="A1266">
        <v>5089</v>
      </c>
      <c r="B1266" t="s">
        <v>7987</v>
      </c>
      <c r="C1266">
        <v>2012</v>
      </c>
      <c r="D1266" s="33">
        <v>40973</v>
      </c>
      <c r="E1266" s="33">
        <v>40977</v>
      </c>
      <c r="F1266" t="s">
        <v>50</v>
      </c>
      <c r="G1266" t="s">
        <v>3953</v>
      </c>
      <c r="H1266" t="s">
        <v>3954</v>
      </c>
      <c r="I1266" t="s">
        <v>41</v>
      </c>
      <c r="J1266" t="s">
        <v>27</v>
      </c>
      <c r="K1266" t="s">
        <v>146</v>
      </c>
      <c r="L1266" t="s">
        <v>147</v>
      </c>
      <c r="M1266">
        <v>19120</v>
      </c>
      <c r="N1266" t="s">
        <v>148</v>
      </c>
      <c r="O1266" t="s">
        <v>3122</v>
      </c>
      <c r="P1266" t="s">
        <v>46</v>
      </c>
      <c r="Q1266" t="s">
        <v>75</v>
      </c>
      <c r="R1266" t="s">
        <v>3123</v>
      </c>
      <c r="S1266">
        <v>2.556</v>
      </c>
      <c r="T1266">
        <v>3</v>
      </c>
      <c r="U1266">
        <v>0.7</v>
      </c>
      <c r="V1266">
        <v>-1.7892000000000001</v>
      </c>
    </row>
    <row r="1267" spans="1:22" x14ac:dyDescent="0.3">
      <c r="A1267">
        <v>5088</v>
      </c>
      <c r="B1267" t="s">
        <v>7987</v>
      </c>
      <c r="C1267">
        <v>2012</v>
      </c>
      <c r="D1267" s="33">
        <v>40973</v>
      </c>
      <c r="E1267" s="33">
        <v>40977</v>
      </c>
      <c r="F1267" t="s">
        <v>50</v>
      </c>
      <c r="G1267" t="s">
        <v>3953</v>
      </c>
      <c r="H1267" t="s">
        <v>3954</v>
      </c>
      <c r="I1267" t="s">
        <v>41</v>
      </c>
      <c r="J1267" t="s">
        <v>27</v>
      </c>
      <c r="K1267" t="s">
        <v>146</v>
      </c>
      <c r="L1267" t="s">
        <v>147</v>
      </c>
      <c r="M1267">
        <v>19120</v>
      </c>
      <c r="N1267" t="s">
        <v>148</v>
      </c>
      <c r="O1267" t="s">
        <v>2149</v>
      </c>
      <c r="P1267" t="s">
        <v>71</v>
      </c>
      <c r="Q1267" t="s">
        <v>161</v>
      </c>
      <c r="R1267" t="s">
        <v>2150</v>
      </c>
      <c r="S1267">
        <v>10.312000000000001</v>
      </c>
      <c r="T1267">
        <v>1</v>
      </c>
      <c r="U1267">
        <v>0.2</v>
      </c>
      <c r="V1267">
        <v>-1.2890000000000006</v>
      </c>
    </row>
    <row r="1268" spans="1:22" x14ac:dyDescent="0.3">
      <c r="A1268">
        <v>5087</v>
      </c>
      <c r="B1268" t="s">
        <v>7987</v>
      </c>
      <c r="C1268">
        <v>2012</v>
      </c>
      <c r="D1268" s="33">
        <v>40973</v>
      </c>
      <c r="E1268" s="33">
        <v>40977</v>
      </c>
      <c r="F1268" t="s">
        <v>50</v>
      </c>
      <c r="G1268" t="s">
        <v>3953</v>
      </c>
      <c r="H1268" t="s">
        <v>3954</v>
      </c>
      <c r="I1268" t="s">
        <v>41</v>
      </c>
      <c r="J1268" t="s">
        <v>27</v>
      </c>
      <c r="K1268" t="s">
        <v>146</v>
      </c>
      <c r="L1268" t="s">
        <v>147</v>
      </c>
      <c r="M1268">
        <v>19120</v>
      </c>
      <c r="N1268" t="s">
        <v>148</v>
      </c>
      <c r="O1268" t="s">
        <v>7988</v>
      </c>
      <c r="P1268" t="s">
        <v>71</v>
      </c>
      <c r="Q1268" t="s">
        <v>72</v>
      </c>
      <c r="R1268" t="s">
        <v>7989</v>
      </c>
      <c r="S1268">
        <v>466.15799999999996</v>
      </c>
      <c r="T1268">
        <v>7</v>
      </c>
      <c r="U1268">
        <v>0.4</v>
      </c>
      <c r="V1268">
        <v>-93.231599999999958</v>
      </c>
    </row>
    <row r="1269" spans="1:22" x14ac:dyDescent="0.3">
      <c r="A1269">
        <v>5086</v>
      </c>
      <c r="B1269" t="s">
        <v>7986</v>
      </c>
      <c r="C1269">
        <v>2012</v>
      </c>
      <c r="D1269" s="33">
        <v>41079</v>
      </c>
      <c r="E1269" s="33">
        <v>41083</v>
      </c>
      <c r="F1269" t="s">
        <v>50</v>
      </c>
      <c r="G1269" t="s">
        <v>3915</v>
      </c>
      <c r="H1269" t="s">
        <v>3916</v>
      </c>
      <c r="I1269" t="s">
        <v>102</v>
      </c>
      <c r="J1269" t="s">
        <v>27</v>
      </c>
      <c r="K1269" t="s">
        <v>815</v>
      </c>
      <c r="L1269" t="s">
        <v>104</v>
      </c>
      <c r="M1269">
        <v>75081</v>
      </c>
      <c r="N1269" t="s">
        <v>105</v>
      </c>
      <c r="O1269" t="s">
        <v>1927</v>
      </c>
      <c r="P1269" t="s">
        <v>46</v>
      </c>
      <c r="Q1269" t="s">
        <v>75</v>
      </c>
      <c r="R1269" t="s">
        <v>1928</v>
      </c>
      <c r="S1269">
        <v>5.7919999999999989</v>
      </c>
      <c r="T1269">
        <v>2</v>
      </c>
      <c r="U1269">
        <v>0.8</v>
      </c>
      <c r="V1269">
        <v>-9.5568000000000026</v>
      </c>
    </row>
    <row r="1270" spans="1:22" x14ac:dyDescent="0.3">
      <c r="A1270">
        <v>5082</v>
      </c>
      <c r="B1270" t="s">
        <v>7981</v>
      </c>
      <c r="C1270">
        <v>2012</v>
      </c>
      <c r="D1270" s="33">
        <v>41261</v>
      </c>
      <c r="E1270" s="33">
        <v>41261</v>
      </c>
      <c r="F1270" t="s">
        <v>1290</v>
      </c>
      <c r="G1270" t="s">
        <v>721</v>
      </c>
      <c r="H1270" t="s">
        <v>722</v>
      </c>
      <c r="I1270" t="s">
        <v>102</v>
      </c>
      <c r="J1270" t="s">
        <v>27</v>
      </c>
      <c r="K1270" t="s">
        <v>2180</v>
      </c>
      <c r="L1270" t="s">
        <v>498</v>
      </c>
      <c r="M1270">
        <v>44105</v>
      </c>
      <c r="N1270" t="s">
        <v>148</v>
      </c>
      <c r="O1270" t="s">
        <v>1898</v>
      </c>
      <c r="P1270" t="s">
        <v>46</v>
      </c>
      <c r="Q1270" t="s">
        <v>90</v>
      </c>
      <c r="R1270" t="s">
        <v>1899</v>
      </c>
      <c r="S1270">
        <v>20.736000000000004</v>
      </c>
      <c r="T1270">
        <v>4</v>
      </c>
      <c r="U1270">
        <v>0.2</v>
      </c>
      <c r="V1270">
        <v>7.2576000000000001</v>
      </c>
    </row>
    <row r="1271" spans="1:22" x14ac:dyDescent="0.3">
      <c r="A1271">
        <v>5074</v>
      </c>
      <c r="B1271" t="s">
        <v>7976</v>
      </c>
      <c r="C1271">
        <v>2012</v>
      </c>
      <c r="D1271" s="33">
        <v>41218</v>
      </c>
      <c r="E1271" s="33">
        <v>41218</v>
      </c>
      <c r="F1271" t="s">
        <v>1290</v>
      </c>
      <c r="G1271" t="s">
        <v>5224</v>
      </c>
      <c r="H1271" t="s">
        <v>5225</v>
      </c>
      <c r="I1271" t="s">
        <v>26</v>
      </c>
      <c r="J1271" t="s">
        <v>27</v>
      </c>
      <c r="K1271" t="s">
        <v>127</v>
      </c>
      <c r="L1271" t="s">
        <v>43</v>
      </c>
      <c r="M1271">
        <v>94109</v>
      </c>
      <c r="N1271" t="s">
        <v>44</v>
      </c>
      <c r="O1271" t="s">
        <v>3726</v>
      </c>
      <c r="P1271" t="s">
        <v>46</v>
      </c>
      <c r="Q1271" t="s">
        <v>59</v>
      </c>
      <c r="R1271" t="s">
        <v>3727</v>
      </c>
      <c r="S1271">
        <v>62.8</v>
      </c>
      <c r="T1271">
        <v>4</v>
      </c>
      <c r="U1271">
        <v>0</v>
      </c>
      <c r="V1271">
        <v>15.700000000000003</v>
      </c>
    </row>
    <row r="1272" spans="1:22" x14ac:dyDescent="0.3">
      <c r="A1272">
        <v>5064</v>
      </c>
      <c r="B1272" t="s">
        <v>7971</v>
      </c>
      <c r="C1272">
        <v>2012</v>
      </c>
      <c r="D1272" s="33">
        <v>41037</v>
      </c>
      <c r="E1272" s="33">
        <v>41041</v>
      </c>
      <c r="F1272" t="s">
        <v>50</v>
      </c>
      <c r="G1272" t="s">
        <v>2903</v>
      </c>
      <c r="H1272" t="s">
        <v>2904</v>
      </c>
      <c r="I1272" t="s">
        <v>26</v>
      </c>
      <c r="J1272" t="s">
        <v>27</v>
      </c>
      <c r="K1272" t="s">
        <v>409</v>
      </c>
      <c r="L1272" t="s">
        <v>229</v>
      </c>
      <c r="M1272">
        <v>55407</v>
      </c>
      <c r="N1272" t="s">
        <v>105</v>
      </c>
      <c r="O1272" t="s">
        <v>1858</v>
      </c>
      <c r="P1272" t="s">
        <v>32</v>
      </c>
      <c r="Q1272" t="s">
        <v>65</v>
      </c>
      <c r="R1272" t="s">
        <v>1859</v>
      </c>
      <c r="S1272">
        <v>123.96000000000001</v>
      </c>
      <c r="T1272">
        <v>3</v>
      </c>
      <c r="U1272">
        <v>0</v>
      </c>
      <c r="V1272">
        <v>11.156400000000005</v>
      </c>
    </row>
    <row r="1273" spans="1:22" x14ac:dyDescent="0.3">
      <c r="A1273">
        <v>5063</v>
      </c>
      <c r="B1273" t="s">
        <v>7971</v>
      </c>
      <c r="C1273">
        <v>2012</v>
      </c>
      <c r="D1273" s="33">
        <v>41037</v>
      </c>
      <c r="E1273" s="33">
        <v>41041</v>
      </c>
      <c r="F1273" t="s">
        <v>50</v>
      </c>
      <c r="G1273" t="s">
        <v>2903</v>
      </c>
      <c r="H1273" t="s">
        <v>2904</v>
      </c>
      <c r="I1273" t="s">
        <v>26</v>
      </c>
      <c r="J1273" t="s">
        <v>27</v>
      </c>
      <c r="K1273" t="s">
        <v>409</v>
      </c>
      <c r="L1273" t="s">
        <v>229</v>
      </c>
      <c r="M1273">
        <v>55407</v>
      </c>
      <c r="N1273" t="s">
        <v>105</v>
      </c>
      <c r="O1273" t="s">
        <v>4238</v>
      </c>
      <c r="P1273" t="s">
        <v>71</v>
      </c>
      <c r="Q1273" t="s">
        <v>72</v>
      </c>
      <c r="R1273" t="s">
        <v>4239</v>
      </c>
      <c r="S1273">
        <v>377.96999999999997</v>
      </c>
      <c r="T1273">
        <v>3</v>
      </c>
      <c r="U1273">
        <v>0</v>
      </c>
      <c r="V1273">
        <v>105.83160000000002</v>
      </c>
    </row>
    <row r="1274" spans="1:22" x14ac:dyDescent="0.3">
      <c r="A1274">
        <v>5062</v>
      </c>
      <c r="B1274" t="s">
        <v>7971</v>
      </c>
      <c r="C1274">
        <v>2012</v>
      </c>
      <c r="D1274" s="33">
        <v>41037</v>
      </c>
      <c r="E1274" s="33">
        <v>41041</v>
      </c>
      <c r="F1274" t="s">
        <v>50</v>
      </c>
      <c r="G1274" t="s">
        <v>2903</v>
      </c>
      <c r="H1274" t="s">
        <v>2904</v>
      </c>
      <c r="I1274" t="s">
        <v>26</v>
      </c>
      <c r="J1274" t="s">
        <v>27</v>
      </c>
      <c r="K1274" t="s">
        <v>409</v>
      </c>
      <c r="L1274" t="s">
        <v>229</v>
      </c>
      <c r="M1274">
        <v>55407</v>
      </c>
      <c r="N1274" t="s">
        <v>105</v>
      </c>
      <c r="O1274" t="s">
        <v>2786</v>
      </c>
      <c r="P1274" t="s">
        <v>46</v>
      </c>
      <c r="Q1274" t="s">
        <v>75</v>
      </c>
      <c r="R1274" t="s">
        <v>2787</v>
      </c>
      <c r="S1274">
        <v>43.98</v>
      </c>
      <c r="T1274">
        <v>2</v>
      </c>
      <c r="U1274">
        <v>0</v>
      </c>
      <c r="V1274">
        <v>21.99</v>
      </c>
    </row>
    <row r="1275" spans="1:22" x14ac:dyDescent="0.3">
      <c r="A1275">
        <v>5058</v>
      </c>
      <c r="B1275" t="s">
        <v>7966</v>
      </c>
      <c r="C1275">
        <v>2012</v>
      </c>
      <c r="D1275" s="33">
        <v>41160</v>
      </c>
      <c r="E1275" s="33">
        <v>41163</v>
      </c>
      <c r="F1275" t="s">
        <v>188</v>
      </c>
      <c r="G1275" t="s">
        <v>3237</v>
      </c>
      <c r="H1275" t="s">
        <v>3238</v>
      </c>
      <c r="I1275" t="s">
        <v>26</v>
      </c>
      <c r="J1275" t="s">
        <v>27</v>
      </c>
      <c r="K1275" t="s">
        <v>7967</v>
      </c>
      <c r="L1275" t="s">
        <v>43</v>
      </c>
      <c r="M1275">
        <v>92553</v>
      </c>
      <c r="N1275" t="s">
        <v>44</v>
      </c>
      <c r="O1275" t="s">
        <v>2730</v>
      </c>
      <c r="P1275" t="s">
        <v>46</v>
      </c>
      <c r="Q1275" t="s">
        <v>59</v>
      </c>
      <c r="R1275" t="s">
        <v>2731</v>
      </c>
      <c r="S1275">
        <v>41.88</v>
      </c>
      <c r="T1275">
        <v>6</v>
      </c>
      <c r="U1275">
        <v>0</v>
      </c>
      <c r="V1275">
        <v>0.83759999999999835</v>
      </c>
    </row>
    <row r="1276" spans="1:22" x14ac:dyDescent="0.3">
      <c r="A1276">
        <v>5057</v>
      </c>
      <c r="B1276" t="s">
        <v>7966</v>
      </c>
      <c r="C1276">
        <v>2012</v>
      </c>
      <c r="D1276" s="33">
        <v>41160</v>
      </c>
      <c r="E1276" s="33">
        <v>41163</v>
      </c>
      <c r="F1276" t="s">
        <v>188</v>
      </c>
      <c r="G1276" t="s">
        <v>3237</v>
      </c>
      <c r="H1276" t="s">
        <v>3238</v>
      </c>
      <c r="I1276" t="s">
        <v>26</v>
      </c>
      <c r="J1276" t="s">
        <v>27</v>
      </c>
      <c r="K1276" t="s">
        <v>7967</v>
      </c>
      <c r="L1276" t="s">
        <v>43</v>
      </c>
      <c r="M1276">
        <v>92553</v>
      </c>
      <c r="N1276" t="s">
        <v>44</v>
      </c>
      <c r="O1276" t="s">
        <v>7103</v>
      </c>
      <c r="P1276" t="s">
        <v>46</v>
      </c>
      <c r="Q1276" t="s">
        <v>90</v>
      </c>
      <c r="R1276" t="s">
        <v>7104</v>
      </c>
      <c r="S1276">
        <v>26.400000000000002</v>
      </c>
      <c r="T1276">
        <v>5</v>
      </c>
      <c r="U1276">
        <v>0</v>
      </c>
      <c r="V1276">
        <v>11.879999999999999</v>
      </c>
    </row>
    <row r="1277" spans="1:22" x14ac:dyDescent="0.3">
      <c r="A1277">
        <v>5056</v>
      </c>
      <c r="B1277" t="s">
        <v>7965</v>
      </c>
      <c r="C1277">
        <v>2012</v>
      </c>
      <c r="D1277" s="33">
        <v>40911</v>
      </c>
      <c r="E1277" s="33">
        <v>40916</v>
      </c>
      <c r="F1277" t="s">
        <v>23</v>
      </c>
      <c r="G1277" t="s">
        <v>7259</v>
      </c>
      <c r="H1277" t="s">
        <v>7260</v>
      </c>
      <c r="I1277" t="s">
        <v>26</v>
      </c>
      <c r="J1277" t="s">
        <v>27</v>
      </c>
      <c r="K1277" t="s">
        <v>815</v>
      </c>
      <c r="L1277" t="s">
        <v>104</v>
      </c>
      <c r="M1277">
        <v>75217</v>
      </c>
      <c r="N1277" t="s">
        <v>105</v>
      </c>
      <c r="O1277" t="s">
        <v>2281</v>
      </c>
      <c r="P1277" t="s">
        <v>32</v>
      </c>
      <c r="Q1277" t="s">
        <v>33</v>
      </c>
      <c r="R1277" t="s">
        <v>2282</v>
      </c>
      <c r="S1277">
        <v>1352.3975999999998</v>
      </c>
      <c r="T1277">
        <v>9</v>
      </c>
      <c r="U1277">
        <v>0.32</v>
      </c>
      <c r="V1277">
        <v>-437.5404000000002</v>
      </c>
    </row>
    <row r="1278" spans="1:22" x14ac:dyDescent="0.3">
      <c r="A1278">
        <v>5055</v>
      </c>
      <c r="B1278" t="s">
        <v>7965</v>
      </c>
      <c r="C1278">
        <v>2012</v>
      </c>
      <c r="D1278" s="33">
        <v>40911</v>
      </c>
      <c r="E1278" s="33">
        <v>40916</v>
      </c>
      <c r="F1278" t="s">
        <v>23</v>
      </c>
      <c r="G1278" t="s">
        <v>7259</v>
      </c>
      <c r="H1278" t="s">
        <v>7260</v>
      </c>
      <c r="I1278" t="s">
        <v>26</v>
      </c>
      <c r="J1278" t="s">
        <v>27</v>
      </c>
      <c r="K1278" t="s">
        <v>815</v>
      </c>
      <c r="L1278" t="s">
        <v>104</v>
      </c>
      <c r="M1278">
        <v>75217</v>
      </c>
      <c r="N1278" t="s">
        <v>105</v>
      </c>
      <c r="O1278" t="s">
        <v>1758</v>
      </c>
      <c r="P1278" t="s">
        <v>46</v>
      </c>
      <c r="Q1278" t="s">
        <v>68</v>
      </c>
      <c r="R1278" t="s">
        <v>1759</v>
      </c>
      <c r="S1278">
        <v>7.0559999999999992</v>
      </c>
      <c r="T1278">
        <v>3</v>
      </c>
      <c r="U1278">
        <v>0.2</v>
      </c>
      <c r="V1278">
        <v>0.79379999999999962</v>
      </c>
    </row>
    <row r="1279" spans="1:22" x14ac:dyDescent="0.3">
      <c r="A1279">
        <v>5054</v>
      </c>
      <c r="B1279" t="s">
        <v>7965</v>
      </c>
      <c r="C1279">
        <v>2012</v>
      </c>
      <c r="D1279" s="33">
        <v>40911</v>
      </c>
      <c r="E1279" s="33">
        <v>40916</v>
      </c>
      <c r="F1279" t="s">
        <v>23</v>
      </c>
      <c r="G1279" t="s">
        <v>7259</v>
      </c>
      <c r="H1279" t="s">
        <v>7260</v>
      </c>
      <c r="I1279" t="s">
        <v>26</v>
      </c>
      <c r="J1279" t="s">
        <v>27</v>
      </c>
      <c r="K1279" t="s">
        <v>815</v>
      </c>
      <c r="L1279" t="s">
        <v>104</v>
      </c>
      <c r="M1279">
        <v>75217</v>
      </c>
      <c r="N1279" t="s">
        <v>105</v>
      </c>
      <c r="O1279" t="s">
        <v>3021</v>
      </c>
      <c r="P1279" t="s">
        <v>71</v>
      </c>
      <c r="Q1279" t="s">
        <v>161</v>
      </c>
      <c r="R1279" t="s">
        <v>3022</v>
      </c>
      <c r="S1279">
        <v>398.40000000000003</v>
      </c>
      <c r="T1279">
        <v>5</v>
      </c>
      <c r="U1279">
        <v>0.2</v>
      </c>
      <c r="V1279">
        <v>84.659999999999982</v>
      </c>
    </row>
    <row r="1280" spans="1:22" x14ac:dyDescent="0.3">
      <c r="A1280">
        <v>5052</v>
      </c>
      <c r="B1280" t="s">
        <v>7963</v>
      </c>
      <c r="C1280">
        <v>2012</v>
      </c>
      <c r="D1280" s="33">
        <v>41220</v>
      </c>
      <c r="E1280" s="33">
        <v>41224</v>
      </c>
      <c r="F1280" t="s">
        <v>50</v>
      </c>
      <c r="G1280" t="s">
        <v>1805</v>
      </c>
      <c r="H1280" t="s">
        <v>1806</v>
      </c>
      <c r="I1280" t="s">
        <v>41</v>
      </c>
      <c r="J1280" t="s">
        <v>27</v>
      </c>
      <c r="K1280" t="s">
        <v>146</v>
      </c>
      <c r="L1280" t="s">
        <v>147</v>
      </c>
      <c r="M1280">
        <v>19140</v>
      </c>
      <c r="N1280" t="s">
        <v>148</v>
      </c>
      <c r="O1280" t="s">
        <v>1470</v>
      </c>
      <c r="P1280" t="s">
        <v>46</v>
      </c>
      <c r="Q1280" t="s">
        <v>173</v>
      </c>
      <c r="R1280" t="s">
        <v>1471</v>
      </c>
      <c r="S1280">
        <v>24.400000000000002</v>
      </c>
      <c r="T1280">
        <v>2</v>
      </c>
      <c r="U1280">
        <v>0.2</v>
      </c>
      <c r="V1280">
        <v>7.9299999999999971</v>
      </c>
    </row>
    <row r="1281" spans="1:22" x14ac:dyDescent="0.3">
      <c r="A1281">
        <v>5051</v>
      </c>
      <c r="B1281" t="s">
        <v>7962</v>
      </c>
      <c r="C1281">
        <v>2012</v>
      </c>
      <c r="D1281" s="33">
        <v>41170</v>
      </c>
      <c r="E1281" s="33">
        <v>41176</v>
      </c>
      <c r="F1281" t="s">
        <v>50</v>
      </c>
      <c r="G1281" t="s">
        <v>1249</v>
      </c>
      <c r="H1281" t="s">
        <v>1250</v>
      </c>
      <c r="I1281" t="s">
        <v>102</v>
      </c>
      <c r="J1281" t="s">
        <v>27</v>
      </c>
      <c r="K1281" t="s">
        <v>1377</v>
      </c>
      <c r="L1281" t="s">
        <v>96</v>
      </c>
      <c r="M1281">
        <v>98198</v>
      </c>
      <c r="N1281" t="s">
        <v>44</v>
      </c>
      <c r="O1281" t="s">
        <v>5239</v>
      </c>
      <c r="P1281" t="s">
        <v>46</v>
      </c>
      <c r="Q1281" t="s">
        <v>90</v>
      </c>
      <c r="R1281" t="s">
        <v>5240</v>
      </c>
      <c r="S1281">
        <v>18.54</v>
      </c>
      <c r="T1281">
        <v>2</v>
      </c>
      <c r="U1281">
        <v>0</v>
      </c>
      <c r="V1281">
        <v>8.7137999999999991</v>
      </c>
    </row>
    <row r="1282" spans="1:22" x14ac:dyDescent="0.3">
      <c r="A1282">
        <v>5041</v>
      </c>
      <c r="B1282" t="s">
        <v>7959</v>
      </c>
      <c r="C1282">
        <v>2012</v>
      </c>
      <c r="D1282" s="33">
        <v>41101</v>
      </c>
      <c r="E1282" s="33">
        <v>41102</v>
      </c>
      <c r="F1282" t="s">
        <v>188</v>
      </c>
      <c r="G1282" t="s">
        <v>4002</v>
      </c>
      <c r="H1282" t="s">
        <v>4003</v>
      </c>
      <c r="I1282" t="s">
        <v>41</v>
      </c>
      <c r="J1282" t="s">
        <v>27</v>
      </c>
      <c r="K1282" t="s">
        <v>521</v>
      </c>
      <c r="L1282" t="s">
        <v>245</v>
      </c>
      <c r="M1282">
        <v>19805</v>
      </c>
      <c r="N1282" t="s">
        <v>148</v>
      </c>
      <c r="O1282" t="s">
        <v>1393</v>
      </c>
      <c r="P1282" t="s">
        <v>46</v>
      </c>
      <c r="Q1282" t="s">
        <v>75</v>
      </c>
      <c r="R1282" t="s">
        <v>1394</v>
      </c>
      <c r="S1282">
        <v>221.06</v>
      </c>
      <c r="T1282">
        <v>7</v>
      </c>
      <c r="U1282">
        <v>0</v>
      </c>
      <c r="V1282">
        <v>103.89819999999997</v>
      </c>
    </row>
    <row r="1283" spans="1:22" x14ac:dyDescent="0.3">
      <c r="A1283">
        <v>5040</v>
      </c>
      <c r="B1283" t="s">
        <v>7959</v>
      </c>
      <c r="C1283">
        <v>2012</v>
      </c>
      <c r="D1283" s="33">
        <v>41101</v>
      </c>
      <c r="E1283" s="33">
        <v>41102</v>
      </c>
      <c r="F1283" t="s">
        <v>188</v>
      </c>
      <c r="G1283" t="s">
        <v>4002</v>
      </c>
      <c r="H1283" t="s">
        <v>4003</v>
      </c>
      <c r="I1283" t="s">
        <v>41</v>
      </c>
      <c r="J1283" t="s">
        <v>27</v>
      </c>
      <c r="K1283" t="s">
        <v>521</v>
      </c>
      <c r="L1283" t="s">
        <v>245</v>
      </c>
      <c r="M1283">
        <v>19805</v>
      </c>
      <c r="N1283" t="s">
        <v>148</v>
      </c>
      <c r="O1283" t="s">
        <v>4464</v>
      </c>
      <c r="P1283" t="s">
        <v>71</v>
      </c>
      <c r="Q1283" t="s">
        <v>72</v>
      </c>
      <c r="R1283" t="s">
        <v>4465</v>
      </c>
      <c r="S1283">
        <v>716</v>
      </c>
      <c r="T1283">
        <v>2</v>
      </c>
      <c r="U1283">
        <v>0</v>
      </c>
      <c r="V1283">
        <v>193.32000000000005</v>
      </c>
    </row>
    <row r="1284" spans="1:22" x14ac:dyDescent="0.3">
      <c r="A1284">
        <v>5039</v>
      </c>
      <c r="B1284" t="s">
        <v>7959</v>
      </c>
      <c r="C1284">
        <v>2012</v>
      </c>
      <c r="D1284" s="33">
        <v>41101</v>
      </c>
      <c r="E1284" s="33">
        <v>41102</v>
      </c>
      <c r="F1284" t="s">
        <v>188</v>
      </c>
      <c r="G1284" t="s">
        <v>4002</v>
      </c>
      <c r="H1284" t="s">
        <v>4003</v>
      </c>
      <c r="I1284" t="s">
        <v>41</v>
      </c>
      <c r="J1284" t="s">
        <v>27</v>
      </c>
      <c r="K1284" t="s">
        <v>521</v>
      </c>
      <c r="L1284" t="s">
        <v>245</v>
      </c>
      <c r="M1284">
        <v>19805</v>
      </c>
      <c r="N1284" t="s">
        <v>148</v>
      </c>
      <c r="O1284" t="s">
        <v>2803</v>
      </c>
      <c r="P1284" t="s">
        <v>32</v>
      </c>
      <c r="Q1284" t="s">
        <v>56</v>
      </c>
      <c r="R1284" t="s">
        <v>2804</v>
      </c>
      <c r="S1284">
        <v>199.83600000000001</v>
      </c>
      <c r="T1284">
        <v>4</v>
      </c>
      <c r="U1284">
        <v>0.3</v>
      </c>
      <c r="V1284">
        <v>-37.112400000000036</v>
      </c>
    </row>
    <row r="1285" spans="1:22" x14ac:dyDescent="0.3">
      <c r="A1285">
        <v>5035</v>
      </c>
      <c r="B1285" t="s">
        <v>7956</v>
      </c>
      <c r="C1285">
        <v>2012</v>
      </c>
      <c r="D1285" s="33">
        <v>41130</v>
      </c>
      <c r="E1285" s="33">
        <v>41134</v>
      </c>
      <c r="F1285" t="s">
        <v>23</v>
      </c>
      <c r="G1285" t="s">
        <v>3044</v>
      </c>
      <c r="H1285" t="s">
        <v>3045</v>
      </c>
      <c r="I1285" t="s">
        <v>102</v>
      </c>
      <c r="J1285" t="s">
        <v>27</v>
      </c>
      <c r="K1285" t="s">
        <v>2548</v>
      </c>
      <c r="L1285" t="s">
        <v>114</v>
      </c>
      <c r="M1285">
        <v>53209</v>
      </c>
      <c r="N1285" t="s">
        <v>105</v>
      </c>
      <c r="O1285" t="s">
        <v>7464</v>
      </c>
      <c r="P1285" t="s">
        <v>32</v>
      </c>
      <c r="Q1285" t="s">
        <v>33</v>
      </c>
      <c r="R1285" t="s">
        <v>7465</v>
      </c>
      <c r="S1285">
        <v>687.4</v>
      </c>
      <c r="T1285">
        <v>5</v>
      </c>
      <c r="U1285">
        <v>0</v>
      </c>
      <c r="V1285">
        <v>48.117999999999981</v>
      </c>
    </row>
    <row r="1286" spans="1:22" x14ac:dyDescent="0.3">
      <c r="A1286">
        <v>1285</v>
      </c>
      <c r="B1286" t="s">
        <v>3571</v>
      </c>
      <c r="C1286">
        <v>2012</v>
      </c>
      <c r="D1286" s="33">
        <v>41249</v>
      </c>
      <c r="E1286" s="33">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5011</v>
      </c>
      <c r="B1287" t="s">
        <v>7933</v>
      </c>
      <c r="C1287">
        <v>2012</v>
      </c>
      <c r="D1287" s="33">
        <v>41159</v>
      </c>
      <c r="E1287" s="33">
        <v>41166</v>
      </c>
      <c r="F1287" t="s">
        <v>50</v>
      </c>
      <c r="G1287" t="s">
        <v>7934</v>
      </c>
      <c r="H1287" t="s">
        <v>7935</v>
      </c>
      <c r="I1287" t="s">
        <v>41</v>
      </c>
      <c r="J1287" t="s">
        <v>27</v>
      </c>
      <c r="K1287" t="s">
        <v>146</v>
      </c>
      <c r="L1287" t="s">
        <v>147</v>
      </c>
      <c r="M1287">
        <v>19134</v>
      </c>
      <c r="N1287" t="s">
        <v>148</v>
      </c>
      <c r="O1287" t="s">
        <v>2018</v>
      </c>
      <c r="P1287" t="s">
        <v>46</v>
      </c>
      <c r="Q1287" t="s">
        <v>75</v>
      </c>
      <c r="R1287" t="s">
        <v>2019</v>
      </c>
      <c r="S1287">
        <v>4.9230000000000009</v>
      </c>
      <c r="T1287">
        <v>3</v>
      </c>
      <c r="U1287">
        <v>0.7</v>
      </c>
      <c r="V1287">
        <v>-3.9383999999999997</v>
      </c>
    </row>
    <row r="1288" spans="1:22" x14ac:dyDescent="0.3">
      <c r="A1288">
        <v>1287</v>
      </c>
      <c r="B1288" t="s">
        <v>3578</v>
      </c>
      <c r="C1288">
        <v>2012</v>
      </c>
      <c r="D1288" s="33">
        <v>41094</v>
      </c>
      <c r="E1288" s="33">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5010</v>
      </c>
      <c r="B1289" t="s">
        <v>7933</v>
      </c>
      <c r="C1289">
        <v>2012</v>
      </c>
      <c r="D1289" s="33">
        <v>41159</v>
      </c>
      <c r="E1289" s="33">
        <v>41166</v>
      </c>
      <c r="F1289" t="s">
        <v>50</v>
      </c>
      <c r="G1289" t="s">
        <v>7934</v>
      </c>
      <c r="H1289" t="s">
        <v>7935</v>
      </c>
      <c r="I1289" t="s">
        <v>41</v>
      </c>
      <c r="J1289" t="s">
        <v>27</v>
      </c>
      <c r="K1289" t="s">
        <v>146</v>
      </c>
      <c r="L1289" t="s">
        <v>147</v>
      </c>
      <c r="M1289">
        <v>19134</v>
      </c>
      <c r="N1289" t="s">
        <v>148</v>
      </c>
      <c r="O1289" t="s">
        <v>1633</v>
      </c>
      <c r="P1289" t="s">
        <v>71</v>
      </c>
      <c r="Q1289" t="s">
        <v>72</v>
      </c>
      <c r="R1289" t="s">
        <v>1634</v>
      </c>
      <c r="S1289">
        <v>791.96399999999994</v>
      </c>
      <c r="T1289">
        <v>6</v>
      </c>
      <c r="U1289">
        <v>0.4</v>
      </c>
      <c r="V1289">
        <v>-131.9940000000002</v>
      </c>
    </row>
    <row r="1290" spans="1:22" x14ac:dyDescent="0.3">
      <c r="A1290">
        <v>5009</v>
      </c>
      <c r="B1290" t="s">
        <v>7933</v>
      </c>
      <c r="C1290">
        <v>2012</v>
      </c>
      <c r="D1290" s="33">
        <v>41159</v>
      </c>
      <c r="E1290" s="33">
        <v>41166</v>
      </c>
      <c r="F1290" t="s">
        <v>50</v>
      </c>
      <c r="G1290" t="s">
        <v>7934</v>
      </c>
      <c r="H1290" t="s">
        <v>7935</v>
      </c>
      <c r="I1290" t="s">
        <v>41</v>
      </c>
      <c r="J1290" t="s">
        <v>27</v>
      </c>
      <c r="K1290" t="s">
        <v>146</v>
      </c>
      <c r="L1290" t="s">
        <v>147</v>
      </c>
      <c r="M1290">
        <v>19134</v>
      </c>
      <c r="N1290" t="s">
        <v>148</v>
      </c>
      <c r="O1290" t="s">
        <v>575</v>
      </c>
      <c r="P1290" t="s">
        <v>46</v>
      </c>
      <c r="Q1290" t="s">
        <v>75</v>
      </c>
      <c r="R1290" t="s">
        <v>576</v>
      </c>
      <c r="S1290">
        <v>9.5220000000000002</v>
      </c>
      <c r="T1290">
        <v>1</v>
      </c>
      <c r="U1290">
        <v>0.7</v>
      </c>
      <c r="V1290">
        <v>-6.9827999999999975</v>
      </c>
    </row>
    <row r="1291" spans="1:22" x14ac:dyDescent="0.3">
      <c r="A1291">
        <v>5008</v>
      </c>
      <c r="B1291" t="s">
        <v>7930</v>
      </c>
      <c r="C1291">
        <v>2012</v>
      </c>
      <c r="D1291" s="33">
        <v>41222</v>
      </c>
      <c r="E1291" s="33">
        <v>41227</v>
      </c>
      <c r="F1291" t="s">
        <v>50</v>
      </c>
      <c r="G1291" t="s">
        <v>5928</v>
      </c>
      <c r="H1291" t="s">
        <v>5929</v>
      </c>
      <c r="I1291" t="s">
        <v>102</v>
      </c>
      <c r="J1291" t="s">
        <v>27</v>
      </c>
      <c r="K1291" t="s">
        <v>266</v>
      </c>
      <c r="L1291" t="s">
        <v>267</v>
      </c>
      <c r="M1291">
        <v>10035</v>
      </c>
      <c r="N1291" t="s">
        <v>148</v>
      </c>
      <c r="O1291" t="s">
        <v>4803</v>
      </c>
      <c r="P1291" t="s">
        <v>46</v>
      </c>
      <c r="Q1291" t="s">
        <v>59</v>
      </c>
      <c r="R1291" t="s">
        <v>4804</v>
      </c>
      <c r="S1291">
        <v>17.940000000000001</v>
      </c>
      <c r="T1291">
        <v>3</v>
      </c>
      <c r="U1291">
        <v>0</v>
      </c>
      <c r="V1291">
        <v>3.0497999999999985</v>
      </c>
    </row>
    <row r="1292" spans="1:22" x14ac:dyDescent="0.3">
      <c r="A1292">
        <v>5007</v>
      </c>
      <c r="B1292" t="s">
        <v>7930</v>
      </c>
      <c r="C1292">
        <v>2012</v>
      </c>
      <c r="D1292" s="33">
        <v>41222</v>
      </c>
      <c r="E1292" s="33">
        <v>41227</v>
      </c>
      <c r="F1292" t="s">
        <v>50</v>
      </c>
      <c r="G1292" t="s">
        <v>5928</v>
      </c>
      <c r="H1292" t="s">
        <v>5929</v>
      </c>
      <c r="I1292" t="s">
        <v>102</v>
      </c>
      <c r="J1292" t="s">
        <v>27</v>
      </c>
      <c r="K1292" t="s">
        <v>266</v>
      </c>
      <c r="L1292" t="s">
        <v>267</v>
      </c>
      <c r="M1292">
        <v>10035</v>
      </c>
      <c r="N1292" t="s">
        <v>148</v>
      </c>
      <c r="O1292" t="s">
        <v>7931</v>
      </c>
      <c r="P1292" t="s">
        <v>71</v>
      </c>
      <c r="Q1292" t="s">
        <v>682</v>
      </c>
      <c r="R1292" t="s">
        <v>7932</v>
      </c>
      <c r="S1292">
        <v>2321.9</v>
      </c>
      <c r="T1292">
        <v>2</v>
      </c>
      <c r="U1292">
        <v>0</v>
      </c>
      <c r="V1292">
        <v>1114.5119999999999</v>
      </c>
    </row>
    <row r="1293" spans="1:22" x14ac:dyDescent="0.3">
      <c r="A1293">
        <v>5006</v>
      </c>
      <c r="B1293" t="s">
        <v>7929</v>
      </c>
      <c r="C1293">
        <v>2012</v>
      </c>
      <c r="D1293" s="33">
        <v>41223</v>
      </c>
      <c r="E1293" s="33">
        <v>41227</v>
      </c>
      <c r="F1293" t="s">
        <v>23</v>
      </c>
      <c r="G1293" t="s">
        <v>2328</v>
      </c>
      <c r="H1293" t="s">
        <v>2329</v>
      </c>
      <c r="I1293" t="s">
        <v>41</v>
      </c>
      <c r="J1293" t="s">
        <v>27</v>
      </c>
      <c r="K1293" t="s">
        <v>1464</v>
      </c>
      <c r="L1293" t="s">
        <v>254</v>
      </c>
      <c r="M1293">
        <v>47374</v>
      </c>
      <c r="N1293" t="s">
        <v>105</v>
      </c>
      <c r="O1293" t="s">
        <v>1516</v>
      </c>
      <c r="P1293" t="s">
        <v>46</v>
      </c>
      <c r="Q1293" t="s">
        <v>59</v>
      </c>
      <c r="R1293" t="s">
        <v>1517</v>
      </c>
      <c r="S1293">
        <v>714.30000000000007</v>
      </c>
      <c r="T1293">
        <v>5</v>
      </c>
      <c r="U1293">
        <v>0</v>
      </c>
      <c r="V1293">
        <v>207.14699999999993</v>
      </c>
    </row>
    <row r="1294" spans="1:22" x14ac:dyDescent="0.3">
      <c r="A1294">
        <v>1293</v>
      </c>
      <c r="B1294" t="s">
        <v>3589</v>
      </c>
      <c r="C1294">
        <v>2012</v>
      </c>
      <c r="D1294" s="33">
        <v>41148</v>
      </c>
      <c r="E1294" s="33">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s="33">
        <v>41148</v>
      </c>
      <c r="E1295" s="33">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33">
        <v>41148</v>
      </c>
      <c r="E1296" s="33">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33">
        <v>41054</v>
      </c>
      <c r="E1297" s="33">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4995</v>
      </c>
      <c r="B1298" t="s">
        <v>7916</v>
      </c>
      <c r="C1298">
        <v>2012</v>
      </c>
      <c r="D1298" s="33">
        <v>41261</v>
      </c>
      <c r="E1298" s="33">
        <v>41268</v>
      </c>
      <c r="F1298" t="s">
        <v>50</v>
      </c>
      <c r="G1298" t="s">
        <v>4343</v>
      </c>
      <c r="H1298" t="s">
        <v>4344</v>
      </c>
      <c r="I1298" t="s">
        <v>41</v>
      </c>
      <c r="J1298" t="s">
        <v>27</v>
      </c>
      <c r="K1298" t="s">
        <v>334</v>
      </c>
      <c r="L1298" t="s">
        <v>335</v>
      </c>
      <c r="M1298">
        <v>38109</v>
      </c>
      <c r="N1298" t="s">
        <v>30</v>
      </c>
      <c r="O1298" t="s">
        <v>2069</v>
      </c>
      <c r="P1298" t="s">
        <v>32</v>
      </c>
      <c r="Q1298" t="s">
        <v>65</v>
      </c>
      <c r="R1298" t="s">
        <v>2070</v>
      </c>
      <c r="S1298">
        <v>20.32</v>
      </c>
      <c r="T1298">
        <v>5</v>
      </c>
      <c r="U1298">
        <v>0.2</v>
      </c>
      <c r="V1298">
        <v>3.5559999999999992</v>
      </c>
    </row>
    <row r="1299" spans="1:22" x14ac:dyDescent="0.3">
      <c r="A1299">
        <v>4994</v>
      </c>
      <c r="B1299" t="s">
        <v>7916</v>
      </c>
      <c r="C1299">
        <v>2012</v>
      </c>
      <c r="D1299" s="33">
        <v>41261</v>
      </c>
      <c r="E1299" s="33">
        <v>41268</v>
      </c>
      <c r="F1299" t="s">
        <v>50</v>
      </c>
      <c r="G1299" t="s">
        <v>4343</v>
      </c>
      <c r="H1299" t="s">
        <v>4344</v>
      </c>
      <c r="I1299" t="s">
        <v>41</v>
      </c>
      <c r="J1299" t="s">
        <v>27</v>
      </c>
      <c r="K1299" t="s">
        <v>334</v>
      </c>
      <c r="L1299" t="s">
        <v>335</v>
      </c>
      <c r="M1299">
        <v>38109</v>
      </c>
      <c r="N1299" t="s">
        <v>30</v>
      </c>
      <c r="O1299" t="s">
        <v>4982</v>
      </c>
      <c r="P1299" t="s">
        <v>46</v>
      </c>
      <c r="Q1299" t="s">
        <v>47</v>
      </c>
      <c r="R1299" t="s">
        <v>4983</v>
      </c>
      <c r="S1299">
        <v>18.431999999999999</v>
      </c>
      <c r="T1299">
        <v>8</v>
      </c>
      <c r="U1299">
        <v>0.2</v>
      </c>
      <c r="V1299">
        <v>5.9903999999999984</v>
      </c>
    </row>
    <row r="1300" spans="1:22" x14ac:dyDescent="0.3">
      <c r="A1300">
        <v>4993</v>
      </c>
      <c r="B1300" t="s">
        <v>7916</v>
      </c>
      <c r="C1300">
        <v>2012</v>
      </c>
      <c r="D1300" s="33">
        <v>41261</v>
      </c>
      <c r="E1300" s="33">
        <v>41268</v>
      </c>
      <c r="F1300" t="s">
        <v>50</v>
      </c>
      <c r="G1300" t="s">
        <v>4343</v>
      </c>
      <c r="H1300" t="s">
        <v>4344</v>
      </c>
      <c r="I1300" t="s">
        <v>41</v>
      </c>
      <c r="J1300" t="s">
        <v>27</v>
      </c>
      <c r="K1300" t="s">
        <v>334</v>
      </c>
      <c r="L1300" t="s">
        <v>335</v>
      </c>
      <c r="M1300">
        <v>38109</v>
      </c>
      <c r="N1300" t="s">
        <v>30</v>
      </c>
      <c r="O1300" t="s">
        <v>2956</v>
      </c>
      <c r="P1300" t="s">
        <v>46</v>
      </c>
      <c r="Q1300" t="s">
        <v>173</v>
      </c>
      <c r="R1300" t="s">
        <v>2957</v>
      </c>
      <c r="S1300">
        <v>55.936000000000007</v>
      </c>
      <c r="T1300">
        <v>8</v>
      </c>
      <c r="U1300">
        <v>0.2</v>
      </c>
      <c r="V1300">
        <v>18.878399999999999</v>
      </c>
    </row>
    <row r="1301" spans="1:22" x14ac:dyDescent="0.3">
      <c r="A1301">
        <v>1300</v>
      </c>
      <c r="B1301" t="s">
        <v>3603</v>
      </c>
      <c r="C1301">
        <v>2012</v>
      </c>
      <c r="D1301" s="33">
        <v>41186</v>
      </c>
      <c r="E1301" s="33">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4985</v>
      </c>
      <c r="B1302" t="s">
        <v>7911</v>
      </c>
      <c r="C1302">
        <v>2012</v>
      </c>
      <c r="D1302" s="33">
        <v>41158</v>
      </c>
      <c r="E1302" s="33">
        <v>41162</v>
      </c>
      <c r="F1302" t="s">
        <v>50</v>
      </c>
      <c r="G1302" t="s">
        <v>2632</v>
      </c>
      <c r="H1302" t="s">
        <v>2633</v>
      </c>
      <c r="I1302" t="s">
        <v>41</v>
      </c>
      <c r="J1302" t="s">
        <v>27</v>
      </c>
      <c r="K1302" t="s">
        <v>5661</v>
      </c>
      <c r="L1302" t="s">
        <v>335</v>
      </c>
      <c r="M1302">
        <v>37211</v>
      </c>
      <c r="N1302" t="s">
        <v>30</v>
      </c>
      <c r="O1302" t="s">
        <v>3142</v>
      </c>
      <c r="P1302" t="s">
        <v>46</v>
      </c>
      <c r="Q1302" t="s">
        <v>269</v>
      </c>
      <c r="R1302" t="s">
        <v>3143</v>
      </c>
      <c r="S1302">
        <v>7.2400000000000011</v>
      </c>
      <c r="T1302">
        <v>5</v>
      </c>
      <c r="U1302">
        <v>0.2</v>
      </c>
      <c r="V1302">
        <v>1.1764999999999992</v>
      </c>
    </row>
    <row r="1303" spans="1:22" x14ac:dyDescent="0.3">
      <c r="A1303">
        <v>4979</v>
      </c>
      <c r="B1303" t="s">
        <v>7907</v>
      </c>
      <c r="C1303">
        <v>2012</v>
      </c>
      <c r="D1303" s="33">
        <v>41250</v>
      </c>
      <c r="E1303" s="33">
        <v>41252</v>
      </c>
      <c r="F1303" t="s">
        <v>188</v>
      </c>
      <c r="G1303" t="s">
        <v>989</v>
      </c>
      <c r="H1303" t="s">
        <v>990</v>
      </c>
      <c r="I1303" t="s">
        <v>26</v>
      </c>
      <c r="J1303" t="s">
        <v>27</v>
      </c>
      <c r="K1303" t="s">
        <v>266</v>
      </c>
      <c r="L1303" t="s">
        <v>267</v>
      </c>
      <c r="M1303">
        <v>10024</v>
      </c>
      <c r="N1303" t="s">
        <v>148</v>
      </c>
      <c r="O1303" t="s">
        <v>3748</v>
      </c>
      <c r="P1303" t="s">
        <v>71</v>
      </c>
      <c r="Q1303" t="s">
        <v>72</v>
      </c>
      <c r="R1303" t="s">
        <v>3749</v>
      </c>
      <c r="S1303">
        <v>773.94</v>
      </c>
      <c r="T1303">
        <v>6</v>
      </c>
      <c r="U1303">
        <v>0</v>
      </c>
      <c r="V1303">
        <v>224.4426</v>
      </c>
    </row>
    <row r="1304" spans="1:22" x14ac:dyDescent="0.3">
      <c r="A1304">
        <v>1303</v>
      </c>
      <c r="B1304" t="s">
        <v>3605</v>
      </c>
      <c r="C1304">
        <v>2012</v>
      </c>
      <c r="D1304" s="33">
        <v>41171</v>
      </c>
      <c r="E1304" s="33">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4978</v>
      </c>
      <c r="B1305" t="s">
        <v>7907</v>
      </c>
      <c r="C1305">
        <v>2012</v>
      </c>
      <c r="D1305" s="33">
        <v>41250</v>
      </c>
      <c r="E1305" s="33">
        <v>41252</v>
      </c>
      <c r="F1305" t="s">
        <v>188</v>
      </c>
      <c r="G1305" t="s">
        <v>989</v>
      </c>
      <c r="H1305" t="s">
        <v>990</v>
      </c>
      <c r="I1305" t="s">
        <v>26</v>
      </c>
      <c r="J1305" t="s">
        <v>27</v>
      </c>
      <c r="K1305" t="s">
        <v>266</v>
      </c>
      <c r="L1305" t="s">
        <v>267</v>
      </c>
      <c r="M1305">
        <v>10024</v>
      </c>
      <c r="N1305" t="s">
        <v>148</v>
      </c>
      <c r="O1305" t="s">
        <v>3168</v>
      </c>
      <c r="P1305" t="s">
        <v>46</v>
      </c>
      <c r="Q1305" t="s">
        <v>75</v>
      </c>
      <c r="R1305" t="s">
        <v>3169</v>
      </c>
      <c r="S1305">
        <v>6.6879999999999997</v>
      </c>
      <c r="T1305">
        <v>2</v>
      </c>
      <c r="U1305">
        <v>0.2</v>
      </c>
      <c r="V1305">
        <v>2.3407999999999998</v>
      </c>
    </row>
    <row r="1306" spans="1:22" x14ac:dyDescent="0.3">
      <c r="A1306">
        <v>4977</v>
      </c>
      <c r="B1306" t="s">
        <v>7907</v>
      </c>
      <c r="C1306">
        <v>2012</v>
      </c>
      <c r="D1306" s="33">
        <v>41250</v>
      </c>
      <c r="E1306" s="33">
        <v>41252</v>
      </c>
      <c r="F1306" t="s">
        <v>188</v>
      </c>
      <c r="G1306" t="s">
        <v>989</v>
      </c>
      <c r="H1306" t="s">
        <v>990</v>
      </c>
      <c r="I1306" t="s">
        <v>26</v>
      </c>
      <c r="J1306" t="s">
        <v>27</v>
      </c>
      <c r="K1306" t="s">
        <v>266</v>
      </c>
      <c r="L1306" t="s">
        <v>267</v>
      </c>
      <c r="M1306">
        <v>10024</v>
      </c>
      <c r="N1306" t="s">
        <v>148</v>
      </c>
      <c r="O1306" t="s">
        <v>3424</v>
      </c>
      <c r="P1306" t="s">
        <v>46</v>
      </c>
      <c r="Q1306" t="s">
        <v>75</v>
      </c>
      <c r="R1306" t="s">
        <v>3425</v>
      </c>
      <c r="S1306">
        <v>21.36</v>
      </c>
      <c r="T1306">
        <v>5</v>
      </c>
      <c r="U1306">
        <v>0.2</v>
      </c>
      <c r="V1306">
        <v>7.2089999999999996</v>
      </c>
    </row>
    <row r="1307" spans="1:22" x14ac:dyDescent="0.3">
      <c r="A1307">
        <v>4976</v>
      </c>
      <c r="B1307" t="s">
        <v>7906</v>
      </c>
      <c r="C1307">
        <v>2012</v>
      </c>
      <c r="D1307" s="33">
        <v>41170</v>
      </c>
      <c r="E1307" s="33">
        <v>41175</v>
      </c>
      <c r="F1307" t="s">
        <v>23</v>
      </c>
      <c r="G1307" t="s">
        <v>2765</v>
      </c>
      <c r="H1307" t="s">
        <v>2766</v>
      </c>
      <c r="I1307" t="s">
        <v>41</v>
      </c>
      <c r="J1307" t="s">
        <v>27</v>
      </c>
      <c r="K1307" t="s">
        <v>1521</v>
      </c>
      <c r="L1307" t="s">
        <v>54</v>
      </c>
      <c r="M1307">
        <v>32216</v>
      </c>
      <c r="N1307" t="s">
        <v>30</v>
      </c>
      <c r="O1307" t="s">
        <v>3021</v>
      </c>
      <c r="P1307" t="s">
        <v>71</v>
      </c>
      <c r="Q1307" t="s">
        <v>161</v>
      </c>
      <c r="R1307" t="s">
        <v>3022</v>
      </c>
      <c r="S1307">
        <v>717.12000000000012</v>
      </c>
      <c r="T1307">
        <v>9</v>
      </c>
      <c r="U1307">
        <v>0.2</v>
      </c>
      <c r="V1307">
        <v>152.38799999999992</v>
      </c>
    </row>
    <row r="1308" spans="1:22" x14ac:dyDescent="0.3">
      <c r="A1308">
        <v>4970</v>
      </c>
      <c r="B1308" t="s">
        <v>7903</v>
      </c>
      <c r="C1308">
        <v>2012</v>
      </c>
      <c r="D1308" s="33">
        <v>41123</v>
      </c>
      <c r="E1308" s="33">
        <v>41126</v>
      </c>
      <c r="F1308" t="s">
        <v>23</v>
      </c>
      <c r="G1308" t="s">
        <v>4527</v>
      </c>
      <c r="H1308" t="s">
        <v>4528</v>
      </c>
      <c r="I1308" t="s">
        <v>102</v>
      </c>
      <c r="J1308" t="s">
        <v>27</v>
      </c>
      <c r="K1308" t="s">
        <v>3577</v>
      </c>
      <c r="L1308" t="s">
        <v>1399</v>
      </c>
      <c r="M1308">
        <v>2908</v>
      </c>
      <c r="N1308" t="s">
        <v>148</v>
      </c>
      <c r="O1308" t="s">
        <v>3545</v>
      </c>
      <c r="P1308" t="s">
        <v>32</v>
      </c>
      <c r="Q1308" t="s">
        <v>36</v>
      </c>
      <c r="R1308" t="s">
        <v>3546</v>
      </c>
      <c r="S1308">
        <v>110.98</v>
      </c>
      <c r="T1308">
        <v>1</v>
      </c>
      <c r="U1308">
        <v>0</v>
      </c>
      <c r="V1308">
        <v>15.537199999999999</v>
      </c>
    </row>
    <row r="1309" spans="1:22" x14ac:dyDescent="0.3">
      <c r="A1309">
        <v>4969</v>
      </c>
      <c r="B1309" t="s">
        <v>7903</v>
      </c>
      <c r="C1309">
        <v>2012</v>
      </c>
      <c r="D1309" s="33">
        <v>41123</v>
      </c>
      <c r="E1309" s="33">
        <v>41126</v>
      </c>
      <c r="F1309" t="s">
        <v>23</v>
      </c>
      <c r="G1309" t="s">
        <v>4527</v>
      </c>
      <c r="H1309" t="s">
        <v>4528</v>
      </c>
      <c r="I1309" t="s">
        <v>102</v>
      </c>
      <c r="J1309" t="s">
        <v>27</v>
      </c>
      <c r="K1309" t="s">
        <v>3577</v>
      </c>
      <c r="L1309" t="s">
        <v>1399</v>
      </c>
      <c r="M1309">
        <v>2908</v>
      </c>
      <c r="N1309" t="s">
        <v>148</v>
      </c>
      <c r="O1309" t="s">
        <v>1594</v>
      </c>
      <c r="P1309" t="s">
        <v>71</v>
      </c>
      <c r="Q1309" t="s">
        <v>161</v>
      </c>
      <c r="R1309" t="s">
        <v>1595</v>
      </c>
      <c r="S1309">
        <v>199.98</v>
      </c>
      <c r="T1309">
        <v>2</v>
      </c>
      <c r="U1309">
        <v>0</v>
      </c>
      <c r="V1309">
        <v>83.991600000000005</v>
      </c>
    </row>
    <row r="1310" spans="1:22" x14ac:dyDescent="0.3">
      <c r="A1310">
        <v>4968</v>
      </c>
      <c r="B1310" t="s">
        <v>7903</v>
      </c>
      <c r="C1310">
        <v>2012</v>
      </c>
      <c r="D1310" s="33">
        <v>41123</v>
      </c>
      <c r="E1310" s="33">
        <v>41126</v>
      </c>
      <c r="F1310" t="s">
        <v>23</v>
      </c>
      <c r="G1310" t="s">
        <v>4527</v>
      </c>
      <c r="H1310" t="s">
        <v>4528</v>
      </c>
      <c r="I1310" t="s">
        <v>102</v>
      </c>
      <c r="J1310" t="s">
        <v>27</v>
      </c>
      <c r="K1310" t="s">
        <v>3577</v>
      </c>
      <c r="L1310" t="s">
        <v>1399</v>
      </c>
      <c r="M1310">
        <v>2908</v>
      </c>
      <c r="N1310" t="s">
        <v>148</v>
      </c>
      <c r="O1310" t="s">
        <v>3111</v>
      </c>
      <c r="P1310" t="s">
        <v>46</v>
      </c>
      <c r="Q1310" t="s">
        <v>90</v>
      </c>
      <c r="R1310" t="s">
        <v>3112</v>
      </c>
      <c r="S1310">
        <v>8.4</v>
      </c>
      <c r="T1310">
        <v>2</v>
      </c>
      <c r="U1310">
        <v>0</v>
      </c>
      <c r="V1310">
        <v>4.1159999999999997</v>
      </c>
    </row>
    <row r="1311" spans="1:22" x14ac:dyDescent="0.3">
      <c r="A1311">
        <v>4967</v>
      </c>
      <c r="B1311" t="s">
        <v>7903</v>
      </c>
      <c r="C1311">
        <v>2012</v>
      </c>
      <c r="D1311" s="33">
        <v>41123</v>
      </c>
      <c r="E1311" s="33">
        <v>41126</v>
      </c>
      <c r="F1311" t="s">
        <v>23</v>
      </c>
      <c r="G1311" t="s">
        <v>4527</v>
      </c>
      <c r="H1311" t="s">
        <v>4528</v>
      </c>
      <c r="I1311" t="s">
        <v>102</v>
      </c>
      <c r="J1311" t="s">
        <v>27</v>
      </c>
      <c r="K1311" t="s">
        <v>3577</v>
      </c>
      <c r="L1311" t="s">
        <v>1399</v>
      </c>
      <c r="M1311">
        <v>2908</v>
      </c>
      <c r="N1311" t="s">
        <v>148</v>
      </c>
      <c r="O1311" t="s">
        <v>5308</v>
      </c>
      <c r="P1311" t="s">
        <v>71</v>
      </c>
      <c r="Q1311" t="s">
        <v>72</v>
      </c>
      <c r="R1311" t="s">
        <v>5309</v>
      </c>
      <c r="S1311">
        <v>128.85000000000002</v>
      </c>
      <c r="T1311">
        <v>3</v>
      </c>
      <c r="U1311">
        <v>0</v>
      </c>
      <c r="V1311">
        <v>3.8654999999999973</v>
      </c>
    </row>
    <row r="1312" spans="1:22" x14ac:dyDescent="0.3">
      <c r="A1312">
        <v>4966</v>
      </c>
      <c r="B1312" t="s">
        <v>7902</v>
      </c>
      <c r="C1312">
        <v>2012</v>
      </c>
      <c r="D1312" s="33">
        <v>41054</v>
      </c>
      <c r="E1312" s="33">
        <v>41057</v>
      </c>
      <c r="F1312" t="s">
        <v>23</v>
      </c>
      <c r="G1312" t="s">
        <v>3197</v>
      </c>
      <c r="H1312" t="s">
        <v>3198</v>
      </c>
      <c r="I1312" t="s">
        <v>41</v>
      </c>
      <c r="J1312" t="s">
        <v>27</v>
      </c>
      <c r="K1312" t="s">
        <v>382</v>
      </c>
      <c r="L1312" t="s">
        <v>335</v>
      </c>
      <c r="M1312">
        <v>38401</v>
      </c>
      <c r="N1312" t="s">
        <v>30</v>
      </c>
      <c r="O1312" t="s">
        <v>5236</v>
      </c>
      <c r="P1312" t="s">
        <v>71</v>
      </c>
      <c r="Q1312" t="s">
        <v>72</v>
      </c>
      <c r="R1312" t="s">
        <v>5237</v>
      </c>
      <c r="S1312">
        <v>467.03999999999996</v>
      </c>
      <c r="T1312">
        <v>4</v>
      </c>
      <c r="U1312">
        <v>0.2</v>
      </c>
      <c r="V1312">
        <v>58.379999999999939</v>
      </c>
    </row>
    <row r="1313" spans="1:22" x14ac:dyDescent="0.3">
      <c r="A1313">
        <v>4959</v>
      </c>
      <c r="B1313" t="s">
        <v>7895</v>
      </c>
      <c r="C1313">
        <v>2012</v>
      </c>
      <c r="D1313" s="33">
        <v>40988</v>
      </c>
      <c r="E1313" s="33">
        <v>40994</v>
      </c>
      <c r="F1313" t="s">
        <v>50</v>
      </c>
      <c r="G1313" t="s">
        <v>2484</v>
      </c>
      <c r="H1313" t="s">
        <v>2485</v>
      </c>
      <c r="I1313" t="s">
        <v>26</v>
      </c>
      <c r="J1313" t="s">
        <v>27</v>
      </c>
      <c r="K1313" t="s">
        <v>4214</v>
      </c>
      <c r="L1313" t="s">
        <v>104</v>
      </c>
      <c r="M1313">
        <v>75007</v>
      </c>
      <c r="N1313" t="s">
        <v>105</v>
      </c>
      <c r="O1313" t="s">
        <v>7896</v>
      </c>
      <c r="P1313" t="s">
        <v>46</v>
      </c>
      <c r="Q1313" t="s">
        <v>269</v>
      </c>
      <c r="R1313" t="s">
        <v>186</v>
      </c>
      <c r="S1313">
        <v>18.864000000000001</v>
      </c>
      <c r="T1313">
        <v>9</v>
      </c>
      <c r="U1313">
        <v>0.2</v>
      </c>
      <c r="V1313">
        <v>6.1307999999999998</v>
      </c>
    </row>
    <row r="1314" spans="1:22" x14ac:dyDescent="0.3">
      <c r="A1314">
        <v>4958</v>
      </c>
      <c r="B1314" t="s">
        <v>7895</v>
      </c>
      <c r="C1314">
        <v>2012</v>
      </c>
      <c r="D1314" s="33">
        <v>40988</v>
      </c>
      <c r="E1314" s="33">
        <v>40994</v>
      </c>
      <c r="F1314" t="s">
        <v>50</v>
      </c>
      <c r="G1314" t="s">
        <v>2484</v>
      </c>
      <c r="H1314" t="s">
        <v>2485</v>
      </c>
      <c r="I1314" t="s">
        <v>26</v>
      </c>
      <c r="J1314" t="s">
        <v>27</v>
      </c>
      <c r="K1314" t="s">
        <v>4214</v>
      </c>
      <c r="L1314" t="s">
        <v>104</v>
      </c>
      <c r="M1314">
        <v>75007</v>
      </c>
      <c r="N1314" t="s">
        <v>105</v>
      </c>
      <c r="O1314" t="s">
        <v>5670</v>
      </c>
      <c r="P1314" t="s">
        <v>46</v>
      </c>
      <c r="Q1314" t="s">
        <v>75</v>
      </c>
      <c r="R1314" t="s">
        <v>5671</v>
      </c>
      <c r="S1314">
        <v>2.5119999999999996</v>
      </c>
      <c r="T1314">
        <v>2</v>
      </c>
      <c r="U1314">
        <v>0.8</v>
      </c>
      <c r="V1314">
        <v>-4.3960000000000026</v>
      </c>
    </row>
    <row r="1315" spans="1:22" x14ac:dyDescent="0.3">
      <c r="A1315">
        <v>4954</v>
      </c>
      <c r="B1315" t="s">
        <v>7893</v>
      </c>
      <c r="C1315">
        <v>2012</v>
      </c>
      <c r="D1315" s="33">
        <v>40984</v>
      </c>
      <c r="E1315" s="33">
        <v>40988</v>
      </c>
      <c r="F1315" t="s">
        <v>50</v>
      </c>
      <c r="G1315" t="s">
        <v>842</v>
      </c>
      <c r="H1315" t="s">
        <v>843</v>
      </c>
      <c r="I1315" t="s">
        <v>41</v>
      </c>
      <c r="J1315" t="s">
        <v>27</v>
      </c>
      <c r="K1315" t="s">
        <v>266</v>
      </c>
      <c r="L1315" t="s">
        <v>267</v>
      </c>
      <c r="M1315">
        <v>10009</v>
      </c>
      <c r="N1315" t="s">
        <v>148</v>
      </c>
      <c r="O1315" t="s">
        <v>5308</v>
      </c>
      <c r="P1315" t="s">
        <v>71</v>
      </c>
      <c r="Q1315" t="s">
        <v>72</v>
      </c>
      <c r="R1315" t="s">
        <v>5309</v>
      </c>
      <c r="S1315">
        <v>85.9</v>
      </c>
      <c r="T1315">
        <v>2</v>
      </c>
      <c r="U1315">
        <v>0</v>
      </c>
      <c r="V1315">
        <v>2.5769999999999982</v>
      </c>
    </row>
    <row r="1316" spans="1:22" x14ac:dyDescent="0.3">
      <c r="A1316">
        <v>4952</v>
      </c>
      <c r="B1316" t="s">
        <v>7889</v>
      </c>
      <c r="C1316">
        <v>2012</v>
      </c>
      <c r="D1316" s="33">
        <v>41069</v>
      </c>
      <c r="E1316" s="33">
        <v>41073</v>
      </c>
      <c r="F1316" t="s">
        <v>50</v>
      </c>
      <c r="G1316" t="s">
        <v>6951</v>
      </c>
      <c r="H1316" t="s">
        <v>6952</v>
      </c>
      <c r="I1316" t="s">
        <v>26</v>
      </c>
      <c r="J1316" t="s">
        <v>27</v>
      </c>
      <c r="K1316" t="s">
        <v>3358</v>
      </c>
      <c r="L1316" t="s">
        <v>238</v>
      </c>
      <c r="M1316">
        <v>48073</v>
      </c>
      <c r="N1316" t="s">
        <v>105</v>
      </c>
      <c r="O1316" t="s">
        <v>404</v>
      </c>
      <c r="P1316" t="s">
        <v>46</v>
      </c>
      <c r="Q1316" t="s">
        <v>90</v>
      </c>
      <c r="R1316" t="s">
        <v>405</v>
      </c>
      <c r="S1316">
        <v>12.96</v>
      </c>
      <c r="T1316">
        <v>2</v>
      </c>
      <c r="U1316">
        <v>0</v>
      </c>
      <c r="V1316">
        <v>6.2208000000000006</v>
      </c>
    </row>
    <row r="1317" spans="1:22" x14ac:dyDescent="0.3">
      <c r="A1317">
        <v>4943</v>
      </c>
      <c r="B1317" t="s">
        <v>7883</v>
      </c>
      <c r="C1317">
        <v>2012</v>
      </c>
      <c r="D1317" s="33">
        <v>40945</v>
      </c>
      <c r="E1317" s="33">
        <v>40952</v>
      </c>
      <c r="F1317" t="s">
        <v>50</v>
      </c>
      <c r="G1317" t="s">
        <v>5110</v>
      </c>
      <c r="H1317" t="s">
        <v>5111</v>
      </c>
      <c r="I1317" t="s">
        <v>26</v>
      </c>
      <c r="J1317" t="s">
        <v>27</v>
      </c>
      <c r="K1317" t="s">
        <v>521</v>
      </c>
      <c r="L1317" t="s">
        <v>245</v>
      </c>
      <c r="M1317">
        <v>19805</v>
      </c>
      <c r="N1317" t="s">
        <v>148</v>
      </c>
      <c r="O1317" t="s">
        <v>3447</v>
      </c>
      <c r="P1317" t="s">
        <v>46</v>
      </c>
      <c r="Q1317" t="s">
        <v>68</v>
      </c>
      <c r="R1317" t="s">
        <v>3448</v>
      </c>
      <c r="S1317">
        <v>5.68</v>
      </c>
      <c r="T1317">
        <v>2</v>
      </c>
      <c r="U1317">
        <v>0</v>
      </c>
      <c r="V1317">
        <v>1.7607999999999997</v>
      </c>
    </row>
    <row r="1318" spans="1:22" x14ac:dyDescent="0.3">
      <c r="A1318">
        <v>4942</v>
      </c>
      <c r="B1318" t="s">
        <v>7883</v>
      </c>
      <c r="C1318">
        <v>2012</v>
      </c>
      <c r="D1318" s="33">
        <v>40945</v>
      </c>
      <c r="E1318" s="33">
        <v>40952</v>
      </c>
      <c r="F1318" t="s">
        <v>50</v>
      </c>
      <c r="G1318" t="s">
        <v>5110</v>
      </c>
      <c r="H1318" t="s">
        <v>5111</v>
      </c>
      <c r="I1318" t="s">
        <v>26</v>
      </c>
      <c r="J1318" t="s">
        <v>27</v>
      </c>
      <c r="K1318" t="s">
        <v>521</v>
      </c>
      <c r="L1318" t="s">
        <v>245</v>
      </c>
      <c r="M1318">
        <v>19805</v>
      </c>
      <c r="N1318" t="s">
        <v>148</v>
      </c>
      <c r="O1318" t="s">
        <v>6577</v>
      </c>
      <c r="P1318" t="s">
        <v>32</v>
      </c>
      <c r="Q1318" t="s">
        <v>33</v>
      </c>
      <c r="R1318" t="s">
        <v>6578</v>
      </c>
      <c r="S1318">
        <v>283.92</v>
      </c>
      <c r="T1318">
        <v>4</v>
      </c>
      <c r="U1318">
        <v>0</v>
      </c>
      <c r="V1318">
        <v>82.336799999999982</v>
      </c>
    </row>
    <row r="1319" spans="1:22" x14ac:dyDescent="0.3">
      <c r="A1319">
        <v>4941</v>
      </c>
      <c r="B1319" t="s">
        <v>7883</v>
      </c>
      <c r="C1319">
        <v>2012</v>
      </c>
      <c r="D1319" s="33">
        <v>40945</v>
      </c>
      <c r="E1319" s="33">
        <v>40952</v>
      </c>
      <c r="F1319" t="s">
        <v>50</v>
      </c>
      <c r="G1319" t="s">
        <v>5110</v>
      </c>
      <c r="H1319" t="s">
        <v>5111</v>
      </c>
      <c r="I1319" t="s">
        <v>26</v>
      </c>
      <c r="J1319" t="s">
        <v>27</v>
      </c>
      <c r="K1319" t="s">
        <v>521</v>
      </c>
      <c r="L1319" t="s">
        <v>245</v>
      </c>
      <c r="M1319">
        <v>19805</v>
      </c>
      <c r="N1319" t="s">
        <v>148</v>
      </c>
      <c r="O1319" t="s">
        <v>3495</v>
      </c>
      <c r="P1319" t="s">
        <v>32</v>
      </c>
      <c r="Q1319" t="s">
        <v>36</v>
      </c>
      <c r="R1319" t="s">
        <v>3496</v>
      </c>
      <c r="S1319">
        <v>1268.82</v>
      </c>
      <c r="T1319">
        <v>9</v>
      </c>
      <c r="U1319">
        <v>0</v>
      </c>
      <c r="V1319">
        <v>266.45219999999989</v>
      </c>
    </row>
    <row r="1320" spans="1:22" x14ac:dyDescent="0.3">
      <c r="A1320">
        <v>4936</v>
      </c>
      <c r="B1320" t="s">
        <v>7874</v>
      </c>
      <c r="C1320">
        <v>2012</v>
      </c>
      <c r="D1320" s="33">
        <v>40983</v>
      </c>
      <c r="E1320" s="33">
        <v>40989</v>
      </c>
      <c r="F1320" t="s">
        <v>50</v>
      </c>
      <c r="G1320" t="s">
        <v>7875</v>
      </c>
      <c r="H1320" t="s">
        <v>7876</v>
      </c>
      <c r="I1320" t="s">
        <v>41</v>
      </c>
      <c r="J1320" t="s">
        <v>27</v>
      </c>
      <c r="K1320" t="s">
        <v>7877</v>
      </c>
      <c r="L1320" t="s">
        <v>121</v>
      </c>
      <c r="M1320">
        <v>84043</v>
      </c>
      <c r="N1320" t="s">
        <v>44</v>
      </c>
      <c r="O1320" t="s">
        <v>7878</v>
      </c>
      <c r="P1320" t="s">
        <v>71</v>
      </c>
      <c r="Q1320" t="s">
        <v>72</v>
      </c>
      <c r="R1320" t="s">
        <v>7879</v>
      </c>
      <c r="S1320">
        <v>16.776000000000003</v>
      </c>
      <c r="T1320">
        <v>3</v>
      </c>
      <c r="U1320">
        <v>0.2</v>
      </c>
      <c r="V1320">
        <v>1.6776</v>
      </c>
    </row>
    <row r="1321" spans="1:22" x14ac:dyDescent="0.3">
      <c r="A1321">
        <v>4935</v>
      </c>
      <c r="B1321" t="s">
        <v>7873</v>
      </c>
      <c r="C1321">
        <v>2012</v>
      </c>
      <c r="D1321" s="33">
        <v>41180</v>
      </c>
      <c r="E1321" s="33">
        <v>41186</v>
      </c>
      <c r="F1321" t="s">
        <v>50</v>
      </c>
      <c r="G1321" t="s">
        <v>1974</v>
      </c>
      <c r="H1321" t="s">
        <v>1975</v>
      </c>
      <c r="I1321" t="s">
        <v>26</v>
      </c>
      <c r="J1321" t="s">
        <v>27</v>
      </c>
      <c r="K1321" t="s">
        <v>456</v>
      </c>
      <c r="L1321" t="s">
        <v>457</v>
      </c>
      <c r="M1321">
        <v>80013</v>
      </c>
      <c r="N1321" t="s">
        <v>44</v>
      </c>
      <c r="O1321" t="s">
        <v>3989</v>
      </c>
      <c r="P1321" t="s">
        <v>46</v>
      </c>
      <c r="Q1321" t="s">
        <v>269</v>
      </c>
      <c r="R1321" t="s">
        <v>186</v>
      </c>
      <c r="S1321">
        <v>4.5120000000000005</v>
      </c>
      <c r="T1321">
        <v>3</v>
      </c>
      <c r="U1321">
        <v>0.2</v>
      </c>
      <c r="V1321">
        <v>0.84599999999999964</v>
      </c>
    </row>
    <row r="1322" spans="1:22" x14ac:dyDescent="0.3">
      <c r="A1322">
        <v>4934</v>
      </c>
      <c r="B1322" t="s">
        <v>7873</v>
      </c>
      <c r="C1322">
        <v>2012</v>
      </c>
      <c r="D1322" s="33">
        <v>41180</v>
      </c>
      <c r="E1322" s="33">
        <v>41186</v>
      </c>
      <c r="F1322" t="s">
        <v>50</v>
      </c>
      <c r="G1322" t="s">
        <v>1974</v>
      </c>
      <c r="H1322" t="s">
        <v>1975</v>
      </c>
      <c r="I1322" t="s">
        <v>26</v>
      </c>
      <c r="J1322" t="s">
        <v>27</v>
      </c>
      <c r="K1322" t="s">
        <v>456</v>
      </c>
      <c r="L1322" t="s">
        <v>457</v>
      </c>
      <c r="M1322">
        <v>80013</v>
      </c>
      <c r="N1322" t="s">
        <v>44</v>
      </c>
      <c r="O1322" t="s">
        <v>2936</v>
      </c>
      <c r="P1322" t="s">
        <v>46</v>
      </c>
      <c r="Q1322" t="s">
        <v>75</v>
      </c>
      <c r="R1322" t="s">
        <v>2937</v>
      </c>
      <c r="S1322">
        <v>1.0800000000000003</v>
      </c>
      <c r="T1322">
        <v>2</v>
      </c>
      <c r="U1322">
        <v>0.7</v>
      </c>
      <c r="V1322">
        <v>-0.79200000000000004</v>
      </c>
    </row>
    <row r="1323" spans="1:22" x14ac:dyDescent="0.3">
      <c r="A1323">
        <v>4933</v>
      </c>
      <c r="B1323" t="s">
        <v>7873</v>
      </c>
      <c r="C1323">
        <v>2012</v>
      </c>
      <c r="D1323" s="33">
        <v>41180</v>
      </c>
      <c r="E1323" s="33">
        <v>41186</v>
      </c>
      <c r="F1323" t="s">
        <v>50</v>
      </c>
      <c r="G1323" t="s">
        <v>1974</v>
      </c>
      <c r="H1323" t="s">
        <v>1975</v>
      </c>
      <c r="I1323" t="s">
        <v>26</v>
      </c>
      <c r="J1323" t="s">
        <v>27</v>
      </c>
      <c r="K1323" t="s">
        <v>456</v>
      </c>
      <c r="L1323" t="s">
        <v>457</v>
      </c>
      <c r="M1323">
        <v>80013</v>
      </c>
      <c r="N1323" t="s">
        <v>44</v>
      </c>
      <c r="O1323" t="s">
        <v>5581</v>
      </c>
      <c r="P1323" t="s">
        <v>46</v>
      </c>
      <c r="Q1323" t="s">
        <v>173</v>
      </c>
      <c r="R1323" t="s">
        <v>5582</v>
      </c>
      <c r="S1323">
        <v>12.536000000000001</v>
      </c>
      <c r="T1323">
        <v>1</v>
      </c>
      <c r="U1323">
        <v>0.2</v>
      </c>
      <c r="V1323">
        <v>4.2308999999999983</v>
      </c>
    </row>
    <row r="1324" spans="1:22" x14ac:dyDescent="0.3">
      <c r="A1324">
        <v>4916</v>
      </c>
      <c r="B1324" t="s">
        <v>7857</v>
      </c>
      <c r="C1324">
        <v>2012</v>
      </c>
      <c r="D1324" s="33">
        <v>41176</v>
      </c>
      <c r="E1324" s="33">
        <v>41178</v>
      </c>
      <c r="F1324" t="s">
        <v>23</v>
      </c>
      <c r="G1324" t="s">
        <v>2098</v>
      </c>
      <c r="H1324" t="s">
        <v>2099</v>
      </c>
      <c r="I1324" t="s">
        <v>26</v>
      </c>
      <c r="J1324" t="s">
        <v>27</v>
      </c>
      <c r="K1324" t="s">
        <v>95</v>
      </c>
      <c r="L1324" t="s">
        <v>96</v>
      </c>
      <c r="M1324">
        <v>98105</v>
      </c>
      <c r="N1324" t="s">
        <v>44</v>
      </c>
      <c r="O1324" t="s">
        <v>3125</v>
      </c>
      <c r="P1324" t="s">
        <v>46</v>
      </c>
      <c r="Q1324" t="s">
        <v>75</v>
      </c>
      <c r="R1324" t="s">
        <v>3126</v>
      </c>
      <c r="S1324">
        <v>14.952000000000002</v>
      </c>
      <c r="T1324">
        <v>3</v>
      </c>
      <c r="U1324">
        <v>0.2</v>
      </c>
      <c r="V1324">
        <v>5.4201000000000006</v>
      </c>
    </row>
    <row r="1325" spans="1:22" x14ac:dyDescent="0.3">
      <c r="A1325">
        <v>4915</v>
      </c>
      <c r="B1325" t="s">
        <v>7857</v>
      </c>
      <c r="C1325">
        <v>2012</v>
      </c>
      <c r="D1325" s="33">
        <v>41176</v>
      </c>
      <c r="E1325" s="33">
        <v>41178</v>
      </c>
      <c r="F1325" t="s">
        <v>23</v>
      </c>
      <c r="G1325" t="s">
        <v>2098</v>
      </c>
      <c r="H1325" t="s">
        <v>2099</v>
      </c>
      <c r="I1325" t="s">
        <v>26</v>
      </c>
      <c r="J1325" t="s">
        <v>27</v>
      </c>
      <c r="K1325" t="s">
        <v>95</v>
      </c>
      <c r="L1325" t="s">
        <v>96</v>
      </c>
      <c r="M1325">
        <v>98105</v>
      </c>
      <c r="N1325" t="s">
        <v>44</v>
      </c>
      <c r="O1325" t="s">
        <v>175</v>
      </c>
      <c r="P1325" t="s">
        <v>46</v>
      </c>
      <c r="Q1325" t="s">
        <v>68</v>
      </c>
      <c r="R1325" t="s">
        <v>176</v>
      </c>
      <c r="S1325">
        <v>35.96</v>
      </c>
      <c r="T1325">
        <v>2</v>
      </c>
      <c r="U1325">
        <v>0</v>
      </c>
      <c r="V1325">
        <v>10.428399999999996</v>
      </c>
    </row>
    <row r="1326" spans="1:22" x14ac:dyDescent="0.3">
      <c r="A1326">
        <v>4859</v>
      </c>
      <c r="B1326" t="s">
        <v>7822</v>
      </c>
      <c r="C1326">
        <v>2012</v>
      </c>
      <c r="D1326" s="33">
        <v>40921</v>
      </c>
      <c r="E1326" s="33">
        <v>40925</v>
      </c>
      <c r="F1326" t="s">
        <v>50</v>
      </c>
      <c r="G1326" t="s">
        <v>1459</v>
      </c>
      <c r="H1326" t="s">
        <v>1460</v>
      </c>
      <c r="I1326" t="s">
        <v>26</v>
      </c>
      <c r="J1326" t="s">
        <v>27</v>
      </c>
      <c r="K1326" t="s">
        <v>42</v>
      </c>
      <c r="L1326" t="s">
        <v>43</v>
      </c>
      <c r="M1326">
        <v>90004</v>
      </c>
      <c r="N1326" t="s">
        <v>44</v>
      </c>
      <c r="O1326" t="s">
        <v>7823</v>
      </c>
      <c r="P1326" t="s">
        <v>32</v>
      </c>
      <c r="Q1326" t="s">
        <v>65</v>
      </c>
      <c r="R1326" t="s">
        <v>7824</v>
      </c>
      <c r="S1326">
        <v>464.84999999999997</v>
      </c>
      <c r="T1326">
        <v>9</v>
      </c>
      <c r="U1326">
        <v>0</v>
      </c>
      <c r="V1326">
        <v>92.969999999999985</v>
      </c>
    </row>
    <row r="1327" spans="1:22" x14ac:dyDescent="0.3">
      <c r="A1327">
        <v>4858</v>
      </c>
      <c r="B1327" t="s">
        <v>7822</v>
      </c>
      <c r="C1327">
        <v>2012</v>
      </c>
      <c r="D1327" s="33">
        <v>40921</v>
      </c>
      <c r="E1327" s="33">
        <v>40925</v>
      </c>
      <c r="F1327" t="s">
        <v>50</v>
      </c>
      <c r="G1327" t="s">
        <v>1459</v>
      </c>
      <c r="H1327" t="s">
        <v>1460</v>
      </c>
      <c r="I1327" t="s">
        <v>26</v>
      </c>
      <c r="J1327" t="s">
        <v>27</v>
      </c>
      <c r="K1327" t="s">
        <v>42</v>
      </c>
      <c r="L1327" t="s">
        <v>43</v>
      </c>
      <c r="M1327">
        <v>90004</v>
      </c>
      <c r="N1327" t="s">
        <v>44</v>
      </c>
      <c r="O1327" t="s">
        <v>1100</v>
      </c>
      <c r="P1327" t="s">
        <v>32</v>
      </c>
      <c r="Q1327" t="s">
        <v>65</v>
      </c>
      <c r="R1327" t="s">
        <v>1101</v>
      </c>
      <c r="S1327">
        <v>77.599999999999994</v>
      </c>
      <c r="T1327">
        <v>4</v>
      </c>
      <c r="U1327">
        <v>0</v>
      </c>
      <c r="V1327">
        <v>38.023999999999994</v>
      </c>
    </row>
    <row r="1328" spans="1:22" x14ac:dyDescent="0.3">
      <c r="A1328">
        <v>1327</v>
      </c>
      <c r="B1328" t="s">
        <v>3663</v>
      </c>
      <c r="C1328">
        <v>2012</v>
      </c>
      <c r="D1328" s="33">
        <v>41074</v>
      </c>
      <c r="E1328" s="33">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4857</v>
      </c>
      <c r="B1329" t="s">
        <v>7822</v>
      </c>
      <c r="C1329">
        <v>2012</v>
      </c>
      <c r="D1329" s="33">
        <v>40921</v>
      </c>
      <c r="E1329" s="33">
        <v>40925</v>
      </c>
      <c r="F1329" t="s">
        <v>50</v>
      </c>
      <c r="G1329" t="s">
        <v>1459</v>
      </c>
      <c r="H1329" t="s">
        <v>1460</v>
      </c>
      <c r="I1329" t="s">
        <v>26</v>
      </c>
      <c r="J1329" t="s">
        <v>27</v>
      </c>
      <c r="K1329" t="s">
        <v>42</v>
      </c>
      <c r="L1329" t="s">
        <v>43</v>
      </c>
      <c r="M1329">
        <v>90004</v>
      </c>
      <c r="N1329" t="s">
        <v>44</v>
      </c>
      <c r="O1329" t="s">
        <v>2750</v>
      </c>
      <c r="P1329" t="s">
        <v>46</v>
      </c>
      <c r="Q1329" t="s">
        <v>75</v>
      </c>
      <c r="R1329" t="s">
        <v>2751</v>
      </c>
      <c r="S1329">
        <v>70.00800000000001</v>
      </c>
      <c r="T1329">
        <v>3</v>
      </c>
      <c r="U1329">
        <v>0.2</v>
      </c>
      <c r="V1329">
        <v>24.502800000000001</v>
      </c>
    </row>
    <row r="1330" spans="1:22" x14ac:dyDescent="0.3">
      <c r="A1330">
        <v>4846</v>
      </c>
      <c r="B1330" t="s">
        <v>7817</v>
      </c>
      <c r="C1330">
        <v>2012</v>
      </c>
      <c r="D1330" s="33">
        <v>41113</v>
      </c>
      <c r="E1330" s="33">
        <v>41116</v>
      </c>
      <c r="F1330" t="s">
        <v>23</v>
      </c>
      <c r="G1330" t="s">
        <v>1984</v>
      </c>
      <c r="H1330" t="s">
        <v>1985</v>
      </c>
      <c r="I1330" t="s">
        <v>26</v>
      </c>
      <c r="J1330" t="s">
        <v>27</v>
      </c>
      <c r="K1330" t="s">
        <v>389</v>
      </c>
      <c r="L1330" t="s">
        <v>267</v>
      </c>
      <c r="M1330">
        <v>14609</v>
      </c>
      <c r="N1330" t="s">
        <v>148</v>
      </c>
      <c r="O1330" t="s">
        <v>971</v>
      </c>
      <c r="P1330" t="s">
        <v>46</v>
      </c>
      <c r="Q1330" t="s">
        <v>75</v>
      </c>
      <c r="R1330" t="s">
        <v>972</v>
      </c>
      <c r="S1330">
        <v>10.512</v>
      </c>
      <c r="T1330">
        <v>3</v>
      </c>
      <c r="U1330">
        <v>0.2</v>
      </c>
      <c r="V1330">
        <v>3.6791999999999998</v>
      </c>
    </row>
    <row r="1331" spans="1:22" x14ac:dyDescent="0.3">
      <c r="A1331">
        <v>4822</v>
      </c>
      <c r="B1331" t="s">
        <v>7799</v>
      </c>
      <c r="C1331">
        <v>2012</v>
      </c>
      <c r="D1331" s="33">
        <v>41006</v>
      </c>
      <c r="E1331" s="33">
        <v>41010</v>
      </c>
      <c r="F1331" t="s">
        <v>50</v>
      </c>
      <c r="G1331" t="s">
        <v>7024</v>
      </c>
      <c r="H1331" t="s">
        <v>7025</v>
      </c>
      <c r="I1331" t="s">
        <v>26</v>
      </c>
      <c r="J1331" t="s">
        <v>27</v>
      </c>
      <c r="K1331" t="s">
        <v>678</v>
      </c>
      <c r="L1331" t="s">
        <v>104</v>
      </c>
      <c r="M1331">
        <v>78207</v>
      </c>
      <c r="N1331" t="s">
        <v>105</v>
      </c>
      <c r="O1331" t="s">
        <v>2564</v>
      </c>
      <c r="P1331" t="s">
        <v>71</v>
      </c>
      <c r="Q1331" t="s">
        <v>161</v>
      </c>
      <c r="R1331" t="s">
        <v>2565</v>
      </c>
      <c r="S1331">
        <v>383.952</v>
      </c>
      <c r="T1331">
        <v>6</v>
      </c>
      <c r="U1331">
        <v>0.2</v>
      </c>
      <c r="V1331">
        <v>47.993999999999971</v>
      </c>
    </row>
    <row r="1332" spans="1:22" x14ac:dyDescent="0.3">
      <c r="A1332">
        <v>4821</v>
      </c>
      <c r="B1332" t="s">
        <v>7799</v>
      </c>
      <c r="C1332">
        <v>2012</v>
      </c>
      <c r="D1332" s="33">
        <v>41006</v>
      </c>
      <c r="E1332" s="33">
        <v>41010</v>
      </c>
      <c r="F1332" t="s">
        <v>50</v>
      </c>
      <c r="G1332" t="s">
        <v>7024</v>
      </c>
      <c r="H1332" t="s">
        <v>7025</v>
      </c>
      <c r="I1332" t="s">
        <v>26</v>
      </c>
      <c r="J1332" t="s">
        <v>27</v>
      </c>
      <c r="K1332" t="s">
        <v>678</v>
      </c>
      <c r="L1332" t="s">
        <v>104</v>
      </c>
      <c r="M1332">
        <v>78207</v>
      </c>
      <c r="N1332" t="s">
        <v>105</v>
      </c>
      <c r="O1332" t="s">
        <v>5612</v>
      </c>
      <c r="P1332" t="s">
        <v>46</v>
      </c>
      <c r="Q1332" t="s">
        <v>78</v>
      </c>
      <c r="R1332" t="s">
        <v>5613</v>
      </c>
      <c r="S1332">
        <v>463.24799999999988</v>
      </c>
      <c r="T1332">
        <v>8</v>
      </c>
      <c r="U1332">
        <v>0.8</v>
      </c>
      <c r="V1332">
        <v>-1181.2824000000003</v>
      </c>
    </row>
    <row r="1333" spans="1:22" x14ac:dyDescent="0.3">
      <c r="A1333">
        <v>4811</v>
      </c>
      <c r="B1333" t="s">
        <v>7790</v>
      </c>
      <c r="C1333">
        <v>2012</v>
      </c>
      <c r="D1333" s="33">
        <v>41270</v>
      </c>
      <c r="E1333" s="33">
        <v>41273</v>
      </c>
      <c r="F1333" t="s">
        <v>188</v>
      </c>
      <c r="G1333" t="s">
        <v>6272</v>
      </c>
      <c r="H1333" t="s">
        <v>6273</v>
      </c>
      <c r="I1333" t="s">
        <v>26</v>
      </c>
      <c r="J1333" t="s">
        <v>27</v>
      </c>
      <c r="K1333" t="s">
        <v>6206</v>
      </c>
      <c r="L1333" t="s">
        <v>114</v>
      </c>
      <c r="M1333">
        <v>54703</v>
      </c>
      <c r="N1333" t="s">
        <v>105</v>
      </c>
      <c r="O1333" t="s">
        <v>4776</v>
      </c>
      <c r="P1333" t="s">
        <v>71</v>
      </c>
      <c r="Q1333" t="s">
        <v>72</v>
      </c>
      <c r="R1333" t="s">
        <v>4777</v>
      </c>
      <c r="S1333">
        <v>239.9</v>
      </c>
      <c r="T1333">
        <v>2</v>
      </c>
      <c r="U1333">
        <v>0</v>
      </c>
      <c r="V1333">
        <v>71.97</v>
      </c>
    </row>
    <row r="1334" spans="1:22" x14ac:dyDescent="0.3">
      <c r="A1334">
        <v>4810</v>
      </c>
      <c r="B1334" t="s">
        <v>7790</v>
      </c>
      <c r="C1334">
        <v>2012</v>
      </c>
      <c r="D1334" s="33">
        <v>41270</v>
      </c>
      <c r="E1334" s="33">
        <v>41273</v>
      </c>
      <c r="F1334" t="s">
        <v>188</v>
      </c>
      <c r="G1334" t="s">
        <v>6272</v>
      </c>
      <c r="H1334" t="s">
        <v>6273</v>
      </c>
      <c r="I1334" t="s">
        <v>26</v>
      </c>
      <c r="J1334" t="s">
        <v>27</v>
      </c>
      <c r="K1334" t="s">
        <v>6206</v>
      </c>
      <c r="L1334" t="s">
        <v>114</v>
      </c>
      <c r="M1334">
        <v>54703</v>
      </c>
      <c r="N1334" t="s">
        <v>105</v>
      </c>
      <c r="O1334" t="s">
        <v>7675</v>
      </c>
      <c r="P1334" t="s">
        <v>46</v>
      </c>
      <c r="Q1334" t="s">
        <v>90</v>
      </c>
      <c r="R1334" t="s">
        <v>7676</v>
      </c>
      <c r="S1334">
        <v>195.64</v>
      </c>
      <c r="T1334">
        <v>4</v>
      </c>
      <c r="U1334">
        <v>0</v>
      </c>
      <c r="V1334">
        <v>91.950799999999987</v>
      </c>
    </row>
    <row r="1335" spans="1:22" x14ac:dyDescent="0.3">
      <c r="A1335">
        <v>4808</v>
      </c>
      <c r="B1335" t="s">
        <v>7788</v>
      </c>
      <c r="C1335">
        <v>2012</v>
      </c>
      <c r="D1335" s="33">
        <v>41235</v>
      </c>
      <c r="E1335" s="33">
        <v>41238</v>
      </c>
      <c r="F1335" t="s">
        <v>23</v>
      </c>
      <c r="G1335" t="s">
        <v>1365</v>
      </c>
      <c r="H1335" t="s">
        <v>1366</v>
      </c>
      <c r="I1335" t="s">
        <v>26</v>
      </c>
      <c r="J1335" t="s">
        <v>27</v>
      </c>
      <c r="K1335" t="s">
        <v>42</v>
      </c>
      <c r="L1335" t="s">
        <v>43</v>
      </c>
      <c r="M1335">
        <v>90008</v>
      </c>
      <c r="N1335" t="s">
        <v>44</v>
      </c>
      <c r="O1335" t="s">
        <v>2348</v>
      </c>
      <c r="P1335" t="s">
        <v>46</v>
      </c>
      <c r="Q1335" t="s">
        <v>59</v>
      </c>
      <c r="R1335" t="s">
        <v>2349</v>
      </c>
      <c r="S1335">
        <v>33.630000000000003</v>
      </c>
      <c r="T1335">
        <v>3</v>
      </c>
      <c r="U1335">
        <v>0</v>
      </c>
      <c r="V1335">
        <v>10.088999999999999</v>
      </c>
    </row>
    <row r="1336" spans="1:22" x14ac:dyDescent="0.3">
      <c r="A1336">
        <v>4807</v>
      </c>
      <c r="B1336" t="s">
        <v>7788</v>
      </c>
      <c r="C1336">
        <v>2012</v>
      </c>
      <c r="D1336" s="33">
        <v>41235</v>
      </c>
      <c r="E1336" s="33">
        <v>41238</v>
      </c>
      <c r="F1336" t="s">
        <v>23</v>
      </c>
      <c r="G1336" t="s">
        <v>1365</v>
      </c>
      <c r="H1336" t="s">
        <v>1366</v>
      </c>
      <c r="I1336" t="s">
        <v>26</v>
      </c>
      <c r="J1336" t="s">
        <v>27</v>
      </c>
      <c r="K1336" t="s">
        <v>42</v>
      </c>
      <c r="L1336" t="s">
        <v>43</v>
      </c>
      <c r="M1336">
        <v>90008</v>
      </c>
      <c r="N1336" t="s">
        <v>44</v>
      </c>
      <c r="O1336" t="s">
        <v>6097</v>
      </c>
      <c r="P1336" t="s">
        <v>46</v>
      </c>
      <c r="Q1336" t="s">
        <v>90</v>
      </c>
      <c r="R1336" t="s">
        <v>6098</v>
      </c>
      <c r="S1336">
        <v>42.800000000000004</v>
      </c>
      <c r="T1336">
        <v>10</v>
      </c>
      <c r="U1336">
        <v>0</v>
      </c>
      <c r="V1336">
        <v>19.259999999999998</v>
      </c>
    </row>
    <row r="1337" spans="1:22" x14ac:dyDescent="0.3">
      <c r="A1337">
        <v>4806</v>
      </c>
      <c r="B1337" t="s">
        <v>7788</v>
      </c>
      <c r="C1337">
        <v>2012</v>
      </c>
      <c r="D1337" s="33">
        <v>41235</v>
      </c>
      <c r="E1337" s="33">
        <v>41238</v>
      </c>
      <c r="F1337" t="s">
        <v>23</v>
      </c>
      <c r="G1337" t="s">
        <v>1365</v>
      </c>
      <c r="H1337" t="s">
        <v>1366</v>
      </c>
      <c r="I1337" t="s">
        <v>26</v>
      </c>
      <c r="J1337" t="s">
        <v>27</v>
      </c>
      <c r="K1337" t="s">
        <v>42</v>
      </c>
      <c r="L1337" t="s">
        <v>43</v>
      </c>
      <c r="M1337">
        <v>90008</v>
      </c>
      <c r="N1337" t="s">
        <v>44</v>
      </c>
      <c r="O1337" t="s">
        <v>2498</v>
      </c>
      <c r="P1337" t="s">
        <v>46</v>
      </c>
      <c r="Q1337" t="s">
        <v>90</v>
      </c>
      <c r="R1337" t="s">
        <v>2499</v>
      </c>
      <c r="S1337">
        <v>37.94</v>
      </c>
      <c r="T1337">
        <v>2</v>
      </c>
      <c r="U1337">
        <v>0</v>
      </c>
      <c r="V1337">
        <v>18.211199999999998</v>
      </c>
    </row>
    <row r="1338" spans="1:22" x14ac:dyDescent="0.3">
      <c r="A1338">
        <v>4796</v>
      </c>
      <c r="B1338" t="s">
        <v>7782</v>
      </c>
      <c r="C1338">
        <v>2012</v>
      </c>
      <c r="D1338" s="33">
        <v>41134</v>
      </c>
      <c r="E1338" s="33">
        <v>41138</v>
      </c>
      <c r="F1338" t="s">
        <v>50</v>
      </c>
      <c r="G1338" t="s">
        <v>2035</v>
      </c>
      <c r="H1338" t="s">
        <v>2036</v>
      </c>
      <c r="I1338" t="s">
        <v>26</v>
      </c>
      <c r="J1338" t="s">
        <v>27</v>
      </c>
      <c r="K1338" t="s">
        <v>7783</v>
      </c>
      <c r="L1338" t="s">
        <v>1272</v>
      </c>
      <c r="M1338">
        <v>30062</v>
      </c>
      <c r="N1338" t="s">
        <v>30</v>
      </c>
      <c r="O1338" t="s">
        <v>2427</v>
      </c>
      <c r="P1338" t="s">
        <v>46</v>
      </c>
      <c r="Q1338" t="s">
        <v>75</v>
      </c>
      <c r="R1338" t="s">
        <v>186</v>
      </c>
      <c r="S1338">
        <v>5.64</v>
      </c>
      <c r="T1338">
        <v>3</v>
      </c>
      <c r="U1338">
        <v>0</v>
      </c>
      <c r="V1338">
        <v>2.7071999999999994</v>
      </c>
    </row>
    <row r="1339" spans="1:22" x14ac:dyDescent="0.3">
      <c r="A1339">
        <v>4795</v>
      </c>
      <c r="B1339" t="s">
        <v>7779</v>
      </c>
      <c r="C1339">
        <v>2012</v>
      </c>
      <c r="D1339" s="33">
        <v>40984</v>
      </c>
      <c r="E1339" s="33">
        <v>40991</v>
      </c>
      <c r="F1339" t="s">
        <v>50</v>
      </c>
      <c r="G1339" t="s">
        <v>7780</v>
      </c>
      <c r="H1339" t="s">
        <v>7781</v>
      </c>
      <c r="I1339" t="s">
        <v>41</v>
      </c>
      <c r="J1339" t="s">
        <v>27</v>
      </c>
      <c r="K1339" t="s">
        <v>42</v>
      </c>
      <c r="L1339" t="s">
        <v>43</v>
      </c>
      <c r="M1339">
        <v>90036</v>
      </c>
      <c r="N1339" t="s">
        <v>44</v>
      </c>
      <c r="O1339" t="s">
        <v>7149</v>
      </c>
      <c r="P1339" t="s">
        <v>32</v>
      </c>
      <c r="Q1339" t="s">
        <v>65</v>
      </c>
      <c r="R1339" t="s">
        <v>7150</v>
      </c>
      <c r="S1339">
        <v>43.13</v>
      </c>
      <c r="T1339">
        <v>1</v>
      </c>
      <c r="U1339">
        <v>0</v>
      </c>
      <c r="V1339">
        <v>18.114600000000003</v>
      </c>
    </row>
    <row r="1340" spans="1:22" x14ac:dyDescent="0.3">
      <c r="A1340">
        <v>4794</v>
      </c>
      <c r="B1340" t="s">
        <v>7778</v>
      </c>
      <c r="C1340">
        <v>2012</v>
      </c>
      <c r="D1340" s="33">
        <v>41089</v>
      </c>
      <c r="E1340" s="33">
        <v>41094</v>
      </c>
      <c r="F1340" t="s">
        <v>50</v>
      </c>
      <c r="G1340" t="s">
        <v>4324</v>
      </c>
      <c r="H1340" t="s">
        <v>4325</v>
      </c>
      <c r="I1340" t="s">
        <v>26</v>
      </c>
      <c r="J1340" t="s">
        <v>27</v>
      </c>
      <c r="K1340" t="s">
        <v>266</v>
      </c>
      <c r="L1340" t="s">
        <v>267</v>
      </c>
      <c r="M1340">
        <v>10011</v>
      </c>
      <c r="N1340" t="s">
        <v>148</v>
      </c>
      <c r="O1340" t="s">
        <v>3537</v>
      </c>
      <c r="P1340" t="s">
        <v>46</v>
      </c>
      <c r="Q1340" t="s">
        <v>90</v>
      </c>
      <c r="R1340" t="s">
        <v>3538</v>
      </c>
      <c r="S1340">
        <v>24.96</v>
      </c>
      <c r="T1340">
        <v>4</v>
      </c>
      <c r="U1340">
        <v>0</v>
      </c>
      <c r="V1340">
        <v>11.231999999999999</v>
      </c>
    </row>
    <row r="1341" spans="1:22" x14ac:dyDescent="0.3">
      <c r="A1341">
        <v>4793</v>
      </c>
      <c r="B1341" t="s">
        <v>7774</v>
      </c>
      <c r="C1341">
        <v>2012</v>
      </c>
      <c r="D1341" s="33">
        <v>41254</v>
      </c>
      <c r="E1341" s="33">
        <v>41259</v>
      </c>
      <c r="F1341" t="s">
        <v>50</v>
      </c>
      <c r="G1341" t="s">
        <v>93</v>
      </c>
      <c r="H1341" t="s">
        <v>94</v>
      </c>
      <c r="I1341" t="s">
        <v>26</v>
      </c>
      <c r="J1341" t="s">
        <v>27</v>
      </c>
      <c r="K1341" t="s">
        <v>1081</v>
      </c>
      <c r="L1341" t="s">
        <v>457</v>
      </c>
      <c r="M1341">
        <v>80906</v>
      </c>
      <c r="N1341" t="s">
        <v>44</v>
      </c>
      <c r="O1341" t="s">
        <v>442</v>
      </c>
      <c r="P1341" t="s">
        <v>46</v>
      </c>
      <c r="Q1341" t="s">
        <v>90</v>
      </c>
      <c r="R1341" t="s">
        <v>443</v>
      </c>
      <c r="S1341">
        <v>27.695999999999998</v>
      </c>
      <c r="T1341">
        <v>3</v>
      </c>
      <c r="U1341">
        <v>0.2</v>
      </c>
      <c r="V1341">
        <v>9.6935999999999964</v>
      </c>
    </row>
    <row r="1342" spans="1:22" x14ac:dyDescent="0.3">
      <c r="A1342">
        <v>4792</v>
      </c>
      <c r="B1342" t="s">
        <v>7774</v>
      </c>
      <c r="C1342">
        <v>2012</v>
      </c>
      <c r="D1342" s="33">
        <v>41254</v>
      </c>
      <c r="E1342" s="33">
        <v>41259</v>
      </c>
      <c r="F1342" t="s">
        <v>50</v>
      </c>
      <c r="G1342" t="s">
        <v>93</v>
      </c>
      <c r="H1342" t="s">
        <v>94</v>
      </c>
      <c r="I1342" t="s">
        <v>26</v>
      </c>
      <c r="J1342" t="s">
        <v>27</v>
      </c>
      <c r="K1342" t="s">
        <v>1081</v>
      </c>
      <c r="L1342" t="s">
        <v>457</v>
      </c>
      <c r="M1342">
        <v>80906</v>
      </c>
      <c r="N1342" t="s">
        <v>44</v>
      </c>
      <c r="O1342" t="s">
        <v>3051</v>
      </c>
      <c r="P1342" t="s">
        <v>46</v>
      </c>
      <c r="Q1342" t="s">
        <v>90</v>
      </c>
      <c r="R1342" t="s">
        <v>7777</v>
      </c>
      <c r="S1342">
        <v>85.055999999999997</v>
      </c>
      <c r="T1342">
        <v>3</v>
      </c>
      <c r="U1342">
        <v>0.2</v>
      </c>
      <c r="V1342">
        <v>28.706399999999991</v>
      </c>
    </row>
    <row r="1343" spans="1:22" x14ac:dyDescent="0.3">
      <c r="A1343">
        <v>4791</v>
      </c>
      <c r="B1343" t="s">
        <v>7774</v>
      </c>
      <c r="C1343">
        <v>2012</v>
      </c>
      <c r="D1343" s="33">
        <v>41254</v>
      </c>
      <c r="E1343" s="33">
        <v>41259</v>
      </c>
      <c r="F1343" t="s">
        <v>50</v>
      </c>
      <c r="G1343" t="s">
        <v>93</v>
      </c>
      <c r="H1343" t="s">
        <v>94</v>
      </c>
      <c r="I1343" t="s">
        <v>26</v>
      </c>
      <c r="J1343" t="s">
        <v>27</v>
      </c>
      <c r="K1343" t="s">
        <v>1081</v>
      </c>
      <c r="L1343" t="s">
        <v>457</v>
      </c>
      <c r="M1343">
        <v>80906</v>
      </c>
      <c r="N1343" t="s">
        <v>44</v>
      </c>
      <c r="O1343" t="s">
        <v>5504</v>
      </c>
      <c r="P1343" t="s">
        <v>32</v>
      </c>
      <c r="Q1343" t="s">
        <v>56</v>
      </c>
      <c r="R1343" t="s">
        <v>5505</v>
      </c>
      <c r="S1343">
        <v>364.95</v>
      </c>
      <c r="T1343">
        <v>5</v>
      </c>
      <c r="U1343">
        <v>0.5</v>
      </c>
      <c r="V1343">
        <v>-248.16599999999994</v>
      </c>
    </row>
    <row r="1344" spans="1:22" x14ac:dyDescent="0.3">
      <c r="A1344">
        <v>4790</v>
      </c>
      <c r="B1344" t="s">
        <v>7774</v>
      </c>
      <c r="C1344">
        <v>2012</v>
      </c>
      <c r="D1344" s="33">
        <v>41254</v>
      </c>
      <c r="E1344" s="33">
        <v>41259</v>
      </c>
      <c r="F1344" t="s">
        <v>50</v>
      </c>
      <c r="G1344" t="s">
        <v>93</v>
      </c>
      <c r="H1344" t="s">
        <v>94</v>
      </c>
      <c r="I1344" t="s">
        <v>26</v>
      </c>
      <c r="J1344" t="s">
        <v>27</v>
      </c>
      <c r="K1344" t="s">
        <v>1081</v>
      </c>
      <c r="L1344" t="s">
        <v>457</v>
      </c>
      <c r="M1344">
        <v>80906</v>
      </c>
      <c r="N1344" t="s">
        <v>44</v>
      </c>
      <c r="O1344" t="s">
        <v>3928</v>
      </c>
      <c r="P1344" t="s">
        <v>32</v>
      </c>
      <c r="Q1344" t="s">
        <v>65</v>
      </c>
      <c r="R1344" t="s">
        <v>3929</v>
      </c>
      <c r="S1344">
        <v>54.920000000000009</v>
      </c>
      <c r="T1344">
        <v>5</v>
      </c>
      <c r="U1344">
        <v>0.2</v>
      </c>
      <c r="V1344">
        <v>10.983999999999996</v>
      </c>
    </row>
    <row r="1345" spans="1:22" x14ac:dyDescent="0.3">
      <c r="A1345">
        <v>1344</v>
      </c>
      <c r="B1345" t="s">
        <v>3707</v>
      </c>
      <c r="C1345">
        <v>2012</v>
      </c>
      <c r="D1345" s="33">
        <v>41057</v>
      </c>
      <c r="E1345" s="33">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s="33">
        <v>41057</v>
      </c>
      <c r="E1346" s="33">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4789</v>
      </c>
      <c r="B1347" t="s">
        <v>7774</v>
      </c>
      <c r="C1347">
        <v>2012</v>
      </c>
      <c r="D1347" s="33">
        <v>41254</v>
      </c>
      <c r="E1347" s="33">
        <v>41259</v>
      </c>
      <c r="F1347" t="s">
        <v>50</v>
      </c>
      <c r="G1347" t="s">
        <v>93</v>
      </c>
      <c r="H1347" t="s">
        <v>94</v>
      </c>
      <c r="I1347" t="s">
        <v>26</v>
      </c>
      <c r="J1347" t="s">
        <v>27</v>
      </c>
      <c r="K1347" t="s">
        <v>1081</v>
      </c>
      <c r="L1347" t="s">
        <v>457</v>
      </c>
      <c r="M1347">
        <v>80906</v>
      </c>
      <c r="N1347" t="s">
        <v>44</v>
      </c>
      <c r="O1347" t="s">
        <v>4064</v>
      </c>
      <c r="P1347" t="s">
        <v>32</v>
      </c>
      <c r="Q1347" t="s">
        <v>65</v>
      </c>
      <c r="R1347" t="s">
        <v>4065</v>
      </c>
      <c r="S1347">
        <v>52.416000000000004</v>
      </c>
      <c r="T1347">
        <v>9</v>
      </c>
      <c r="U1347">
        <v>0.2</v>
      </c>
      <c r="V1347">
        <v>15.069600000000007</v>
      </c>
    </row>
    <row r="1348" spans="1:22" x14ac:dyDescent="0.3">
      <c r="A1348">
        <v>4788</v>
      </c>
      <c r="B1348" t="s">
        <v>7774</v>
      </c>
      <c r="C1348">
        <v>2012</v>
      </c>
      <c r="D1348" s="33">
        <v>41254</v>
      </c>
      <c r="E1348" s="33">
        <v>41259</v>
      </c>
      <c r="F1348" t="s">
        <v>50</v>
      </c>
      <c r="G1348" t="s">
        <v>93</v>
      </c>
      <c r="H1348" t="s">
        <v>94</v>
      </c>
      <c r="I1348" t="s">
        <v>26</v>
      </c>
      <c r="J1348" t="s">
        <v>27</v>
      </c>
      <c r="K1348" t="s">
        <v>1081</v>
      </c>
      <c r="L1348" t="s">
        <v>457</v>
      </c>
      <c r="M1348">
        <v>80906</v>
      </c>
      <c r="N1348" t="s">
        <v>44</v>
      </c>
      <c r="O1348" t="s">
        <v>7775</v>
      </c>
      <c r="P1348" t="s">
        <v>71</v>
      </c>
      <c r="Q1348" t="s">
        <v>161</v>
      </c>
      <c r="R1348" t="s">
        <v>7776</v>
      </c>
      <c r="S1348">
        <v>58.08</v>
      </c>
      <c r="T1348">
        <v>4</v>
      </c>
      <c r="U1348">
        <v>0.2</v>
      </c>
      <c r="V1348">
        <v>-6.5339999999999954</v>
      </c>
    </row>
    <row r="1349" spans="1:22" x14ac:dyDescent="0.3">
      <c r="A1349">
        <v>4787</v>
      </c>
      <c r="B1349" t="s">
        <v>7774</v>
      </c>
      <c r="C1349">
        <v>2012</v>
      </c>
      <c r="D1349" s="33">
        <v>41254</v>
      </c>
      <c r="E1349" s="33">
        <v>41259</v>
      </c>
      <c r="F1349" t="s">
        <v>50</v>
      </c>
      <c r="G1349" t="s">
        <v>93</v>
      </c>
      <c r="H1349" t="s">
        <v>94</v>
      </c>
      <c r="I1349" t="s">
        <v>26</v>
      </c>
      <c r="J1349" t="s">
        <v>27</v>
      </c>
      <c r="K1349" t="s">
        <v>1081</v>
      </c>
      <c r="L1349" t="s">
        <v>457</v>
      </c>
      <c r="M1349">
        <v>80906</v>
      </c>
      <c r="N1349" t="s">
        <v>44</v>
      </c>
      <c r="O1349" t="s">
        <v>3229</v>
      </c>
      <c r="P1349" t="s">
        <v>46</v>
      </c>
      <c r="Q1349" t="s">
        <v>68</v>
      </c>
      <c r="R1349" t="s">
        <v>3230</v>
      </c>
      <c r="S1349">
        <v>4.2240000000000002</v>
      </c>
      <c r="T1349">
        <v>3</v>
      </c>
      <c r="U1349">
        <v>0.2</v>
      </c>
      <c r="V1349">
        <v>0.47519999999999984</v>
      </c>
    </row>
    <row r="1350" spans="1:22" x14ac:dyDescent="0.3">
      <c r="A1350">
        <v>4786</v>
      </c>
      <c r="B1350" t="s">
        <v>7774</v>
      </c>
      <c r="C1350">
        <v>2012</v>
      </c>
      <c r="D1350" s="33">
        <v>41254</v>
      </c>
      <c r="E1350" s="33">
        <v>41259</v>
      </c>
      <c r="F1350" t="s">
        <v>50</v>
      </c>
      <c r="G1350" t="s">
        <v>93</v>
      </c>
      <c r="H1350" t="s">
        <v>94</v>
      </c>
      <c r="I1350" t="s">
        <v>26</v>
      </c>
      <c r="J1350" t="s">
        <v>27</v>
      </c>
      <c r="K1350" t="s">
        <v>1081</v>
      </c>
      <c r="L1350" t="s">
        <v>457</v>
      </c>
      <c r="M1350">
        <v>80906</v>
      </c>
      <c r="N1350" t="s">
        <v>44</v>
      </c>
      <c r="O1350" t="s">
        <v>5638</v>
      </c>
      <c r="P1350" t="s">
        <v>32</v>
      </c>
      <c r="Q1350" t="s">
        <v>33</v>
      </c>
      <c r="R1350" t="s">
        <v>5639</v>
      </c>
      <c r="S1350">
        <v>69.576000000000008</v>
      </c>
      <c r="T1350">
        <v>4</v>
      </c>
      <c r="U1350">
        <v>0.7</v>
      </c>
      <c r="V1350">
        <v>-143.79040000000001</v>
      </c>
    </row>
    <row r="1351" spans="1:22" x14ac:dyDescent="0.3">
      <c r="A1351">
        <v>4785</v>
      </c>
      <c r="B1351" t="s">
        <v>7774</v>
      </c>
      <c r="C1351">
        <v>2012</v>
      </c>
      <c r="D1351" s="33">
        <v>41254</v>
      </c>
      <c r="E1351" s="33">
        <v>41259</v>
      </c>
      <c r="F1351" t="s">
        <v>50</v>
      </c>
      <c r="G1351" t="s">
        <v>93</v>
      </c>
      <c r="H1351" t="s">
        <v>94</v>
      </c>
      <c r="I1351" t="s">
        <v>26</v>
      </c>
      <c r="J1351" t="s">
        <v>27</v>
      </c>
      <c r="K1351" t="s">
        <v>1081</v>
      </c>
      <c r="L1351" t="s">
        <v>457</v>
      </c>
      <c r="M1351">
        <v>80906</v>
      </c>
      <c r="N1351" t="s">
        <v>44</v>
      </c>
      <c r="O1351" t="s">
        <v>5559</v>
      </c>
      <c r="P1351" t="s">
        <v>46</v>
      </c>
      <c r="Q1351" t="s">
        <v>68</v>
      </c>
      <c r="R1351" t="s">
        <v>5560</v>
      </c>
      <c r="S1351">
        <v>13.120000000000001</v>
      </c>
      <c r="T1351">
        <v>5</v>
      </c>
      <c r="U1351">
        <v>0.2</v>
      </c>
      <c r="V1351">
        <v>1.1480000000000006</v>
      </c>
    </row>
    <row r="1352" spans="1:22" x14ac:dyDescent="0.3">
      <c r="A1352">
        <v>4768</v>
      </c>
      <c r="B1352" t="s">
        <v>7756</v>
      </c>
      <c r="C1352">
        <v>2012</v>
      </c>
      <c r="D1352" s="33">
        <v>40977</v>
      </c>
      <c r="E1352" s="33">
        <v>40980</v>
      </c>
      <c r="F1352" t="s">
        <v>188</v>
      </c>
      <c r="G1352" t="s">
        <v>3094</v>
      </c>
      <c r="H1352" t="s">
        <v>3095</v>
      </c>
      <c r="I1352" t="s">
        <v>41</v>
      </c>
      <c r="J1352" t="s">
        <v>27</v>
      </c>
      <c r="K1352" t="s">
        <v>678</v>
      </c>
      <c r="L1352" t="s">
        <v>104</v>
      </c>
      <c r="M1352">
        <v>78207</v>
      </c>
      <c r="N1352" t="s">
        <v>105</v>
      </c>
      <c r="O1352" t="s">
        <v>4761</v>
      </c>
      <c r="P1352" t="s">
        <v>71</v>
      </c>
      <c r="Q1352" t="s">
        <v>72</v>
      </c>
      <c r="R1352" t="s">
        <v>4762</v>
      </c>
      <c r="S1352">
        <v>359.88</v>
      </c>
      <c r="T1352">
        <v>3</v>
      </c>
      <c r="U1352">
        <v>0.2</v>
      </c>
      <c r="V1352">
        <v>22.492499999999993</v>
      </c>
    </row>
    <row r="1353" spans="1:22" x14ac:dyDescent="0.3">
      <c r="A1353">
        <v>4767</v>
      </c>
      <c r="B1353" t="s">
        <v>7756</v>
      </c>
      <c r="C1353">
        <v>2012</v>
      </c>
      <c r="D1353" s="33">
        <v>40977</v>
      </c>
      <c r="E1353" s="33">
        <v>40980</v>
      </c>
      <c r="F1353" t="s">
        <v>188</v>
      </c>
      <c r="G1353" t="s">
        <v>3094</v>
      </c>
      <c r="H1353" t="s">
        <v>3095</v>
      </c>
      <c r="I1353" t="s">
        <v>41</v>
      </c>
      <c r="J1353" t="s">
        <v>27</v>
      </c>
      <c r="K1353" t="s">
        <v>678</v>
      </c>
      <c r="L1353" t="s">
        <v>104</v>
      </c>
      <c r="M1353">
        <v>78207</v>
      </c>
      <c r="N1353" t="s">
        <v>105</v>
      </c>
      <c r="O1353" t="s">
        <v>2815</v>
      </c>
      <c r="P1353" t="s">
        <v>71</v>
      </c>
      <c r="Q1353" t="s">
        <v>161</v>
      </c>
      <c r="R1353" t="s">
        <v>2816</v>
      </c>
      <c r="S1353">
        <v>113.52000000000001</v>
      </c>
      <c r="T1353">
        <v>5</v>
      </c>
      <c r="U1353">
        <v>0.2</v>
      </c>
      <c r="V1353">
        <v>29.798999999999999</v>
      </c>
    </row>
    <row r="1354" spans="1:22" x14ac:dyDescent="0.3">
      <c r="A1354">
        <v>4766</v>
      </c>
      <c r="B1354" t="s">
        <v>7755</v>
      </c>
      <c r="C1354">
        <v>2012</v>
      </c>
      <c r="D1354" s="33">
        <v>41023</v>
      </c>
      <c r="E1354" s="33">
        <v>41027</v>
      </c>
      <c r="F1354" t="s">
        <v>50</v>
      </c>
      <c r="G1354" t="s">
        <v>4100</v>
      </c>
      <c r="H1354" t="s">
        <v>4101</v>
      </c>
      <c r="I1354" t="s">
        <v>102</v>
      </c>
      <c r="J1354" t="s">
        <v>27</v>
      </c>
      <c r="K1354" t="s">
        <v>266</v>
      </c>
      <c r="L1354" t="s">
        <v>267</v>
      </c>
      <c r="M1354">
        <v>10009</v>
      </c>
      <c r="N1354" t="s">
        <v>148</v>
      </c>
      <c r="O1354" t="s">
        <v>4226</v>
      </c>
      <c r="P1354" t="s">
        <v>46</v>
      </c>
      <c r="Q1354" t="s">
        <v>68</v>
      </c>
      <c r="R1354" t="s">
        <v>4227</v>
      </c>
      <c r="S1354">
        <v>25.99</v>
      </c>
      <c r="T1354">
        <v>1</v>
      </c>
      <c r="U1354">
        <v>0</v>
      </c>
      <c r="V1354">
        <v>7.5370999999999988</v>
      </c>
    </row>
    <row r="1355" spans="1:22" x14ac:dyDescent="0.3">
      <c r="A1355">
        <v>4754</v>
      </c>
      <c r="B1355" t="s">
        <v>7741</v>
      </c>
      <c r="C1355">
        <v>2012</v>
      </c>
      <c r="D1355" s="33">
        <v>41255</v>
      </c>
      <c r="E1355" s="33">
        <v>41259</v>
      </c>
      <c r="F1355" t="s">
        <v>50</v>
      </c>
      <c r="G1355" t="s">
        <v>864</v>
      </c>
      <c r="H1355" t="s">
        <v>865</v>
      </c>
      <c r="I1355" t="s">
        <v>26</v>
      </c>
      <c r="J1355" t="s">
        <v>27</v>
      </c>
      <c r="K1355" t="s">
        <v>1237</v>
      </c>
      <c r="L1355" t="s">
        <v>104</v>
      </c>
      <c r="M1355">
        <v>78745</v>
      </c>
      <c r="N1355" t="s">
        <v>105</v>
      </c>
      <c r="O1355" t="s">
        <v>7742</v>
      </c>
      <c r="P1355" t="s">
        <v>71</v>
      </c>
      <c r="Q1355" t="s">
        <v>161</v>
      </c>
      <c r="R1355" t="s">
        <v>7743</v>
      </c>
      <c r="S1355">
        <v>22.368000000000002</v>
      </c>
      <c r="T1355">
        <v>4</v>
      </c>
      <c r="U1355">
        <v>0.2</v>
      </c>
      <c r="V1355">
        <v>6.4308000000000014</v>
      </c>
    </row>
    <row r="1356" spans="1:22" x14ac:dyDescent="0.3">
      <c r="A1356">
        <v>4740</v>
      </c>
      <c r="B1356" t="s">
        <v>7733</v>
      </c>
      <c r="C1356">
        <v>2012</v>
      </c>
      <c r="D1356" s="33">
        <v>40957</v>
      </c>
      <c r="E1356" s="33">
        <v>40963</v>
      </c>
      <c r="F1356" t="s">
        <v>50</v>
      </c>
      <c r="G1356" t="s">
        <v>1300</v>
      </c>
      <c r="H1356" t="s">
        <v>1301</v>
      </c>
      <c r="I1356" t="s">
        <v>26</v>
      </c>
      <c r="J1356" t="s">
        <v>27</v>
      </c>
      <c r="K1356" t="s">
        <v>1173</v>
      </c>
      <c r="L1356" t="s">
        <v>43</v>
      </c>
      <c r="M1356">
        <v>90805</v>
      </c>
      <c r="N1356" t="s">
        <v>44</v>
      </c>
      <c r="O1356" t="s">
        <v>3806</v>
      </c>
      <c r="P1356" t="s">
        <v>32</v>
      </c>
      <c r="Q1356" t="s">
        <v>56</v>
      </c>
      <c r="R1356" t="s">
        <v>3807</v>
      </c>
      <c r="S1356">
        <v>35.544000000000004</v>
      </c>
      <c r="T1356">
        <v>1</v>
      </c>
      <c r="U1356">
        <v>0.2</v>
      </c>
      <c r="V1356">
        <v>-0.88860000000000205</v>
      </c>
    </row>
    <row r="1357" spans="1:22" x14ac:dyDescent="0.3">
      <c r="A1357">
        <v>4739</v>
      </c>
      <c r="B1357" t="s">
        <v>7733</v>
      </c>
      <c r="C1357">
        <v>2012</v>
      </c>
      <c r="D1357" s="33">
        <v>40957</v>
      </c>
      <c r="E1357" s="33">
        <v>40963</v>
      </c>
      <c r="F1357" t="s">
        <v>50</v>
      </c>
      <c r="G1357" t="s">
        <v>1300</v>
      </c>
      <c r="H1357" t="s">
        <v>1301</v>
      </c>
      <c r="I1357" t="s">
        <v>26</v>
      </c>
      <c r="J1357" t="s">
        <v>27</v>
      </c>
      <c r="K1357" t="s">
        <v>1173</v>
      </c>
      <c r="L1357" t="s">
        <v>43</v>
      </c>
      <c r="M1357">
        <v>90805</v>
      </c>
      <c r="N1357" t="s">
        <v>44</v>
      </c>
      <c r="O1357" t="s">
        <v>2255</v>
      </c>
      <c r="P1357" t="s">
        <v>46</v>
      </c>
      <c r="Q1357" t="s">
        <v>47</v>
      </c>
      <c r="R1357" t="s">
        <v>2256</v>
      </c>
      <c r="S1357">
        <v>61.06</v>
      </c>
      <c r="T1357">
        <v>2</v>
      </c>
      <c r="U1357">
        <v>0</v>
      </c>
      <c r="V1357">
        <v>28.087600000000002</v>
      </c>
    </row>
    <row r="1358" spans="1:22" x14ac:dyDescent="0.3">
      <c r="A1358">
        <v>4738</v>
      </c>
      <c r="B1358" t="s">
        <v>7732</v>
      </c>
      <c r="C1358">
        <v>2012</v>
      </c>
      <c r="D1358" s="33">
        <v>41073</v>
      </c>
      <c r="E1358" s="33">
        <v>41079</v>
      </c>
      <c r="F1358" t="s">
        <v>50</v>
      </c>
      <c r="G1358" t="s">
        <v>3217</v>
      </c>
      <c r="H1358" t="s">
        <v>3218</v>
      </c>
      <c r="I1358" t="s">
        <v>102</v>
      </c>
      <c r="J1358" t="s">
        <v>27</v>
      </c>
      <c r="K1358" t="s">
        <v>7613</v>
      </c>
      <c r="L1358" t="s">
        <v>5235</v>
      </c>
      <c r="M1358">
        <v>4240</v>
      </c>
      <c r="N1358" t="s">
        <v>148</v>
      </c>
      <c r="O1358" t="s">
        <v>662</v>
      </c>
      <c r="P1358" t="s">
        <v>71</v>
      </c>
      <c r="Q1358" t="s">
        <v>161</v>
      </c>
      <c r="R1358" t="s">
        <v>663</v>
      </c>
      <c r="S1358">
        <v>67.98</v>
      </c>
      <c r="T1358">
        <v>2</v>
      </c>
      <c r="U1358">
        <v>0</v>
      </c>
      <c r="V1358">
        <v>14.955599999999997</v>
      </c>
    </row>
    <row r="1359" spans="1:22" x14ac:dyDescent="0.3">
      <c r="A1359">
        <v>4737</v>
      </c>
      <c r="B1359" t="s">
        <v>7732</v>
      </c>
      <c r="C1359">
        <v>2012</v>
      </c>
      <c r="D1359" s="33">
        <v>41073</v>
      </c>
      <c r="E1359" s="33">
        <v>41079</v>
      </c>
      <c r="F1359" t="s">
        <v>50</v>
      </c>
      <c r="G1359" t="s">
        <v>3217</v>
      </c>
      <c r="H1359" t="s">
        <v>3218</v>
      </c>
      <c r="I1359" t="s">
        <v>102</v>
      </c>
      <c r="J1359" t="s">
        <v>27</v>
      </c>
      <c r="K1359" t="s">
        <v>7613</v>
      </c>
      <c r="L1359" t="s">
        <v>5235</v>
      </c>
      <c r="M1359">
        <v>4240</v>
      </c>
      <c r="N1359" t="s">
        <v>148</v>
      </c>
      <c r="O1359" t="s">
        <v>2047</v>
      </c>
      <c r="P1359" t="s">
        <v>46</v>
      </c>
      <c r="Q1359" t="s">
        <v>75</v>
      </c>
      <c r="R1359" t="s">
        <v>2048</v>
      </c>
      <c r="S1359">
        <v>29.84</v>
      </c>
      <c r="T1359">
        <v>2</v>
      </c>
      <c r="U1359">
        <v>0</v>
      </c>
      <c r="V1359">
        <v>13.427999999999997</v>
      </c>
    </row>
    <row r="1360" spans="1:22" x14ac:dyDescent="0.3">
      <c r="A1360">
        <v>4736</v>
      </c>
      <c r="B1360" t="s">
        <v>7732</v>
      </c>
      <c r="C1360">
        <v>2012</v>
      </c>
      <c r="D1360" s="33">
        <v>41073</v>
      </c>
      <c r="E1360" s="33">
        <v>41079</v>
      </c>
      <c r="F1360" t="s">
        <v>50</v>
      </c>
      <c r="G1360" t="s">
        <v>3217</v>
      </c>
      <c r="H1360" t="s">
        <v>3218</v>
      </c>
      <c r="I1360" t="s">
        <v>102</v>
      </c>
      <c r="J1360" t="s">
        <v>27</v>
      </c>
      <c r="K1360" t="s">
        <v>7613</v>
      </c>
      <c r="L1360" t="s">
        <v>5235</v>
      </c>
      <c r="M1360">
        <v>4240</v>
      </c>
      <c r="N1360" t="s">
        <v>148</v>
      </c>
      <c r="O1360" t="s">
        <v>3587</v>
      </c>
      <c r="P1360" t="s">
        <v>46</v>
      </c>
      <c r="Q1360" t="s">
        <v>75</v>
      </c>
      <c r="R1360" t="s">
        <v>3588</v>
      </c>
      <c r="S1360">
        <v>8.26</v>
      </c>
      <c r="T1360">
        <v>2</v>
      </c>
      <c r="U1360">
        <v>0</v>
      </c>
      <c r="V1360">
        <v>3.8822000000000001</v>
      </c>
    </row>
    <row r="1361" spans="1:22" x14ac:dyDescent="0.3">
      <c r="A1361">
        <v>4734</v>
      </c>
      <c r="B1361" t="s">
        <v>7730</v>
      </c>
      <c r="C1361">
        <v>2012</v>
      </c>
      <c r="D1361" s="33">
        <v>40997</v>
      </c>
      <c r="E1361" s="33">
        <v>40999</v>
      </c>
      <c r="F1361" t="s">
        <v>23</v>
      </c>
      <c r="G1361" t="s">
        <v>5081</v>
      </c>
      <c r="H1361" t="s">
        <v>5082</v>
      </c>
      <c r="I1361" t="s">
        <v>26</v>
      </c>
      <c r="J1361" t="s">
        <v>27</v>
      </c>
      <c r="K1361" t="s">
        <v>947</v>
      </c>
      <c r="L1361" t="s">
        <v>43</v>
      </c>
      <c r="M1361">
        <v>92105</v>
      </c>
      <c r="N1361" t="s">
        <v>44</v>
      </c>
      <c r="O1361" t="s">
        <v>6345</v>
      </c>
      <c r="P1361" t="s">
        <v>32</v>
      </c>
      <c r="Q1361" t="s">
        <v>65</v>
      </c>
      <c r="R1361" t="s">
        <v>6346</v>
      </c>
      <c r="S1361">
        <v>19.919999999999998</v>
      </c>
      <c r="T1361">
        <v>3</v>
      </c>
      <c r="U1361">
        <v>0</v>
      </c>
      <c r="V1361">
        <v>9.5615999999999985</v>
      </c>
    </row>
    <row r="1362" spans="1:22" x14ac:dyDescent="0.3">
      <c r="A1362">
        <v>4733</v>
      </c>
      <c r="B1362" t="s">
        <v>7730</v>
      </c>
      <c r="C1362">
        <v>2012</v>
      </c>
      <c r="D1362" s="33">
        <v>40997</v>
      </c>
      <c r="E1362" s="33">
        <v>40999</v>
      </c>
      <c r="F1362" t="s">
        <v>23</v>
      </c>
      <c r="G1362" t="s">
        <v>5081</v>
      </c>
      <c r="H1362" t="s">
        <v>5082</v>
      </c>
      <c r="I1362" t="s">
        <v>26</v>
      </c>
      <c r="J1362" t="s">
        <v>27</v>
      </c>
      <c r="K1362" t="s">
        <v>947</v>
      </c>
      <c r="L1362" t="s">
        <v>43</v>
      </c>
      <c r="M1362">
        <v>92105</v>
      </c>
      <c r="N1362" t="s">
        <v>44</v>
      </c>
      <c r="O1362" t="s">
        <v>3637</v>
      </c>
      <c r="P1362" t="s">
        <v>71</v>
      </c>
      <c r="Q1362" t="s">
        <v>161</v>
      </c>
      <c r="R1362" t="s">
        <v>3638</v>
      </c>
      <c r="S1362">
        <v>53.25</v>
      </c>
      <c r="T1362">
        <v>3</v>
      </c>
      <c r="U1362">
        <v>0</v>
      </c>
      <c r="V1362">
        <v>20.767499999999998</v>
      </c>
    </row>
    <row r="1363" spans="1:22" x14ac:dyDescent="0.3">
      <c r="A1363">
        <v>4732</v>
      </c>
      <c r="B1363" t="s">
        <v>7730</v>
      </c>
      <c r="C1363">
        <v>2012</v>
      </c>
      <c r="D1363" s="33">
        <v>40997</v>
      </c>
      <c r="E1363" s="33">
        <v>40999</v>
      </c>
      <c r="F1363" t="s">
        <v>23</v>
      </c>
      <c r="G1363" t="s">
        <v>5081</v>
      </c>
      <c r="H1363" t="s">
        <v>5082</v>
      </c>
      <c r="I1363" t="s">
        <v>26</v>
      </c>
      <c r="J1363" t="s">
        <v>27</v>
      </c>
      <c r="K1363" t="s">
        <v>947</v>
      </c>
      <c r="L1363" t="s">
        <v>43</v>
      </c>
      <c r="M1363">
        <v>92105</v>
      </c>
      <c r="N1363" t="s">
        <v>44</v>
      </c>
      <c r="O1363" t="s">
        <v>4504</v>
      </c>
      <c r="P1363" t="s">
        <v>46</v>
      </c>
      <c r="Q1363" t="s">
        <v>90</v>
      </c>
      <c r="R1363" t="s">
        <v>4505</v>
      </c>
      <c r="S1363">
        <v>9.870000000000001</v>
      </c>
      <c r="T1363">
        <v>3</v>
      </c>
      <c r="U1363">
        <v>0</v>
      </c>
      <c r="V1363">
        <v>4.5401999999999996</v>
      </c>
    </row>
    <row r="1364" spans="1:22" x14ac:dyDescent="0.3">
      <c r="A1364">
        <v>4731</v>
      </c>
      <c r="B1364" t="s">
        <v>7730</v>
      </c>
      <c r="C1364">
        <v>2012</v>
      </c>
      <c r="D1364" s="33">
        <v>40997</v>
      </c>
      <c r="E1364" s="33">
        <v>40999</v>
      </c>
      <c r="F1364" t="s">
        <v>23</v>
      </c>
      <c r="G1364" t="s">
        <v>5081</v>
      </c>
      <c r="H1364" t="s">
        <v>5082</v>
      </c>
      <c r="I1364" t="s">
        <v>26</v>
      </c>
      <c r="J1364" t="s">
        <v>27</v>
      </c>
      <c r="K1364" t="s">
        <v>947</v>
      </c>
      <c r="L1364" t="s">
        <v>43</v>
      </c>
      <c r="M1364">
        <v>92105</v>
      </c>
      <c r="N1364" t="s">
        <v>44</v>
      </c>
      <c r="O1364" t="s">
        <v>569</v>
      </c>
      <c r="P1364" t="s">
        <v>46</v>
      </c>
      <c r="Q1364" t="s">
        <v>90</v>
      </c>
      <c r="R1364" t="s">
        <v>570</v>
      </c>
      <c r="S1364">
        <v>212.64</v>
      </c>
      <c r="T1364">
        <v>6</v>
      </c>
      <c r="U1364">
        <v>0</v>
      </c>
      <c r="V1364">
        <v>99.940799999999982</v>
      </c>
    </row>
    <row r="1365" spans="1:22" x14ac:dyDescent="0.3">
      <c r="A1365">
        <v>4721</v>
      </c>
      <c r="B1365" t="s">
        <v>7715</v>
      </c>
      <c r="C1365">
        <v>2012</v>
      </c>
      <c r="D1365" s="33">
        <v>41017</v>
      </c>
      <c r="E1365" s="33">
        <v>41019</v>
      </c>
      <c r="F1365" t="s">
        <v>23</v>
      </c>
      <c r="G1365" t="s">
        <v>3049</v>
      </c>
      <c r="H1365" t="s">
        <v>3050</v>
      </c>
      <c r="I1365" t="s">
        <v>102</v>
      </c>
      <c r="J1365" t="s">
        <v>27</v>
      </c>
      <c r="K1365" t="s">
        <v>42</v>
      </c>
      <c r="L1365" t="s">
        <v>43</v>
      </c>
      <c r="M1365">
        <v>90004</v>
      </c>
      <c r="N1365" t="s">
        <v>44</v>
      </c>
      <c r="O1365" t="s">
        <v>7716</v>
      </c>
      <c r="P1365" t="s">
        <v>46</v>
      </c>
      <c r="Q1365" t="s">
        <v>90</v>
      </c>
      <c r="R1365" t="s">
        <v>7717</v>
      </c>
      <c r="S1365">
        <v>61.96</v>
      </c>
      <c r="T1365">
        <v>2</v>
      </c>
      <c r="U1365">
        <v>0</v>
      </c>
      <c r="V1365">
        <v>27.881999999999998</v>
      </c>
    </row>
    <row r="1366" spans="1:22" x14ac:dyDescent="0.3">
      <c r="A1366">
        <v>4720</v>
      </c>
      <c r="B1366" t="s">
        <v>7715</v>
      </c>
      <c r="C1366">
        <v>2012</v>
      </c>
      <c r="D1366" s="33">
        <v>41017</v>
      </c>
      <c r="E1366" s="33">
        <v>41019</v>
      </c>
      <c r="F1366" t="s">
        <v>23</v>
      </c>
      <c r="G1366" t="s">
        <v>3049</v>
      </c>
      <c r="H1366" t="s">
        <v>3050</v>
      </c>
      <c r="I1366" t="s">
        <v>102</v>
      </c>
      <c r="J1366" t="s">
        <v>27</v>
      </c>
      <c r="K1366" t="s">
        <v>42</v>
      </c>
      <c r="L1366" t="s">
        <v>43</v>
      </c>
      <c r="M1366">
        <v>90004</v>
      </c>
      <c r="N1366" t="s">
        <v>44</v>
      </c>
      <c r="O1366" t="s">
        <v>1096</v>
      </c>
      <c r="P1366" t="s">
        <v>46</v>
      </c>
      <c r="Q1366" t="s">
        <v>59</v>
      </c>
      <c r="R1366" t="s">
        <v>1097</v>
      </c>
      <c r="S1366">
        <v>947.17000000000007</v>
      </c>
      <c r="T1366">
        <v>7</v>
      </c>
      <c r="U1366">
        <v>0</v>
      </c>
      <c r="V1366">
        <v>9.4717000000000837</v>
      </c>
    </row>
    <row r="1367" spans="1:22" x14ac:dyDescent="0.3">
      <c r="A1367">
        <v>4719</v>
      </c>
      <c r="B1367" t="s">
        <v>7714</v>
      </c>
      <c r="C1367">
        <v>2012</v>
      </c>
      <c r="D1367" s="33">
        <v>41192</v>
      </c>
      <c r="E1367" s="33">
        <v>41193</v>
      </c>
      <c r="F1367" t="s">
        <v>188</v>
      </c>
      <c r="G1367" t="s">
        <v>2092</v>
      </c>
      <c r="H1367" t="s">
        <v>2093</v>
      </c>
      <c r="I1367" t="s">
        <v>41</v>
      </c>
      <c r="J1367" t="s">
        <v>27</v>
      </c>
      <c r="K1367" t="s">
        <v>127</v>
      </c>
      <c r="L1367" t="s">
        <v>43</v>
      </c>
      <c r="M1367">
        <v>94109</v>
      </c>
      <c r="N1367" t="s">
        <v>44</v>
      </c>
      <c r="O1367" t="s">
        <v>1981</v>
      </c>
      <c r="P1367" t="s">
        <v>46</v>
      </c>
      <c r="Q1367" t="s">
        <v>90</v>
      </c>
      <c r="R1367" t="s">
        <v>1982</v>
      </c>
      <c r="S1367">
        <v>45.36</v>
      </c>
      <c r="T1367">
        <v>7</v>
      </c>
      <c r="U1367">
        <v>0</v>
      </c>
      <c r="V1367">
        <v>21.772800000000004</v>
      </c>
    </row>
    <row r="1368" spans="1:22" x14ac:dyDescent="0.3">
      <c r="A1368">
        <v>4718</v>
      </c>
      <c r="B1368" t="s">
        <v>7713</v>
      </c>
      <c r="C1368">
        <v>2012</v>
      </c>
      <c r="D1368" s="33">
        <v>41255</v>
      </c>
      <c r="E1368" s="33">
        <v>41260</v>
      </c>
      <c r="F1368" t="s">
        <v>50</v>
      </c>
      <c r="G1368" t="s">
        <v>660</v>
      </c>
      <c r="H1368" t="s">
        <v>661</v>
      </c>
      <c r="I1368" t="s">
        <v>26</v>
      </c>
      <c r="J1368" t="s">
        <v>27</v>
      </c>
      <c r="K1368" t="s">
        <v>4492</v>
      </c>
      <c r="L1368" t="s">
        <v>2735</v>
      </c>
      <c r="M1368">
        <v>21215</v>
      </c>
      <c r="N1368" t="s">
        <v>148</v>
      </c>
      <c r="O1368" t="s">
        <v>1737</v>
      </c>
      <c r="P1368" t="s">
        <v>46</v>
      </c>
      <c r="Q1368" t="s">
        <v>68</v>
      </c>
      <c r="R1368" t="s">
        <v>1738</v>
      </c>
      <c r="S1368">
        <v>8.2200000000000006</v>
      </c>
      <c r="T1368">
        <v>3</v>
      </c>
      <c r="U1368">
        <v>0</v>
      </c>
      <c r="V1368">
        <v>2.2194000000000007</v>
      </c>
    </row>
    <row r="1369" spans="1:22" x14ac:dyDescent="0.3">
      <c r="A1369">
        <v>4716</v>
      </c>
      <c r="B1369" t="s">
        <v>7711</v>
      </c>
      <c r="C1369">
        <v>2012</v>
      </c>
      <c r="D1369" s="33">
        <v>41041</v>
      </c>
      <c r="E1369" s="33">
        <v>41045</v>
      </c>
      <c r="F1369" t="s">
        <v>50</v>
      </c>
      <c r="G1369" t="s">
        <v>3336</v>
      </c>
      <c r="H1369" t="s">
        <v>3337</v>
      </c>
      <c r="I1369" t="s">
        <v>26</v>
      </c>
      <c r="J1369" t="s">
        <v>27</v>
      </c>
      <c r="K1369" t="s">
        <v>1473</v>
      </c>
      <c r="L1369" t="s">
        <v>457</v>
      </c>
      <c r="M1369">
        <v>80027</v>
      </c>
      <c r="N1369" t="s">
        <v>44</v>
      </c>
      <c r="O1369" t="s">
        <v>4238</v>
      </c>
      <c r="P1369" t="s">
        <v>71</v>
      </c>
      <c r="Q1369" t="s">
        <v>72</v>
      </c>
      <c r="R1369" t="s">
        <v>4239</v>
      </c>
      <c r="S1369">
        <v>201.584</v>
      </c>
      <c r="T1369">
        <v>2</v>
      </c>
      <c r="U1369">
        <v>0.2</v>
      </c>
      <c r="V1369">
        <v>20.158400000000015</v>
      </c>
    </row>
    <row r="1370" spans="1:22" x14ac:dyDescent="0.3">
      <c r="A1370">
        <v>4699</v>
      </c>
      <c r="B1370" t="s">
        <v>7702</v>
      </c>
      <c r="C1370">
        <v>2012</v>
      </c>
      <c r="D1370" s="33">
        <v>41260</v>
      </c>
      <c r="E1370" s="33">
        <v>41260</v>
      </c>
      <c r="F1370" t="s">
        <v>1290</v>
      </c>
      <c r="G1370" t="s">
        <v>2114</v>
      </c>
      <c r="H1370" t="s">
        <v>2115</v>
      </c>
      <c r="I1370" t="s">
        <v>26</v>
      </c>
      <c r="J1370" t="s">
        <v>27</v>
      </c>
      <c r="K1370" t="s">
        <v>880</v>
      </c>
      <c r="L1370" t="s">
        <v>238</v>
      </c>
      <c r="M1370">
        <v>48205</v>
      </c>
      <c r="N1370" t="s">
        <v>105</v>
      </c>
      <c r="O1370" t="s">
        <v>6116</v>
      </c>
      <c r="P1370" t="s">
        <v>32</v>
      </c>
      <c r="Q1370" t="s">
        <v>65</v>
      </c>
      <c r="R1370" t="s">
        <v>6117</v>
      </c>
      <c r="S1370">
        <v>212.13</v>
      </c>
      <c r="T1370">
        <v>3</v>
      </c>
      <c r="U1370">
        <v>0</v>
      </c>
      <c r="V1370">
        <v>14.849099999999979</v>
      </c>
    </row>
    <row r="1371" spans="1:22" x14ac:dyDescent="0.3">
      <c r="A1371">
        <v>1370</v>
      </c>
      <c r="B1371" t="s">
        <v>3761</v>
      </c>
      <c r="C1371">
        <v>2012</v>
      </c>
      <c r="D1371" s="33">
        <v>41267</v>
      </c>
      <c r="E1371" s="33">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s="33">
        <v>41267</v>
      </c>
      <c r="E1372" s="33">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4698</v>
      </c>
      <c r="B1373" t="s">
        <v>7702</v>
      </c>
      <c r="C1373">
        <v>2012</v>
      </c>
      <c r="D1373" s="33">
        <v>41260</v>
      </c>
      <c r="E1373" s="33">
        <v>41260</v>
      </c>
      <c r="F1373" t="s">
        <v>1290</v>
      </c>
      <c r="G1373" t="s">
        <v>2114</v>
      </c>
      <c r="H1373" t="s">
        <v>2115</v>
      </c>
      <c r="I1373" t="s">
        <v>26</v>
      </c>
      <c r="J1373" t="s">
        <v>27</v>
      </c>
      <c r="K1373" t="s">
        <v>880</v>
      </c>
      <c r="L1373" t="s">
        <v>238</v>
      </c>
      <c r="M1373">
        <v>48205</v>
      </c>
      <c r="N1373" t="s">
        <v>105</v>
      </c>
      <c r="O1373" t="s">
        <v>701</v>
      </c>
      <c r="P1373" t="s">
        <v>32</v>
      </c>
      <c r="Q1373" t="s">
        <v>36</v>
      </c>
      <c r="R1373" t="s">
        <v>702</v>
      </c>
      <c r="S1373">
        <v>546.66</v>
      </c>
      <c r="T1373">
        <v>9</v>
      </c>
      <c r="U1373">
        <v>0</v>
      </c>
      <c r="V1373">
        <v>136.66500000000002</v>
      </c>
    </row>
    <row r="1374" spans="1:22" x14ac:dyDescent="0.3">
      <c r="A1374">
        <v>4697</v>
      </c>
      <c r="B1374" t="s">
        <v>7702</v>
      </c>
      <c r="C1374">
        <v>2012</v>
      </c>
      <c r="D1374" s="33">
        <v>41260</v>
      </c>
      <c r="E1374" s="33">
        <v>41260</v>
      </c>
      <c r="F1374" t="s">
        <v>1290</v>
      </c>
      <c r="G1374" t="s">
        <v>2114</v>
      </c>
      <c r="H1374" t="s">
        <v>2115</v>
      </c>
      <c r="I1374" t="s">
        <v>26</v>
      </c>
      <c r="J1374" t="s">
        <v>27</v>
      </c>
      <c r="K1374" t="s">
        <v>880</v>
      </c>
      <c r="L1374" t="s">
        <v>238</v>
      </c>
      <c r="M1374">
        <v>48205</v>
      </c>
      <c r="N1374" t="s">
        <v>105</v>
      </c>
      <c r="O1374" t="s">
        <v>6142</v>
      </c>
      <c r="P1374" t="s">
        <v>32</v>
      </c>
      <c r="Q1374" t="s">
        <v>36</v>
      </c>
      <c r="R1374" t="s">
        <v>6143</v>
      </c>
      <c r="S1374">
        <v>142.36000000000001</v>
      </c>
      <c r="T1374">
        <v>2</v>
      </c>
      <c r="U1374">
        <v>0</v>
      </c>
      <c r="V1374">
        <v>38.437200000000004</v>
      </c>
    </row>
    <row r="1375" spans="1:22" x14ac:dyDescent="0.3">
      <c r="A1375">
        <v>4696</v>
      </c>
      <c r="B1375" t="s">
        <v>7702</v>
      </c>
      <c r="C1375">
        <v>2012</v>
      </c>
      <c r="D1375" s="33">
        <v>41260</v>
      </c>
      <c r="E1375" s="33">
        <v>41260</v>
      </c>
      <c r="F1375" t="s">
        <v>1290</v>
      </c>
      <c r="G1375" t="s">
        <v>2114</v>
      </c>
      <c r="H1375" t="s">
        <v>2115</v>
      </c>
      <c r="I1375" t="s">
        <v>26</v>
      </c>
      <c r="J1375" t="s">
        <v>27</v>
      </c>
      <c r="K1375" t="s">
        <v>880</v>
      </c>
      <c r="L1375" t="s">
        <v>238</v>
      </c>
      <c r="M1375">
        <v>48205</v>
      </c>
      <c r="N1375" t="s">
        <v>105</v>
      </c>
      <c r="O1375" t="s">
        <v>3621</v>
      </c>
      <c r="P1375" t="s">
        <v>32</v>
      </c>
      <c r="Q1375" t="s">
        <v>36</v>
      </c>
      <c r="R1375" t="s">
        <v>3622</v>
      </c>
      <c r="S1375">
        <v>302.94</v>
      </c>
      <c r="T1375">
        <v>3</v>
      </c>
      <c r="U1375">
        <v>0</v>
      </c>
      <c r="V1375">
        <v>48.470400000000012</v>
      </c>
    </row>
    <row r="1376" spans="1:22" x14ac:dyDescent="0.3">
      <c r="A1376">
        <v>1375</v>
      </c>
      <c r="B1376" t="s">
        <v>3770</v>
      </c>
      <c r="C1376">
        <v>2012</v>
      </c>
      <c r="D1376" s="33">
        <v>41166</v>
      </c>
      <c r="E1376" s="33">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4695</v>
      </c>
      <c r="B1377" t="s">
        <v>7702</v>
      </c>
      <c r="C1377">
        <v>2012</v>
      </c>
      <c r="D1377" s="33">
        <v>41260</v>
      </c>
      <c r="E1377" s="33">
        <v>41260</v>
      </c>
      <c r="F1377" t="s">
        <v>1290</v>
      </c>
      <c r="G1377" t="s">
        <v>2114</v>
      </c>
      <c r="H1377" t="s">
        <v>2115</v>
      </c>
      <c r="I1377" t="s">
        <v>26</v>
      </c>
      <c r="J1377" t="s">
        <v>27</v>
      </c>
      <c r="K1377" t="s">
        <v>880</v>
      </c>
      <c r="L1377" t="s">
        <v>238</v>
      </c>
      <c r="M1377">
        <v>48205</v>
      </c>
      <c r="N1377" t="s">
        <v>105</v>
      </c>
      <c r="O1377" t="s">
        <v>3046</v>
      </c>
      <c r="P1377" t="s">
        <v>46</v>
      </c>
      <c r="Q1377" t="s">
        <v>75</v>
      </c>
      <c r="R1377" t="s">
        <v>3047</v>
      </c>
      <c r="S1377">
        <v>29.52</v>
      </c>
      <c r="T1377">
        <v>4</v>
      </c>
      <c r="U1377">
        <v>0</v>
      </c>
      <c r="V1377">
        <v>14.4648</v>
      </c>
    </row>
    <row r="1378" spans="1:22" x14ac:dyDescent="0.3">
      <c r="A1378">
        <v>4663</v>
      </c>
      <c r="B1378" t="s">
        <v>7681</v>
      </c>
      <c r="C1378">
        <v>2012</v>
      </c>
      <c r="D1378" s="33">
        <v>41032</v>
      </c>
      <c r="E1378" s="33">
        <v>41036</v>
      </c>
      <c r="F1378" t="s">
        <v>50</v>
      </c>
      <c r="G1378" t="s">
        <v>5810</v>
      </c>
      <c r="H1378" t="s">
        <v>5811</v>
      </c>
      <c r="I1378" t="s">
        <v>26</v>
      </c>
      <c r="J1378" t="s">
        <v>27</v>
      </c>
      <c r="K1378" t="s">
        <v>146</v>
      </c>
      <c r="L1378" t="s">
        <v>147</v>
      </c>
      <c r="M1378">
        <v>19140</v>
      </c>
      <c r="N1378" t="s">
        <v>148</v>
      </c>
      <c r="O1378" t="s">
        <v>3540</v>
      </c>
      <c r="P1378" t="s">
        <v>46</v>
      </c>
      <c r="Q1378" t="s">
        <v>59</v>
      </c>
      <c r="R1378" t="s">
        <v>3541</v>
      </c>
      <c r="S1378">
        <v>76.75200000000001</v>
      </c>
      <c r="T1378">
        <v>3</v>
      </c>
      <c r="U1378">
        <v>0.2</v>
      </c>
      <c r="V1378">
        <v>-9.5940000000000012</v>
      </c>
    </row>
    <row r="1379" spans="1:22" x14ac:dyDescent="0.3">
      <c r="A1379">
        <v>4662</v>
      </c>
      <c r="B1379" t="s">
        <v>7681</v>
      </c>
      <c r="C1379">
        <v>2012</v>
      </c>
      <c r="D1379" s="33">
        <v>41032</v>
      </c>
      <c r="E1379" s="33">
        <v>41036</v>
      </c>
      <c r="F1379" t="s">
        <v>50</v>
      </c>
      <c r="G1379" t="s">
        <v>5810</v>
      </c>
      <c r="H1379" t="s">
        <v>5811</v>
      </c>
      <c r="I1379" t="s">
        <v>26</v>
      </c>
      <c r="J1379" t="s">
        <v>27</v>
      </c>
      <c r="K1379" t="s">
        <v>146</v>
      </c>
      <c r="L1379" t="s">
        <v>147</v>
      </c>
      <c r="M1379">
        <v>19140</v>
      </c>
      <c r="N1379" t="s">
        <v>148</v>
      </c>
      <c r="O1379" t="s">
        <v>942</v>
      </c>
      <c r="P1379" t="s">
        <v>32</v>
      </c>
      <c r="Q1379" t="s">
        <v>36</v>
      </c>
      <c r="R1379" t="s">
        <v>943</v>
      </c>
      <c r="S1379">
        <v>844.11599999999987</v>
      </c>
      <c r="T1379">
        <v>6</v>
      </c>
      <c r="U1379">
        <v>0.3</v>
      </c>
      <c r="V1379">
        <v>-36.176400000000001</v>
      </c>
    </row>
    <row r="1380" spans="1:22" x14ac:dyDescent="0.3">
      <c r="A1380">
        <v>4661</v>
      </c>
      <c r="B1380" t="s">
        <v>7681</v>
      </c>
      <c r="C1380">
        <v>2012</v>
      </c>
      <c r="D1380" s="33">
        <v>41032</v>
      </c>
      <c r="E1380" s="33">
        <v>41036</v>
      </c>
      <c r="F1380" t="s">
        <v>50</v>
      </c>
      <c r="G1380" t="s">
        <v>5810</v>
      </c>
      <c r="H1380" t="s">
        <v>5811</v>
      </c>
      <c r="I1380" t="s">
        <v>26</v>
      </c>
      <c r="J1380" t="s">
        <v>27</v>
      </c>
      <c r="K1380" t="s">
        <v>146</v>
      </c>
      <c r="L1380" t="s">
        <v>147</v>
      </c>
      <c r="M1380">
        <v>19140</v>
      </c>
      <c r="N1380" t="s">
        <v>148</v>
      </c>
      <c r="O1380" t="s">
        <v>7682</v>
      </c>
      <c r="P1380" t="s">
        <v>71</v>
      </c>
      <c r="Q1380" t="s">
        <v>161</v>
      </c>
      <c r="R1380" t="s">
        <v>7683</v>
      </c>
      <c r="S1380">
        <v>27.552000000000003</v>
      </c>
      <c r="T1380">
        <v>3</v>
      </c>
      <c r="U1380">
        <v>0.2</v>
      </c>
      <c r="V1380">
        <v>-0.3444000000000047</v>
      </c>
    </row>
    <row r="1381" spans="1:22" x14ac:dyDescent="0.3">
      <c r="A1381">
        <v>4660</v>
      </c>
      <c r="B1381" t="s">
        <v>7681</v>
      </c>
      <c r="C1381">
        <v>2012</v>
      </c>
      <c r="D1381" s="33">
        <v>41032</v>
      </c>
      <c r="E1381" s="33">
        <v>41036</v>
      </c>
      <c r="F1381" t="s">
        <v>50</v>
      </c>
      <c r="G1381" t="s">
        <v>5810</v>
      </c>
      <c r="H1381" t="s">
        <v>5811</v>
      </c>
      <c r="I1381" t="s">
        <v>26</v>
      </c>
      <c r="J1381" t="s">
        <v>27</v>
      </c>
      <c r="K1381" t="s">
        <v>146</v>
      </c>
      <c r="L1381" t="s">
        <v>147</v>
      </c>
      <c r="M1381">
        <v>19140</v>
      </c>
      <c r="N1381" t="s">
        <v>148</v>
      </c>
      <c r="O1381" t="s">
        <v>810</v>
      </c>
      <c r="P1381" t="s">
        <v>46</v>
      </c>
      <c r="Q1381" t="s">
        <v>78</v>
      </c>
      <c r="R1381" t="s">
        <v>811</v>
      </c>
      <c r="S1381">
        <v>18.2</v>
      </c>
      <c r="T1381">
        <v>7</v>
      </c>
      <c r="U1381">
        <v>0.2</v>
      </c>
      <c r="V1381">
        <v>2.0474999999999994</v>
      </c>
    </row>
    <row r="1382" spans="1:22" x14ac:dyDescent="0.3">
      <c r="A1382">
        <v>4659</v>
      </c>
      <c r="B1382" t="s">
        <v>7681</v>
      </c>
      <c r="C1382">
        <v>2012</v>
      </c>
      <c r="D1382" s="33">
        <v>41032</v>
      </c>
      <c r="E1382" s="33">
        <v>41036</v>
      </c>
      <c r="F1382" t="s">
        <v>50</v>
      </c>
      <c r="G1382" t="s">
        <v>5810</v>
      </c>
      <c r="H1382" t="s">
        <v>5811</v>
      </c>
      <c r="I1382" t="s">
        <v>26</v>
      </c>
      <c r="J1382" t="s">
        <v>27</v>
      </c>
      <c r="K1382" t="s">
        <v>146</v>
      </c>
      <c r="L1382" t="s">
        <v>147</v>
      </c>
      <c r="M1382">
        <v>19140</v>
      </c>
      <c r="N1382" t="s">
        <v>148</v>
      </c>
      <c r="O1382" t="s">
        <v>1534</v>
      </c>
      <c r="P1382" t="s">
        <v>46</v>
      </c>
      <c r="Q1382" t="s">
        <v>90</v>
      </c>
      <c r="R1382" t="s">
        <v>1535</v>
      </c>
      <c r="S1382">
        <v>7.9680000000000009</v>
      </c>
      <c r="T1382">
        <v>2</v>
      </c>
      <c r="U1382">
        <v>0.2</v>
      </c>
      <c r="V1382">
        <v>2.8884000000000007</v>
      </c>
    </row>
    <row r="1383" spans="1:22" x14ac:dyDescent="0.3">
      <c r="A1383">
        <v>4658</v>
      </c>
      <c r="B1383" t="s">
        <v>7681</v>
      </c>
      <c r="C1383">
        <v>2012</v>
      </c>
      <c r="D1383" s="33">
        <v>41032</v>
      </c>
      <c r="E1383" s="33">
        <v>41036</v>
      </c>
      <c r="F1383" t="s">
        <v>50</v>
      </c>
      <c r="G1383" t="s">
        <v>5810</v>
      </c>
      <c r="H1383" t="s">
        <v>5811</v>
      </c>
      <c r="I1383" t="s">
        <v>26</v>
      </c>
      <c r="J1383" t="s">
        <v>27</v>
      </c>
      <c r="K1383" t="s">
        <v>146</v>
      </c>
      <c r="L1383" t="s">
        <v>147</v>
      </c>
      <c r="M1383">
        <v>19140</v>
      </c>
      <c r="N1383" t="s">
        <v>148</v>
      </c>
      <c r="O1383" t="s">
        <v>2591</v>
      </c>
      <c r="P1383" t="s">
        <v>46</v>
      </c>
      <c r="Q1383" t="s">
        <v>78</v>
      </c>
      <c r="R1383" t="s">
        <v>2592</v>
      </c>
      <c r="S1383">
        <v>23.696000000000002</v>
      </c>
      <c r="T1383">
        <v>2</v>
      </c>
      <c r="U1383">
        <v>0.2</v>
      </c>
      <c r="V1383">
        <v>6.5164</v>
      </c>
    </row>
    <row r="1384" spans="1:22" x14ac:dyDescent="0.3">
      <c r="A1384">
        <v>4657</v>
      </c>
      <c r="B1384" t="s">
        <v>7681</v>
      </c>
      <c r="C1384">
        <v>2012</v>
      </c>
      <c r="D1384" s="33">
        <v>41032</v>
      </c>
      <c r="E1384" s="33">
        <v>41036</v>
      </c>
      <c r="F1384" t="s">
        <v>50</v>
      </c>
      <c r="G1384" t="s">
        <v>5810</v>
      </c>
      <c r="H1384" t="s">
        <v>5811</v>
      </c>
      <c r="I1384" t="s">
        <v>26</v>
      </c>
      <c r="J1384" t="s">
        <v>27</v>
      </c>
      <c r="K1384" t="s">
        <v>146</v>
      </c>
      <c r="L1384" t="s">
        <v>147</v>
      </c>
      <c r="M1384">
        <v>19140</v>
      </c>
      <c r="N1384" t="s">
        <v>148</v>
      </c>
      <c r="O1384" t="s">
        <v>2836</v>
      </c>
      <c r="P1384" t="s">
        <v>46</v>
      </c>
      <c r="Q1384" t="s">
        <v>68</v>
      </c>
      <c r="R1384" t="s">
        <v>2837</v>
      </c>
      <c r="S1384">
        <v>59.903999999999996</v>
      </c>
      <c r="T1384">
        <v>2</v>
      </c>
      <c r="U1384">
        <v>0.2</v>
      </c>
      <c r="V1384">
        <v>14.227200000000003</v>
      </c>
    </row>
    <row r="1385" spans="1:22" x14ac:dyDescent="0.3">
      <c r="A1385">
        <v>4645</v>
      </c>
      <c r="B1385" t="s">
        <v>7668</v>
      </c>
      <c r="C1385">
        <v>2012</v>
      </c>
      <c r="D1385" s="33">
        <v>41123</v>
      </c>
      <c r="E1385" s="33">
        <v>41127</v>
      </c>
      <c r="F1385" t="s">
        <v>50</v>
      </c>
      <c r="G1385" t="s">
        <v>3998</v>
      </c>
      <c r="H1385" t="s">
        <v>3999</v>
      </c>
      <c r="I1385" t="s">
        <v>26</v>
      </c>
      <c r="J1385" t="s">
        <v>27</v>
      </c>
      <c r="K1385" t="s">
        <v>95</v>
      </c>
      <c r="L1385" t="s">
        <v>96</v>
      </c>
      <c r="M1385">
        <v>98105</v>
      </c>
      <c r="N1385" t="s">
        <v>44</v>
      </c>
      <c r="O1385" t="s">
        <v>6329</v>
      </c>
      <c r="P1385" t="s">
        <v>71</v>
      </c>
      <c r="Q1385" t="s">
        <v>682</v>
      </c>
      <c r="R1385" t="s">
        <v>6330</v>
      </c>
      <c r="S1385">
        <v>558.4</v>
      </c>
      <c r="T1385">
        <v>2</v>
      </c>
      <c r="U1385">
        <v>0.2</v>
      </c>
      <c r="V1385">
        <v>41.880000000000024</v>
      </c>
    </row>
    <row r="1386" spans="1:22" x14ac:dyDescent="0.3">
      <c r="A1386">
        <v>4644</v>
      </c>
      <c r="B1386" t="s">
        <v>7668</v>
      </c>
      <c r="C1386">
        <v>2012</v>
      </c>
      <c r="D1386" s="33">
        <v>41123</v>
      </c>
      <c r="E1386" s="33">
        <v>41127</v>
      </c>
      <c r="F1386" t="s">
        <v>50</v>
      </c>
      <c r="G1386" t="s">
        <v>3998</v>
      </c>
      <c r="H1386" t="s">
        <v>3999</v>
      </c>
      <c r="I1386" t="s">
        <v>26</v>
      </c>
      <c r="J1386" t="s">
        <v>27</v>
      </c>
      <c r="K1386" t="s">
        <v>95</v>
      </c>
      <c r="L1386" t="s">
        <v>96</v>
      </c>
      <c r="M1386">
        <v>98105</v>
      </c>
      <c r="N1386" t="s">
        <v>44</v>
      </c>
      <c r="O1386" t="s">
        <v>5822</v>
      </c>
      <c r="P1386" t="s">
        <v>46</v>
      </c>
      <c r="Q1386" t="s">
        <v>75</v>
      </c>
      <c r="R1386" t="s">
        <v>5823</v>
      </c>
      <c r="S1386">
        <v>6.3680000000000003</v>
      </c>
      <c r="T1386">
        <v>2</v>
      </c>
      <c r="U1386">
        <v>0.2</v>
      </c>
      <c r="V1386">
        <v>2.1492</v>
      </c>
    </row>
    <row r="1387" spans="1:22" x14ac:dyDescent="0.3">
      <c r="A1387">
        <v>4635</v>
      </c>
      <c r="B1387" t="s">
        <v>7657</v>
      </c>
      <c r="C1387">
        <v>2012</v>
      </c>
      <c r="D1387" s="33">
        <v>41142</v>
      </c>
      <c r="E1387" s="33">
        <v>41147</v>
      </c>
      <c r="F1387" t="s">
        <v>50</v>
      </c>
      <c r="G1387" t="s">
        <v>878</v>
      </c>
      <c r="H1387" t="s">
        <v>879</v>
      </c>
      <c r="I1387" t="s">
        <v>41</v>
      </c>
      <c r="J1387" t="s">
        <v>27</v>
      </c>
      <c r="K1387" t="s">
        <v>127</v>
      </c>
      <c r="L1387" t="s">
        <v>43</v>
      </c>
      <c r="M1387">
        <v>94122</v>
      </c>
      <c r="N1387" t="s">
        <v>44</v>
      </c>
      <c r="O1387" t="s">
        <v>1774</v>
      </c>
      <c r="P1387" t="s">
        <v>46</v>
      </c>
      <c r="Q1387" t="s">
        <v>59</v>
      </c>
      <c r="R1387" t="s">
        <v>1775</v>
      </c>
      <c r="S1387">
        <v>80.98</v>
      </c>
      <c r="T1387">
        <v>1</v>
      </c>
      <c r="U1387">
        <v>0</v>
      </c>
      <c r="V1387">
        <v>3.2391999999999967</v>
      </c>
    </row>
    <row r="1388" spans="1:22" x14ac:dyDescent="0.3">
      <c r="A1388">
        <v>4634</v>
      </c>
      <c r="B1388" t="s">
        <v>7657</v>
      </c>
      <c r="C1388">
        <v>2012</v>
      </c>
      <c r="D1388" s="33">
        <v>41142</v>
      </c>
      <c r="E1388" s="33">
        <v>41147</v>
      </c>
      <c r="F1388" t="s">
        <v>50</v>
      </c>
      <c r="G1388" t="s">
        <v>878</v>
      </c>
      <c r="H1388" t="s">
        <v>879</v>
      </c>
      <c r="I1388" t="s">
        <v>41</v>
      </c>
      <c r="J1388" t="s">
        <v>27</v>
      </c>
      <c r="K1388" t="s">
        <v>127</v>
      </c>
      <c r="L1388" t="s">
        <v>43</v>
      </c>
      <c r="M1388">
        <v>94122</v>
      </c>
      <c r="N1388" t="s">
        <v>44</v>
      </c>
      <c r="O1388" t="s">
        <v>7658</v>
      </c>
      <c r="P1388" t="s">
        <v>32</v>
      </c>
      <c r="Q1388" t="s">
        <v>33</v>
      </c>
      <c r="R1388" t="s">
        <v>7659</v>
      </c>
      <c r="S1388">
        <v>586.39800000000002</v>
      </c>
      <c r="T1388">
        <v>6</v>
      </c>
      <c r="U1388">
        <v>0.15</v>
      </c>
      <c r="V1388">
        <v>34.493999999999971</v>
      </c>
    </row>
    <row r="1389" spans="1:22" x14ac:dyDescent="0.3">
      <c r="A1389">
        <v>4631</v>
      </c>
      <c r="B1389" t="s">
        <v>7653</v>
      </c>
      <c r="C1389">
        <v>2012</v>
      </c>
      <c r="D1389" s="33">
        <v>41197</v>
      </c>
      <c r="E1389" s="33">
        <v>41197</v>
      </c>
      <c r="F1389" t="s">
        <v>1290</v>
      </c>
      <c r="G1389" t="s">
        <v>2626</v>
      </c>
      <c r="H1389" t="s">
        <v>2627</v>
      </c>
      <c r="I1389" t="s">
        <v>26</v>
      </c>
      <c r="J1389" t="s">
        <v>27</v>
      </c>
      <c r="K1389" t="s">
        <v>6171</v>
      </c>
      <c r="L1389" t="s">
        <v>238</v>
      </c>
      <c r="M1389">
        <v>48858</v>
      </c>
      <c r="N1389" t="s">
        <v>105</v>
      </c>
      <c r="O1389" t="s">
        <v>7654</v>
      </c>
      <c r="P1389" t="s">
        <v>32</v>
      </c>
      <c r="Q1389" t="s">
        <v>65</v>
      </c>
      <c r="R1389" t="s">
        <v>7655</v>
      </c>
      <c r="S1389">
        <v>17.14</v>
      </c>
      <c r="T1389">
        <v>2</v>
      </c>
      <c r="U1389">
        <v>0</v>
      </c>
      <c r="V1389">
        <v>6.1704000000000008</v>
      </c>
    </row>
    <row r="1390" spans="1:22" x14ac:dyDescent="0.3">
      <c r="A1390">
        <v>4622</v>
      </c>
      <c r="B1390" t="s">
        <v>7650</v>
      </c>
      <c r="C1390">
        <v>2012</v>
      </c>
      <c r="D1390" s="33">
        <v>41187</v>
      </c>
      <c r="E1390" s="33">
        <v>41190</v>
      </c>
      <c r="F1390" t="s">
        <v>23</v>
      </c>
      <c r="G1390" t="s">
        <v>2057</v>
      </c>
      <c r="H1390" t="s">
        <v>2058</v>
      </c>
      <c r="I1390" t="s">
        <v>41</v>
      </c>
      <c r="J1390" t="s">
        <v>27</v>
      </c>
      <c r="K1390" t="s">
        <v>521</v>
      </c>
      <c r="L1390" t="s">
        <v>245</v>
      </c>
      <c r="M1390">
        <v>19805</v>
      </c>
      <c r="N1390" t="s">
        <v>148</v>
      </c>
      <c r="O1390" t="s">
        <v>759</v>
      </c>
      <c r="P1390" t="s">
        <v>46</v>
      </c>
      <c r="Q1390" t="s">
        <v>59</v>
      </c>
      <c r="R1390" t="s">
        <v>760</v>
      </c>
      <c r="S1390">
        <v>77.55</v>
      </c>
      <c r="T1390">
        <v>5</v>
      </c>
      <c r="U1390">
        <v>0</v>
      </c>
      <c r="V1390">
        <v>21.714000000000002</v>
      </c>
    </row>
    <row r="1391" spans="1:22" x14ac:dyDescent="0.3">
      <c r="A1391">
        <v>4619</v>
      </c>
      <c r="B1391" t="s">
        <v>7648</v>
      </c>
      <c r="C1391">
        <v>2012</v>
      </c>
      <c r="D1391" s="33">
        <v>41173</v>
      </c>
      <c r="E1391" s="33">
        <v>41178</v>
      </c>
      <c r="F1391" t="s">
        <v>50</v>
      </c>
      <c r="G1391" t="s">
        <v>2284</v>
      </c>
      <c r="H1391" t="s">
        <v>2285</v>
      </c>
      <c r="I1391" t="s">
        <v>102</v>
      </c>
      <c r="J1391" t="s">
        <v>27</v>
      </c>
      <c r="K1391" t="s">
        <v>4096</v>
      </c>
      <c r="L1391" t="s">
        <v>1245</v>
      </c>
      <c r="M1391">
        <v>2149</v>
      </c>
      <c r="N1391" t="s">
        <v>148</v>
      </c>
      <c r="O1391" t="s">
        <v>1280</v>
      </c>
      <c r="P1391" t="s">
        <v>32</v>
      </c>
      <c r="Q1391" t="s">
        <v>36</v>
      </c>
      <c r="R1391" t="s">
        <v>1281</v>
      </c>
      <c r="S1391">
        <v>542.93999999999994</v>
      </c>
      <c r="T1391">
        <v>3</v>
      </c>
      <c r="U1391">
        <v>0</v>
      </c>
      <c r="V1391">
        <v>141.1644</v>
      </c>
    </row>
    <row r="1392" spans="1:22" x14ac:dyDescent="0.3">
      <c r="A1392">
        <v>4618</v>
      </c>
      <c r="B1392" t="s">
        <v>7648</v>
      </c>
      <c r="C1392">
        <v>2012</v>
      </c>
      <c r="D1392" s="33">
        <v>41173</v>
      </c>
      <c r="E1392" s="33">
        <v>41178</v>
      </c>
      <c r="F1392" t="s">
        <v>50</v>
      </c>
      <c r="G1392" t="s">
        <v>2284</v>
      </c>
      <c r="H1392" t="s">
        <v>2285</v>
      </c>
      <c r="I1392" t="s">
        <v>102</v>
      </c>
      <c r="J1392" t="s">
        <v>27</v>
      </c>
      <c r="K1392" t="s">
        <v>4096</v>
      </c>
      <c r="L1392" t="s">
        <v>1245</v>
      </c>
      <c r="M1392">
        <v>2149</v>
      </c>
      <c r="N1392" t="s">
        <v>148</v>
      </c>
      <c r="O1392" t="s">
        <v>6644</v>
      </c>
      <c r="P1392" t="s">
        <v>71</v>
      </c>
      <c r="Q1392" t="s">
        <v>72</v>
      </c>
      <c r="R1392" t="s">
        <v>6645</v>
      </c>
      <c r="S1392">
        <v>589.9</v>
      </c>
      <c r="T1392">
        <v>2</v>
      </c>
      <c r="U1392">
        <v>0</v>
      </c>
      <c r="V1392">
        <v>147.47500000000002</v>
      </c>
    </row>
    <row r="1393" spans="1:22" x14ac:dyDescent="0.3">
      <c r="A1393">
        <v>4617</v>
      </c>
      <c r="B1393" t="s">
        <v>7647</v>
      </c>
      <c r="C1393">
        <v>2012</v>
      </c>
      <c r="D1393" s="33">
        <v>41156</v>
      </c>
      <c r="E1393" s="33">
        <v>41159</v>
      </c>
      <c r="F1393" t="s">
        <v>23</v>
      </c>
      <c r="G1393" t="s">
        <v>878</v>
      </c>
      <c r="H1393" t="s">
        <v>879</v>
      </c>
      <c r="I1393" t="s">
        <v>41</v>
      </c>
      <c r="J1393" t="s">
        <v>27</v>
      </c>
      <c r="K1393" t="s">
        <v>184</v>
      </c>
      <c r="L1393" t="s">
        <v>104</v>
      </c>
      <c r="M1393">
        <v>77095</v>
      </c>
      <c r="N1393" t="s">
        <v>105</v>
      </c>
      <c r="O1393" t="s">
        <v>856</v>
      </c>
      <c r="P1393" t="s">
        <v>71</v>
      </c>
      <c r="Q1393" t="s">
        <v>161</v>
      </c>
      <c r="R1393" t="s">
        <v>857</v>
      </c>
      <c r="S1393">
        <v>134.376</v>
      </c>
      <c r="T1393">
        <v>3</v>
      </c>
      <c r="U1393">
        <v>0.2</v>
      </c>
      <c r="V1393">
        <v>6.7188000000000088</v>
      </c>
    </row>
    <row r="1394" spans="1:22" x14ac:dyDescent="0.3">
      <c r="A1394">
        <v>4610</v>
      </c>
      <c r="B1394" t="s">
        <v>7642</v>
      </c>
      <c r="C1394">
        <v>2012</v>
      </c>
      <c r="D1394" s="33">
        <v>41057</v>
      </c>
      <c r="E1394" s="33">
        <v>41062</v>
      </c>
      <c r="F1394" t="s">
        <v>50</v>
      </c>
      <c r="G1394" t="s">
        <v>3987</v>
      </c>
      <c r="H1394" t="s">
        <v>3988</v>
      </c>
      <c r="I1394" t="s">
        <v>26</v>
      </c>
      <c r="J1394" t="s">
        <v>27</v>
      </c>
      <c r="K1394" t="s">
        <v>389</v>
      </c>
      <c r="L1394" t="s">
        <v>267</v>
      </c>
      <c r="M1394">
        <v>14609</v>
      </c>
      <c r="N1394" t="s">
        <v>148</v>
      </c>
      <c r="O1394" t="s">
        <v>5435</v>
      </c>
      <c r="P1394" t="s">
        <v>46</v>
      </c>
      <c r="Q1394" t="s">
        <v>90</v>
      </c>
      <c r="R1394" t="s">
        <v>5436</v>
      </c>
      <c r="S1394">
        <v>45.36</v>
      </c>
      <c r="T1394">
        <v>7</v>
      </c>
      <c r="U1394">
        <v>0</v>
      </c>
      <c r="V1394">
        <v>21.772800000000004</v>
      </c>
    </row>
    <row r="1395" spans="1:22" x14ac:dyDescent="0.3">
      <c r="A1395">
        <v>4609</v>
      </c>
      <c r="B1395" t="s">
        <v>7642</v>
      </c>
      <c r="C1395">
        <v>2012</v>
      </c>
      <c r="D1395" s="33">
        <v>41057</v>
      </c>
      <c r="E1395" s="33">
        <v>41062</v>
      </c>
      <c r="F1395" t="s">
        <v>50</v>
      </c>
      <c r="G1395" t="s">
        <v>3987</v>
      </c>
      <c r="H1395" t="s">
        <v>3988</v>
      </c>
      <c r="I1395" t="s">
        <v>26</v>
      </c>
      <c r="J1395" t="s">
        <v>27</v>
      </c>
      <c r="K1395" t="s">
        <v>389</v>
      </c>
      <c r="L1395" t="s">
        <v>267</v>
      </c>
      <c r="M1395">
        <v>14609</v>
      </c>
      <c r="N1395" t="s">
        <v>148</v>
      </c>
      <c r="O1395" t="s">
        <v>2077</v>
      </c>
      <c r="P1395" t="s">
        <v>46</v>
      </c>
      <c r="Q1395" t="s">
        <v>75</v>
      </c>
      <c r="R1395" t="s">
        <v>2078</v>
      </c>
      <c r="S1395">
        <v>6.0960000000000001</v>
      </c>
      <c r="T1395">
        <v>2</v>
      </c>
      <c r="U1395">
        <v>0.2</v>
      </c>
      <c r="V1395">
        <v>2.0573999999999995</v>
      </c>
    </row>
    <row r="1396" spans="1:22" x14ac:dyDescent="0.3">
      <c r="A1396">
        <v>4608</v>
      </c>
      <c r="B1396" t="s">
        <v>7642</v>
      </c>
      <c r="C1396">
        <v>2012</v>
      </c>
      <c r="D1396" s="33">
        <v>41057</v>
      </c>
      <c r="E1396" s="33">
        <v>41062</v>
      </c>
      <c r="F1396" t="s">
        <v>50</v>
      </c>
      <c r="G1396" t="s">
        <v>3987</v>
      </c>
      <c r="H1396" t="s">
        <v>3988</v>
      </c>
      <c r="I1396" t="s">
        <v>26</v>
      </c>
      <c r="J1396" t="s">
        <v>27</v>
      </c>
      <c r="K1396" t="s">
        <v>389</v>
      </c>
      <c r="L1396" t="s">
        <v>267</v>
      </c>
      <c r="M1396">
        <v>14609</v>
      </c>
      <c r="N1396" t="s">
        <v>148</v>
      </c>
      <c r="O1396" t="s">
        <v>2011</v>
      </c>
      <c r="P1396" t="s">
        <v>46</v>
      </c>
      <c r="Q1396" t="s">
        <v>59</v>
      </c>
      <c r="R1396" t="s">
        <v>2012</v>
      </c>
      <c r="S1396">
        <v>535.41</v>
      </c>
      <c r="T1396">
        <v>3</v>
      </c>
      <c r="U1396">
        <v>0</v>
      </c>
      <c r="V1396">
        <v>160.62299999999993</v>
      </c>
    </row>
    <row r="1397" spans="1:22" x14ac:dyDescent="0.3">
      <c r="A1397">
        <v>4607</v>
      </c>
      <c r="B1397" t="s">
        <v>7642</v>
      </c>
      <c r="C1397">
        <v>2012</v>
      </c>
      <c r="D1397" s="33">
        <v>41057</v>
      </c>
      <c r="E1397" s="33">
        <v>41062</v>
      </c>
      <c r="F1397" t="s">
        <v>50</v>
      </c>
      <c r="G1397" t="s">
        <v>3987</v>
      </c>
      <c r="H1397" t="s">
        <v>3988</v>
      </c>
      <c r="I1397" t="s">
        <v>26</v>
      </c>
      <c r="J1397" t="s">
        <v>27</v>
      </c>
      <c r="K1397" t="s">
        <v>389</v>
      </c>
      <c r="L1397" t="s">
        <v>267</v>
      </c>
      <c r="M1397">
        <v>14609</v>
      </c>
      <c r="N1397" t="s">
        <v>148</v>
      </c>
      <c r="O1397" t="s">
        <v>212</v>
      </c>
      <c r="P1397" t="s">
        <v>71</v>
      </c>
      <c r="Q1397" t="s">
        <v>72</v>
      </c>
      <c r="R1397" t="s">
        <v>213</v>
      </c>
      <c r="S1397">
        <v>45.99</v>
      </c>
      <c r="T1397">
        <v>1</v>
      </c>
      <c r="U1397">
        <v>0</v>
      </c>
      <c r="V1397">
        <v>13.3371</v>
      </c>
    </row>
    <row r="1398" spans="1:22" x14ac:dyDescent="0.3">
      <c r="A1398">
        <v>4606</v>
      </c>
      <c r="B1398" t="s">
        <v>7639</v>
      </c>
      <c r="C1398">
        <v>2012</v>
      </c>
      <c r="D1398" s="33">
        <v>41055</v>
      </c>
      <c r="E1398" s="33">
        <v>41058</v>
      </c>
      <c r="F1398" t="s">
        <v>23</v>
      </c>
      <c r="G1398" t="s">
        <v>3436</v>
      </c>
      <c r="H1398" t="s">
        <v>3437</v>
      </c>
      <c r="I1398" t="s">
        <v>102</v>
      </c>
      <c r="J1398" t="s">
        <v>27</v>
      </c>
      <c r="K1398" t="s">
        <v>1521</v>
      </c>
      <c r="L1398" t="s">
        <v>88</v>
      </c>
      <c r="M1398">
        <v>28540</v>
      </c>
      <c r="N1398" t="s">
        <v>30</v>
      </c>
      <c r="O1398" t="s">
        <v>1018</v>
      </c>
      <c r="P1398" t="s">
        <v>71</v>
      </c>
      <c r="Q1398" t="s">
        <v>161</v>
      </c>
      <c r="R1398" t="s">
        <v>1019</v>
      </c>
      <c r="S1398">
        <v>167.94400000000002</v>
      </c>
      <c r="T1398">
        <v>7</v>
      </c>
      <c r="U1398">
        <v>0.2</v>
      </c>
      <c r="V1398">
        <v>50.383200000000016</v>
      </c>
    </row>
    <row r="1399" spans="1:22" x14ac:dyDescent="0.3">
      <c r="A1399">
        <v>4605</v>
      </c>
      <c r="B1399" t="s">
        <v>7639</v>
      </c>
      <c r="C1399">
        <v>2012</v>
      </c>
      <c r="D1399" s="33">
        <v>41055</v>
      </c>
      <c r="E1399" s="33">
        <v>41058</v>
      </c>
      <c r="F1399" t="s">
        <v>23</v>
      </c>
      <c r="G1399" t="s">
        <v>3436</v>
      </c>
      <c r="H1399" t="s">
        <v>3437</v>
      </c>
      <c r="I1399" t="s">
        <v>102</v>
      </c>
      <c r="J1399" t="s">
        <v>27</v>
      </c>
      <c r="K1399" t="s">
        <v>1521</v>
      </c>
      <c r="L1399" t="s">
        <v>88</v>
      </c>
      <c r="M1399">
        <v>28540</v>
      </c>
      <c r="N1399" t="s">
        <v>30</v>
      </c>
      <c r="O1399" t="s">
        <v>2576</v>
      </c>
      <c r="P1399" t="s">
        <v>46</v>
      </c>
      <c r="Q1399" t="s">
        <v>173</v>
      </c>
      <c r="R1399" t="s">
        <v>2577</v>
      </c>
      <c r="S1399">
        <v>12.224</v>
      </c>
      <c r="T1399">
        <v>2</v>
      </c>
      <c r="U1399">
        <v>0.2</v>
      </c>
      <c r="V1399">
        <v>4.4311999999999996</v>
      </c>
    </row>
    <row r="1400" spans="1:22" x14ac:dyDescent="0.3">
      <c r="A1400">
        <v>4604</v>
      </c>
      <c r="B1400" t="s">
        <v>7639</v>
      </c>
      <c r="C1400">
        <v>2012</v>
      </c>
      <c r="D1400" s="33">
        <v>41055</v>
      </c>
      <c r="E1400" s="33">
        <v>41058</v>
      </c>
      <c r="F1400" t="s">
        <v>23</v>
      </c>
      <c r="G1400" t="s">
        <v>3436</v>
      </c>
      <c r="H1400" t="s">
        <v>3437</v>
      </c>
      <c r="I1400" t="s">
        <v>102</v>
      </c>
      <c r="J1400" t="s">
        <v>27</v>
      </c>
      <c r="K1400" t="s">
        <v>1521</v>
      </c>
      <c r="L1400" t="s">
        <v>88</v>
      </c>
      <c r="M1400">
        <v>28540</v>
      </c>
      <c r="N1400" t="s">
        <v>30</v>
      </c>
      <c r="O1400" t="s">
        <v>7640</v>
      </c>
      <c r="P1400" t="s">
        <v>46</v>
      </c>
      <c r="Q1400" t="s">
        <v>90</v>
      </c>
      <c r="R1400" t="s">
        <v>7641</v>
      </c>
      <c r="S1400">
        <v>153.72800000000001</v>
      </c>
      <c r="T1400">
        <v>4</v>
      </c>
      <c r="U1400">
        <v>0.2</v>
      </c>
      <c r="V1400">
        <v>53.804799999999986</v>
      </c>
    </row>
    <row r="1401" spans="1:22" x14ac:dyDescent="0.3">
      <c r="A1401">
        <v>4603</v>
      </c>
      <c r="B1401" t="s">
        <v>7639</v>
      </c>
      <c r="C1401">
        <v>2012</v>
      </c>
      <c r="D1401" s="33">
        <v>41055</v>
      </c>
      <c r="E1401" s="33">
        <v>41058</v>
      </c>
      <c r="F1401" t="s">
        <v>23</v>
      </c>
      <c r="G1401" t="s">
        <v>3436</v>
      </c>
      <c r="H1401" t="s">
        <v>3437</v>
      </c>
      <c r="I1401" t="s">
        <v>102</v>
      </c>
      <c r="J1401" t="s">
        <v>27</v>
      </c>
      <c r="K1401" t="s">
        <v>1521</v>
      </c>
      <c r="L1401" t="s">
        <v>88</v>
      </c>
      <c r="M1401">
        <v>28540</v>
      </c>
      <c r="N1401" t="s">
        <v>30</v>
      </c>
      <c r="O1401" t="s">
        <v>5180</v>
      </c>
      <c r="P1401" t="s">
        <v>46</v>
      </c>
      <c r="Q1401" t="s">
        <v>90</v>
      </c>
      <c r="R1401" t="s">
        <v>5181</v>
      </c>
      <c r="S1401">
        <v>18.272000000000002</v>
      </c>
      <c r="T1401">
        <v>1</v>
      </c>
      <c r="U1401">
        <v>0.2</v>
      </c>
      <c r="V1401">
        <v>5.9383999999999988</v>
      </c>
    </row>
    <row r="1402" spans="1:22" x14ac:dyDescent="0.3">
      <c r="A1402">
        <v>4602</v>
      </c>
      <c r="B1402" t="s">
        <v>7638</v>
      </c>
      <c r="C1402">
        <v>2012</v>
      </c>
      <c r="D1402" s="33">
        <v>41106</v>
      </c>
      <c r="E1402" s="33">
        <v>41110</v>
      </c>
      <c r="F1402" t="s">
        <v>50</v>
      </c>
      <c r="G1402" t="s">
        <v>3763</v>
      </c>
      <c r="H1402" t="s">
        <v>3764</v>
      </c>
      <c r="I1402" t="s">
        <v>102</v>
      </c>
      <c r="J1402" t="s">
        <v>27</v>
      </c>
      <c r="K1402" t="s">
        <v>4492</v>
      </c>
      <c r="L1402" t="s">
        <v>2735</v>
      </c>
      <c r="M1402">
        <v>21215</v>
      </c>
      <c r="N1402" t="s">
        <v>148</v>
      </c>
      <c r="O1402" t="s">
        <v>6918</v>
      </c>
      <c r="P1402" t="s">
        <v>46</v>
      </c>
      <c r="Q1402" t="s">
        <v>269</v>
      </c>
      <c r="R1402" t="s">
        <v>6919</v>
      </c>
      <c r="S1402">
        <v>11.52</v>
      </c>
      <c r="T1402">
        <v>4</v>
      </c>
      <c r="U1402">
        <v>0</v>
      </c>
      <c r="V1402">
        <v>5.4143999999999997</v>
      </c>
    </row>
    <row r="1403" spans="1:22" x14ac:dyDescent="0.3">
      <c r="A1403">
        <v>4601</v>
      </c>
      <c r="B1403" t="s">
        <v>7638</v>
      </c>
      <c r="C1403">
        <v>2012</v>
      </c>
      <c r="D1403" s="33">
        <v>41106</v>
      </c>
      <c r="E1403" s="33">
        <v>41110</v>
      </c>
      <c r="F1403" t="s">
        <v>50</v>
      </c>
      <c r="G1403" t="s">
        <v>3763</v>
      </c>
      <c r="H1403" t="s">
        <v>3764</v>
      </c>
      <c r="I1403" t="s">
        <v>102</v>
      </c>
      <c r="J1403" t="s">
        <v>27</v>
      </c>
      <c r="K1403" t="s">
        <v>4492</v>
      </c>
      <c r="L1403" t="s">
        <v>2735</v>
      </c>
      <c r="M1403">
        <v>21215</v>
      </c>
      <c r="N1403" t="s">
        <v>148</v>
      </c>
      <c r="O1403" t="s">
        <v>1470</v>
      </c>
      <c r="P1403" t="s">
        <v>46</v>
      </c>
      <c r="Q1403" t="s">
        <v>173</v>
      </c>
      <c r="R1403" t="s">
        <v>1471</v>
      </c>
      <c r="S1403">
        <v>137.25</v>
      </c>
      <c r="T1403">
        <v>9</v>
      </c>
      <c r="U1403">
        <v>0</v>
      </c>
      <c r="V1403">
        <v>63.134999999999991</v>
      </c>
    </row>
    <row r="1404" spans="1:22" x14ac:dyDescent="0.3">
      <c r="A1404">
        <v>4600</v>
      </c>
      <c r="B1404" t="s">
        <v>7638</v>
      </c>
      <c r="C1404">
        <v>2012</v>
      </c>
      <c r="D1404" s="33">
        <v>41106</v>
      </c>
      <c r="E1404" s="33">
        <v>41110</v>
      </c>
      <c r="F1404" t="s">
        <v>50</v>
      </c>
      <c r="G1404" t="s">
        <v>3763</v>
      </c>
      <c r="H1404" t="s">
        <v>3764</v>
      </c>
      <c r="I1404" t="s">
        <v>102</v>
      </c>
      <c r="J1404" t="s">
        <v>27</v>
      </c>
      <c r="K1404" t="s">
        <v>4492</v>
      </c>
      <c r="L1404" t="s">
        <v>2735</v>
      </c>
      <c r="M1404">
        <v>21215</v>
      </c>
      <c r="N1404" t="s">
        <v>148</v>
      </c>
      <c r="O1404" t="s">
        <v>2060</v>
      </c>
      <c r="P1404" t="s">
        <v>32</v>
      </c>
      <c r="Q1404" t="s">
        <v>36</v>
      </c>
      <c r="R1404" t="s">
        <v>2061</v>
      </c>
      <c r="S1404">
        <v>150.97999999999999</v>
      </c>
      <c r="T1404">
        <v>1</v>
      </c>
      <c r="U1404">
        <v>0</v>
      </c>
      <c r="V1404">
        <v>43.784199999999984</v>
      </c>
    </row>
    <row r="1405" spans="1:22" x14ac:dyDescent="0.3">
      <c r="A1405">
        <v>4581</v>
      </c>
      <c r="B1405" t="s">
        <v>7618</v>
      </c>
      <c r="C1405">
        <v>2012</v>
      </c>
      <c r="D1405" s="33">
        <v>41121</v>
      </c>
      <c r="E1405" s="33">
        <v>41127</v>
      </c>
      <c r="F1405" t="s">
        <v>50</v>
      </c>
      <c r="G1405" t="s">
        <v>1324</v>
      </c>
      <c r="H1405" t="s">
        <v>1325</v>
      </c>
      <c r="I1405" t="s">
        <v>41</v>
      </c>
      <c r="J1405" t="s">
        <v>27</v>
      </c>
      <c r="K1405" t="s">
        <v>7619</v>
      </c>
      <c r="L1405" t="s">
        <v>1487</v>
      </c>
      <c r="M1405">
        <v>39401</v>
      </c>
      <c r="N1405" t="s">
        <v>30</v>
      </c>
      <c r="O1405" t="s">
        <v>992</v>
      </c>
      <c r="P1405" t="s">
        <v>71</v>
      </c>
      <c r="Q1405" t="s">
        <v>161</v>
      </c>
      <c r="R1405" t="s">
        <v>993</v>
      </c>
      <c r="S1405">
        <v>239.70000000000002</v>
      </c>
      <c r="T1405">
        <v>6</v>
      </c>
      <c r="U1405">
        <v>0</v>
      </c>
      <c r="V1405">
        <v>105.46800000000002</v>
      </c>
    </row>
    <row r="1406" spans="1:22" x14ac:dyDescent="0.3">
      <c r="A1406">
        <v>4579</v>
      </c>
      <c r="B1406" t="s">
        <v>7614</v>
      </c>
      <c r="C1406">
        <v>2012</v>
      </c>
      <c r="D1406" s="33">
        <v>41069</v>
      </c>
      <c r="E1406" s="33">
        <v>41075</v>
      </c>
      <c r="F1406" t="s">
        <v>50</v>
      </c>
      <c r="G1406" t="s">
        <v>2707</v>
      </c>
      <c r="H1406" t="s">
        <v>2708</v>
      </c>
      <c r="I1406" t="s">
        <v>102</v>
      </c>
      <c r="J1406" t="s">
        <v>27</v>
      </c>
      <c r="K1406" t="s">
        <v>7556</v>
      </c>
      <c r="L1406" t="s">
        <v>319</v>
      </c>
      <c r="M1406">
        <v>23666</v>
      </c>
      <c r="N1406" t="s">
        <v>30</v>
      </c>
      <c r="O1406" t="s">
        <v>1722</v>
      </c>
      <c r="P1406" t="s">
        <v>46</v>
      </c>
      <c r="Q1406" t="s">
        <v>75</v>
      </c>
      <c r="R1406" t="s">
        <v>1723</v>
      </c>
      <c r="S1406">
        <v>113.10000000000001</v>
      </c>
      <c r="T1406">
        <v>3</v>
      </c>
      <c r="U1406">
        <v>0</v>
      </c>
      <c r="V1406">
        <v>56.550000000000004</v>
      </c>
    </row>
    <row r="1407" spans="1:22" x14ac:dyDescent="0.3">
      <c r="A1407">
        <v>4572</v>
      </c>
      <c r="B1407" t="s">
        <v>7607</v>
      </c>
      <c r="C1407">
        <v>2012</v>
      </c>
      <c r="D1407" s="33">
        <v>41054</v>
      </c>
      <c r="E1407" s="33">
        <v>41056</v>
      </c>
      <c r="F1407" t="s">
        <v>23</v>
      </c>
      <c r="G1407" t="s">
        <v>1162</v>
      </c>
      <c r="H1407" t="s">
        <v>1163</v>
      </c>
      <c r="I1407" t="s">
        <v>102</v>
      </c>
      <c r="J1407" t="s">
        <v>27</v>
      </c>
      <c r="K1407" t="s">
        <v>7246</v>
      </c>
      <c r="L1407" t="s">
        <v>4530</v>
      </c>
      <c r="M1407">
        <v>67212</v>
      </c>
      <c r="N1407" t="s">
        <v>105</v>
      </c>
      <c r="O1407" t="s">
        <v>4994</v>
      </c>
      <c r="P1407" t="s">
        <v>46</v>
      </c>
      <c r="Q1407" t="s">
        <v>75</v>
      </c>
      <c r="R1407" t="s">
        <v>4995</v>
      </c>
      <c r="S1407">
        <v>127.96</v>
      </c>
      <c r="T1407">
        <v>2</v>
      </c>
      <c r="U1407">
        <v>0</v>
      </c>
      <c r="V1407">
        <v>60.141199999999998</v>
      </c>
    </row>
    <row r="1408" spans="1:22" x14ac:dyDescent="0.3">
      <c r="A1408">
        <v>4571</v>
      </c>
      <c r="B1408" t="s">
        <v>7607</v>
      </c>
      <c r="C1408">
        <v>2012</v>
      </c>
      <c r="D1408" s="33">
        <v>41054</v>
      </c>
      <c r="E1408" s="33">
        <v>41056</v>
      </c>
      <c r="F1408" t="s">
        <v>23</v>
      </c>
      <c r="G1408" t="s">
        <v>1162</v>
      </c>
      <c r="H1408" t="s">
        <v>1163</v>
      </c>
      <c r="I1408" t="s">
        <v>102</v>
      </c>
      <c r="J1408" t="s">
        <v>27</v>
      </c>
      <c r="K1408" t="s">
        <v>7246</v>
      </c>
      <c r="L1408" t="s">
        <v>4530</v>
      </c>
      <c r="M1408">
        <v>67212</v>
      </c>
      <c r="N1408" t="s">
        <v>105</v>
      </c>
      <c r="O1408" t="s">
        <v>7474</v>
      </c>
      <c r="P1408" t="s">
        <v>46</v>
      </c>
      <c r="Q1408" t="s">
        <v>68</v>
      </c>
      <c r="R1408" t="s">
        <v>7475</v>
      </c>
      <c r="S1408">
        <v>21.240000000000002</v>
      </c>
      <c r="T1408">
        <v>3</v>
      </c>
      <c r="U1408">
        <v>0</v>
      </c>
      <c r="V1408">
        <v>8.071200000000001</v>
      </c>
    </row>
    <row r="1409" spans="1:22" x14ac:dyDescent="0.3">
      <c r="A1409">
        <v>4569</v>
      </c>
      <c r="B1409" t="s">
        <v>7605</v>
      </c>
      <c r="C1409">
        <v>2012</v>
      </c>
      <c r="D1409" s="33">
        <v>41221</v>
      </c>
      <c r="E1409" s="33">
        <v>41226</v>
      </c>
      <c r="F1409" t="s">
        <v>50</v>
      </c>
      <c r="G1409" t="s">
        <v>4743</v>
      </c>
      <c r="H1409" t="s">
        <v>4744</v>
      </c>
      <c r="I1409" t="s">
        <v>26</v>
      </c>
      <c r="J1409" t="s">
        <v>27</v>
      </c>
      <c r="K1409" t="s">
        <v>184</v>
      </c>
      <c r="L1409" t="s">
        <v>104</v>
      </c>
      <c r="M1409">
        <v>77095</v>
      </c>
      <c r="N1409" t="s">
        <v>105</v>
      </c>
      <c r="O1409" t="s">
        <v>232</v>
      </c>
      <c r="P1409" t="s">
        <v>46</v>
      </c>
      <c r="Q1409" t="s">
        <v>75</v>
      </c>
      <c r="R1409" t="s">
        <v>233</v>
      </c>
      <c r="S1409">
        <v>10.475999999999999</v>
      </c>
      <c r="T1409">
        <v>6</v>
      </c>
      <c r="U1409">
        <v>0.8</v>
      </c>
      <c r="V1409">
        <v>-17.285400000000006</v>
      </c>
    </row>
    <row r="1410" spans="1:22" x14ac:dyDescent="0.3">
      <c r="A1410">
        <v>4563</v>
      </c>
      <c r="B1410" t="s">
        <v>7597</v>
      </c>
      <c r="C1410">
        <v>2012</v>
      </c>
      <c r="D1410" s="33">
        <v>41247</v>
      </c>
      <c r="E1410" s="33">
        <v>41252</v>
      </c>
      <c r="F1410" t="s">
        <v>23</v>
      </c>
      <c r="G1410" t="s">
        <v>3744</v>
      </c>
      <c r="H1410" t="s">
        <v>3745</v>
      </c>
      <c r="I1410" t="s">
        <v>41</v>
      </c>
      <c r="J1410" t="s">
        <v>27</v>
      </c>
      <c r="K1410" t="s">
        <v>42</v>
      </c>
      <c r="L1410" t="s">
        <v>43</v>
      </c>
      <c r="M1410">
        <v>90049</v>
      </c>
      <c r="N1410" t="s">
        <v>44</v>
      </c>
      <c r="O1410" t="s">
        <v>7600</v>
      </c>
      <c r="P1410" t="s">
        <v>32</v>
      </c>
      <c r="Q1410" t="s">
        <v>65</v>
      </c>
      <c r="R1410" t="s">
        <v>7601</v>
      </c>
      <c r="S1410">
        <v>36.4</v>
      </c>
      <c r="T1410">
        <v>5</v>
      </c>
      <c r="U1410">
        <v>0</v>
      </c>
      <c r="V1410">
        <v>13.832000000000001</v>
      </c>
    </row>
    <row r="1411" spans="1:22" x14ac:dyDescent="0.3">
      <c r="A1411">
        <v>4562</v>
      </c>
      <c r="B1411" t="s">
        <v>7597</v>
      </c>
      <c r="C1411">
        <v>2012</v>
      </c>
      <c r="D1411" s="33">
        <v>41247</v>
      </c>
      <c r="E1411" s="33">
        <v>41252</v>
      </c>
      <c r="F1411" t="s">
        <v>23</v>
      </c>
      <c r="G1411" t="s">
        <v>3744</v>
      </c>
      <c r="H1411" t="s">
        <v>3745</v>
      </c>
      <c r="I1411" t="s">
        <v>41</v>
      </c>
      <c r="J1411" t="s">
        <v>27</v>
      </c>
      <c r="K1411" t="s">
        <v>42</v>
      </c>
      <c r="L1411" t="s">
        <v>43</v>
      </c>
      <c r="M1411">
        <v>90049</v>
      </c>
      <c r="N1411" t="s">
        <v>44</v>
      </c>
      <c r="O1411" t="s">
        <v>7598</v>
      </c>
      <c r="P1411" t="s">
        <v>71</v>
      </c>
      <c r="Q1411" t="s">
        <v>72</v>
      </c>
      <c r="R1411" t="s">
        <v>7599</v>
      </c>
      <c r="S1411">
        <v>110.352</v>
      </c>
      <c r="T1411">
        <v>3</v>
      </c>
      <c r="U1411">
        <v>0.2</v>
      </c>
      <c r="V1411">
        <v>8.2763999999999953</v>
      </c>
    </row>
    <row r="1412" spans="1:22" x14ac:dyDescent="0.3">
      <c r="A1412">
        <v>4561</v>
      </c>
      <c r="B1412" t="s">
        <v>7597</v>
      </c>
      <c r="C1412">
        <v>2012</v>
      </c>
      <c r="D1412" s="33">
        <v>41247</v>
      </c>
      <c r="E1412" s="33">
        <v>41252</v>
      </c>
      <c r="F1412" t="s">
        <v>23</v>
      </c>
      <c r="G1412" t="s">
        <v>3744</v>
      </c>
      <c r="H1412" t="s">
        <v>3745</v>
      </c>
      <c r="I1412" t="s">
        <v>41</v>
      </c>
      <c r="J1412" t="s">
        <v>27</v>
      </c>
      <c r="K1412" t="s">
        <v>42</v>
      </c>
      <c r="L1412" t="s">
        <v>43</v>
      </c>
      <c r="M1412">
        <v>90049</v>
      </c>
      <c r="N1412" t="s">
        <v>44</v>
      </c>
      <c r="O1412" t="s">
        <v>955</v>
      </c>
      <c r="P1412" t="s">
        <v>46</v>
      </c>
      <c r="Q1412" t="s">
        <v>173</v>
      </c>
      <c r="R1412" t="s">
        <v>956</v>
      </c>
      <c r="S1412">
        <v>271.44</v>
      </c>
      <c r="T1412">
        <v>3</v>
      </c>
      <c r="U1412">
        <v>0</v>
      </c>
      <c r="V1412">
        <v>122.148</v>
      </c>
    </row>
    <row r="1413" spans="1:22" x14ac:dyDescent="0.3">
      <c r="A1413">
        <v>4557</v>
      </c>
      <c r="B1413" t="s">
        <v>7593</v>
      </c>
      <c r="C1413">
        <v>2012</v>
      </c>
      <c r="D1413" s="33">
        <v>40991</v>
      </c>
      <c r="E1413" s="33">
        <v>40994</v>
      </c>
      <c r="F1413" t="s">
        <v>188</v>
      </c>
      <c r="G1413" t="s">
        <v>4143</v>
      </c>
      <c r="H1413" t="s">
        <v>4144</v>
      </c>
      <c r="I1413" t="s">
        <v>26</v>
      </c>
      <c r="J1413" t="s">
        <v>27</v>
      </c>
      <c r="K1413" t="s">
        <v>2579</v>
      </c>
      <c r="L1413" t="s">
        <v>383</v>
      </c>
      <c r="M1413">
        <v>29501</v>
      </c>
      <c r="N1413" t="s">
        <v>30</v>
      </c>
      <c r="O1413" t="s">
        <v>2730</v>
      </c>
      <c r="P1413" t="s">
        <v>46</v>
      </c>
      <c r="Q1413" t="s">
        <v>59</v>
      </c>
      <c r="R1413" t="s">
        <v>2731</v>
      </c>
      <c r="S1413">
        <v>27.92</v>
      </c>
      <c r="T1413">
        <v>4</v>
      </c>
      <c r="U1413">
        <v>0</v>
      </c>
      <c r="V1413">
        <v>0.5583999999999989</v>
      </c>
    </row>
    <row r="1414" spans="1:22" x14ac:dyDescent="0.3">
      <c r="A1414">
        <v>4556</v>
      </c>
      <c r="B1414" t="s">
        <v>7593</v>
      </c>
      <c r="C1414">
        <v>2012</v>
      </c>
      <c r="D1414" s="33">
        <v>40991</v>
      </c>
      <c r="E1414" s="33">
        <v>40994</v>
      </c>
      <c r="F1414" t="s">
        <v>188</v>
      </c>
      <c r="G1414" t="s">
        <v>4143</v>
      </c>
      <c r="H1414" t="s">
        <v>4144</v>
      </c>
      <c r="I1414" t="s">
        <v>26</v>
      </c>
      <c r="J1414" t="s">
        <v>27</v>
      </c>
      <c r="K1414" t="s">
        <v>2579</v>
      </c>
      <c r="L1414" t="s">
        <v>383</v>
      </c>
      <c r="M1414">
        <v>29501</v>
      </c>
      <c r="N1414" t="s">
        <v>30</v>
      </c>
      <c r="O1414" t="s">
        <v>2136</v>
      </c>
      <c r="P1414" t="s">
        <v>46</v>
      </c>
      <c r="Q1414" t="s">
        <v>269</v>
      </c>
      <c r="R1414" t="s">
        <v>186</v>
      </c>
      <c r="S1414">
        <v>31.56</v>
      </c>
      <c r="T1414">
        <v>4</v>
      </c>
      <c r="U1414">
        <v>0</v>
      </c>
      <c r="V1414">
        <v>14.201999999999998</v>
      </c>
    </row>
    <row r="1415" spans="1:22" x14ac:dyDescent="0.3">
      <c r="A1415">
        <v>4550</v>
      </c>
      <c r="B1415" t="s">
        <v>7585</v>
      </c>
      <c r="C1415">
        <v>2012</v>
      </c>
      <c r="D1415" s="33">
        <v>41102</v>
      </c>
      <c r="E1415" s="33">
        <v>41107</v>
      </c>
      <c r="F1415" t="s">
        <v>23</v>
      </c>
      <c r="G1415" t="s">
        <v>1815</v>
      </c>
      <c r="H1415" t="s">
        <v>1816</v>
      </c>
      <c r="I1415" t="s">
        <v>26</v>
      </c>
      <c r="J1415" t="s">
        <v>27</v>
      </c>
      <c r="K1415" t="s">
        <v>303</v>
      </c>
      <c r="L1415" t="s">
        <v>211</v>
      </c>
      <c r="M1415">
        <v>60610</v>
      </c>
      <c r="N1415" t="s">
        <v>105</v>
      </c>
      <c r="O1415" t="s">
        <v>2006</v>
      </c>
      <c r="P1415" t="s">
        <v>71</v>
      </c>
      <c r="Q1415" t="s">
        <v>72</v>
      </c>
      <c r="R1415" t="s">
        <v>2007</v>
      </c>
      <c r="S1415">
        <v>659.16800000000012</v>
      </c>
      <c r="T1415">
        <v>4</v>
      </c>
      <c r="U1415">
        <v>0.2</v>
      </c>
      <c r="V1415">
        <v>49.437599999999975</v>
      </c>
    </row>
    <row r="1416" spans="1:22" x14ac:dyDescent="0.3">
      <c r="A1416">
        <v>4549</v>
      </c>
      <c r="B1416" t="s">
        <v>7585</v>
      </c>
      <c r="C1416">
        <v>2012</v>
      </c>
      <c r="D1416" s="33">
        <v>41102</v>
      </c>
      <c r="E1416" s="33">
        <v>41107</v>
      </c>
      <c r="F1416" t="s">
        <v>23</v>
      </c>
      <c r="G1416" t="s">
        <v>1815</v>
      </c>
      <c r="H1416" t="s">
        <v>1816</v>
      </c>
      <c r="I1416" t="s">
        <v>26</v>
      </c>
      <c r="J1416" t="s">
        <v>27</v>
      </c>
      <c r="K1416" t="s">
        <v>303</v>
      </c>
      <c r="L1416" t="s">
        <v>211</v>
      </c>
      <c r="M1416">
        <v>60610</v>
      </c>
      <c r="N1416" t="s">
        <v>105</v>
      </c>
      <c r="O1416" t="s">
        <v>1100</v>
      </c>
      <c r="P1416" t="s">
        <v>32</v>
      </c>
      <c r="Q1416" t="s">
        <v>65</v>
      </c>
      <c r="R1416" t="s">
        <v>1101</v>
      </c>
      <c r="S1416">
        <v>7.76</v>
      </c>
      <c r="T1416">
        <v>1</v>
      </c>
      <c r="U1416">
        <v>0.6</v>
      </c>
      <c r="V1416">
        <v>-2.1340000000000003</v>
      </c>
    </row>
    <row r="1417" spans="1:22" x14ac:dyDescent="0.3">
      <c r="A1417">
        <v>4548</v>
      </c>
      <c r="B1417" t="s">
        <v>7585</v>
      </c>
      <c r="C1417">
        <v>2012</v>
      </c>
      <c r="D1417" s="33">
        <v>41102</v>
      </c>
      <c r="E1417" s="33">
        <v>41107</v>
      </c>
      <c r="F1417" t="s">
        <v>23</v>
      </c>
      <c r="G1417" t="s">
        <v>1815</v>
      </c>
      <c r="H1417" t="s">
        <v>1816</v>
      </c>
      <c r="I1417" t="s">
        <v>26</v>
      </c>
      <c r="J1417" t="s">
        <v>27</v>
      </c>
      <c r="K1417" t="s">
        <v>303</v>
      </c>
      <c r="L1417" t="s">
        <v>211</v>
      </c>
      <c r="M1417">
        <v>60610</v>
      </c>
      <c r="N1417" t="s">
        <v>105</v>
      </c>
      <c r="O1417" t="s">
        <v>2535</v>
      </c>
      <c r="P1417" t="s">
        <v>46</v>
      </c>
      <c r="Q1417" t="s">
        <v>68</v>
      </c>
      <c r="R1417" t="s">
        <v>2536</v>
      </c>
      <c r="S1417">
        <v>6.911999999999999</v>
      </c>
      <c r="T1417">
        <v>3</v>
      </c>
      <c r="U1417">
        <v>0.2</v>
      </c>
      <c r="V1417">
        <v>0.69120000000000026</v>
      </c>
    </row>
    <row r="1418" spans="1:22" x14ac:dyDescent="0.3">
      <c r="A1418">
        <v>1417</v>
      </c>
      <c r="B1418" t="s">
        <v>3841</v>
      </c>
      <c r="C1418">
        <v>2012</v>
      </c>
      <c r="D1418" s="33">
        <v>41173</v>
      </c>
      <c r="E1418" s="33">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s="33">
        <v>41173</v>
      </c>
      <c r="E1419" s="33">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s="33">
        <v>41173</v>
      </c>
      <c r="E1420" s="33">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s="33">
        <v>41178</v>
      </c>
      <c r="E1421" s="33">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33">
        <v>41178</v>
      </c>
      <c r="E1422" s="33">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s="33">
        <v>41178</v>
      </c>
      <c r="E1423" s="3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s="33">
        <v>41178</v>
      </c>
      <c r="E1424" s="33">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s="33">
        <v>41178</v>
      </c>
      <c r="E1425" s="33">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s="33">
        <v>41178</v>
      </c>
      <c r="E1426" s="33">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s="33">
        <v>41178</v>
      </c>
      <c r="E1427" s="33">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s="33">
        <v>41213</v>
      </c>
      <c r="E1428" s="33">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s="33">
        <v>41213</v>
      </c>
      <c r="E1429" s="33">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33">
        <v>41213</v>
      </c>
      <c r="E1430" s="33">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s="33">
        <v>41213</v>
      </c>
      <c r="E1431" s="33">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4547</v>
      </c>
      <c r="B1432" t="s">
        <v>7585</v>
      </c>
      <c r="C1432">
        <v>2012</v>
      </c>
      <c r="D1432" s="33">
        <v>41102</v>
      </c>
      <c r="E1432" s="33">
        <v>41107</v>
      </c>
      <c r="F1432" t="s">
        <v>23</v>
      </c>
      <c r="G1432" t="s">
        <v>1815</v>
      </c>
      <c r="H1432" t="s">
        <v>1816</v>
      </c>
      <c r="I1432" t="s">
        <v>26</v>
      </c>
      <c r="J1432" t="s">
        <v>27</v>
      </c>
      <c r="K1432" t="s">
        <v>303</v>
      </c>
      <c r="L1432" t="s">
        <v>211</v>
      </c>
      <c r="M1432">
        <v>60610</v>
      </c>
      <c r="N1432" t="s">
        <v>105</v>
      </c>
      <c r="O1432" t="s">
        <v>1223</v>
      </c>
      <c r="P1432" t="s">
        <v>46</v>
      </c>
      <c r="Q1432" t="s">
        <v>75</v>
      </c>
      <c r="R1432" t="s">
        <v>1224</v>
      </c>
      <c r="S1432">
        <v>1.9279999999999997</v>
      </c>
      <c r="T1432">
        <v>2</v>
      </c>
      <c r="U1432">
        <v>0.8</v>
      </c>
      <c r="V1432">
        <v>-2.9884000000000004</v>
      </c>
    </row>
    <row r="1433" spans="1:22" x14ac:dyDescent="0.3">
      <c r="A1433">
        <v>4546</v>
      </c>
      <c r="B1433" t="s">
        <v>7585</v>
      </c>
      <c r="C1433">
        <v>2012</v>
      </c>
      <c r="D1433" s="33">
        <v>41102</v>
      </c>
      <c r="E1433" s="33">
        <v>41107</v>
      </c>
      <c r="F1433" t="s">
        <v>23</v>
      </c>
      <c r="G1433" t="s">
        <v>1815</v>
      </c>
      <c r="H1433" t="s">
        <v>1816</v>
      </c>
      <c r="I1433" t="s">
        <v>26</v>
      </c>
      <c r="J1433" t="s">
        <v>27</v>
      </c>
      <c r="K1433" t="s">
        <v>303</v>
      </c>
      <c r="L1433" t="s">
        <v>211</v>
      </c>
      <c r="M1433">
        <v>60610</v>
      </c>
      <c r="N1433" t="s">
        <v>105</v>
      </c>
      <c r="O1433" t="s">
        <v>6301</v>
      </c>
      <c r="P1433" t="s">
        <v>71</v>
      </c>
      <c r="Q1433" t="s">
        <v>72</v>
      </c>
      <c r="R1433" t="s">
        <v>6302</v>
      </c>
      <c r="S1433">
        <v>537.54399999999998</v>
      </c>
      <c r="T1433">
        <v>7</v>
      </c>
      <c r="U1433">
        <v>0.2</v>
      </c>
      <c r="V1433">
        <v>53.754400000000004</v>
      </c>
    </row>
    <row r="1434" spans="1:22" x14ac:dyDescent="0.3">
      <c r="A1434">
        <v>4545</v>
      </c>
      <c r="B1434" t="s">
        <v>7585</v>
      </c>
      <c r="C1434">
        <v>2012</v>
      </c>
      <c r="D1434" s="33">
        <v>41102</v>
      </c>
      <c r="E1434" s="33">
        <v>41107</v>
      </c>
      <c r="F1434" t="s">
        <v>23</v>
      </c>
      <c r="G1434" t="s">
        <v>1815</v>
      </c>
      <c r="H1434" t="s">
        <v>1816</v>
      </c>
      <c r="I1434" t="s">
        <v>26</v>
      </c>
      <c r="J1434" t="s">
        <v>27</v>
      </c>
      <c r="K1434" t="s">
        <v>303</v>
      </c>
      <c r="L1434" t="s">
        <v>211</v>
      </c>
      <c r="M1434">
        <v>60610</v>
      </c>
      <c r="N1434" t="s">
        <v>105</v>
      </c>
      <c r="O1434" t="s">
        <v>3562</v>
      </c>
      <c r="P1434" t="s">
        <v>71</v>
      </c>
      <c r="Q1434" t="s">
        <v>72</v>
      </c>
      <c r="R1434" t="s">
        <v>3563</v>
      </c>
      <c r="S1434">
        <v>148.47999999999999</v>
      </c>
      <c r="T1434">
        <v>2</v>
      </c>
      <c r="U1434">
        <v>0.2</v>
      </c>
      <c r="V1434">
        <v>16.703999999999986</v>
      </c>
    </row>
    <row r="1435" spans="1:22" x14ac:dyDescent="0.3">
      <c r="A1435">
        <v>4544</v>
      </c>
      <c r="B1435" t="s">
        <v>7585</v>
      </c>
      <c r="C1435">
        <v>2012</v>
      </c>
      <c r="D1435" s="33">
        <v>41102</v>
      </c>
      <c r="E1435" s="33">
        <v>41107</v>
      </c>
      <c r="F1435" t="s">
        <v>23</v>
      </c>
      <c r="G1435" t="s">
        <v>1815</v>
      </c>
      <c r="H1435" t="s">
        <v>1816</v>
      </c>
      <c r="I1435" t="s">
        <v>26</v>
      </c>
      <c r="J1435" t="s">
        <v>27</v>
      </c>
      <c r="K1435" t="s">
        <v>303</v>
      </c>
      <c r="L1435" t="s">
        <v>211</v>
      </c>
      <c r="M1435">
        <v>60610</v>
      </c>
      <c r="N1435" t="s">
        <v>105</v>
      </c>
      <c r="O1435" t="s">
        <v>892</v>
      </c>
      <c r="P1435" t="s">
        <v>32</v>
      </c>
      <c r="Q1435" t="s">
        <v>36</v>
      </c>
      <c r="R1435" t="s">
        <v>893</v>
      </c>
      <c r="S1435">
        <v>383.60699999999997</v>
      </c>
      <c r="T1435">
        <v>9</v>
      </c>
      <c r="U1435">
        <v>0.3</v>
      </c>
      <c r="V1435">
        <v>-5.4801000000000215</v>
      </c>
    </row>
    <row r="1436" spans="1:22" x14ac:dyDescent="0.3">
      <c r="A1436">
        <v>4541</v>
      </c>
      <c r="B1436" t="s">
        <v>7578</v>
      </c>
      <c r="C1436">
        <v>2012</v>
      </c>
      <c r="D1436" s="33">
        <v>40966</v>
      </c>
      <c r="E1436" s="33">
        <v>40970</v>
      </c>
      <c r="F1436" t="s">
        <v>50</v>
      </c>
      <c r="G1436" t="s">
        <v>220</v>
      </c>
      <c r="H1436" t="s">
        <v>221</v>
      </c>
      <c r="I1436" t="s">
        <v>41</v>
      </c>
      <c r="J1436" t="s">
        <v>27</v>
      </c>
      <c r="K1436" t="s">
        <v>3577</v>
      </c>
      <c r="L1436" t="s">
        <v>1399</v>
      </c>
      <c r="M1436">
        <v>2908</v>
      </c>
      <c r="N1436" t="s">
        <v>148</v>
      </c>
      <c r="O1436" t="s">
        <v>6562</v>
      </c>
      <c r="P1436" t="s">
        <v>32</v>
      </c>
      <c r="Q1436" t="s">
        <v>56</v>
      </c>
      <c r="R1436" t="s">
        <v>6563</v>
      </c>
      <c r="S1436">
        <v>493.9199999999999</v>
      </c>
      <c r="T1436">
        <v>7</v>
      </c>
      <c r="U1436">
        <v>0.3</v>
      </c>
      <c r="V1436">
        <v>-28.22399999999999</v>
      </c>
    </row>
    <row r="1437" spans="1:22" x14ac:dyDescent="0.3">
      <c r="A1437">
        <v>4540</v>
      </c>
      <c r="B1437" t="s">
        <v>7578</v>
      </c>
      <c r="C1437">
        <v>2012</v>
      </c>
      <c r="D1437" s="33">
        <v>40966</v>
      </c>
      <c r="E1437" s="33">
        <v>40970</v>
      </c>
      <c r="F1437" t="s">
        <v>50</v>
      </c>
      <c r="G1437" t="s">
        <v>220</v>
      </c>
      <c r="H1437" t="s">
        <v>221</v>
      </c>
      <c r="I1437" t="s">
        <v>41</v>
      </c>
      <c r="J1437" t="s">
        <v>27</v>
      </c>
      <c r="K1437" t="s">
        <v>3577</v>
      </c>
      <c r="L1437" t="s">
        <v>1399</v>
      </c>
      <c r="M1437">
        <v>2908</v>
      </c>
      <c r="N1437" t="s">
        <v>148</v>
      </c>
      <c r="O1437" t="s">
        <v>1977</v>
      </c>
      <c r="P1437" t="s">
        <v>71</v>
      </c>
      <c r="Q1437" t="s">
        <v>72</v>
      </c>
      <c r="R1437" t="s">
        <v>1978</v>
      </c>
      <c r="S1437">
        <v>105.98</v>
      </c>
      <c r="T1437">
        <v>2</v>
      </c>
      <c r="U1437">
        <v>0</v>
      </c>
      <c r="V1437">
        <v>1.0597999999999956</v>
      </c>
    </row>
    <row r="1438" spans="1:22" x14ac:dyDescent="0.3">
      <c r="A1438">
        <v>4535</v>
      </c>
      <c r="B1438" t="s">
        <v>7576</v>
      </c>
      <c r="C1438">
        <v>2012</v>
      </c>
      <c r="D1438" s="33">
        <v>40987</v>
      </c>
      <c r="E1438" s="33">
        <v>40994</v>
      </c>
      <c r="F1438" t="s">
        <v>50</v>
      </c>
      <c r="G1438" t="s">
        <v>2515</v>
      </c>
      <c r="H1438" t="s">
        <v>2516</v>
      </c>
      <c r="I1438" t="s">
        <v>41</v>
      </c>
      <c r="J1438" t="s">
        <v>27</v>
      </c>
      <c r="K1438" t="s">
        <v>42</v>
      </c>
      <c r="L1438" t="s">
        <v>43</v>
      </c>
      <c r="M1438">
        <v>90004</v>
      </c>
      <c r="N1438" t="s">
        <v>44</v>
      </c>
      <c r="O1438" t="s">
        <v>1420</v>
      </c>
      <c r="P1438" t="s">
        <v>46</v>
      </c>
      <c r="Q1438" t="s">
        <v>90</v>
      </c>
      <c r="R1438" t="s">
        <v>1421</v>
      </c>
      <c r="S1438">
        <v>11.96</v>
      </c>
      <c r="T1438">
        <v>2</v>
      </c>
      <c r="U1438">
        <v>0</v>
      </c>
      <c r="V1438">
        <v>5.8604000000000003</v>
      </c>
    </row>
    <row r="1439" spans="1:22" x14ac:dyDescent="0.3">
      <c r="A1439">
        <v>1438</v>
      </c>
      <c r="B1439" t="s">
        <v>3873</v>
      </c>
      <c r="C1439">
        <v>2012</v>
      </c>
      <c r="D1439" s="33">
        <v>41197</v>
      </c>
      <c r="E1439" s="33">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s="33">
        <v>41197</v>
      </c>
      <c r="E1440" s="33">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4490</v>
      </c>
      <c r="B1441" t="s">
        <v>7536</v>
      </c>
      <c r="C1441">
        <v>2012</v>
      </c>
      <c r="D1441" s="33">
        <v>41157</v>
      </c>
      <c r="E1441" s="33">
        <v>41163</v>
      </c>
      <c r="F1441" t="s">
        <v>50</v>
      </c>
      <c r="G1441" t="s">
        <v>3378</v>
      </c>
      <c r="H1441" t="s">
        <v>3379</v>
      </c>
      <c r="I1441" t="s">
        <v>102</v>
      </c>
      <c r="J1441" t="s">
        <v>27</v>
      </c>
      <c r="K1441" t="s">
        <v>184</v>
      </c>
      <c r="L1441" t="s">
        <v>104</v>
      </c>
      <c r="M1441">
        <v>77036</v>
      </c>
      <c r="N1441" t="s">
        <v>105</v>
      </c>
      <c r="O1441" t="s">
        <v>3858</v>
      </c>
      <c r="P1441" t="s">
        <v>46</v>
      </c>
      <c r="Q1441" t="s">
        <v>75</v>
      </c>
      <c r="R1441" t="s">
        <v>3859</v>
      </c>
      <c r="S1441">
        <v>4.4699999999999989</v>
      </c>
      <c r="T1441">
        <v>3</v>
      </c>
      <c r="U1441">
        <v>0.8</v>
      </c>
      <c r="V1441">
        <v>-7.8225000000000016</v>
      </c>
    </row>
    <row r="1442" spans="1:22" x14ac:dyDescent="0.3">
      <c r="A1442">
        <v>4489</v>
      </c>
      <c r="B1442" t="s">
        <v>7536</v>
      </c>
      <c r="C1442">
        <v>2012</v>
      </c>
      <c r="D1442" s="33">
        <v>41157</v>
      </c>
      <c r="E1442" s="33">
        <v>41163</v>
      </c>
      <c r="F1442" t="s">
        <v>50</v>
      </c>
      <c r="G1442" t="s">
        <v>3378</v>
      </c>
      <c r="H1442" t="s">
        <v>3379</v>
      </c>
      <c r="I1442" t="s">
        <v>102</v>
      </c>
      <c r="J1442" t="s">
        <v>27</v>
      </c>
      <c r="K1442" t="s">
        <v>184</v>
      </c>
      <c r="L1442" t="s">
        <v>104</v>
      </c>
      <c r="M1442">
        <v>77036</v>
      </c>
      <c r="N1442" t="s">
        <v>105</v>
      </c>
      <c r="O1442" t="s">
        <v>6441</v>
      </c>
      <c r="P1442" t="s">
        <v>46</v>
      </c>
      <c r="Q1442" t="s">
        <v>578</v>
      </c>
      <c r="R1442" t="s">
        <v>6442</v>
      </c>
      <c r="S1442">
        <v>69.12</v>
      </c>
      <c r="T1442">
        <v>9</v>
      </c>
      <c r="U1442">
        <v>0.2</v>
      </c>
      <c r="V1442">
        <v>-14.687999999999999</v>
      </c>
    </row>
    <row r="1443" spans="1:22" x14ac:dyDescent="0.3">
      <c r="A1443">
        <v>4488</v>
      </c>
      <c r="B1443" t="s">
        <v>7536</v>
      </c>
      <c r="C1443">
        <v>2012</v>
      </c>
      <c r="D1443" s="33">
        <v>41157</v>
      </c>
      <c r="E1443" s="33">
        <v>41163</v>
      </c>
      <c r="F1443" t="s">
        <v>50</v>
      </c>
      <c r="G1443" t="s">
        <v>3378</v>
      </c>
      <c r="H1443" t="s">
        <v>3379</v>
      </c>
      <c r="I1443" t="s">
        <v>102</v>
      </c>
      <c r="J1443" t="s">
        <v>27</v>
      </c>
      <c r="K1443" t="s">
        <v>184</v>
      </c>
      <c r="L1443" t="s">
        <v>104</v>
      </c>
      <c r="M1443">
        <v>77036</v>
      </c>
      <c r="N1443" t="s">
        <v>105</v>
      </c>
      <c r="O1443" t="s">
        <v>6548</v>
      </c>
      <c r="P1443" t="s">
        <v>46</v>
      </c>
      <c r="Q1443" t="s">
        <v>75</v>
      </c>
      <c r="R1443" t="s">
        <v>6549</v>
      </c>
      <c r="S1443">
        <v>16.269999999999996</v>
      </c>
      <c r="T1443">
        <v>5</v>
      </c>
      <c r="U1443">
        <v>0.8</v>
      </c>
      <c r="V1443">
        <v>-25.218500000000006</v>
      </c>
    </row>
    <row r="1444" spans="1:22" x14ac:dyDescent="0.3">
      <c r="A1444">
        <v>4466</v>
      </c>
      <c r="B1444" t="s">
        <v>7519</v>
      </c>
      <c r="C1444">
        <v>2012</v>
      </c>
      <c r="D1444" s="33">
        <v>41128</v>
      </c>
      <c r="E1444" s="33">
        <v>41132</v>
      </c>
      <c r="F1444" t="s">
        <v>50</v>
      </c>
      <c r="G1444" t="s">
        <v>3094</v>
      </c>
      <c r="H1444" t="s">
        <v>3095</v>
      </c>
      <c r="I1444" t="s">
        <v>41</v>
      </c>
      <c r="J1444" t="s">
        <v>27</v>
      </c>
      <c r="K1444" t="s">
        <v>7299</v>
      </c>
      <c r="L1444" t="s">
        <v>6260</v>
      </c>
      <c r="M1444">
        <v>83704</v>
      </c>
      <c r="N1444" t="s">
        <v>44</v>
      </c>
      <c r="O1444" t="s">
        <v>3587</v>
      </c>
      <c r="P1444" t="s">
        <v>46</v>
      </c>
      <c r="Q1444" t="s">
        <v>75</v>
      </c>
      <c r="R1444" t="s">
        <v>3588</v>
      </c>
      <c r="S1444">
        <v>3.3040000000000003</v>
      </c>
      <c r="T1444">
        <v>1</v>
      </c>
      <c r="U1444">
        <v>0.2</v>
      </c>
      <c r="V1444">
        <v>1.1151</v>
      </c>
    </row>
    <row r="1445" spans="1:22" x14ac:dyDescent="0.3">
      <c r="A1445">
        <v>1444</v>
      </c>
      <c r="B1445" t="s">
        <v>3886</v>
      </c>
      <c r="C1445">
        <v>2012</v>
      </c>
      <c r="D1445" s="33">
        <v>41183</v>
      </c>
      <c r="E1445" s="33">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4457</v>
      </c>
      <c r="B1446" t="s">
        <v>7513</v>
      </c>
      <c r="C1446">
        <v>2012</v>
      </c>
      <c r="D1446" s="33">
        <v>41155</v>
      </c>
      <c r="E1446" s="33">
        <v>41160</v>
      </c>
      <c r="F1446" t="s">
        <v>50</v>
      </c>
      <c r="G1446" t="s">
        <v>2954</v>
      </c>
      <c r="H1446" t="s">
        <v>2955</v>
      </c>
      <c r="I1446" t="s">
        <v>102</v>
      </c>
      <c r="J1446" t="s">
        <v>27</v>
      </c>
      <c r="K1446" t="s">
        <v>127</v>
      </c>
      <c r="L1446" t="s">
        <v>43</v>
      </c>
      <c r="M1446">
        <v>94110</v>
      </c>
      <c r="N1446" t="s">
        <v>44</v>
      </c>
      <c r="O1446" t="s">
        <v>545</v>
      </c>
      <c r="P1446" t="s">
        <v>46</v>
      </c>
      <c r="Q1446" t="s">
        <v>75</v>
      </c>
      <c r="R1446" t="s">
        <v>546</v>
      </c>
      <c r="S1446">
        <v>6.3680000000000003</v>
      </c>
      <c r="T1446">
        <v>2</v>
      </c>
      <c r="U1446">
        <v>0.2</v>
      </c>
      <c r="V1446">
        <v>2.1492</v>
      </c>
    </row>
    <row r="1447" spans="1:22" x14ac:dyDescent="0.3">
      <c r="A1447">
        <v>4456</v>
      </c>
      <c r="B1447" t="s">
        <v>7513</v>
      </c>
      <c r="C1447">
        <v>2012</v>
      </c>
      <c r="D1447" s="33">
        <v>41155</v>
      </c>
      <c r="E1447" s="33">
        <v>41160</v>
      </c>
      <c r="F1447" t="s">
        <v>50</v>
      </c>
      <c r="G1447" t="s">
        <v>2954</v>
      </c>
      <c r="H1447" t="s">
        <v>2955</v>
      </c>
      <c r="I1447" t="s">
        <v>102</v>
      </c>
      <c r="J1447" t="s">
        <v>27</v>
      </c>
      <c r="K1447" t="s">
        <v>127</v>
      </c>
      <c r="L1447" t="s">
        <v>43</v>
      </c>
      <c r="M1447">
        <v>94110</v>
      </c>
      <c r="N1447" t="s">
        <v>44</v>
      </c>
      <c r="O1447" t="s">
        <v>1548</v>
      </c>
      <c r="P1447" t="s">
        <v>32</v>
      </c>
      <c r="Q1447" t="s">
        <v>36</v>
      </c>
      <c r="R1447" t="s">
        <v>1549</v>
      </c>
      <c r="S1447">
        <v>129.56800000000001</v>
      </c>
      <c r="T1447">
        <v>2</v>
      </c>
      <c r="U1447">
        <v>0.2</v>
      </c>
      <c r="V1447">
        <v>-12.956799999999994</v>
      </c>
    </row>
    <row r="1448" spans="1:22" x14ac:dyDescent="0.3">
      <c r="A1448">
        <v>4451</v>
      </c>
      <c r="B1448" t="s">
        <v>7509</v>
      </c>
      <c r="C1448">
        <v>2012</v>
      </c>
      <c r="D1448" s="33">
        <v>41079</v>
      </c>
      <c r="E1448" s="33">
        <v>41083</v>
      </c>
      <c r="F1448" t="s">
        <v>50</v>
      </c>
      <c r="G1448" t="s">
        <v>940</v>
      </c>
      <c r="H1448" t="s">
        <v>941</v>
      </c>
      <c r="I1448" t="s">
        <v>26</v>
      </c>
      <c r="J1448" t="s">
        <v>27</v>
      </c>
      <c r="K1448" t="s">
        <v>42</v>
      </c>
      <c r="L1448" t="s">
        <v>43</v>
      </c>
      <c r="M1448">
        <v>90032</v>
      </c>
      <c r="N1448" t="s">
        <v>44</v>
      </c>
      <c r="O1448" t="s">
        <v>2467</v>
      </c>
      <c r="P1448" t="s">
        <v>46</v>
      </c>
      <c r="Q1448" t="s">
        <v>173</v>
      </c>
      <c r="R1448" t="s">
        <v>2468</v>
      </c>
      <c r="S1448">
        <v>186.69</v>
      </c>
      <c r="T1448">
        <v>3</v>
      </c>
      <c r="U1448">
        <v>0</v>
      </c>
      <c r="V1448">
        <v>87.744299999999981</v>
      </c>
    </row>
    <row r="1449" spans="1:22" x14ac:dyDescent="0.3">
      <c r="A1449">
        <v>4450</v>
      </c>
      <c r="B1449" t="s">
        <v>7509</v>
      </c>
      <c r="C1449">
        <v>2012</v>
      </c>
      <c r="D1449" s="33">
        <v>41079</v>
      </c>
      <c r="E1449" s="33">
        <v>41083</v>
      </c>
      <c r="F1449" t="s">
        <v>50</v>
      </c>
      <c r="G1449" t="s">
        <v>940</v>
      </c>
      <c r="H1449" t="s">
        <v>941</v>
      </c>
      <c r="I1449" t="s">
        <v>26</v>
      </c>
      <c r="J1449" t="s">
        <v>27</v>
      </c>
      <c r="K1449" t="s">
        <v>42</v>
      </c>
      <c r="L1449" t="s">
        <v>43</v>
      </c>
      <c r="M1449">
        <v>90032</v>
      </c>
      <c r="N1449" t="s">
        <v>44</v>
      </c>
      <c r="O1449" t="s">
        <v>4446</v>
      </c>
      <c r="P1449" t="s">
        <v>46</v>
      </c>
      <c r="Q1449" t="s">
        <v>90</v>
      </c>
      <c r="R1449" t="s">
        <v>4447</v>
      </c>
      <c r="S1449">
        <v>6.48</v>
      </c>
      <c r="T1449">
        <v>1</v>
      </c>
      <c r="U1449">
        <v>0</v>
      </c>
      <c r="V1449">
        <v>3.1104000000000003</v>
      </c>
    </row>
    <row r="1450" spans="1:22" x14ac:dyDescent="0.3">
      <c r="A1450">
        <v>4449</v>
      </c>
      <c r="B1450" t="s">
        <v>7509</v>
      </c>
      <c r="C1450">
        <v>2012</v>
      </c>
      <c r="D1450" s="33">
        <v>41079</v>
      </c>
      <c r="E1450" s="33">
        <v>41083</v>
      </c>
      <c r="F1450" t="s">
        <v>50</v>
      </c>
      <c r="G1450" t="s">
        <v>940</v>
      </c>
      <c r="H1450" t="s">
        <v>941</v>
      </c>
      <c r="I1450" t="s">
        <v>26</v>
      </c>
      <c r="J1450" t="s">
        <v>27</v>
      </c>
      <c r="K1450" t="s">
        <v>42</v>
      </c>
      <c r="L1450" t="s">
        <v>43</v>
      </c>
      <c r="M1450">
        <v>90032</v>
      </c>
      <c r="N1450" t="s">
        <v>44</v>
      </c>
      <c r="O1450" t="s">
        <v>2111</v>
      </c>
      <c r="P1450" t="s">
        <v>32</v>
      </c>
      <c r="Q1450" t="s">
        <v>65</v>
      </c>
      <c r="R1450" t="s">
        <v>2112</v>
      </c>
      <c r="S1450">
        <v>12.56</v>
      </c>
      <c r="T1450">
        <v>2</v>
      </c>
      <c r="U1450">
        <v>0</v>
      </c>
      <c r="V1450">
        <v>4.0191999999999997</v>
      </c>
    </row>
    <row r="1451" spans="1:22" x14ac:dyDescent="0.3">
      <c r="A1451">
        <v>1450</v>
      </c>
      <c r="B1451" t="s">
        <v>3898</v>
      </c>
      <c r="C1451">
        <v>2012</v>
      </c>
      <c r="D1451" s="33">
        <v>41030</v>
      </c>
      <c r="E1451" s="33">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s="33">
        <v>41109</v>
      </c>
      <c r="E1452" s="33">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4421</v>
      </c>
      <c r="B1453" t="s">
        <v>7486</v>
      </c>
      <c r="C1453">
        <v>2012</v>
      </c>
      <c r="D1453" s="33">
        <v>41230</v>
      </c>
      <c r="E1453" s="33">
        <v>41234</v>
      </c>
      <c r="F1453" t="s">
        <v>23</v>
      </c>
      <c r="G1453" t="s">
        <v>2889</v>
      </c>
      <c r="H1453" t="s">
        <v>2890</v>
      </c>
      <c r="I1453" t="s">
        <v>26</v>
      </c>
      <c r="J1453" t="s">
        <v>27</v>
      </c>
      <c r="K1453" t="s">
        <v>303</v>
      </c>
      <c r="L1453" t="s">
        <v>211</v>
      </c>
      <c r="M1453">
        <v>60610</v>
      </c>
      <c r="N1453" t="s">
        <v>105</v>
      </c>
      <c r="O1453" t="s">
        <v>2652</v>
      </c>
      <c r="P1453" t="s">
        <v>46</v>
      </c>
      <c r="Q1453" t="s">
        <v>578</v>
      </c>
      <c r="R1453" t="s">
        <v>2653</v>
      </c>
      <c r="S1453">
        <v>40.92</v>
      </c>
      <c r="T1453">
        <v>5</v>
      </c>
      <c r="U1453">
        <v>0.2</v>
      </c>
      <c r="V1453">
        <v>3.0690000000000026</v>
      </c>
    </row>
    <row r="1454" spans="1:22" x14ac:dyDescent="0.3">
      <c r="A1454">
        <v>4406</v>
      </c>
      <c r="B1454" t="s">
        <v>7477</v>
      </c>
      <c r="C1454">
        <v>2012</v>
      </c>
      <c r="D1454" s="33">
        <v>41095</v>
      </c>
      <c r="E1454" s="33">
        <v>41100</v>
      </c>
      <c r="F1454" t="s">
        <v>50</v>
      </c>
      <c r="G1454" t="s">
        <v>5245</v>
      </c>
      <c r="H1454" t="s">
        <v>5246</v>
      </c>
      <c r="I1454" t="s">
        <v>26</v>
      </c>
      <c r="J1454" t="s">
        <v>27</v>
      </c>
      <c r="K1454" t="s">
        <v>146</v>
      </c>
      <c r="L1454" t="s">
        <v>147</v>
      </c>
      <c r="M1454">
        <v>19140</v>
      </c>
      <c r="N1454" t="s">
        <v>148</v>
      </c>
      <c r="O1454" t="s">
        <v>2808</v>
      </c>
      <c r="P1454" t="s">
        <v>46</v>
      </c>
      <c r="Q1454" t="s">
        <v>59</v>
      </c>
      <c r="R1454" t="s">
        <v>2809</v>
      </c>
      <c r="S1454">
        <v>38.975999999999999</v>
      </c>
      <c r="T1454">
        <v>3</v>
      </c>
      <c r="U1454">
        <v>0.2</v>
      </c>
      <c r="V1454">
        <v>-2.4359999999999999</v>
      </c>
    </row>
    <row r="1455" spans="1:22" x14ac:dyDescent="0.3">
      <c r="A1455">
        <v>4405</v>
      </c>
      <c r="B1455" t="s">
        <v>7477</v>
      </c>
      <c r="C1455">
        <v>2012</v>
      </c>
      <c r="D1455" s="33">
        <v>41095</v>
      </c>
      <c r="E1455" s="33">
        <v>41100</v>
      </c>
      <c r="F1455" t="s">
        <v>50</v>
      </c>
      <c r="G1455" t="s">
        <v>5245</v>
      </c>
      <c r="H1455" t="s">
        <v>5246</v>
      </c>
      <c r="I1455" t="s">
        <v>26</v>
      </c>
      <c r="J1455" t="s">
        <v>27</v>
      </c>
      <c r="K1455" t="s">
        <v>146</v>
      </c>
      <c r="L1455" t="s">
        <v>147</v>
      </c>
      <c r="M1455">
        <v>19140</v>
      </c>
      <c r="N1455" t="s">
        <v>148</v>
      </c>
      <c r="O1455" t="s">
        <v>741</v>
      </c>
      <c r="P1455" t="s">
        <v>71</v>
      </c>
      <c r="Q1455" t="s">
        <v>161</v>
      </c>
      <c r="R1455" t="s">
        <v>742</v>
      </c>
      <c r="S1455">
        <v>34.800000000000004</v>
      </c>
      <c r="T1455">
        <v>3</v>
      </c>
      <c r="U1455">
        <v>0.2</v>
      </c>
      <c r="V1455">
        <v>2.1749999999999989</v>
      </c>
    </row>
    <row r="1456" spans="1:22" x14ac:dyDescent="0.3">
      <c r="A1456">
        <v>4386</v>
      </c>
      <c r="B1456" t="s">
        <v>7463</v>
      </c>
      <c r="C1456">
        <v>2012</v>
      </c>
      <c r="D1456" s="33">
        <v>41110</v>
      </c>
      <c r="E1456" s="33">
        <v>41117</v>
      </c>
      <c r="F1456" t="s">
        <v>50</v>
      </c>
      <c r="G1456" t="s">
        <v>1329</v>
      </c>
      <c r="H1456" t="s">
        <v>1330</v>
      </c>
      <c r="I1456" t="s">
        <v>26</v>
      </c>
      <c r="J1456" t="s">
        <v>27</v>
      </c>
      <c r="K1456" t="s">
        <v>6092</v>
      </c>
      <c r="L1456" t="s">
        <v>211</v>
      </c>
      <c r="M1456">
        <v>60035</v>
      </c>
      <c r="N1456" t="s">
        <v>105</v>
      </c>
      <c r="O1456" t="s">
        <v>201</v>
      </c>
      <c r="P1456" t="s">
        <v>32</v>
      </c>
      <c r="Q1456" t="s">
        <v>33</v>
      </c>
      <c r="R1456" t="s">
        <v>202</v>
      </c>
      <c r="S1456">
        <v>913.43000000000006</v>
      </c>
      <c r="T1456">
        <v>5</v>
      </c>
      <c r="U1456">
        <v>0.3</v>
      </c>
      <c r="V1456">
        <v>-52.195999999999913</v>
      </c>
    </row>
    <row r="1457" spans="1:22" x14ac:dyDescent="0.3">
      <c r="A1457">
        <v>4385</v>
      </c>
      <c r="B1457" t="s">
        <v>7463</v>
      </c>
      <c r="C1457">
        <v>2012</v>
      </c>
      <c r="D1457" s="33">
        <v>41110</v>
      </c>
      <c r="E1457" s="33">
        <v>41117</v>
      </c>
      <c r="F1457" t="s">
        <v>50</v>
      </c>
      <c r="G1457" t="s">
        <v>1329</v>
      </c>
      <c r="H1457" t="s">
        <v>1330</v>
      </c>
      <c r="I1457" t="s">
        <v>26</v>
      </c>
      <c r="J1457" t="s">
        <v>27</v>
      </c>
      <c r="K1457" t="s">
        <v>6092</v>
      </c>
      <c r="L1457" t="s">
        <v>211</v>
      </c>
      <c r="M1457">
        <v>60035</v>
      </c>
      <c r="N1457" t="s">
        <v>105</v>
      </c>
      <c r="O1457" t="s">
        <v>2584</v>
      </c>
      <c r="P1457" t="s">
        <v>71</v>
      </c>
      <c r="Q1457" t="s">
        <v>72</v>
      </c>
      <c r="R1457" t="s">
        <v>2585</v>
      </c>
      <c r="S1457">
        <v>153.584</v>
      </c>
      <c r="T1457">
        <v>2</v>
      </c>
      <c r="U1457">
        <v>0.2</v>
      </c>
      <c r="V1457">
        <v>13.438599999999994</v>
      </c>
    </row>
    <row r="1458" spans="1:22" x14ac:dyDescent="0.3">
      <c r="A1458">
        <v>4384</v>
      </c>
      <c r="B1458" t="s">
        <v>7463</v>
      </c>
      <c r="C1458">
        <v>2012</v>
      </c>
      <c r="D1458" s="33">
        <v>41110</v>
      </c>
      <c r="E1458" s="33">
        <v>41117</v>
      </c>
      <c r="F1458" t="s">
        <v>50</v>
      </c>
      <c r="G1458" t="s">
        <v>1329</v>
      </c>
      <c r="H1458" t="s">
        <v>1330</v>
      </c>
      <c r="I1458" t="s">
        <v>26</v>
      </c>
      <c r="J1458" t="s">
        <v>27</v>
      </c>
      <c r="K1458" t="s">
        <v>6092</v>
      </c>
      <c r="L1458" t="s">
        <v>211</v>
      </c>
      <c r="M1458">
        <v>60035</v>
      </c>
      <c r="N1458" t="s">
        <v>105</v>
      </c>
      <c r="O1458" t="s">
        <v>7464</v>
      </c>
      <c r="P1458" t="s">
        <v>32</v>
      </c>
      <c r="Q1458" t="s">
        <v>33</v>
      </c>
      <c r="R1458" t="s">
        <v>7465</v>
      </c>
      <c r="S1458">
        <v>384.94399999999996</v>
      </c>
      <c r="T1458">
        <v>4</v>
      </c>
      <c r="U1458">
        <v>0.3</v>
      </c>
      <c r="V1458">
        <v>-126.48159999999999</v>
      </c>
    </row>
    <row r="1459" spans="1:22" x14ac:dyDescent="0.3">
      <c r="A1459">
        <v>1458</v>
      </c>
      <c r="B1459" t="s">
        <v>3921</v>
      </c>
      <c r="C1459">
        <v>2012</v>
      </c>
      <c r="D1459" s="33">
        <v>41138</v>
      </c>
      <c r="E1459" s="33">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4383</v>
      </c>
      <c r="B1460" t="s">
        <v>7463</v>
      </c>
      <c r="C1460">
        <v>2012</v>
      </c>
      <c r="D1460" s="33">
        <v>41110</v>
      </c>
      <c r="E1460" s="33">
        <v>41117</v>
      </c>
      <c r="F1460" t="s">
        <v>50</v>
      </c>
      <c r="G1460" t="s">
        <v>1329</v>
      </c>
      <c r="H1460" t="s">
        <v>1330</v>
      </c>
      <c r="I1460" t="s">
        <v>26</v>
      </c>
      <c r="J1460" t="s">
        <v>27</v>
      </c>
      <c r="K1460" t="s">
        <v>6092</v>
      </c>
      <c r="L1460" t="s">
        <v>211</v>
      </c>
      <c r="M1460">
        <v>60035</v>
      </c>
      <c r="N1460" t="s">
        <v>105</v>
      </c>
      <c r="O1460" t="s">
        <v>2391</v>
      </c>
      <c r="P1460" t="s">
        <v>46</v>
      </c>
      <c r="Q1460" t="s">
        <v>75</v>
      </c>
      <c r="R1460" t="s">
        <v>2392</v>
      </c>
      <c r="S1460">
        <v>2.879999999999999</v>
      </c>
      <c r="T1460">
        <v>5</v>
      </c>
      <c r="U1460">
        <v>0.8</v>
      </c>
      <c r="V1460">
        <v>-4.4639999999999995</v>
      </c>
    </row>
    <row r="1461" spans="1:22" x14ac:dyDescent="0.3">
      <c r="A1461">
        <v>4382</v>
      </c>
      <c r="B1461" t="s">
        <v>7462</v>
      </c>
      <c r="C1461">
        <v>2012</v>
      </c>
      <c r="D1461" s="33">
        <v>41207</v>
      </c>
      <c r="E1461" s="33">
        <v>41212</v>
      </c>
      <c r="F1461" t="s">
        <v>50</v>
      </c>
      <c r="G1461" t="s">
        <v>5059</v>
      </c>
      <c r="H1461" t="s">
        <v>5060</v>
      </c>
      <c r="I1461" t="s">
        <v>26</v>
      </c>
      <c r="J1461" t="s">
        <v>27</v>
      </c>
      <c r="K1461" t="s">
        <v>127</v>
      </c>
      <c r="L1461" t="s">
        <v>43</v>
      </c>
      <c r="M1461">
        <v>94110</v>
      </c>
      <c r="N1461" t="s">
        <v>44</v>
      </c>
      <c r="O1461" t="s">
        <v>1701</v>
      </c>
      <c r="P1461" t="s">
        <v>32</v>
      </c>
      <c r="Q1461" t="s">
        <v>56</v>
      </c>
      <c r="R1461" t="s">
        <v>1702</v>
      </c>
      <c r="S1461">
        <v>253.17599999999999</v>
      </c>
      <c r="T1461">
        <v>3</v>
      </c>
      <c r="U1461">
        <v>0.2</v>
      </c>
      <c r="V1461">
        <v>-31.64700000000002</v>
      </c>
    </row>
    <row r="1462" spans="1:22" x14ac:dyDescent="0.3">
      <c r="A1462">
        <v>1461</v>
      </c>
      <c r="B1462" t="s">
        <v>3930</v>
      </c>
      <c r="C1462">
        <v>2012</v>
      </c>
      <c r="D1462" s="33">
        <v>41244</v>
      </c>
      <c r="E1462" s="33">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4381</v>
      </c>
      <c r="B1463" t="s">
        <v>7462</v>
      </c>
      <c r="C1463">
        <v>2012</v>
      </c>
      <c r="D1463" s="33">
        <v>41207</v>
      </c>
      <c r="E1463" s="33">
        <v>41212</v>
      </c>
      <c r="F1463" t="s">
        <v>50</v>
      </c>
      <c r="G1463" t="s">
        <v>5059</v>
      </c>
      <c r="H1463" t="s">
        <v>5060</v>
      </c>
      <c r="I1463" t="s">
        <v>26</v>
      </c>
      <c r="J1463" t="s">
        <v>27</v>
      </c>
      <c r="K1463" t="s">
        <v>127</v>
      </c>
      <c r="L1463" t="s">
        <v>43</v>
      </c>
      <c r="M1463">
        <v>94110</v>
      </c>
      <c r="N1463" t="s">
        <v>44</v>
      </c>
      <c r="O1463" t="s">
        <v>2445</v>
      </c>
      <c r="P1463" t="s">
        <v>46</v>
      </c>
      <c r="Q1463" t="s">
        <v>68</v>
      </c>
      <c r="R1463" t="s">
        <v>2446</v>
      </c>
      <c r="S1463">
        <v>60.449999999999996</v>
      </c>
      <c r="T1463">
        <v>3</v>
      </c>
      <c r="U1463">
        <v>0</v>
      </c>
      <c r="V1463">
        <v>16.3215</v>
      </c>
    </row>
    <row r="1464" spans="1:22" x14ac:dyDescent="0.3">
      <c r="A1464">
        <v>4380</v>
      </c>
      <c r="B1464" t="s">
        <v>7461</v>
      </c>
      <c r="C1464">
        <v>2012</v>
      </c>
      <c r="D1464" s="33">
        <v>41243</v>
      </c>
      <c r="E1464" s="33">
        <v>41245</v>
      </c>
      <c r="F1464" t="s">
        <v>23</v>
      </c>
      <c r="G1464" t="s">
        <v>301</v>
      </c>
      <c r="H1464" t="s">
        <v>302</v>
      </c>
      <c r="I1464" t="s">
        <v>102</v>
      </c>
      <c r="J1464" t="s">
        <v>27</v>
      </c>
      <c r="K1464" t="s">
        <v>28</v>
      </c>
      <c r="L1464" t="s">
        <v>29</v>
      </c>
      <c r="M1464">
        <v>42420</v>
      </c>
      <c r="N1464" t="s">
        <v>30</v>
      </c>
      <c r="O1464" t="s">
        <v>3290</v>
      </c>
      <c r="P1464" t="s">
        <v>46</v>
      </c>
      <c r="Q1464" t="s">
        <v>173</v>
      </c>
      <c r="R1464" t="s">
        <v>3291</v>
      </c>
      <c r="S1464">
        <v>71.88</v>
      </c>
      <c r="T1464">
        <v>2</v>
      </c>
      <c r="U1464">
        <v>0</v>
      </c>
      <c r="V1464">
        <v>32.345999999999997</v>
      </c>
    </row>
    <row r="1465" spans="1:22" x14ac:dyDescent="0.3">
      <c r="A1465">
        <v>4379</v>
      </c>
      <c r="B1465" t="s">
        <v>7461</v>
      </c>
      <c r="C1465">
        <v>2012</v>
      </c>
      <c r="D1465" s="33">
        <v>41243</v>
      </c>
      <c r="E1465" s="33">
        <v>41245</v>
      </c>
      <c r="F1465" t="s">
        <v>23</v>
      </c>
      <c r="G1465" t="s">
        <v>301</v>
      </c>
      <c r="H1465" t="s">
        <v>302</v>
      </c>
      <c r="I1465" t="s">
        <v>102</v>
      </c>
      <c r="J1465" t="s">
        <v>27</v>
      </c>
      <c r="K1465" t="s">
        <v>28</v>
      </c>
      <c r="L1465" t="s">
        <v>29</v>
      </c>
      <c r="M1465">
        <v>42420</v>
      </c>
      <c r="N1465" t="s">
        <v>30</v>
      </c>
      <c r="O1465" t="s">
        <v>2956</v>
      </c>
      <c r="P1465" t="s">
        <v>46</v>
      </c>
      <c r="Q1465" t="s">
        <v>173</v>
      </c>
      <c r="R1465" t="s">
        <v>2957</v>
      </c>
      <c r="S1465">
        <v>17.48</v>
      </c>
      <c r="T1465">
        <v>2</v>
      </c>
      <c r="U1465">
        <v>0</v>
      </c>
      <c r="V1465">
        <v>8.2156000000000002</v>
      </c>
    </row>
    <row r="1466" spans="1:22" x14ac:dyDescent="0.3">
      <c r="A1466">
        <v>4357</v>
      </c>
      <c r="B1466" t="s">
        <v>7442</v>
      </c>
      <c r="C1466">
        <v>2012</v>
      </c>
      <c r="D1466" s="33">
        <v>41247</v>
      </c>
      <c r="E1466" s="33">
        <v>41250</v>
      </c>
      <c r="F1466" t="s">
        <v>23</v>
      </c>
      <c r="G1466" t="s">
        <v>1699</v>
      </c>
      <c r="H1466" t="s">
        <v>1700</v>
      </c>
      <c r="I1466" t="s">
        <v>26</v>
      </c>
      <c r="J1466" t="s">
        <v>27</v>
      </c>
      <c r="K1466" t="s">
        <v>5353</v>
      </c>
      <c r="L1466" t="s">
        <v>335</v>
      </c>
      <c r="M1466">
        <v>37042</v>
      </c>
      <c r="N1466" t="s">
        <v>30</v>
      </c>
      <c r="O1466" t="s">
        <v>2662</v>
      </c>
      <c r="P1466" t="s">
        <v>46</v>
      </c>
      <c r="Q1466" t="s">
        <v>68</v>
      </c>
      <c r="R1466" t="s">
        <v>2663</v>
      </c>
      <c r="S1466">
        <v>36.96</v>
      </c>
      <c r="T1466">
        <v>4</v>
      </c>
      <c r="U1466">
        <v>0.2</v>
      </c>
      <c r="V1466">
        <v>12.011999999999999</v>
      </c>
    </row>
    <row r="1467" spans="1:22" x14ac:dyDescent="0.3">
      <c r="A1467">
        <v>4356</v>
      </c>
      <c r="B1467" t="s">
        <v>7442</v>
      </c>
      <c r="C1467">
        <v>2012</v>
      </c>
      <c r="D1467" s="33">
        <v>41247</v>
      </c>
      <c r="E1467" s="33">
        <v>41250</v>
      </c>
      <c r="F1467" t="s">
        <v>23</v>
      </c>
      <c r="G1467" t="s">
        <v>1699</v>
      </c>
      <c r="H1467" t="s">
        <v>1700</v>
      </c>
      <c r="I1467" t="s">
        <v>26</v>
      </c>
      <c r="J1467" t="s">
        <v>27</v>
      </c>
      <c r="K1467" t="s">
        <v>5353</v>
      </c>
      <c r="L1467" t="s">
        <v>335</v>
      </c>
      <c r="M1467">
        <v>37042</v>
      </c>
      <c r="N1467" t="s">
        <v>30</v>
      </c>
      <c r="O1467" t="s">
        <v>2691</v>
      </c>
      <c r="P1467" t="s">
        <v>46</v>
      </c>
      <c r="Q1467" t="s">
        <v>75</v>
      </c>
      <c r="R1467" t="s">
        <v>2692</v>
      </c>
      <c r="S1467">
        <v>1598.0580000000002</v>
      </c>
      <c r="T1467">
        <v>7</v>
      </c>
      <c r="U1467">
        <v>0.7</v>
      </c>
      <c r="V1467">
        <v>-1065.3719999999998</v>
      </c>
    </row>
    <row r="1468" spans="1:22" x14ac:dyDescent="0.3">
      <c r="A1468">
        <v>4339</v>
      </c>
      <c r="B1468" t="s">
        <v>7427</v>
      </c>
      <c r="C1468">
        <v>2012</v>
      </c>
      <c r="D1468" s="33">
        <v>41240</v>
      </c>
      <c r="E1468" s="33">
        <v>41244</v>
      </c>
      <c r="F1468" t="s">
        <v>50</v>
      </c>
      <c r="G1468" t="s">
        <v>197</v>
      </c>
      <c r="H1468" t="s">
        <v>198</v>
      </c>
      <c r="I1468" t="s">
        <v>102</v>
      </c>
      <c r="J1468" t="s">
        <v>27</v>
      </c>
      <c r="K1468" t="s">
        <v>42</v>
      </c>
      <c r="L1468" t="s">
        <v>43</v>
      </c>
      <c r="M1468">
        <v>90049</v>
      </c>
      <c r="N1468" t="s">
        <v>44</v>
      </c>
      <c r="O1468" t="s">
        <v>320</v>
      </c>
      <c r="P1468" t="s">
        <v>46</v>
      </c>
      <c r="Q1468" t="s">
        <v>90</v>
      </c>
      <c r="R1468" t="s">
        <v>321</v>
      </c>
      <c r="S1468">
        <v>113.82</v>
      </c>
      <c r="T1468">
        <v>3</v>
      </c>
      <c r="U1468">
        <v>0</v>
      </c>
      <c r="V1468">
        <v>53.495399999999989</v>
      </c>
    </row>
    <row r="1469" spans="1:22" x14ac:dyDescent="0.3">
      <c r="A1469">
        <v>1468</v>
      </c>
      <c r="B1469" t="s">
        <v>3943</v>
      </c>
      <c r="C1469">
        <v>2012</v>
      </c>
      <c r="D1469" s="33">
        <v>41045</v>
      </c>
      <c r="E1469" s="33">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4338</v>
      </c>
      <c r="B1470" t="s">
        <v>7427</v>
      </c>
      <c r="C1470">
        <v>2012</v>
      </c>
      <c r="D1470" s="33">
        <v>41240</v>
      </c>
      <c r="E1470" s="33">
        <v>41244</v>
      </c>
      <c r="F1470" t="s">
        <v>50</v>
      </c>
      <c r="G1470" t="s">
        <v>197</v>
      </c>
      <c r="H1470" t="s">
        <v>198</v>
      </c>
      <c r="I1470" t="s">
        <v>102</v>
      </c>
      <c r="J1470" t="s">
        <v>27</v>
      </c>
      <c r="K1470" t="s">
        <v>42</v>
      </c>
      <c r="L1470" t="s">
        <v>43</v>
      </c>
      <c r="M1470">
        <v>90049</v>
      </c>
      <c r="N1470" t="s">
        <v>44</v>
      </c>
      <c r="O1470" t="s">
        <v>1414</v>
      </c>
      <c r="P1470" t="s">
        <v>71</v>
      </c>
      <c r="Q1470" t="s">
        <v>161</v>
      </c>
      <c r="R1470" t="s">
        <v>1415</v>
      </c>
      <c r="S1470">
        <v>107.97</v>
      </c>
      <c r="T1470">
        <v>3</v>
      </c>
      <c r="U1470">
        <v>0</v>
      </c>
      <c r="V1470">
        <v>22.6737</v>
      </c>
    </row>
    <row r="1471" spans="1:22" x14ac:dyDescent="0.3">
      <c r="A1471">
        <v>4337</v>
      </c>
      <c r="B1471" t="s">
        <v>7423</v>
      </c>
      <c r="C1471">
        <v>2012</v>
      </c>
      <c r="D1471" s="33">
        <v>41263</v>
      </c>
      <c r="E1471" s="33">
        <v>41267</v>
      </c>
      <c r="F1471" t="s">
        <v>50</v>
      </c>
      <c r="G1471" t="s">
        <v>449</v>
      </c>
      <c r="H1471" t="s">
        <v>450</v>
      </c>
      <c r="I1471" t="s">
        <v>26</v>
      </c>
      <c r="J1471" t="s">
        <v>27</v>
      </c>
      <c r="K1471" t="s">
        <v>7424</v>
      </c>
      <c r="L1471" t="s">
        <v>310</v>
      </c>
      <c r="M1471">
        <v>86442</v>
      </c>
      <c r="N1471" t="s">
        <v>44</v>
      </c>
      <c r="O1471" t="s">
        <v>4412</v>
      </c>
      <c r="P1471" t="s">
        <v>32</v>
      </c>
      <c r="Q1471" t="s">
        <v>65</v>
      </c>
      <c r="R1471" t="s">
        <v>4413</v>
      </c>
      <c r="S1471">
        <v>14.368000000000002</v>
      </c>
      <c r="T1471">
        <v>2</v>
      </c>
      <c r="U1471">
        <v>0.2</v>
      </c>
      <c r="V1471">
        <v>3.9512</v>
      </c>
    </row>
    <row r="1472" spans="1:22" x14ac:dyDescent="0.3">
      <c r="A1472">
        <v>4336</v>
      </c>
      <c r="B1472" t="s">
        <v>7423</v>
      </c>
      <c r="C1472">
        <v>2012</v>
      </c>
      <c r="D1472" s="33">
        <v>41263</v>
      </c>
      <c r="E1472" s="33">
        <v>41267</v>
      </c>
      <c r="F1472" t="s">
        <v>50</v>
      </c>
      <c r="G1472" t="s">
        <v>449</v>
      </c>
      <c r="H1472" t="s">
        <v>450</v>
      </c>
      <c r="I1472" t="s">
        <v>26</v>
      </c>
      <c r="J1472" t="s">
        <v>27</v>
      </c>
      <c r="K1472" t="s">
        <v>7424</v>
      </c>
      <c r="L1472" t="s">
        <v>310</v>
      </c>
      <c r="M1472">
        <v>86442</v>
      </c>
      <c r="N1472" t="s">
        <v>44</v>
      </c>
      <c r="O1472" t="s">
        <v>7425</v>
      </c>
      <c r="P1472" t="s">
        <v>46</v>
      </c>
      <c r="Q1472" t="s">
        <v>173</v>
      </c>
      <c r="R1472" t="s">
        <v>7426</v>
      </c>
      <c r="S1472">
        <v>7.9200000000000008</v>
      </c>
      <c r="T1472">
        <v>1</v>
      </c>
      <c r="U1472">
        <v>0.2</v>
      </c>
      <c r="V1472">
        <v>2.7719999999999994</v>
      </c>
    </row>
    <row r="1473" spans="1:22" x14ac:dyDescent="0.3">
      <c r="A1473">
        <v>1472</v>
      </c>
      <c r="B1473" t="s">
        <v>3949</v>
      </c>
      <c r="C1473">
        <v>2012</v>
      </c>
      <c r="D1473" s="33">
        <v>41176</v>
      </c>
      <c r="E1473" s="3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4335</v>
      </c>
      <c r="B1474" t="s">
        <v>7417</v>
      </c>
      <c r="C1474">
        <v>2012</v>
      </c>
      <c r="D1474" s="33">
        <v>41264</v>
      </c>
      <c r="E1474" s="33">
        <v>41270</v>
      </c>
      <c r="F1474" t="s">
        <v>50</v>
      </c>
      <c r="G1474" t="s">
        <v>7418</v>
      </c>
      <c r="H1474" t="s">
        <v>7419</v>
      </c>
      <c r="I1474" t="s">
        <v>26</v>
      </c>
      <c r="J1474" t="s">
        <v>27</v>
      </c>
      <c r="K1474" t="s">
        <v>7420</v>
      </c>
      <c r="L1474" t="s">
        <v>54</v>
      </c>
      <c r="M1474">
        <v>32114</v>
      </c>
      <c r="N1474" t="s">
        <v>30</v>
      </c>
      <c r="O1474" t="s">
        <v>3245</v>
      </c>
      <c r="P1474" t="s">
        <v>46</v>
      </c>
      <c r="Q1474" t="s">
        <v>173</v>
      </c>
      <c r="R1474" t="s">
        <v>3246</v>
      </c>
      <c r="S1474">
        <v>27.312000000000001</v>
      </c>
      <c r="T1474">
        <v>2</v>
      </c>
      <c r="U1474">
        <v>0.2</v>
      </c>
      <c r="V1474">
        <v>9.2178000000000004</v>
      </c>
    </row>
    <row r="1475" spans="1:22" x14ac:dyDescent="0.3">
      <c r="A1475">
        <v>1474</v>
      </c>
      <c r="B1475" t="s">
        <v>3955</v>
      </c>
      <c r="C1475">
        <v>2012</v>
      </c>
      <c r="D1475" s="33">
        <v>41244</v>
      </c>
      <c r="E1475" s="33">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4334</v>
      </c>
      <c r="B1476" t="s">
        <v>7417</v>
      </c>
      <c r="C1476">
        <v>2012</v>
      </c>
      <c r="D1476" s="33">
        <v>41264</v>
      </c>
      <c r="E1476" s="33">
        <v>41270</v>
      </c>
      <c r="F1476" t="s">
        <v>50</v>
      </c>
      <c r="G1476" t="s">
        <v>7418</v>
      </c>
      <c r="H1476" t="s">
        <v>7419</v>
      </c>
      <c r="I1476" t="s">
        <v>26</v>
      </c>
      <c r="J1476" t="s">
        <v>27</v>
      </c>
      <c r="K1476" t="s">
        <v>7420</v>
      </c>
      <c r="L1476" t="s">
        <v>54</v>
      </c>
      <c r="M1476">
        <v>32114</v>
      </c>
      <c r="N1476" t="s">
        <v>30</v>
      </c>
      <c r="O1476" t="s">
        <v>7421</v>
      </c>
      <c r="P1476" t="s">
        <v>71</v>
      </c>
      <c r="Q1476" t="s">
        <v>161</v>
      </c>
      <c r="R1476" t="s">
        <v>7422</v>
      </c>
      <c r="S1476">
        <v>50.88</v>
      </c>
      <c r="T1476">
        <v>6</v>
      </c>
      <c r="U1476">
        <v>0.2</v>
      </c>
      <c r="V1476">
        <v>14.628000000000005</v>
      </c>
    </row>
    <row r="1477" spans="1:22" x14ac:dyDescent="0.3">
      <c r="A1477">
        <v>4326</v>
      </c>
      <c r="B1477" t="s">
        <v>7410</v>
      </c>
      <c r="C1477">
        <v>2012</v>
      </c>
      <c r="D1477" s="33">
        <v>40953</v>
      </c>
      <c r="E1477" s="33">
        <v>40958</v>
      </c>
      <c r="F1477" t="s">
        <v>50</v>
      </c>
      <c r="G1477" t="s">
        <v>407</v>
      </c>
      <c r="H1477" t="s">
        <v>408</v>
      </c>
      <c r="I1477" t="s">
        <v>26</v>
      </c>
      <c r="J1477" t="s">
        <v>27</v>
      </c>
      <c r="K1477" t="s">
        <v>801</v>
      </c>
      <c r="L1477" t="s">
        <v>498</v>
      </c>
      <c r="M1477">
        <v>44312</v>
      </c>
      <c r="N1477" t="s">
        <v>148</v>
      </c>
      <c r="O1477" t="s">
        <v>4167</v>
      </c>
      <c r="P1477" t="s">
        <v>71</v>
      </c>
      <c r="Q1477" t="s">
        <v>161</v>
      </c>
      <c r="R1477" t="s">
        <v>4168</v>
      </c>
      <c r="S1477">
        <v>71.975999999999999</v>
      </c>
      <c r="T1477">
        <v>3</v>
      </c>
      <c r="U1477">
        <v>0.2</v>
      </c>
      <c r="V1477">
        <v>0.89969999999999573</v>
      </c>
    </row>
    <row r="1478" spans="1:22" x14ac:dyDescent="0.3">
      <c r="A1478">
        <v>4325</v>
      </c>
      <c r="B1478" t="s">
        <v>7410</v>
      </c>
      <c r="C1478">
        <v>2012</v>
      </c>
      <c r="D1478" s="33">
        <v>40953</v>
      </c>
      <c r="E1478" s="33">
        <v>40958</v>
      </c>
      <c r="F1478" t="s">
        <v>50</v>
      </c>
      <c r="G1478" t="s">
        <v>407</v>
      </c>
      <c r="H1478" t="s">
        <v>408</v>
      </c>
      <c r="I1478" t="s">
        <v>26</v>
      </c>
      <c r="J1478" t="s">
        <v>27</v>
      </c>
      <c r="K1478" t="s">
        <v>801</v>
      </c>
      <c r="L1478" t="s">
        <v>498</v>
      </c>
      <c r="M1478">
        <v>44312</v>
      </c>
      <c r="N1478" t="s">
        <v>148</v>
      </c>
      <c r="O1478" t="s">
        <v>3422</v>
      </c>
      <c r="P1478" t="s">
        <v>46</v>
      </c>
      <c r="Q1478" t="s">
        <v>68</v>
      </c>
      <c r="R1478" t="s">
        <v>3423</v>
      </c>
      <c r="S1478">
        <v>14.352000000000002</v>
      </c>
      <c r="T1478">
        <v>3</v>
      </c>
      <c r="U1478">
        <v>0.2</v>
      </c>
      <c r="V1478">
        <v>0.8969999999999998</v>
      </c>
    </row>
    <row r="1479" spans="1:22" x14ac:dyDescent="0.3">
      <c r="A1479">
        <v>4324</v>
      </c>
      <c r="B1479" t="s">
        <v>7410</v>
      </c>
      <c r="C1479">
        <v>2012</v>
      </c>
      <c r="D1479" s="33">
        <v>40953</v>
      </c>
      <c r="E1479" s="33">
        <v>40958</v>
      </c>
      <c r="F1479" t="s">
        <v>50</v>
      </c>
      <c r="G1479" t="s">
        <v>407</v>
      </c>
      <c r="H1479" t="s">
        <v>408</v>
      </c>
      <c r="I1479" t="s">
        <v>26</v>
      </c>
      <c r="J1479" t="s">
        <v>27</v>
      </c>
      <c r="K1479" t="s">
        <v>801</v>
      </c>
      <c r="L1479" t="s">
        <v>498</v>
      </c>
      <c r="M1479">
        <v>44312</v>
      </c>
      <c r="N1479" t="s">
        <v>148</v>
      </c>
      <c r="O1479" t="s">
        <v>1253</v>
      </c>
      <c r="P1479" t="s">
        <v>46</v>
      </c>
      <c r="Q1479" t="s">
        <v>75</v>
      </c>
      <c r="R1479" t="s">
        <v>1254</v>
      </c>
      <c r="S1479">
        <v>2.2860000000000005</v>
      </c>
      <c r="T1479">
        <v>2</v>
      </c>
      <c r="U1479">
        <v>0.7</v>
      </c>
      <c r="V1479">
        <v>-1.6763999999999997</v>
      </c>
    </row>
    <row r="1480" spans="1:22" x14ac:dyDescent="0.3">
      <c r="A1480">
        <v>4323</v>
      </c>
      <c r="B1480" t="s">
        <v>7410</v>
      </c>
      <c r="C1480">
        <v>2012</v>
      </c>
      <c r="D1480" s="33">
        <v>40953</v>
      </c>
      <c r="E1480" s="33">
        <v>40958</v>
      </c>
      <c r="F1480" t="s">
        <v>50</v>
      </c>
      <c r="G1480" t="s">
        <v>407</v>
      </c>
      <c r="H1480" t="s">
        <v>408</v>
      </c>
      <c r="I1480" t="s">
        <v>26</v>
      </c>
      <c r="J1480" t="s">
        <v>27</v>
      </c>
      <c r="K1480" t="s">
        <v>801</v>
      </c>
      <c r="L1480" t="s">
        <v>498</v>
      </c>
      <c r="M1480">
        <v>44312</v>
      </c>
      <c r="N1480" t="s">
        <v>148</v>
      </c>
      <c r="O1480" t="s">
        <v>5786</v>
      </c>
      <c r="P1480" t="s">
        <v>71</v>
      </c>
      <c r="Q1480" t="s">
        <v>72</v>
      </c>
      <c r="R1480" t="s">
        <v>5787</v>
      </c>
      <c r="S1480">
        <v>323.98199999999997</v>
      </c>
      <c r="T1480">
        <v>3</v>
      </c>
      <c r="U1480">
        <v>0.4</v>
      </c>
      <c r="V1480">
        <v>-80.995500000000021</v>
      </c>
    </row>
    <row r="1481" spans="1:22" x14ac:dyDescent="0.3">
      <c r="A1481">
        <v>4322</v>
      </c>
      <c r="B1481" t="s">
        <v>7410</v>
      </c>
      <c r="C1481">
        <v>2012</v>
      </c>
      <c r="D1481" s="33">
        <v>40953</v>
      </c>
      <c r="E1481" s="33">
        <v>40958</v>
      </c>
      <c r="F1481" t="s">
        <v>50</v>
      </c>
      <c r="G1481" t="s">
        <v>407</v>
      </c>
      <c r="H1481" t="s">
        <v>408</v>
      </c>
      <c r="I1481" t="s">
        <v>26</v>
      </c>
      <c r="J1481" t="s">
        <v>27</v>
      </c>
      <c r="K1481" t="s">
        <v>801</v>
      </c>
      <c r="L1481" t="s">
        <v>498</v>
      </c>
      <c r="M1481">
        <v>44312</v>
      </c>
      <c r="N1481" t="s">
        <v>148</v>
      </c>
      <c r="O1481" t="s">
        <v>1724</v>
      </c>
      <c r="P1481" t="s">
        <v>46</v>
      </c>
      <c r="Q1481" t="s">
        <v>75</v>
      </c>
      <c r="R1481" t="s">
        <v>1725</v>
      </c>
      <c r="S1481">
        <v>14.952000000000004</v>
      </c>
      <c r="T1481">
        <v>2</v>
      </c>
      <c r="U1481">
        <v>0.7</v>
      </c>
      <c r="V1481">
        <v>-11.961599999999997</v>
      </c>
    </row>
    <row r="1482" spans="1:22" x14ac:dyDescent="0.3">
      <c r="A1482">
        <v>4318</v>
      </c>
      <c r="B1482" t="s">
        <v>7405</v>
      </c>
      <c r="C1482">
        <v>2012</v>
      </c>
      <c r="D1482" s="33">
        <v>41116</v>
      </c>
      <c r="E1482" s="33">
        <v>41123</v>
      </c>
      <c r="F1482" t="s">
        <v>50</v>
      </c>
      <c r="G1482" t="s">
        <v>600</v>
      </c>
      <c r="H1482" t="s">
        <v>601</v>
      </c>
      <c r="I1482" t="s">
        <v>26</v>
      </c>
      <c r="J1482" t="s">
        <v>27</v>
      </c>
      <c r="K1482" t="s">
        <v>127</v>
      </c>
      <c r="L1482" t="s">
        <v>43</v>
      </c>
      <c r="M1482">
        <v>94110</v>
      </c>
      <c r="N1482" t="s">
        <v>44</v>
      </c>
      <c r="O1482" t="s">
        <v>2158</v>
      </c>
      <c r="P1482" t="s">
        <v>46</v>
      </c>
      <c r="Q1482" t="s">
        <v>173</v>
      </c>
      <c r="R1482" t="s">
        <v>2159</v>
      </c>
      <c r="S1482">
        <v>167.86</v>
      </c>
      <c r="T1482">
        <v>2</v>
      </c>
      <c r="U1482">
        <v>0</v>
      </c>
      <c r="V1482">
        <v>78.894199999999998</v>
      </c>
    </row>
    <row r="1483" spans="1:22" x14ac:dyDescent="0.3">
      <c r="A1483">
        <v>4317</v>
      </c>
      <c r="B1483" t="s">
        <v>7404</v>
      </c>
      <c r="C1483">
        <v>2012</v>
      </c>
      <c r="D1483" s="33">
        <v>41085</v>
      </c>
      <c r="E1483" s="33">
        <v>41091</v>
      </c>
      <c r="F1483" t="s">
        <v>50</v>
      </c>
      <c r="G1483" t="s">
        <v>2243</v>
      </c>
      <c r="H1483" t="s">
        <v>2244</v>
      </c>
      <c r="I1483" t="s">
        <v>26</v>
      </c>
      <c r="J1483" t="s">
        <v>27</v>
      </c>
      <c r="K1483" t="s">
        <v>42</v>
      </c>
      <c r="L1483" t="s">
        <v>43</v>
      </c>
      <c r="M1483">
        <v>90045</v>
      </c>
      <c r="N1483" t="s">
        <v>44</v>
      </c>
      <c r="O1483" t="s">
        <v>2082</v>
      </c>
      <c r="P1483" t="s">
        <v>46</v>
      </c>
      <c r="Q1483" t="s">
        <v>59</v>
      </c>
      <c r="R1483" t="s">
        <v>2083</v>
      </c>
      <c r="S1483">
        <v>304.23</v>
      </c>
      <c r="T1483">
        <v>3</v>
      </c>
      <c r="U1483">
        <v>0</v>
      </c>
      <c r="V1483">
        <v>9.126899999999992</v>
      </c>
    </row>
    <row r="1484" spans="1:22" x14ac:dyDescent="0.3">
      <c r="A1484">
        <v>4316</v>
      </c>
      <c r="B1484" t="s">
        <v>7404</v>
      </c>
      <c r="C1484">
        <v>2012</v>
      </c>
      <c r="D1484" s="33">
        <v>41085</v>
      </c>
      <c r="E1484" s="33">
        <v>41091</v>
      </c>
      <c r="F1484" t="s">
        <v>50</v>
      </c>
      <c r="G1484" t="s">
        <v>2243</v>
      </c>
      <c r="H1484" t="s">
        <v>2244</v>
      </c>
      <c r="I1484" t="s">
        <v>26</v>
      </c>
      <c r="J1484" t="s">
        <v>27</v>
      </c>
      <c r="K1484" t="s">
        <v>42</v>
      </c>
      <c r="L1484" t="s">
        <v>43</v>
      </c>
      <c r="M1484">
        <v>90045</v>
      </c>
      <c r="N1484" t="s">
        <v>44</v>
      </c>
      <c r="O1484" t="s">
        <v>3144</v>
      </c>
      <c r="P1484" t="s">
        <v>46</v>
      </c>
      <c r="Q1484" t="s">
        <v>75</v>
      </c>
      <c r="R1484" t="s">
        <v>3145</v>
      </c>
      <c r="S1484">
        <v>88.751999999999995</v>
      </c>
      <c r="T1484">
        <v>3</v>
      </c>
      <c r="U1484">
        <v>0.2</v>
      </c>
      <c r="V1484">
        <v>27.734999999999996</v>
      </c>
    </row>
    <row r="1485" spans="1:22" x14ac:dyDescent="0.3">
      <c r="A1485">
        <v>4315</v>
      </c>
      <c r="B1485" t="s">
        <v>7404</v>
      </c>
      <c r="C1485">
        <v>2012</v>
      </c>
      <c r="D1485" s="33">
        <v>41085</v>
      </c>
      <c r="E1485" s="33">
        <v>41091</v>
      </c>
      <c r="F1485" t="s">
        <v>50</v>
      </c>
      <c r="G1485" t="s">
        <v>2243</v>
      </c>
      <c r="H1485" t="s">
        <v>2244</v>
      </c>
      <c r="I1485" t="s">
        <v>26</v>
      </c>
      <c r="J1485" t="s">
        <v>27</v>
      </c>
      <c r="K1485" t="s">
        <v>42</v>
      </c>
      <c r="L1485" t="s">
        <v>43</v>
      </c>
      <c r="M1485">
        <v>90045</v>
      </c>
      <c r="N1485" t="s">
        <v>44</v>
      </c>
      <c r="O1485" t="s">
        <v>6754</v>
      </c>
      <c r="P1485" t="s">
        <v>46</v>
      </c>
      <c r="Q1485" t="s">
        <v>68</v>
      </c>
      <c r="R1485" t="s">
        <v>186</v>
      </c>
      <c r="S1485">
        <v>20.96</v>
      </c>
      <c r="T1485">
        <v>2</v>
      </c>
      <c r="U1485">
        <v>0</v>
      </c>
      <c r="V1485">
        <v>5.24</v>
      </c>
    </row>
    <row r="1486" spans="1:22" x14ac:dyDescent="0.3">
      <c r="A1486">
        <v>4290</v>
      </c>
      <c r="B1486" t="s">
        <v>7387</v>
      </c>
      <c r="C1486">
        <v>2012</v>
      </c>
      <c r="D1486" s="33">
        <v>41046</v>
      </c>
      <c r="E1486" s="33">
        <v>41050</v>
      </c>
      <c r="F1486" t="s">
        <v>50</v>
      </c>
      <c r="G1486" t="s">
        <v>226</v>
      </c>
      <c r="H1486" t="s">
        <v>227</v>
      </c>
      <c r="I1486" t="s">
        <v>41</v>
      </c>
      <c r="J1486" t="s">
        <v>27</v>
      </c>
      <c r="K1486" t="s">
        <v>184</v>
      </c>
      <c r="L1486" t="s">
        <v>104</v>
      </c>
      <c r="M1486">
        <v>77095</v>
      </c>
      <c r="N1486" t="s">
        <v>105</v>
      </c>
      <c r="O1486" t="s">
        <v>2762</v>
      </c>
      <c r="P1486" t="s">
        <v>46</v>
      </c>
      <c r="Q1486" t="s">
        <v>90</v>
      </c>
      <c r="R1486" t="s">
        <v>2763</v>
      </c>
      <c r="S1486">
        <v>14.088000000000001</v>
      </c>
      <c r="T1486">
        <v>3</v>
      </c>
      <c r="U1486">
        <v>0.2</v>
      </c>
      <c r="V1486">
        <v>4.9307999999999996</v>
      </c>
    </row>
    <row r="1487" spans="1:22" x14ac:dyDescent="0.3">
      <c r="A1487">
        <v>4289</v>
      </c>
      <c r="B1487" t="s">
        <v>7387</v>
      </c>
      <c r="C1487">
        <v>2012</v>
      </c>
      <c r="D1487" s="33">
        <v>41046</v>
      </c>
      <c r="E1487" s="33">
        <v>41050</v>
      </c>
      <c r="F1487" t="s">
        <v>50</v>
      </c>
      <c r="G1487" t="s">
        <v>226</v>
      </c>
      <c r="H1487" t="s">
        <v>227</v>
      </c>
      <c r="I1487" t="s">
        <v>41</v>
      </c>
      <c r="J1487" t="s">
        <v>27</v>
      </c>
      <c r="K1487" t="s">
        <v>184</v>
      </c>
      <c r="L1487" t="s">
        <v>104</v>
      </c>
      <c r="M1487">
        <v>77095</v>
      </c>
      <c r="N1487" t="s">
        <v>105</v>
      </c>
      <c r="O1487" t="s">
        <v>4801</v>
      </c>
      <c r="P1487" t="s">
        <v>46</v>
      </c>
      <c r="Q1487" t="s">
        <v>75</v>
      </c>
      <c r="R1487" t="s">
        <v>4802</v>
      </c>
      <c r="S1487">
        <v>33.279999999999994</v>
      </c>
      <c r="T1487">
        <v>5</v>
      </c>
      <c r="U1487">
        <v>0.8</v>
      </c>
      <c r="V1487">
        <v>-49.92</v>
      </c>
    </row>
    <row r="1488" spans="1:22" x14ac:dyDescent="0.3">
      <c r="A1488">
        <v>1487</v>
      </c>
      <c r="B1488" t="s">
        <v>3990</v>
      </c>
      <c r="C1488">
        <v>2012</v>
      </c>
      <c r="D1488" s="33">
        <v>41216</v>
      </c>
      <c r="E1488" s="33">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s="33">
        <v>41216</v>
      </c>
      <c r="E1489" s="33">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s="33">
        <v>41216</v>
      </c>
      <c r="E1490" s="33">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4287</v>
      </c>
      <c r="B1491" t="s">
        <v>7384</v>
      </c>
      <c r="C1491">
        <v>2012</v>
      </c>
      <c r="D1491" s="33">
        <v>41234</v>
      </c>
      <c r="E1491" s="33">
        <v>41239</v>
      </c>
      <c r="F1491" t="s">
        <v>23</v>
      </c>
      <c r="G1491" t="s">
        <v>6012</v>
      </c>
      <c r="H1491" t="s">
        <v>6013</v>
      </c>
      <c r="I1491" t="s">
        <v>41</v>
      </c>
      <c r="J1491" t="s">
        <v>27</v>
      </c>
      <c r="K1491" t="s">
        <v>7385</v>
      </c>
      <c r="L1491" t="s">
        <v>104</v>
      </c>
      <c r="M1491">
        <v>77642</v>
      </c>
      <c r="N1491" t="s">
        <v>105</v>
      </c>
      <c r="O1491" t="s">
        <v>6853</v>
      </c>
      <c r="P1491" t="s">
        <v>71</v>
      </c>
      <c r="Q1491" t="s">
        <v>1216</v>
      </c>
      <c r="R1491" t="s">
        <v>6854</v>
      </c>
      <c r="S1491">
        <v>439.99200000000002</v>
      </c>
      <c r="T1491">
        <v>1</v>
      </c>
      <c r="U1491">
        <v>0.2</v>
      </c>
      <c r="V1491">
        <v>164.99700000000001</v>
      </c>
    </row>
    <row r="1492" spans="1:22" x14ac:dyDescent="0.3">
      <c r="A1492">
        <v>4286</v>
      </c>
      <c r="B1492" t="s">
        <v>7384</v>
      </c>
      <c r="C1492">
        <v>2012</v>
      </c>
      <c r="D1492" s="33">
        <v>41234</v>
      </c>
      <c r="E1492" s="33">
        <v>41239</v>
      </c>
      <c r="F1492" t="s">
        <v>23</v>
      </c>
      <c r="G1492" t="s">
        <v>6012</v>
      </c>
      <c r="H1492" t="s">
        <v>6013</v>
      </c>
      <c r="I1492" t="s">
        <v>41</v>
      </c>
      <c r="J1492" t="s">
        <v>27</v>
      </c>
      <c r="K1492" t="s">
        <v>7385</v>
      </c>
      <c r="L1492" t="s">
        <v>104</v>
      </c>
      <c r="M1492">
        <v>77642</v>
      </c>
      <c r="N1492" t="s">
        <v>105</v>
      </c>
      <c r="O1492" t="s">
        <v>45</v>
      </c>
      <c r="P1492" t="s">
        <v>46</v>
      </c>
      <c r="Q1492" t="s">
        <v>47</v>
      </c>
      <c r="R1492" t="s">
        <v>48</v>
      </c>
      <c r="S1492">
        <v>11.696</v>
      </c>
      <c r="T1492">
        <v>2</v>
      </c>
      <c r="U1492">
        <v>0.2</v>
      </c>
      <c r="V1492">
        <v>3.9473999999999996</v>
      </c>
    </row>
    <row r="1493" spans="1:22" x14ac:dyDescent="0.3">
      <c r="A1493">
        <v>4285</v>
      </c>
      <c r="B1493" t="s">
        <v>7384</v>
      </c>
      <c r="C1493">
        <v>2012</v>
      </c>
      <c r="D1493" s="33">
        <v>41234</v>
      </c>
      <c r="E1493" s="33">
        <v>41239</v>
      </c>
      <c r="F1493" t="s">
        <v>23</v>
      </c>
      <c r="G1493" t="s">
        <v>6012</v>
      </c>
      <c r="H1493" t="s">
        <v>6013</v>
      </c>
      <c r="I1493" t="s">
        <v>41</v>
      </c>
      <c r="J1493" t="s">
        <v>27</v>
      </c>
      <c r="K1493" t="s">
        <v>7385</v>
      </c>
      <c r="L1493" t="s">
        <v>104</v>
      </c>
      <c r="M1493">
        <v>77642</v>
      </c>
      <c r="N1493" t="s">
        <v>105</v>
      </c>
      <c r="O1493" t="s">
        <v>4408</v>
      </c>
      <c r="P1493" t="s">
        <v>32</v>
      </c>
      <c r="Q1493" t="s">
        <v>33</v>
      </c>
      <c r="R1493" t="s">
        <v>4409</v>
      </c>
      <c r="S1493">
        <v>246.13279999999997</v>
      </c>
      <c r="T1493">
        <v>2</v>
      </c>
      <c r="U1493">
        <v>0.32</v>
      </c>
      <c r="V1493">
        <v>-76.011599999999973</v>
      </c>
    </row>
    <row r="1494" spans="1:22" x14ac:dyDescent="0.3">
      <c r="A1494">
        <v>4276</v>
      </c>
      <c r="B1494" t="s">
        <v>7375</v>
      </c>
      <c r="C1494">
        <v>2012</v>
      </c>
      <c r="D1494" s="33">
        <v>41099</v>
      </c>
      <c r="E1494" s="33">
        <v>41103</v>
      </c>
      <c r="F1494" t="s">
        <v>50</v>
      </c>
      <c r="G1494" t="s">
        <v>5715</v>
      </c>
      <c r="H1494" t="s">
        <v>5716</v>
      </c>
      <c r="I1494" t="s">
        <v>41</v>
      </c>
      <c r="J1494" t="s">
        <v>27</v>
      </c>
      <c r="K1494" t="s">
        <v>815</v>
      </c>
      <c r="L1494" t="s">
        <v>104</v>
      </c>
      <c r="M1494">
        <v>75220</v>
      </c>
      <c r="N1494" t="s">
        <v>105</v>
      </c>
      <c r="O1494" t="s">
        <v>713</v>
      </c>
      <c r="P1494" t="s">
        <v>46</v>
      </c>
      <c r="Q1494" t="s">
        <v>78</v>
      </c>
      <c r="R1494" t="s">
        <v>714</v>
      </c>
      <c r="S1494">
        <v>48.631999999999991</v>
      </c>
      <c r="T1494">
        <v>2</v>
      </c>
      <c r="U1494">
        <v>0.8</v>
      </c>
      <c r="V1494">
        <v>-121.58000000000004</v>
      </c>
    </row>
    <row r="1495" spans="1:22" x14ac:dyDescent="0.3">
      <c r="A1495">
        <v>4275</v>
      </c>
      <c r="B1495" t="s">
        <v>7374</v>
      </c>
      <c r="C1495">
        <v>2012</v>
      </c>
      <c r="D1495" s="33">
        <v>41205</v>
      </c>
      <c r="E1495" s="33">
        <v>41210</v>
      </c>
      <c r="F1495" t="s">
        <v>50</v>
      </c>
      <c r="G1495" t="s">
        <v>1033</v>
      </c>
      <c r="H1495" t="s">
        <v>1034</v>
      </c>
      <c r="I1495" t="s">
        <v>41</v>
      </c>
      <c r="J1495" t="s">
        <v>27</v>
      </c>
      <c r="K1495" t="s">
        <v>95</v>
      </c>
      <c r="L1495" t="s">
        <v>96</v>
      </c>
      <c r="M1495">
        <v>98105</v>
      </c>
      <c r="N1495" t="s">
        <v>44</v>
      </c>
      <c r="O1495" t="s">
        <v>1218</v>
      </c>
      <c r="P1495" t="s">
        <v>46</v>
      </c>
      <c r="Q1495" t="s">
        <v>75</v>
      </c>
      <c r="R1495" t="s">
        <v>1219</v>
      </c>
      <c r="S1495">
        <v>3.5920000000000005</v>
      </c>
      <c r="T1495">
        <v>1</v>
      </c>
      <c r="U1495">
        <v>0.2</v>
      </c>
      <c r="V1495">
        <v>1.1224999999999996</v>
      </c>
    </row>
    <row r="1496" spans="1:22" x14ac:dyDescent="0.3">
      <c r="A1496">
        <v>4271</v>
      </c>
      <c r="B1496" t="s">
        <v>7369</v>
      </c>
      <c r="C1496">
        <v>2012</v>
      </c>
      <c r="D1496" s="33">
        <v>41239</v>
      </c>
      <c r="E1496" s="33">
        <v>41243</v>
      </c>
      <c r="F1496" t="s">
        <v>50</v>
      </c>
      <c r="G1496" t="s">
        <v>7370</v>
      </c>
      <c r="H1496" t="s">
        <v>7371</v>
      </c>
      <c r="I1496" t="s">
        <v>41</v>
      </c>
      <c r="J1496" t="s">
        <v>27</v>
      </c>
      <c r="K1496" t="s">
        <v>328</v>
      </c>
      <c r="L1496" t="s">
        <v>335</v>
      </c>
      <c r="M1496">
        <v>38301</v>
      </c>
      <c r="N1496" t="s">
        <v>30</v>
      </c>
      <c r="O1496" t="s">
        <v>7328</v>
      </c>
      <c r="P1496" t="s">
        <v>32</v>
      </c>
      <c r="Q1496" t="s">
        <v>65</v>
      </c>
      <c r="R1496" t="s">
        <v>7329</v>
      </c>
      <c r="S1496">
        <v>692.47199999999998</v>
      </c>
      <c r="T1496">
        <v>11</v>
      </c>
      <c r="U1496">
        <v>0.2</v>
      </c>
      <c r="V1496">
        <v>190.42980000000006</v>
      </c>
    </row>
    <row r="1497" spans="1:22" x14ac:dyDescent="0.3">
      <c r="A1497">
        <v>4258</v>
      </c>
      <c r="B1497" t="s">
        <v>7358</v>
      </c>
      <c r="C1497">
        <v>2012</v>
      </c>
      <c r="D1497" s="33">
        <v>41156</v>
      </c>
      <c r="E1497" s="33">
        <v>41161</v>
      </c>
      <c r="F1497" t="s">
        <v>50</v>
      </c>
      <c r="G1497" t="s">
        <v>135</v>
      </c>
      <c r="H1497" t="s">
        <v>136</v>
      </c>
      <c r="I1497" t="s">
        <v>41</v>
      </c>
      <c r="J1497" t="s">
        <v>27</v>
      </c>
      <c r="K1497" t="s">
        <v>4704</v>
      </c>
      <c r="L1497" t="s">
        <v>420</v>
      </c>
      <c r="M1497">
        <v>97504</v>
      </c>
      <c r="N1497" t="s">
        <v>44</v>
      </c>
      <c r="O1497" t="s">
        <v>6548</v>
      </c>
      <c r="P1497" t="s">
        <v>46</v>
      </c>
      <c r="Q1497" t="s">
        <v>75</v>
      </c>
      <c r="R1497" t="s">
        <v>6549</v>
      </c>
      <c r="S1497">
        <v>9.7620000000000005</v>
      </c>
      <c r="T1497">
        <v>2</v>
      </c>
      <c r="U1497">
        <v>0.7</v>
      </c>
      <c r="V1497">
        <v>-6.833400000000001</v>
      </c>
    </row>
    <row r="1498" spans="1:22" x14ac:dyDescent="0.3">
      <c r="A1498">
        <v>4254</v>
      </c>
      <c r="B1498" t="s">
        <v>7356</v>
      </c>
      <c r="C1498">
        <v>2012</v>
      </c>
      <c r="D1498" s="33">
        <v>41205</v>
      </c>
      <c r="E1498" s="33">
        <v>41205</v>
      </c>
      <c r="F1498" t="s">
        <v>1290</v>
      </c>
      <c r="G1498" t="s">
        <v>2230</v>
      </c>
      <c r="H1498" t="s">
        <v>2231</v>
      </c>
      <c r="I1498" t="s">
        <v>26</v>
      </c>
      <c r="J1498" t="s">
        <v>27</v>
      </c>
      <c r="K1498" t="s">
        <v>1792</v>
      </c>
      <c r="L1498" t="s">
        <v>54</v>
      </c>
      <c r="M1498">
        <v>33801</v>
      </c>
      <c r="N1498" t="s">
        <v>30</v>
      </c>
      <c r="O1498" t="s">
        <v>4727</v>
      </c>
      <c r="P1498" t="s">
        <v>71</v>
      </c>
      <c r="Q1498" t="s">
        <v>72</v>
      </c>
      <c r="R1498" t="s">
        <v>4728</v>
      </c>
      <c r="S1498">
        <v>11.824</v>
      </c>
      <c r="T1498">
        <v>2</v>
      </c>
      <c r="U1498">
        <v>0.2</v>
      </c>
      <c r="V1498">
        <v>1.0346000000000006</v>
      </c>
    </row>
    <row r="1499" spans="1:22" x14ac:dyDescent="0.3">
      <c r="A1499">
        <v>4253</v>
      </c>
      <c r="B1499" t="s">
        <v>7356</v>
      </c>
      <c r="C1499">
        <v>2012</v>
      </c>
      <c r="D1499" s="33">
        <v>41205</v>
      </c>
      <c r="E1499" s="33">
        <v>41205</v>
      </c>
      <c r="F1499" t="s">
        <v>1290</v>
      </c>
      <c r="G1499" t="s">
        <v>2230</v>
      </c>
      <c r="H1499" t="s">
        <v>2231</v>
      </c>
      <c r="I1499" t="s">
        <v>26</v>
      </c>
      <c r="J1499" t="s">
        <v>27</v>
      </c>
      <c r="K1499" t="s">
        <v>1792</v>
      </c>
      <c r="L1499" t="s">
        <v>54</v>
      </c>
      <c r="M1499">
        <v>33801</v>
      </c>
      <c r="N1499" t="s">
        <v>30</v>
      </c>
      <c r="O1499" t="s">
        <v>688</v>
      </c>
      <c r="P1499" t="s">
        <v>46</v>
      </c>
      <c r="Q1499" t="s">
        <v>68</v>
      </c>
      <c r="R1499" t="s">
        <v>689</v>
      </c>
      <c r="S1499">
        <v>10.688000000000001</v>
      </c>
      <c r="T1499">
        <v>2</v>
      </c>
      <c r="U1499">
        <v>0.2</v>
      </c>
      <c r="V1499">
        <v>2.271199999999999</v>
      </c>
    </row>
    <row r="1500" spans="1:22" x14ac:dyDescent="0.3">
      <c r="A1500">
        <v>4252</v>
      </c>
      <c r="B1500" t="s">
        <v>7356</v>
      </c>
      <c r="C1500">
        <v>2012</v>
      </c>
      <c r="D1500" s="33">
        <v>41205</v>
      </c>
      <c r="E1500" s="33">
        <v>41205</v>
      </c>
      <c r="F1500" t="s">
        <v>1290</v>
      </c>
      <c r="G1500" t="s">
        <v>2230</v>
      </c>
      <c r="H1500" t="s">
        <v>2231</v>
      </c>
      <c r="I1500" t="s">
        <v>26</v>
      </c>
      <c r="J1500" t="s">
        <v>27</v>
      </c>
      <c r="K1500" t="s">
        <v>1792</v>
      </c>
      <c r="L1500" t="s">
        <v>54</v>
      </c>
      <c r="M1500">
        <v>33801</v>
      </c>
      <c r="N1500" t="s">
        <v>30</v>
      </c>
      <c r="O1500" t="s">
        <v>4549</v>
      </c>
      <c r="P1500" t="s">
        <v>71</v>
      </c>
      <c r="Q1500" t="s">
        <v>72</v>
      </c>
      <c r="R1500" t="s">
        <v>4550</v>
      </c>
      <c r="S1500">
        <v>55.944000000000003</v>
      </c>
      <c r="T1500">
        <v>7</v>
      </c>
      <c r="U1500">
        <v>0.2</v>
      </c>
      <c r="V1500">
        <v>-13.286700000000002</v>
      </c>
    </row>
    <row r="1501" spans="1:22" x14ac:dyDescent="0.3">
      <c r="A1501">
        <v>4228</v>
      </c>
      <c r="B1501" t="s">
        <v>7331</v>
      </c>
      <c r="C1501">
        <v>2012</v>
      </c>
      <c r="D1501" s="33">
        <v>40913</v>
      </c>
      <c r="E1501" s="33">
        <v>40918</v>
      </c>
      <c r="F1501" t="s">
        <v>50</v>
      </c>
      <c r="G1501" t="s">
        <v>2146</v>
      </c>
      <c r="H1501" t="s">
        <v>2147</v>
      </c>
      <c r="I1501" t="s">
        <v>102</v>
      </c>
      <c r="J1501" t="s">
        <v>27</v>
      </c>
      <c r="K1501" t="s">
        <v>95</v>
      </c>
      <c r="L1501" t="s">
        <v>96</v>
      </c>
      <c r="M1501">
        <v>98103</v>
      </c>
      <c r="N1501" t="s">
        <v>44</v>
      </c>
      <c r="O1501" t="s">
        <v>1537</v>
      </c>
      <c r="P1501" t="s">
        <v>32</v>
      </c>
      <c r="Q1501" t="s">
        <v>36</v>
      </c>
      <c r="R1501" t="s">
        <v>1538</v>
      </c>
      <c r="S1501">
        <v>61.584000000000003</v>
      </c>
      <c r="T1501">
        <v>1</v>
      </c>
      <c r="U1501">
        <v>0.2</v>
      </c>
      <c r="V1501">
        <v>-6.9282000000000039</v>
      </c>
    </row>
    <row r="1502" spans="1:22" x14ac:dyDescent="0.3">
      <c r="A1502">
        <v>4217</v>
      </c>
      <c r="B1502" t="s">
        <v>7319</v>
      </c>
      <c r="C1502">
        <v>2012</v>
      </c>
      <c r="D1502" s="33">
        <v>40957</v>
      </c>
      <c r="E1502" s="33">
        <v>40961</v>
      </c>
      <c r="F1502" t="s">
        <v>50</v>
      </c>
      <c r="G1502" t="s">
        <v>3751</v>
      </c>
      <c r="H1502" t="s">
        <v>3752</v>
      </c>
      <c r="I1502" t="s">
        <v>41</v>
      </c>
      <c r="J1502" t="s">
        <v>27</v>
      </c>
      <c r="K1502" t="s">
        <v>42</v>
      </c>
      <c r="L1502" t="s">
        <v>43</v>
      </c>
      <c r="M1502">
        <v>90004</v>
      </c>
      <c r="N1502" t="s">
        <v>44</v>
      </c>
      <c r="O1502" t="s">
        <v>2500</v>
      </c>
      <c r="P1502" t="s">
        <v>46</v>
      </c>
      <c r="Q1502" t="s">
        <v>47</v>
      </c>
      <c r="R1502" t="s">
        <v>2501</v>
      </c>
      <c r="S1502">
        <v>9.24</v>
      </c>
      <c r="T1502">
        <v>3</v>
      </c>
      <c r="U1502">
        <v>0</v>
      </c>
      <c r="V1502">
        <v>4.4352</v>
      </c>
    </row>
    <row r="1503" spans="1:22" x14ac:dyDescent="0.3">
      <c r="A1503">
        <v>4203</v>
      </c>
      <c r="B1503" t="s">
        <v>7304</v>
      </c>
      <c r="C1503">
        <v>2012</v>
      </c>
      <c r="D1503" s="33">
        <v>41253</v>
      </c>
      <c r="E1503" s="33">
        <v>41253</v>
      </c>
      <c r="F1503" t="s">
        <v>1290</v>
      </c>
      <c r="G1503" t="s">
        <v>182</v>
      </c>
      <c r="H1503" t="s">
        <v>183</v>
      </c>
      <c r="I1503" t="s">
        <v>102</v>
      </c>
      <c r="J1503" t="s">
        <v>27</v>
      </c>
      <c r="K1503" t="s">
        <v>266</v>
      </c>
      <c r="L1503" t="s">
        <v>267</v>
      </c>
      <c r="M1503">
        <v>10024</v>
      </c>
      <c r="N1503" t="s">
        <v>148</v>
      </c>
      <c r="O1503" t="s">
        <v>633</v>
      </c>
      <c r="P1503" t="s">
        <v>46</v>
      </c>
      <c r="Q1503" t="s">
        <v>90</v>
      </c>
      <c r="R1503" t="s">
        <v>634</v>
      </c>
      <c r="S1503">
        <v>184.66</v>
      </c>
      <c r="T1503">
        <v>7</v>
      </c>
      <c r="U1503">
        <v>0</v>
      </c>
      <c r="V1503">
        <v>84.943599999999989</v>
      </c>
    </row>
    <row r="1504" spans="1:22" x14ac:dyDescent="0.3">
      <c r="A1504">
        <v>4202</v>
      </c>
      <c r="B1504" t="s">
        <v>7304</v>
      </c>
      <c r="C1504">
        <v>2012</v>
      </c>
      <c r="D1504" s="33">
        <v>41253</v>
      </c>
      <c r="E1504" s="33">
        <v>41253</v>
      </c>
      <c r="F1504" t="s">
        <v>1290</v>
      </c>
      <c r="G1504" t="s">
        <v>182</v>
      </c>
      <c r="H1504" t="s">
        <v>183</v>
      </c>
      <c r="I1504" t="s">
        <v>102</v>
      </c>
      <c r="J1504" t="s">
        <v>27</v>
      </c>
      <c r="K1504" t="s">
        <v>266</v>
      </c>
      <c r="L1504" t="s">
        <v>267</v>
      </c>
      <c r="M1504">
        <v>10024</v>
      </c>
      <c r="N1504" t="s">
        <v>148</v>
      </c>
      <c r="O1504" t="s">
        <v>1266</v>
      </c>
      <c r="P1504" t="s">
        <v>46</v>
      </c>
      <c r="Q1504" t="s">
        <v>90</v>
      </c>
      <c r="R1504" t="s">
        <v>1267</v>
      </c>
      <c r="S1504">
        <v>41.28</v>
      </c>
      <c r="T1504">
        <v>6</v>
      </c>
      <c r="U1504">
        <v>0</v>
      </c>
      <c r="V1504">
        <v>18.988799999999998</v>
      </c>
    </row>
    <row r="1505" spans="1:22" x14ac:dyDescent="0.3">
      <c r="A1505">
        <v>4201</v>
      </c>
      <c r="B1505" t="s">
        <v>7304</v>
      </c>
      <c r="C1505">
        <v>2012</v>
      </c>
      <c r="D1505" s="33">
        <v>41253</v>
      </c>
      <c r="E1505" s="33">
        <v>41253</v>
      </c>
      <c r="F1505" t="s">
        <v>1290</v>
      </c>
      <c r="G1505" t="s">
        <v>182</v>
      </c>
      <c r="H1505" t="s">
        <v>183</v>
      </c>
      <c r="I1505" t="s">
        <v>102</v>
      </c>
      <c r="J1505" t="s">
        <v>27</v>
      </c>
      <c r="K1505" t="s">
        <v>266</v>
      </c>
      <c r="L1505" t="s">
        <v>267</v>
      </c>
      <c r="M1505">
        <v>10024</v>
      </c>
      <c r="N1505" t="s">
        <v>148</v>
      </c>
      <c r="O1505" t="s">
        <v>2396</v>
      </c>
      <c r="P1505" t="s">
        <v>71</v>
      </c>
      <c r="Q1505" t="s">
        <v>1216</v>
      </c>
      <c r="R1505" t="s">
        <v>2397</v>
      </c>
      <c r="S1505">
        <v>799.98400000000004</v>
      </c>
      <c r="T1505">
        <v>2</v>
      </c>
      <c r="U1505">
        <v>0.2</v>
      </c>
      <c r="V1505">
        <v>249.99499999999998</v>
      </c>
    </row>
    <row r="1506" spans="1:22" x14ac:dyDescent="0.3">
      <c r="A1506">
        <v>1505</v>
      </c>
      <c r="B1506" t="s">
        <v>4023</v>
      </c>
      <c r="C1506">
        <v>2012</v>
      </c>
      <c r="D1506" s="33">
        <v>41122</v>
      </c>
      <c r="E1506" s="33">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33">
        <v>41122</v>
      </c>
      <c r="E1507" s="33">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4200</v>
      </c>
      <c r="B1508" t="s">
        <v>7304</v>
      </c>
      <c r="C1508">
        <v>2012</v>
      </c>
      <c r="D1508" s="33">
        <v>41253</v>
      </c>
      <c r="E1508" s="33">
        <v>41253</v>
      </c>
      <c r="F1508" t="s">
        <v>1290</v>
      </c>
      <c r="G1508" t="s">
        <v>182</v>
      </c>
      <c r="H1508" t="s">
        <v>183</v>
      </c>
      <c r="I1508" t="s">
        <v>102</v>
      </c>
      <c r="J1508" t="s">
        <v>27</v>
      </c>
      <c r="K1508" t="s">
        <v>266</v>
      </c>
      <c r="L1508" t="s">
        <v>267</v>
      </c>
      <c r="M1508">
        <v>10024</v>
      </c>
      <c r="N1508" t="s">
        <v>148</v>
      </c>
      <c r="O1508" t="s">
        <v>2620</v>
      </c>
      <c r="P1508" t="s">
        <v>46</v>
      </c>
      <c r="Q1508" t="s">
        <v>47</v>
      </c>
      <c r="R1508" t="s">
        <v>2621</v>
      </c>
      <c r="S1508">
        <v>7.31</v>
      </c>
      <c r="T1508">
        <v>1</v>
      </c>
      <c r="U1508">
        <v>0</v>
      </c>
      <c r="V1508">
        <v>3.4356999999999998</v>
      </c>
    </row>
    <row r="1509" spans="1:22" x14ac:dyDescent="0.3">
      <c r="A1509">
        <v>4197</v>
      </c>
      <c r="B1509" t="s">
        <v>7302</v>
      </c>
      <c r="C1509">
        <v>2012</v>
      </c>
      <c r="D1509" s="33">
        <v>41017</v>
      </c>
      <c r="E1509" s="33">
        <v>41022</v>
      </c>
      <c r="F1509" t="s">
        <v>23</v>
      </c>
      <c r="G1509" t="s">
        <v>2384</v>
      </c>
      <c r="H1509" t="s">
        <v>2385</v>
      </c>
      <c r="I1509" t="s">
        <v>26</v>
      </c>
      <c r="J1509" t="s">
        <v>27</v>
      </c>
      <c r="K1509" t="s">
        <v>266</v>
      </c>
      <c r="L1509" t="s">
        <v>267</v>
      </c>
      <c r="M1509">
        <v>10024</v>
      </c>
      <c r="N1509" t="s">
        <v>148</v>
      </c>
      <c r="O1509" t="s">
        <v>2620</v>
      </c>
      <c r="P1509" t="s">
        <v>46</v>
      </c>
      <c r="Q1509" t="s">
        <v>47</v>
      </c>
      <c r="R1509" t="s">
        <v>2621</v>
      </c>
      <c r="S1509">
        <v>21.93</v>
      </c>
      <c r="T1509">
        <v>3</v>
      </c>
      <c r="U1509">
        <v>0</v>
      </c>
      <c r="V1509">
        <v>10.307099999999998</v>
      </c>
    </row>
    <row r="1510" spans="1:22" x14ac:dyDescent="0.3">
      <c r="A1510">
        <v>4195</v>
      </c>
      <c r="B1510" t="s">
        <v>7300</v>
      </c>
      <c r="C1510">
        <v>2012</v>
      </c>
      <c r="D1510" s="33">
        <v>41078</v>
      </c>
      <c r="E1510" s="33">
        <v>41082</v>
      </c>
      <c r="F1510" t="s">
        <v>50</v>
      </c>
      <c r="G1510" t="s">
        <v>6472</v>
      </c>
      <c r="H1510" t="s">
        <v>6473</v>
      </c>
      <c r="I1510" t="s">
        <v>26</v>
      </c>
      <c r="J1510" t="s">
        <v>27</v>
      </c>
      <c r="K1510" t="s">
        <v>947</v>
      </c>
      <c r="L1510" t="s">
        <v>43</v>
      </c>
      <c r="M1510">
        <v>92105</v>
      </c>
      <c r="N1510" t="s">
        <v>44</v>
      </c>
      <c r="O1510" t="s">
        <v>4226</v>
      </c>
      <c r="P1510" t="s">
        <v>46</v>
      </c>
      <c r="Q1510" t="s">
        <v>68</v>
      </c>
      <c r="R1510" t="s">
        <v>4227</v>
      </c>
      <c r="S1510">
        <v>51.98</v>
      </c>
      <c r="T1510">
        <v>2</v>
      </c>
      <c r="U1510">
        <v>0</v>
      </c>
      <c r="V1510">
        <v>15.074199999999998</v>
      </c>
    </row>
    <row r="1511" spans="1:22" x14ac:dyDescent="0.3">
      <c r="A1511">
        <v>4194</v>
      </c>
      <c r="B1511" t="s">
        <v>7298</v>
      </c>
      <c r="C1511">
        <v>2012</v>
      </c>
      <c r="D1511" s="33">
        <v>41229</v>
      </c>
      <c r="E1511" s="33">
        <v>41233</v>
      </c>
      <c r="F1511" t="s">
        <v>50</v>
      </c>
      <c r="G1511" t="s">
        <v>819</v>
      </c>
      <c r="H1511" t="s">
        <v>820</v>
      </c>
      <c r="I1511" t="s">
        <v>41</v>
      </c>
      <c r="J1511" t="s">
        <v>27</v>
      </c>
      <c r="K1511" t="s">
        <v>7299</v>
      </c>
      <c r="L1511" t="s">
        <v>6260</v>
      </c>
      <c r="M1511">
        <v>83704</v>
      </c>
      <c r="N1511" t="s">
        <v>44</v>
      </c>
      <c r="O1511" t="s">
        <v>625</v>
      </c>
      <c r="P1511" t="s">
        <v>71</v>
      </c>
      <c r="Q1511" t="s">
        <v>72</v>
      </c>
      <c r="R1511" t="s">
        <v>626</v>
      </c>
      <c r="S1511">
        <v>304.77600000000001</v>
      </c>
      <c r="T1511">
        <v>3</v>
      </c>
      <c r="U1511">
        <v>0.2</v>
      </c>
      <c r="V1511">
        <v>22.858199999999982</v>
      </c>
    </row>
    <row r="1512" spans="1:22" x14ac:dyDescent="0.3">
      <c r="A1512">
        <v>4193</v>
      </c>
      <c r="B1512" t="s">
        <v>7298</v>
      </c>
      <c r="C1512">
        <v>2012</v>
      </c>
      <c r="D1512" s="33">
        <v>41229</v>
      </c>
      <c r="E1512" s="33">
        <v>41233</v>
      </c>
      <c r="F1512" t="s">
        <v>50</v>
      </c>
      <c r="G1512" t="s">
        <v>819</v>
      </c>
      <c r="H1512" t="s">
        <v>820</v>
      </c>
      <c r="I1512" t="s">
        <v>41</v>
      </c>
      <c r="J1512" t="s">
        <v>27</v>
      </c>
      <c r="K1512" t="s">
        <v>7299</v>
      </c>
      <c r="L1512" t="s">
        <v>6260</v>
      </c>
      <c r="M1512">
        <v>83704</v>
      </c>
      <c r="N1512" t="s">
        <v>44</v>
      </c>
      <c r="O1512" t="s">
        <v>55</v>
      </c>
      <c r="P1512" t="s">
        <v>32</v>
      </c>
      <c r="Q1512" t="s">
        <v>56</v>
      </c>
      <c r="R1512" t="s">
        <v>57</v>
      </c>
      <c r="S1512">
        <v>696.42</v>
      </c>
      <c r="T1512">
        <v>2</v>
      </c>
      <c r="U1512">
        <v>0</v>
      </c>
      <c r="V1512">
        <v>160.17660000000001</v>
      </c>
    </row>
    <row r="1513" spans="1:22" x14ac:dyDescent="0.3">
      <c r="A1513">
        <v>4192</v>
      </c>
      <c r="B1513" t="s">
        <v>7295</v>
      </c>
      <c r="C1513">
        <v>2012</v>
      </c>
      <c r="D1513" s="33">
        <v>41098</v>
      </c>
      <c r="E1513" s="33">
        <v>41098</v>
      </c>
      <c r="F1513" t="s">
        <v>1290</v>
      </c>
      <c r="G1513" t="s">
        <v>5996</v>
      </c>
      <c r="H1513" t="s">
        <v>5997</v>
      </c>
      <c r="I1513" t="s">
        <v>26</v>
      </c>
      <c r="J1513" t="s">
        <v>27</v>
      </c>
      <c r="K1513" t="s">
        <v>184</v>
      </c>
      <c r="L1513" t="s">
        <v>104</v>
      </c>
      <c r="M1513">
        <v>77070</v>
      </c>
      <c r="N1513" t="s">
        <v>105</v>
      </c>
      <c r="O1513" t="s">
        <v>7296</v>
      </c>
      <c r="P1513" t="s">
        <v>46</v>
      </c>
      <c r="Q1513" t="s">
        <v>90</v>
      </c>
      <c r="R1513" t="s">
        <v>7297</v>
      </c>
      <c r="S1513">
        <v>21.12</v>
      </c>
      <c r="T1513">
        <v>5</v>
      </c>
      <c r="U1513">
        <v>0.2</v>
      </c>
      <c r="V1513">
        <v>6.5999999999999988</v>
      </c>
    </row>
    <row r="1514" spans="1:22" x14ac:dyDescent="0.3">
      <c r="A1514">
        <v>4176</v>
      </c>
      <c r="B1514" t="s">
        <v>7272</v>
      </c>
      <c r="C1514">
        <v>2012</v>
      </c>
      <c r="D1514" s="33">
        <v>41242</v>
      </c>
      <c r="E1514" s="33">
        <v>41243</v>
      </c>
      <c r="F1514" t="s">
        <v>188</v>
      </c>
      <c r="G1514" t="s">
        <v>7273</v>
      </c>
      <c r="H1514" t="s">
        <v>7274</v>
      </c>
      <c r="I1514" t="s">
        <v>102</v>
      </c>
      <c r="J1514" t="s">
        <v>27</v>
      </c>
      <c r="K1514" t="s">
        <v>2542</v>
      </c>
      <c r="L1514" t="s">
        <v>43</v>
      </c>
      <c r="M1514">
        <v>92704</v>
      </c>
      <c r="N1514" t="s">
        <v>44</v>
      </c>
      <c r="O1514" t="s">
        <v>6238</v>
      </c>
      <c r="P1514" t="s">
        <v>46</v>
      </c>
      <c r="Q1514" t="s">
        <v>68</v>
      </c>
      <c r="R1514" t="s">
        <v>6239</v>
      </c>
      <c r="S1514">
        <v>56.3</v>
      </c>
      <c r="T1514">
        <v>2</v>
      </c>
      <c r="U1514">
        <v>0</v>
      </c>
      <c r="V1514">
        <v>15.764000000000003</v>
      </c>
    </row>
    <row r="1515" spans="1:22" x14ac:dyDescent="0.3">
      <c r="A1515">
        <v>4171</v>
      </c>
      <c r="B1515" t="s">
        <v>7269</v>
      </c>
      <c r="C1515">
        <v>2012</v>
      </c>
      <c r="D1515" s="33">
        <v>41012</v>
      </c>
      <c r="E1515" s="33">
        <v>41013</v>
      </c>
      <c r="F1515" t="s">
        <v>188</v>
      </c>
      <c r="G1515" t="s">
        <v>6657</v>
      </c>
      <c r="H1515" t="s">
        <v>6658</v>
      </c>
      <c r="I1515" t="s">
        <v>102</v>
      </c>
      <c r="J1515" t="s">
        <v>27</v>
      </c>
      <c r="K1515" t="s">
        <v>1823</v>
      </c>
      <c r="L1515" t="s">
        <v>310</v>
      </c>
      <c r="M1515">
        <v>85204</v>
      </c>
      <c r="N1515" t="s">
        <v>44</v>
      </c>
      <c r="O1515" t="s">
        <v>3590</v>
      </c>
      <c r="P1515" t="s">
        <v>46</v>
      </c>
      <c r="Q1515" t="s">
        <v>90</v>
      </c>
      <c r="R1515" t="s">
        <v>3591</v>
      </c>
      <c r="S1515">
        <v>54.816000000000003</v>
      </c>
      <c r="T1515">
        <v>3</v>
      </c>
      <c r="U1515">
        <v>0.2</v>
      </c>
      <c r="V1515">
        <v>17.815199999999997</v>
      </c>
    </row>
    <row r="1516" spans="1:22" x14ac:dyDescent="0.3">
      <c r="A1516">
        <v>4170</v>
      </c>
      <c r="B1516" t="s">
        <v>7269</v>
      </c>
      <c r="C1516">
        <v>2012</v>
      </c>
      <c r="D1516" s="33">
        <v>41012</v>
      </c>
      <c r="E1516" s="33">
        <v>41013</v>
      </c>
      <c r="F1516" t="s">
        <v>188</v>
      </c>
      <c r="G1516" t="s">
        <v>6657</v>
      </c>
      <c r="H1516" t="s">
        <v>6658</v>
      </c>
      <c r="I1516" t="s">
        <v>102</v>
      </c>
      <c r="J1516" t="s">
        <v>27</v>
      </c>
      <c r="K1516" t="s">
        <v>1823</v>
      </c>
      <c r="L1516" t="s">
        <v>310</v>
      </c>
      <c r="M1516">
        <v>85204</v>
      </c>
      <c r="N1516" t="s">
        <v>44</v>
      </c>
      <c r="O1516" t="s">
        <v>2882</v>
      </c>
      <c r="P1516" t="s">
        <v>46</v>
      </c>
      <c r="Q1516" t="s">
        <v>90</v>
      </c>
      <c r="R1516" t="s">
        <v>2883</v>
      </c>
      <c r="S1516">
        <v>31.104000000000006</v>
      </c>
      <c r="T1516">
        <v>6</v>
      </c>
      <c r="U1516">
        <v>0.2</v>
      </c>
      <c r="V1516">
        <v>10.8864</v>
      </c>
    </row>
    <row r="1517" spans="1:22" x14ac:dyDescent="0.3">
      <c r="A1517">
        <v>4167</v>
      </c>
      <c r="B1517" t="s">
        <v>7265</v>
      </c>
      <c r="C1517">
        <v>2012</v>
      </c>
      <c r="D1517" s="33">
        <v>40976</v>
      </c>
      <c r="E1517" s="33">
        <v>40981</v>
      </c>
      <c r="F1517" t="s">
        <v>50</v>
      </c>
      <c r="G1517" t="s">
        <v>2140</v>
      </c>
      <c r="H1517" t="s">
        <v>2141</v>
      </c>
      <c r="I1517" t="s">
        <v>41</v>
      </c>
      <c r="J1517" t="s">
        <v>27</v>
      </c>
      <c r="K1517" t="s">
        <v>1173</v>
      </c>
      <c r="L1517" t="s">
        <v>267</v>
      </c>
      <c r="M1517">
        <v>11561</v>
      </c>
      <c r="N1517" t="s">
        <v>148</v>
      </c>
      <c r="O1517" t="s">
        <v>6175</v>
      </c>
      <c r="P1517" t="s">
        <v>46</v>
      </c>
      <c r="Q1517" t="s">
        <v>90</v>
      </c>
      <c r="R1517" t="s">
        <v>6176</v>
      </c>
      <c r="S1517">
        <v>19.440000000000001</v>
      </c>
      <c r="T1517">
        <v>3</v>
      </c>
      <c r="U1517">
        <v>0</v>
      </c>
      <c r="V1517">
        <v>9.3312000000000008</v>
      </c>
    </row>
    <row r="1518" spans="1:22" x14ac:dyDescent="0.3">
      <c r="A1518">
        <v>4164</v>
      </c>
      <c r="B1518" t="s">
        <v>7261</v>
      </c>
      <c r="C1518">
        <v>2012</v>
      </c>
      <c r="D1518" s="33">
        <v>40982</v>
      </c>
      <c r="E1518" s="33">
        <v>40986</v>
      </c>
      <c r="F1518" t="s">
        <v>50</v>
      </c>
      <c r="G1518" t="s">
        <v>1827</v>
      </c>
      <c r="H1518" t="s">
        <v>1828</v>
      </c>
      <c r="I1518" t="s">
        <v>26</v>
      </c>
      <c r="J1518" t="s">
        <v>27</v>
      </c>
      <c r="K1518" t="s">
        <v>244</v>
      </c>
      <c r="L1518" t="s">
        <v>2694</v>
      </c>
      <c r="M1518">
        <v>3820</v>
      </c>
      <c r="N1518" t="s">
        <v>148</v>
      </c>
      <c r="O1518" t="s">
        <v>4766</v>
      </c>
      <c r="P1518" t="s">
        <v>46</v>
      </c>
      <c r="Q1518" t="s">
        <v>75</v>
      </c>
      <c r="R1518" t="s">
        <v>4767</v>
      </c>
      <c r="S1518">
        <v>671.93999999999994</v>
      </c>
      <c r="T1518">
        <v>3</v>
      </c>
      <c r="U1518">
        <v>0</v>
      </c>
      <c r="V1518">
        <v>315.81179999999995</v>
      </c>
    </row>
    <row r="1519" spans="1:22" x14ac:dyDescent="0.3">
      <c r="A1519">
        <v>4163</v>
      </c>
      <c r="B1519" t="s">
        <v>7261</v>
      </c>
      <c r="C1519">
        <v>2012</v>
      </c>
      <c r="D1519" s="33">
        <v>40982</v>
      </c>
      <c r="E1519" s="33">
        <v>40986</v>
      </c>
      <c r="F1519" t="s">
        <v>50</v>
      </c>
      <c r="G1519" t="s">
        <v>1827</v>
      </c>
      <c r="H1519" t="s">
        <v>1828</v>
      </c>
      <c r="I1519" t="s">
        <v>26</v>
      </c>
      <c r="J1519" t="s">
        <v>27</v>
      </c>
      <c r="K1519" t="s">
        <v>244</v>
      </c>
      <c r="L1519" t="s">
        <v>2694</v>
      </c>
      <c r="M1519">
        <v>3820</v>
      </c>
      <c r="N1519" t="s">
        <v>148</v>
      </c>
      <c r="O1519" t="s">
        <v>2414</v>
      </c>
      <c r="P1519" t="s">
        <v>46</v>
      </c>
      <c r="Q1519" t="s">
        <v>47</v>
      </c>
      <c r="R1519" t="s">
        <v>2415</v>
      </c>
      <c r="S1519">
        <v>16.52</v>
      </c>
      <c r="T1519">
        <v>4</v>
      </c>
      <c r="U1519">
        <v>0</v>
      </c>
      <c r="V1519">
        <v>7.5991999999999997</v>
      </c>
    </row>
    <row r="1520" spans="1:22" x14ac:dyDescent="0.3">
      <c r="A1520">
        <v>4158</v>
      </c>
      <c r="B1520" t="s">
        <v>7255</v>
      </c>
      <c r="C1520">
        <v>2012</v>
      </c>
      <c r="D1520" s="33">
        <v>41248</v>
      </c>
      <c r="E1520" s="33">
        <v>41252</v>
      </c>
      <c r="F1520" t="s">
        <v>23</v>
      </c>
      <c r="G1520" t="s">
        <v>5023</v>
      </c>
      <c r="H1520" t="s">
        <v>5024</v>
      </c>
      <c r="I1520" t="s">
        <v>26</v>
      </c>
      <c r="J1520" t="s">
        <v>27</v>
      </c>
      <c r="K1520" t="s">
        <v>146</v>
      </c>
      <c r="L1520" t="s">
        <v>147</v>
      </c>
      <c r="M1520">
        <v>19140</v>
      </c>
      <c r="N1520" t="s">
        <v>148</v>
      </c>
      <c r="O1520" t="s">
        <v>1927</v>
      </c>
      <c r="P1520" t="s">
        <v>46</v>
      </c>
      <c r="Q1520" t="s">
        <v>75</v>
      </c>
      <c r="R1520" t="s">
        <v>1928</v>
      </c>
      <c r="S1520">
        <v>26.064000000000007</v>
      </c>
      <c r="T1520">
        <v>6</v>
      </c>
      <c r="U1520">
        <v>0.7</v>
      </c>
      <c r="V1520">
        <v>-19.982399999999991</v>
      </c>
    </row>
    <row r="1521" spans="1:22" x14ac:dyDescent="0.3">
      <c r="A1521">
        <v>4157</v>
      </c>
      <c r="B1521" t="s">
        <v>7255</v>
      </c>
      <c r="C1521">
        <v>2012</v>
      </c>
      <c r="D1521" s="33">
        <v>41248</v>
      </c>
      <c r="E1521" s="33">
        <v>41252</v>
      </c>
      <c r="F1521" t="s">
        <v>23</v>
      </c>
      <c r="G1521" t="s">
        <v>5023</v>
      </c>
      <c r="H1521" t="s">
        <v>5024</v>
      </c>
      <c r="I1521" t="s">
        <v>26</v>
      </c>
      <c r="J1521" t="s">
        <v>27</v>
      </c>
      <c r="K1521" t="s">
        <v>146</v>
      </c>
      <c r="L1521" t="s">
        <v>147</v>
      </c>
      <c r="M1521">
        <v>19140</v>
      </c>
      <c r="N1521" t="s">
        <v>148</v>
      </c>
      <c r="O1521" t="s">
        <v>4167</v>
      </c>
      <c r="P1521" t="s">
        <v>71</v>
      </c>
      <c r="Q1521" t="s">
        <v>161</v>
      </c>
      <c r="R1521" t="s">
        <v>4168</v>
      </c>
      <c r="S1521">
        <v>47.984000000000002</v>
      </c>
      <c r="T1521">
        <v>2</v>
      </c>
      <c r="U1521">
        <v>0.2</v>
      </c>
      <c r="V1521">
        <v>0.59979999999999656</v>
      </c>
    </row>
    <row r="1522" spans="1:22" x14ac:dyDescent="0.3">
      <c r="A1522">
        <v>4147</v>
      </c>
      <c r="B1522" t="s">
        <v>7251</v>
      </c>
      <c r="C1522">
        <v>2012</v>
      </c>
      <c r="D1522" s="33">
        <v>41241</v>
      </c>
      <c r="E1522" s="33">
        <v>41247</v>
      </c>
      <c r="F1522" t="s">
        <v>50</v>
      </c>
      <c r="G1522" t="s">
        <v>5259</v>
      </c>
      <c r="H1522" t="s">
        <v>5260</v>
      </c>
      <c r="I1522" t="s">
        <v>26</v>
      </c>
      <c r="J1522" t="s">
        <v>27</v>
      </c>
      <c r="K1522" t="s">
        <v>3708</v>
      </c>
      <c r="L1522" t="s">
        <v>267</v>
      </c>
      <c r="M1522">
        <v>11520</v>
      </c>
      <c r="N1522" t="s">
        <v>148</v>
      </c>
      <c r="O1522" t="s">
        <v>905</v>
      </c>
      <c r="P1522" t="s">
        <v>32</v>
      </c>
      <c r="Q1522" t="s">
        <v>65</v>
      </c>
      <c r="R1522" t="s">
        <v>906</v>
      </c>
      <c r="S1522">
        <v>322.59000000000003</v>
      </c>
      <c r="T1522">
        <v>3</v>
      </c>
      <c r="U1522">
        <v>0</v>
      </c>
      <c r="V1522">
        <v>64.518000000000001</v>
      </c>
    </row>
    <row r="1523" spans="1:22" x14ac:dyDescent="0.3">
      <c r="A1523">
        <v>1522</v>
      </c>
      <c r="B1523" t="s">
        <v>4055</v>
      </c>
      <c r="C1523">
        <v>2012</v>
      </c>
      <c r="D1523" s="33">
        <v>41249</v>
      </c>
      <c r="E1523" s="3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s="33">
        <v>41249</v>
      </c>
      <c r="E1524" s="33">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s="33">
        <v>41249</v>
      </c>
      <c r="E1525" s="33">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s="33">
        <v>41249</v>
      </c>
      <c r="E1526" s="33">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s="33">
        <v>41249</v>
      </c>
      <c r="E1527" s="33">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4133</v>
      </c>
      <c r="B1528" t="s">
        <v>7237</v>
      </c>
      <c r="C1528">
        <v>2012</v>
      </c>
      <c r="D1528" s="33">
        <v>41092</v>
      </c>
      <c r="E1528" s="33">
        <v>41099</v>
      </c>
      <c r="F1528" t="s">
        <v>50</v>
      </c>
      <c r="G1528" t="s">
        <v>407</v>
      </c>
      <c r="H1528" t="s">
        <v>408</v>
      </c>
      <c r="I1528" t="s">
        <v>26</v>
      </c>
      <c r="J1528" t="s">
        <v>27</v>
      </c>
      <c r="K1528" t="s">
        <v>7238</v>
      </c>
      <c r="L1528" t="s">
        <v>54</v>
      </c>
      <c r="M1528">
        <v>33021</v>
      </c>
      <c r="N1528" t="s">
        <v>30</v>
      </c>
      <c r="O1528" t="s">
        <v>918</v>
      </c>
      <c r="P1528" t="s">
        <v>46</v>
      </c>
      <c r="Q1528" t="s">
        <v>90</v>
      </c>
      <c r="R1528" t="s">
        <v>919</v>
      </c>
      <c r="S1528">
        <v>15.552000000000003</v>
      </c>
      <c r="T1528">
        <v>3</v>
      </c>
      <c r="U1528">
        <v>0.2</v>
      </c>
      <c r="V1528">
        <v>5.6375999999999999</v>
      </c>
    </row>
    <row r="1529" spans="1:22" x14ac:dyDescent="0.3">
      <c r="A1529">
        <v>4132</v>
      </c>
      <c r="B1529" t="s">
        <v>7237</v>
      </c>
      <c r="C1529">
        <v>2012</v>
      </c>
      <c r="D1529" s="33">
        <v>41092</v>
      </c>
      <c r="E1529" s="33">
        <v>41099</v>
      </c>
      <c r="F1529" t="s">
        <v>50</v>
      </c>
      <c r="G1529" t="s">
        <v>407</v>
      </c>
      <c r="H1529" t="s">
        <v>408</v>
      </c>
      <c r="I1529" t="s">
        <v>26</v>
      </c>
      <c r="J1529" t="s">
        <v>27</v>
      </c>
      <c r="K1529" t="s">
        <v>7238</v>
      </c>
      <c r="L1529" t="s">
        <v>54</v>
      </c>
      <c r="M1529">
        <v>33021</v>
      </c>
      <c r="N1529" t="s">
        <v>30</v>
      </c>
      <c r="O1529" t="s">
        <v>3185</v>
      </c>
      <c r="P1529" t="s">
        <v>46</v>
      </c>
      <c r="Q1529" t="s">
        <v>90</v>
      </c>
      <c r="R1529" t="s">
        <v>186</v>
      </c>
      <c r="S1529">
        <v>11.952000000000002</v>
      </c>
      <c r="T1529">
        <v>3</v>
      </c>
      <c r="U1529">
        <v>0.2</v>
      </c>
      <c r="V1529">
        <v>4.0338000000000003</v>
      </c>
    </row>
    <row r="1530" spans="1:22" x14ac:dyDescent="0.3">
      <c r="A1530">
        <v>1529</v>
      </c>
      <c r="B1530" t="s">
        <v>4066</v>
      </c>
      <c r="C1530">
        <v>2012</v>
      </c>
      <c r="D1530" s="33">
        <v>41220</v>
      </c>
      <c r="E1530" s="33">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s="33">
        <v>41220</v>
      </c>
      <c r="E1531" s="33">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s="33">
        <v>40994</v>
      </c>
      <c r="E1532" s="33">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4130</v>
      </c>
      <c r="B1533" t="s">
        <v>7235</v>
      </c>
      <c r="C1533">
        <v>2012</v>
      </c>
      <c r="D1533" s="33">
        <v>40997</v>
      </c>
      <c r="E1533" s="33">
        <v>41003</v>
      </c>
      <c r="F1533" t="s">
        <v>50</v>
      </c>
      <c r="G1533" t="s">
        <v>1350</v>
      </c>
      <c r="H1533" t="s">
        <v>1351</v>
      </c>
      <c r="I1533" t="s">
        <v>26</v>
      </c>
      <c r="J1533" t="s">
        <v>27</v>
      </c>
      <c r="K1533" t="s">
        <v>95</v>
      </c>
      <c r="L1533" t="s">
        <v>96</v>
      </c>
      <c r="M1533">
        <v>98103</v>
      </c>
      <c r="N1533" t="s">
        <v>44</v>
      </c>
      <c r="O1533" t="s">
        <v>6728</v>
      </c>
      <c r="P1533" t="s">
        <v>46</v>
      </c>
      <c r="Q1533" t="s">
        <v>78</v>
      </c>
      <c r="R1533" t="s">
        <v>6729</v>
      </c>
      <c r="S1533">
        <v>73.28</v>
      </c>
      <c r="T1533">
        <v>4</v>
      </c>
      <c r="U1533">
        <v>0</v>
      </c>
      <c r="V1533">
        <v>21.251199999999997</v>
      </c>
    </row>
    <row r="1534" spans="1:22" x14ac:dyDescent="0.3">
      <c r="A1534">
        <v>4120</v>
      </c>
      <c r="B1534" t="s">
        <v>7224</v>
      </c>
      <c r="C1534">
        <v>2012</v>
      </c>
      <c r="D1534" s="33">
        <v>41237</v>
      </c>
      <c r="E1534" s="33">
        <v>41242</v>
      </c>
      <c r="F1534" t="s">
        <v>50</v>
      </c>
      <c r="G1534" t="s">
        <v>2961</v>
      </c>
      <c r="H1534" t="s">
        <v>2962</v>
      </c>
      <c r="I1534" t="s">
        <v>26</v>
      </c>
      <c r="J1534" t="s">
        <v>27</v>
      </c>
      <c r="K1534" t="s">
        <v>42</v>
      </c>
      <c r="L1534" t="s">
        <v>43</v>
      </c>
      <c r="M1534">
        <v>90036</v>
      </c>
      <c r="N1534" t="s">
        <v>44</v>
      </c>
      <c r="O1534" t="s">
        <v>1102</v>
      </c>
      <c r="P1534" t="s">
        <v>46</v>
      </c>
      <c r="Q1534" t="s">
        <v>75</v>
      </c>
      <c r="R1534" t="s">
        <v>1103</v>
      </c>
      <c r="S1534">
        <v>91.391999999999996</v>
      </c>
      <c r="T1534">
        <v>8</v>
      </c>
      <c r="U1534">
        <v>0.2</v>
      </c>
      <c r="V1534">
        <v>29.702399999999997</v>
      </c>
    </row>
    <row r="1535" spans="1:22" x14ac:dyDescent="0.3">
      <c r="A1535">
        <v>4119</v>
      </c>
      <c r="B1535" t="s">
        <v>7224</v>
      </c>
      <c r="C1535">
        <v>2012</v>
      </c>
      <c r="D1535" s="33">
        <v>41237</v>
      </c>
      <c r="E1535" s="33">
        <v>41242</v>
      </c>
      <c r="F1535" t="s">
        <v>50</v>
      </c>
      <c r="G1535" t="s">
        <v>2961</v>
      </c>
      <c r="H1535" t="s">
        <v>2962</v>
      </c>
      <c r="I1535" t="s">
        <v>26</v>
      </c>
      <c r="J1535" t="s">
        <v>27</v>
      </c>
      <c r="K1535" t="s">
        <v>42</v>
      </c>
      <c r="L1535" t="s">
        <v>43</v>
      </c>
      <c r="M1535">
        <v>90036</v>
      </c>
      <c r="N1535" t="s">
        <v>44</v>
      </c>
      <c r="O1535" t="s">
        <v>1542</v>
      </c>
      <c r="P1535" t="s">
        <v>46</v>
      </c>
      <c r="Q1535" t="s">
        <v>59</v>
      </c>
      <c r="R1535" t="s">
        <v>1543</v>
      </c>
      <c r="S1535">
        <v>454.86</v>
      </c>
      <c r="T1535">
        <v>7</v>
      </c>
      <c r="U1535">
        <v>0</v>
      </c>
      <c r="V1535">
        <v>54.583200000000019</v>
      </c>
    </row>
    <row r="1536" spans="1:22" x14ac:dyDescent="0.3">
      <c r="A1536">
        <v>4118</v>
      </c>
      <c r="B1536" t="s">
        <v>7224</v>
      </c>
      <c r="C1536">
        <v>2012</v>
      </c>
      <c r="D1536" s="33">
        <v>41237</v>
      </c>
      <c r="E1536" s="33">
        <v>41242</v>
      </c>
      <c r="F1536" t="s">
        <v>50</v>
      </c>
      <c r="G1536" t="s">
        <v>2961</v>
      </c>
      <c r="H1536" t="s">
        <v>2962</v>
      </c>
      <c r="I1536" t="s">
        <v>26</v>
      </c>
      <c r="J1536" t="s">
        <v>27</v>
      </c>
      <c r="K1536" t="s">
        <v>42</v>
      </c>
      <c r="L1536" t="s">
        <v>43</v>
      </c>
      <c r="M1536">
        <v>90036</v>
      </c>
      <c r="N1536" t="s">
        <v>44</v>
      </c>
      <c r="O1536" t="s">
        <v>1979</v>
      </c>
      <c r="P1536" t="s">
        <v>46</v>
      </c>
      <c r="Q1536" t="s">
        <v>90</v>
      </c>
      <c r="R1536" t="s">
        <v>1980</v>
      </c>
      <c r="S1536">
        <v>19.440000000000001</v>
      </c>
      <c r="T1536">
        <v>3</v>
      </c>
      <c r="U1536">
        <v>0</v>
      </c>
      <c r="V1536">
        <v>9.3312000000000008</v>
      </c>
    </row>
    <row r="1537" spans="1:22" x14ac:dyDescent="0.3">
      <c r="A1537">
        <v>4117</v>
      </c>
      <c r="B1537" t="s">
        <v>7224</v>
      </c>
      <c r="C1537">
        <v>2012</v>
      </c>
      <c r="D1537" s="33">
        <v>41237</v>
      </c>
      <c r="E1537" s="33">
        <v>41242</v>
      </c>
      <c r="F1537" t="s">
        <v>50</v>
      </c>
      <c r="G1537" t="s">
        <v>2961</v>
      </c>
      <c r="H1537" t="s">
        <v>2962</v>
      </c>
      <c r="I1537" t="s">
        <v>26</v>
      </c>
      <c r="J1537" t="s">
        <v>27</v>
      </c>
      <c r="K1537" t="s">
        <v>42</v>
      </c>
      <c r="L1537" t="s">
        <v>43</v>
      </c>
      <c r="M1537">
        <v>90036</v>
      </c>
      <c r="N1537" t="s">
        <v>44</v>
      </c>
      <c r="O1537" t="s">
        <v>3572</v>
      </c>
      <c r="P1537" t="s">
        <v>46</v>
      </c>
      <c r="Q1537" t="s">
        <v>75</v>
      </c>
      <c r="R1537" t="s">
        <v>3573</v>
      </c>
      <c r="S1537">
        <v>3.1680000000000001</v>
      </c>
      <c r="T1537">
        <v>2</v>
      </c>
      <c r="U1537">
        <v>0.2</v>
      </c>
      <c r="V1537">
        <v>0.99</v>
      </c>
    </row>
    <row r="1538" spans="1:22" x14ac:dyDescent="0.3">
      <c r="A1538">
        <v>4115</v>
      </c>
      <c r="B1538" t="s">
        <v>7222</v>
      </c>
      <c r="C1538">
        <v>2012</v>
      </c>
      <c r="D1538" s="33">
        <v>41031</v>
      </c>
      <c r="E1538" s="33">
        <v>41036</v>
      </c>
      <c r="F1538" t="s">
        <v>50</v>
      </c>
      <c r="G1538" t="s">
        <v>4652</v>
      </c>
      <c r="H1538" t="s">
        <v>4653</v>
      </c>
      <c r="I1538" t="s">
        <v>41</v>
      </c>
      <c r="J1538" t="s">
        <v>27</v>
      </c>
      <c r="K1538" t="s">
        <v>184</v>
      </c>
      <c r="L1538" t="s">
        <v>104</v>
      </c>
      <c r="M1538">
        <v>77095</v>
      </c>
      <c r="N1538" t="s">
        <v>105</v>
      </c>
      <c r="O1538" t="s">
        <v>3853</v>
      </c>
      <c r="P1538" t="s">
        <v>71</v>
      </c>
      <c r="Q1538" t="s">
        <v>72</v>
      </c>
      <c r="R1538" t="s">
        <v>3854</v>
      </c>
      <c r="S1538">
        <v>158.376</v>
      </c>
      <c r="T1538">
        <v>3</v>
      </c>
      <c r="U1538">
        <v>0.2</v>
      </c>
      <c r="V1538">
        <v>13.857900000000008</v>
      </c>
    </row>
    <row r="1539" spans="1:22" x14ac:dyDescent="0.3">
      <c r="A1539">
        <v>4114</v>
      </c>
      <c r="B1539" t="s">
        <v>7222</v>
      </c>
      <c r="C1539">
        <v>2012</v>
      </c>
      <c r="D1539" s="33">
        <v>41031</v>
      </c>
      <c r="E1539" s="33">
        <v>41036</v>
      </c>
      <c r="F1539" t="s">
        <v>50</v>
      </c>
      <c r="G1539" t="s">
        <v>4652</v>
      </c>
      <c r="H1539" t="s">
        <v>4653</v>
      </c>
      <c r="I1539" t="s">
        <v>41</v>
      </c>
      <c r="J1539" t="s">
        <v>27</v>
      </c>
      <c r="K1539" t="s">
        <v>184</v>
      </c>
      <c r="L1539" t="s">
        <v>104</v>
      </c>
      <c r="M1539">
        <v>77095</v>
      </c>
      <c r="N1539" t="s">
        <v>105</v>
      </c>
      <c r="O1539" t="s">
        <v>4562</v>
      </c>
      <c r="P1539" t="s">
        <v>46</v>
      </c>
      <c r="Q1539" t="s">
        <v>47</v>
      </c>
      <c r="R1539" t="s">
        <v>4563</v>
      </c>
      <c r="S1539">
        <v>8.8559999999999999</v>
      </c>
      <c r="T1539">
        <v>3</v>
      </c>
      <c r="U1539">
        <v>0.2</v>
      </c>
      <c r="V1539">
        <v>2.9888999999999997</v>
      </c>
    </row>
    <row r="1540" spans="1:22" x14ac:dyDescent="0.3">
      <c r="A1540">
        <v>4113</v>
      </c>
      <c r="B1540" t="s">
        <v>7219</v>
      </c>
      <c r="C1540">
        <v>2012</v>
      </c>
      <c r="D1540" s="33">
        <v>41268</v>
      </c>
      <c r="E1540" s="33">
        <v>41275</v>
      </c>
      <c r="F1540" t="s">
        <v>50</v>
      </c>
      <c r="G1540" t="s">
        <v>3256</v>
      </c>
      <c r="H1540" t="s">
        <v>3257</v>
      </c>
      <c r="I1540" t="s">
        <v>41</v>
      </c>
      <c r="J1540" t="s">
        <v>27</v>
      </c>
      <c r="K1540" t="s">
        <v>880</v>
      </c>
      <c r="L1540" t="s">
        <v>238</v>
      </c>
      <c r="M1540">
        <v>48227</v>
      </c>
      <c r="N1540" t="s">
        <v>105</v>
      </c>
      <c r="O1540" t="s">
        <v>3268</v>
      </c>
      <c r="P1540" t="s">
        <v>46</v>
      </c>
      <c r="Q1540" t="s">
        <v>68</v>
      </c>
      <c r="R1540" t="s">
        <v>3269</v>
      </c>
      <c r="S1540">
        <v>3.28</v>
      </c>
      <c r="T1540">
        <v>1</v>
      </c>
      <c r="U1540">
        <v>0</v>
      </c>
      <c r="V1540">
        <v>0.9511999999999996</v>
      </c>
    </row>
    <row r="1541" spans="1:22" x14ac:dyDescent="0.3">
      <c r="A1541">
        <v>4112</v>
      </c>
      <c r="B1541" t="s">
        <v>7219</v>
      </c>
      <c r="C1541">
        <v>2012</v>
      </c>
      <c r="D1541" s="33">
        <v>41268</v>
      </c>
      <c r="E1541" s="33">
        <v>41275</v>
      </c>
      <c r="F1541" t="s">
        <v>50</v>
      </c>
      <c r="G1541" t="s">
        <v>3256</v>
      </c>
      <c r="H1541" t="s">
        <v>3257</v>
      </c>
      <c r="I1541" t="s">
        <v>41</v>
      </c>
      <c r="J1541" t="s">
        <v>27</v>
      </c>
      <c r="K1541" t="s">
        <v>880</v>
      </c>
      <c r="L1541" t="s">
        <v>238</v>
      </c>
      <c r="M1541">
        <v>48227</v>
      </c>
      <c r="N1541" t="s">
        <v>105</v>
      </c>
      <c r="O1541" t="s">
        <v>4860</v>
      </c>
      <c r="P1541" t="s">
        <v>46</v>
      </c>
      <c r="Q1541" t="s">
        <v>90</v>
      </c>
      <c r="R1541" t="s">
        <v>4861</v>
      </c>
      <c r="S1541">
        <v>17.34</v>
      </c>
      <c r="T1541">
        <v>3</v>
      </c>
      <c r="U1541">
        <v>0</v>
      </c>
      <c r="V1541">
        <v>8.4966000000000008</v>
      </c>
    </row>
    <row r="1542" spans="1:22" x14ac:dyDescent="0.3">
      <c r="A1542">
        <v>4111</v>
      </c>
      <c r="B1542" t="s">
        <v>7219</v>
      </c>
      <c r="C1542">
        <v>2012</v>
      </c>
      <c r="D1542" s="33">
        <v>41268</v>
      </c>
      <c r="E1542" s="33">
        <v>41275</v>
      </c>
      <c r="F1542" t="s">
        <v>50</v>
      </c>
      <c r="G1542" t="s">
        <v>3256</v>
      </c>
      <c r="H1542" t="s">
        <v>3257</v>
      </c>
      <c r="I1542" t="s">
        <v>41</v>
      </c>
      <c r="J1542" t="s">
        <v>27</v>
      </c>
      <c r="K1542" t="s">
        <v>880</v>
      </c>
      <c r="L1542" t="s">
        <v>238</v>
      </c>
      <c r="M1542">
        <v>48227</v>
      </c>
      <c r="N1542" t="s">
        <v>105</v>
      </c>
      <c r="O1542" t="s">
        <v>7220</v>
      </c>
      <c r="P1542" t="s">
        <v>32</v>
      </c>
      <c r="Q1542" t="s">
        <v>33</v>
      </c>
      <c r="R1542" t="s">
        <v>7221</v>
      </c>
      <c r="S1542">
        <v>160.97999999999999</v>
      </c>
      <c r="T1542">
        <v>1</v>
      </c>
      <c r="U1542">
        <v>0</v>
      </c>
      <c r="V1542">
        <v>20.927400000000006</v>
      </c>
    </row>
    <row r="1543" spans="1:22" x14ac:dyDescent="0.3">
      <c r="A1543">
        <v>4110</v>
      </c>
      <c r="B1543" t="s">
        <v>7219</v>
      </c>
      <c r="C1543">
        <v>2012</v>
      </c>
      <c r="D1543" s="33">
        <v>41268</v>
      </c>
      <c r="E1543" s="33">
        <v>41275</v>
      </c>
      <c r="F1543" t="s">
        <v>50</v>
      </c>
      <c r="G1543" t="s">
        <v>3256</v>
      </c>
      <c r="H1543" t="s">
        <v>3257</v>
      </c>
      <c r="I1543" t="s">
        <v>41</v>
      </c>
      <c r="J1543" t="s">
        <v>27</v>
      </c>
      <c r="K1543" t="s">
        <v>880</v>
      </c>
      <c r="L1543" t="s">
        <v>238</v>
      </c>
      <c r="M1543">
        <v>48227</v>
      </c>
      <c r="N1543" t="s">
        <v>105</v>
      </c>
      <c r="O1543" t="s">
        <v>2669</v>
      </c>
      <c r="P1543" t="s">
        <v>71</v>
      </c>
      <c r="Q1543" t="s">
        <v>72</v>
      </c>
      <c r="R1543" t="s">
        <v>2670</v>
      </c>
      <c r="S1543">
        <v>73.98</v>
      </c>
      <c r="T1543">
        <v>2</v>
      </c>
      <c r="U1543">
        <v>0</v>
      </c>
      <c r="V1543">
        <v>19.974600000000002</v>
      </c>
    </row>
    <row r="1544" spans="1:22" x14ac:dyDescent="0.3">
      <c r="A1544">
        <v>4109</v>
      </c>
      <c r="B1544" t="s">
        <v>7218</v>
      </c>
      <c r="C1544">
        <v>2012</v>
      </c>
      <c r="D1544" s="33">
        <v>41159</v>
      </c>
      <c r="E1544" s="33">
        <v>41159</v>
      </c>
      <c r="F1544" t="s">
        <v>1290</v>
      </c>
      <c r="G1544" t="s">
        <v>4266</v>
      </c>
      <c r="H1544" t="s">
        <v>4267</v>
      </c>
      <c r="I1544" t="s">
        <v>26</v>
      </c>
      <c r="J1544" t="s">
        <v>27</v>
      </c>
      <c r="K1544" t="s">
        <v>266</v>
      </c>
      <c r="L1544" t="s">
        <v>267</v>
      </c>
      <c r="M1544">
        <v>10011</v>
      </c>
      <c r="N1544" t="s">
        <v>148</v>
      </c>
      <c r="O1544" t="s">
        <v>6268</v>
      </c>
      <c r="P1544" t="s">
        <v>32</v>
      </c>
      <c r="Q1544" t="s">
        <v>56</v>
      </c>
      <c r="R1544" t="s">
        <v>6269</v>
      </c>
      <c r="S1544">
        <v>27.414000000000001</v>
      </c>
      <c r="T1544">
        <v>3</v>
      </c>
      <c r="U1544">
        <v>0.4</v>
      </c>
      <c r="V1544">
        <v>-14.163900000000005</v>
      </c>
    </row>
    <row r="1545" spans="1:22" x14ac:dyDescent="0.3">
      <c r="A1545">
        <v>4108</v>
      </c>
      <c r="B1545" t="s">
        <v>7218</v>
      </c>
      <c r="C1545">
        <v>2012</v>
      </c>
      <c r="D1545" s="33">
        <v>41159</v>
      </c>
      <c r="E1545" s="33">
        <v>41159</v>
      </c>
      <c r="F1545" t="s">
        <v>1290</v>
      </c>
      <c r="G1545" t="s">
        <v>4266</v>
      </c>
      <c r="H1545" t="s">
        <v>4267</v>
      </c>
      <c r="I1545" t="s">
        <v>26</v>
      </c>
      <c r="J1545" t="s">
        <v>27</v>
      </c>
      <c r="K1545" t="s">
        <v>266</v>
      </c>
      <c r="L1545" t="s">
        <v>267</v>
      </c>
      <c r="M1545">
        <v>10011</v>
      </c>
      <c r="N1545" t="s">
        <v>148</v>
      </c>
      <c r="O1545" t="s">
        <v>2730</v>
      </c>
      <c r="P1545" t="s">
        <v>46</v>
      </c>
      <c r="Q1545" t="s">
        <v>59</v>
      </c>
      <c r="R1545" t="s">
        <v>2731</v>
      </c>
      <c r="S1545">
        <v>13.96</v>
      </c>
      <c r="T1545">
        <v>2</v>
      </c>
      <c r="U1545">
        <v>0</v>
      </c>
      <c r="V1545">
        <v>0.27919999999999945</v>
      </c>
    </row>
    <row r="1546" spans="1:22" x14ac:dyDescent="0.3">
      <c r="A1546">
        <v>4096</v>
      </c>
      <c r="B1546" t="s">
        <v>7206</v>
      </c>
      <c r="C1546">
        <v>2012</v>
      </c>
      <c r="D1546" s="33">
        <v>41145</v>
      </c>
      <c r="E1546" s="33">
        <v>41149</v>
      </c>
      <c r="F1546" t="s">
        <v>50</v>
      </c>
      <c r="G1546" t="s">
        <v>1278</v>
      </c>
      <c r="H1546" t="s">
        <v>1279</v>
      </c>
      <c r="I1546" t="s">
        <v>26</v>
      </c>
      <c r="J1546" t="s">
        <v>27</v>
      </c>
      <c r="K1546" t="s">
        <v>2579</v>
      </c>
      <c r="L1546" t="s">
        <v>29</v>
      </c>
      <c r="M1546">
        <v>41042</v>
      </c>
      <c r="N1546" t="s">
        <v>30</v>
      </c>
      <c r="O1546" t="s">
        <v>7055</v>
      </c>
      <c r="P1546" t="s">
        <v>71</v>
      </c>
      <c r="Q1546" t="s">
        <v>72</v>
      </c>
      <c r="R1546" t="s">
        <v>7056</v>
      </c>
      <c r="S1546">
        <v>587.97</v>
      </c>
      <c r="T1546">
        <v>3</v>
      </c>
      <c r="U1546">
        <v>0</v>
      </c>
      <c r="V1546">
        <v>170.51129999999998</v>
      </c>
    </row>
    <row r="1547" spans="1:22" x14ac:dyDescent="0.3">
      <c r="A1547">
        <v>4095</v>
      </c>
      <c r="B1547" t="s">
        <v>7206</v>
      </c>
      <c r="C1547">
        <v>2012</v>
      </c>
      <c r="D1547" s="33">
        <v>41145</v>
      </c>
      <c r="E1547" s="33">
        <v>41149</v>
      </c>
      <c r="F1547" t="s">
        <v>50</v>
      </c>
      <c r="G1547" t="s">
        <v>1278</v>
      </c>
      <c r="H1547" t="s">
        <v>1279</v>
      </c>
      <c r="I1547" t="s">
        <v>26</v>
      </c>
      <c r="J1547" t="s">
        <v>27</v>
      </c>
      <c r="K1547" t="s">
        <v>2579</v>
      </c>
      <c r="L1547" t="s">
        <v>29</v>
      </c>
      <c r="M1547">
        <v>41042</v>
      </c>
      <c r="N1547" t="s">
        <v>30</v>
      </c>
      <c r="O1547" t="s">
        <v>4962</v>
      </c>
      <c r="P1547" t="s">
        <v>71</v>
      </c>
      <c r="Q1547" t="s">
        <v>161</v>
      </c>
      <c r="R1547" t="s">
        <v>4963</v>
      </c>
      <c r="S1547">
        <v>79.959999999999994</v>
      </c>
      <c r="T1547">
        <v>4</v>
      </c>
      <c r="U1547">
        <v>0</v>
      </c>
      <c r="V1547">
        <v>18.390799999999999</v>
      </c>
    </row>
    <row r="1548" spans="1:22" x14ac:dyDescent="0.3">
      <c r="A1548">
        <v>1547</v>
      </c>
      <c r="B1548" t="s">
        <v>4104</v>
      </c>
      <c r="C1548">
        <v>2012</v>
      </c>
      <c r="D1548" s="33">
        <v>41236</v>
      </c>
      <c r="E1548" s="33">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s="33">
        <v>41236</v>
      </c>
      <c r="E1549" s="33">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s="33">
        <v>41236</v>
      </c>
      <c r="E1550" s="33">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4094</v>
      </c>
      <c r="B1551" t="s">
        <v>7206</v>
      </c>
      <c r="C1551">
        <v>2012</v>
      </c>
      <c r="D1551" s="33">
        <v>41145</v>
      </c>
      <c r="E1551" s="33">
        <v>41149</v>
      </c>
      <c r="F1551" t="s">
        <v>50</v>
      </c>
      <c r="G1551" t="s">
        <v>1278</v>
      </c>
      <c r="H1551" t="s">
        <v>1279</v>
      </c>
      <c r="I1551" t="s">
        <v>26</v>
      </c>
      <c r="J1551" t="s">
        <v>27</v>
      </c>
      <c r="K1551" t="s">
        <v>2579</v>
      </c>
      <c r="L1551" t="s">
        <v>29</v>
      </c>
      <c r="M1551">
        <v>41042</v>
      </c>
      <c r="N1551" t="s">
        <v>30</v>
      </c>
      <c r="O1551" t="s">
        <v>854</v>
      </c>
      <c r="P1551" t="s">
        <v>71</v>
      </c>
      <c r="Q1551" t="s">
        <v>682</v>
      </c>
      <c r="R1551" t="s">
        <v>855</v>
      </c>
      <c r="S1551">
        <v>3080</v>
      </c>
      <c r="T1551">
        <v>7</v>
      </c>
      <c r="U1551">
        <v>0</v>
      </c>
      <c r="V1551">
        <v>1416.7999999999997</v>
      </c>
    </row>
    <row r="1552" spans="1:22" x14ac:dyDescent="0.3">
      <c r="A1552">
        <v>4080</v>
      </c>
      <c r="B1552" t="s">
        <v>7196</v>
      </c>
      <c r="C1552">
        <v>2012</v>
      </c>
      <c r="D1552" s="33">
        <v>41264</v>
      </c>
      <c r="E1552" s="33">
        <v>41267</v>
      </c>
      <c r="F1552" t="s">
        <v>188</v>
      </c>
      <c r="G1552" t="s">
        <v>1745</v>
      </c>
      <c r="H1552" t="s">
        <v>1746</v>
      </c>
      <c r="I1552" t="s">
        <v>26</v>
      </c>
      <c r="J1552" t="s">
        <v>27</v>
      </c>
      <c r="K1552" t="s">
        <v>1521</v>
      </c>
      <c r="L1552" t="s">
        <v>88</v>
      </c>
      <c r="M1552">
        <v>28540</v>
      </c>
      <c r="N1552" t="s">
        <v>30</v>
      </c>
      <c r="O1552" t="s">
        <v>558</v>
      </c>
      <c r="P1552" t="s">
        <v>71</v>
      </c>
      <c r="Q1552" t="s">
        <v>72</v>
      </c>
      <c r="R1552" t="s">
        <v>559</v>
      </c>
      <c r="S1552">
        <v>47.975999999999999</v>
      </c>
      <c r="T1552">
        <v>3</v>
      </c>
      <c r="U1552">
        <v>0.2</v>
      </c>
      <c r="V1552">
        <v>4.7976000000000028</v>
      </c>
    </row>
    <row r="1553" spans="1:22" x14ac:dyDescent="0.3">
      <c r="A1553">
        <v>4079</v>
      </c>
      <c r="B1553" t="s">
        <v>7195</v>
      </c>
      <c r="C1553">
        <v>2012</v>
      </c>
      <c r="D1553" s="33">
        <v>41262</v>
      </c>
      <c r="E1553" s="33">
        <v>41264</v>
      </c>
      <c r="F1553" t="s">
        <v>23</v>
      </c>
      <c r="G1553" t="s">
        <v>3518</v>
      </c>
      <c r="H1553" t="s">
        <v>3519</v>
      </c>
      <c r="I1553" t="s">
        <v>41</v>
      </c>
      <c r="J1553" t="s">
        <v>27</v>
      </c>
      <c r="K1553" t="s">
        <v>2530</v>
      </c>
      <c r="L1553" t="s">
        <v>138</v>
      </c>
      <c r="M1553">
        <v>68104</v>
      </c>
      <c r="N1553" t="s">
        <v>105</v>
      </c>
      <c r="O1553" t="s">
        <v>3793</v>
      </c>
      <c r="P1553" t="s">
        <v>46</v>
      </c>
      <c r="Q1553" t="s">
        <v>90</v>
      </c>
      <c r="R1553" t="s">
        <v>3794</v>
      </c>
      <c r="S1553">
        <v>116.28</v>
      </c>
      <c r="T1553">
        <v>3</v>
      </c>
      <c r="U1553">
        <v>0</v>
      </c>
      <c r="V1553">
        <v>56.977199999999996</v>
      </c>
    </row>
    <row r="1554" spans="1:22" x14ac:dyDescent="0.3">
      <c r="A1554">
        <v>4078</v>
      </c>
      <c r="B1554" t="s">
        <v>7195</v>
      </c>
      <c r="C1554">
        <v>2012</v>
      </c>
      <c r="D1554" s="33">
        <v>41262</v>
      </c>
      <c r="E1554" s="33">
        <v>41264</v>
      </c>
      <c r="F1554" t="s">
        <v>23</v>
      </c>
      <c r="G1554" t="s">
        <v>3518</v>
      </c>
      <c r="H1554" t="s">
        <v>3519</v>
      </c>
      <c r="I1554" t="s">
        <v>41</v>
      </c>
      <c r="J1554" t="s">
        <v>27</v>
      </c>
      <c r="K1554" t="s">
        <v>2530</v>
      </c>
      <c r="L1554" t="s">
        <v>138</v>
      </c>
      <c r="M1554">
        <v>68104</v>
      </c>
      <c r="N1554" t="s">
        <v>105</v>
      </c>
      <c r="O1554" t="s">
        <v>1002</v>
      </c>
      <c r="P1554" t="s">
        <v>46</v>
      </c>
      <c r="Q1554" t="s">
        <v>269</v>
      </c>
      <c r="R1554" t="s">
        <v>1003</v>
      </c>
      <c r="S1554">
        <v>5.04</v>
      </c>
      <c r="T1554">
        <v>4</v>
      </c>
      <c r="U1554">
        <v>0</v>
      </c>
      <c r="V1554">
        <v>0.2016</v>
      </c>
    </row>
    <row r="1555" spans="1:22" x14ac:dyDescent="0.3">
      <c r="A1555">
        <v>4077</v>
      </c>
      <c r="B1555" t="s">
        <v>7195</v>
      </c>
      <c r="C1555">
        <v>2012</v>
      </c>
      <c r="D1555" s="33">
        <v>41262</v>
      </c>
      <c r="E1555" s="33">
        <v>41264</v>
      </c>
      <c r="F1555" t="s">
        <v>23</v>
      </c>
      <c r="G1555" t="s">
        <v>3518</v>
      </c>
      <c r="H1555" t="s">
        <v>3519</v>
      </c>
      <c r="I1555" t="s">
        <v>41</v>
      </c>
      <c r="J1555" t="s">
        <v>27</v>
      </c>
      <c r="K1555" t="s">
        <v>2530</v>
      </c>
      <c r="L1555" t="s">
        <v>138</v>
      </c>
      <c r="M1555">
        <v>68104</v>
      </c>
      <c r="N1555" t="s">
        <v>105</v>
      </c>
      <c r="O1555" t="s">
        <v>2553</v>
      </c>
      <c r="P1555" t="s">
        <v>46</v>
      </c>
      <c r="Q1555" t="s">
        <v>75</v>
      </c>
      <c r="R1555" t="s">
        <v>2554</v>
      </c>
      <c r="S1555">
        <v>7.04</v>
      </c>
      <c r="T1555">
        <v>2</v>
      </c>
      <c r="U1555">
        <v>0</v>
      </c>
      <c r="V1555">
        <v>3.3087999999999997</v>
      </c>
    </row>
    <row r="1556" spans="1:22" x14ac:dyDescent="0.3">
      <c r="A1556">
        <v>1555</v>
      </c>
      <c r="B1556" t="s">
        <v>4121</v>
      </c>
      <c r="C1556">
        <v>2012</v>
      </c>
      <c r="D1556" s="33">
        <v>40945</v>
      </c>
      <c r="E1556" s="33">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4074</v>
      </c>
      <c r="B1557" t="s">
        <v>7191</v>
      </c>
      <c r="C1557">
        <v>2012</v>
      </c>
      <c r="D1557" s="33">
        <v>41176</v>
      </c>
      <c r="E1557" s="33">
        <v>41179</v>
      </c>
      <c r="F1557" t="s">
        <v>188</v>
      </c>
      <c r="G1557" t="s">
        <v>5869</v>
      </c>
      <c r="H1557" t="s">
        <v>5870</v>
      </c>
      <c r="I1557" t="s">
        <v>102</v>
      </c>
      <c r="J1557" t="s">
        <v>27</v>
      </c>
      <c r="K1557" t="s">
        <v>7192</v>
      </c>
      <c r="L1557" t="s">
        <v>649</v>
      </c>
      <c r="M1557">
        <v>74012</v>
      </c>
      <c r="N1557" t="s">
        <v>105</v>
      </c>
      <c r="O1557" t="s">
        <v>6710</v>
      </c>
      <c r="P1557" t="s">
        <v>71</v>
      </c>
      <c r="Q1557" t="s">
        <v>72</v>
      </c>
      <c r="R1557" t="s">
        <v>6711</v>
      </c>
      <c r="S1557">
        <v>821.94</v>
      </c>
      <c r="T1557">
        <v>6</v>
      </c>
      <c r="U1557">
        <v>0</v>
      </c>
      <c r="V1557">
        <v>213.70440000000002</v>
      </c>
    </row>
    <row r="1558" spans="1:22" x14ac:dyDescent="0.3">
      <c r="A1558">
        <v>4073</v>
      </c>
      <c r="B1558" t="s">
        <v>7190</v>
      </c>
      <c r="C1558">
        <v>2012</v>
      </c>
      <c r="D1558" s="33">
        <v>41249</v>
      </c>
      <c r="E1558" s="33">
        <v>41251</v>
      </c>
      <c r="F1558" t="s">
        <v>23</v>
      </c>
      <c r="G1558" t="s">
        <v>3959</v>
      </c>
      <c r="H1558" t="s">
        <v>3960</v>
      </c>
      <c r="I1558" t="s">
        <v>102</v>
      </c>
      <c r="J1558" t="s">
        <v>27</v>
      </c>
      <c r="K1558" t="s">
        <v>4374</v>
      </c>
      <c r="L1558" t="s">
        <v>254</v>
      </c>
      <c r="M1558">
        <v>46203</v>
      </c>
      <c r="N1558" t="s">
        <v>105</v>
      </c>
      <c r="O1558" t="s">
        <v>2396</v>
      </c>
      <c r="P1558" t="s">
        <v>71</v>
      </c>
      <c r="Q1558" t="s">
        <v>1216</v>
      </c>
      <c r="R1558" t="s">
        <v>2397</v>
      </c>
      <c r="S1558">
        <v>999.98</v>
      </c>
      <c r="T1558">
        <v>2</v>
      </c>
      <c r="U1558">
        <v>0</v>
      </c>
      <c r="V1558">
        <v>449.99099999999999</v>
      </c>
    </row>
    <row r="1559" spans="1:22" x14ac:dyDescent="0.3">
      <c r="A1559">
        <v>4062</v>
      </c>
      <c r="B1559" t="s">
        <v>7182</v>
      </c>
      <c r="C1559">
        <v>2012</v>
      </c>
      <c r="D1559" s="33">
        <v>41169</v>
      </c>
      <c r="E1559" s="33">
        <v>41172</v>
      </c>
      <c r="F1559" t="s">
        <v>188</v>
      </c>
      <c r="G1559" t="s">
        <v>6355</v>
      </c>
      <c r="H1559" t="s">
        <v>6356</v>
      </c>
      <c r="I1559" t="s">
        <v>41</v>
      </c>
      <c r="J1559" t="s">
        <v>27</v>
      </c>
      <c r="K1559" t="s">
        <v>95</v>
      </c>
      <c r="L1559" t="s">
        <v>96</v>
      </c>
      <c r="M1559">
        <v>98105</v>
      </c>
      <c r="N1559" t="s">
        <v>44</v>
      </c>
      <c r="O1559" t="s">
        <v>4493</v>
      </c>
      <c r="P1559" t="s">
        <v>46</v>
      </c>
      <c r="Q1559" t="s">
        <v>75</v>
      </c>
      <c r="R1559" t="s">
        <v>4494</v>
      </c>
      <c r="S1559">
        <v>25.031999999999996</v>
      </c>
      <c r="T1559">
        <v>3</v>
      </c>
      <c r="U1559">
        <v>0.2</v>
      </c>
      <c r="V1559">
        <v>7.822499999999998</v>
      </c>
    </row>
    <row r="1560" spans="1:22" x14ac:dyDescent="0.3">
      <c r="A1560">
        <v>1559</v>
      </c>
      <c r="B1560" t="s">
        <v>4134</v>
      </c>
      <c r="C1560">
        <v>2012</v>
      </c>
      <c r="D1560" s="33">
        <v>40984</v>
      </c>
      <c r="E1560" s="33">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4060</v>
      </c>
      <c r="B1561" t="s">
        <v>7180</v>
      </c>
      <c r="C1561">
        <v>2012</v>
      </c>
      <c r="D1561" s="33">
        <v>41233</v>
      </c>
      <c r="E1561" s="33">
        <v>41237</v>
      </c>
      <c r="F1561" t="s">
        <v>50</v>
      </c>
      <c r="G1561" t="s">
        <v>564</v>
      </c>
      <c r="H1561" t="s">
        <v>565</v>
      </c>
      <c r="I1561" t="s">
        <v>26</v>
      </c>
      <c r="J1561" t="s">
        <v>27</v>
      </c>
      <c r="K1561" t="s">
        <v>3199</v>
      </c>
      <c r="L1561" t="s">
        <v>43</v>
      </c>
      <c r="M1561">
        <v>94601</v>
      </c>
      <c r="N1561" t="s">
        <v>44</v>
      </c>
      <c r="O1561" t="s">
        <v>1807</v>
      </c>
      <c r="P1561" t="s">
        <v>32</v>
      </c>
      <c r="Q1561" t="s">
        <v>36</v>
      </c>
      <c r="R1561" t="s">
        <v>1808</v>
      </c>
      <c r="S1561">
        <v>572.16000000000008</v>
      </c>
      <c r="T1561">
        <v>3</v>
      </c>
      <c r="U1561">
        <v>0.2</v>
      </c>
      <c r="V1561">
        <v>35.759999999999962</v>
      </c>
    </row>
    <row r="1562" spans="1:22" x14ac:dyDescent="0.3">
      <c r="A1562">
        <v>4059</v>
      </c>
      <c r="B1562" t="s">
        <v>7180</v>
      </c>
      <c r="C1562">
        <v>2012</v>
      </c>
      <c r="D1562" s="33">
        <v>41233</v>
      </c>
      <c r="E1562" s="33">
        <v>41237</v>
      </c>
      <c r="F1562" t="s">
        <v>50</v>
      </c>
      <c r="G1562" t="s">
        <v>564</v>
      </c>
      <c r="H1562" t="s">
        <v>565</v>
      </c>
      <c r="I1562" t="s">
        <v>26</v>
      </c>
      <c r="J1562" t="s">
        <v>27</v>
      </c>
      <c r="K1562" t="s">
        <v>3199</v>
      </c>
      <c r="L1562" t="s">
        <v>43</v>
      </c>
      <c r="M1562">
        <v>94601</v>
      </c>
      <c r="N1562" t="s">
        <v>44</v>
      </c>
      <c r="O1562" t="s">
        <v>2784</v>
      </c>
      <c r="P1562" t="s">
        <v>71</v>
      </c>
      <c r="Q1562" t="s">
        <v>72</v>
      </c>
      <c r="R1562" t="s">
        <v>2785</v>
      </c>
      <c r="S1562">
        <v>72.744000000000014</v>
      </c>
      <c r="T1562">
        <v>7</v>
      </c>
      <c r="U1562">
        <v>0.2</v>
      </c>
      <c r="V1562">
        <v>-15.458100000000007</v>
      </c>
    </row>
    <row r="1563" spans="1:22" x14ac:dyDescent="0.3">
      <c r="A1563">
        <v>4049</v>
      </c>
      <c r="B1563" t="s">
        <v>7174</v>
      </c>
      <c r="C1563">
        <v>2012</v>
      </c>
      <c r="D1563" s="33">
        <v>41106</v>
      </c>
      <c r="E1563" s="33">
        <v>41109</v>
      </c>
      <c r="F1563" t="s">
        <v>188</v>
      </c>
      <c r="G1563" t="s">
        <v>6982</v>
      </c>
      <c r="H1563" t="s">
        <v>6983</v>
      </c>
      <c r="I1563" t="s">
        <v>41</v>
      </c>
      <c r="J1563" t="s">
        <v>27</v>
      </c>
      <c r="K1563" t="s">
        <v>266</v>
      </c>
      <c r="L1563" t="s">
        <v>267</v>
      </c>
      <c r="M1563">
        <v>10035</v>
      </c>
      <c r="N1563" t="s">
        <v>148</v>
      </c>
      <c r="O1563" t="s">
        <v>3409</v>
      </c>
      <c r="P1563" t="s">
        <v>71</v>
      </c>
      <c r="Q1563" t="s">
        <v>161</v>
      </c>
      <c r="R1563" t="s">
        <v>3410</v>
      </c>
      <c r="S1563">
        <v>599.9</v>
      </c>
      <c r="T1563">
        <v>10</v>
      </c>
      <c r="U1563">
        <v>0</v>
      </c>
      <c r="V1563">
        <v>191.96799999999996</v>
      </c>
    </row>
    <row r="1564" spans="1:22" x14ac:dyDescent="0.3">
      <c r="A1564">
        <v>4048</v>
      </c>
      <c r="B1564" t="s">
        <v>7174</v>
      </c>
      <c r="C1564">
        <v>2012</v>
      </c>
      <c r="D1564" s="33">
        <v>41106</v>
      </c>
      <c r="E1564" s="33">
        <v>41109</v>
      </c>
      <c r="F1564" t="s">
        <v>188</v>
      </c>
      <c r="G1564" t="s">
        <v>6982</v>
      </c>
      <c r="H1564" t="s">
        <v>6983</v>
      </c>
      <c r="I1564" t="s">
        <v>41</v>
      </c>
      <c r="J1564" t="s">
        <v>27</v>
      </c>
      <c r="K1564" t="s">
        <v>266</v>
      </c>
      <c r="L1564" t="s">
        <v>267</v>
      </c>
      <c r="M1564">
        <v>10035</v>
      </c>
      <c r="N1564" t="s">
        <v>148</v>
      </c>
      <c r="O1564" t="s">
        <v>3849</v>
      </c>
      <c r="P1564" t="s">
        <v>46</v>
      </c>
      <c r="Q1564" t="s">
        <v>90</v>
      </c>
      <c r="R1564" t="s">
        <v>3850</v>
      </c>
      <c r="S1564">
        <v>80.88</v>
      </c>
      <c r="T1564">
        <v>3</v>
      </c>
      <c r="U1564">
        <v>0</v>
      </c>
      <c r="V1564">
        <v>39.6312</v>
      </c>
    </row>
    <row r="1565" spans="1:22" x14ac:dyDescent="0.3">
      <c r="A1565">
        <v>1564</v>
      </c>
      <c r="B1565" t="s">
        <v>4145</v>
      </c>
      <c r="C1565">
        <v>2012</v>
      </c>
      <c r="D1565" s="33">
        <v>41222</v>
      </c>
      <c r="E1565" s="33">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4046</v>
      </c>
      <c r="B1566" t="s">
        <v>7172</v>
      </c>
      <c r="C1566">
        <v>2012</v>
      </c>
      <c r="D1566" s="33">
        <v>41001</v>
      </c>
      <c r="E1566" s="33">
        <v>41006</v>
      </c>
      <c r="F1566" t="s">
        <v>50</v>
      </c>
      <c r="G1566" t="s">
        <v>6355</v>
      </c>
      <c r="H1566" t="s">
        <v>6356</v>
      </c>
      <c r="I1566" t="s">
        <v>41</v>
      </c>
      <c r="J1566" t="s">
        <v>27</v>
      </c>
      <c r="K1566" t="s">
        <v>184</v>
      </c>
      <c r="L1566" t="s">
        <v>104</v>
      </c>
      <c r="M1566">
        <v>77070</v>
      </c>
      <c r="N1566" t="s">
        <v>105</v>
      </c>
      <c r="O1566" t="s">
        <v>3074</v>
      </c>
      <c r="P1566" t="s">
        <v>46</v>
      </c>
      <c r="Q1566" t="s">
        <v>75</v>
      </c>
      <c r="R1566" t="s">
        <v>3075</v>
      </c>
      <c r="S1566">
        <v>9.155999999999997</v>
      </c>
      <c r="T1566">
        <v>3</v>
      </c>
      <c r="U1566">
        <v>0.8</v>
      </c>
      <c r="V1566">
        <v>-13.734000000000002</v>
      </c>
    </row>
    <row r="1567" spans="1:22" x14ac:dyDescent="0.3">
      <c r="A1567">
        <v>1566</v>
      </c>
      <c r="B1567" t="s">
        <v>4151</v>
      </c>
      <c r="C1567">
        <v>2012</v>
      </c>
      <c r="D1567" s="33">
        <v>40987</v>
      </c>
      <c r="E1567" s="33">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s="33">
        <v>41242</v>
      </c>
      <c r="E1568" s="33">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s="33">
        <v>41242</v>
      </c>
      <c r="E1569" s="33">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4045</v>
      </c>
      <c r="B1570" t="s">
        <v>7171</v>
      </c>
      <c r="C1570">
        <v>2012</v>
      </c>
      <c r="D1570" s="33">
        <v>41085</v>
      </c>
      <c r="E1570" s="33">
        <v>41090</v>
      </c>
      <c r="F1570" t="s">
        <v>50</v>
      </c>
      <c r="G1570" t="s">
        <v>4536</v>
      </c>
      <c r="H1570" t="s">
        <v>4537</v>
      </c>
      <c r="I1570" t="s">
        <v>26</v>
      </c>
      <c r="J1570" t="s">
        <v>27</v>
      </c>
      <c r="K1570" t="s">
        <v>127</v>
      </c>
      <c r="L1570" t="s">
        <v>43</v>
      </c>
      <c r="M1570">
        <v>94110</v>
      </c>
      <c r="N1570" t="s">
        <v>44</v>
      </c>
      <c r="O1570" t="s">
        <v>1994</v>
      </c>
      <c r="P1570" t="s">
        <v>32</v>
      </c>
      <c r="Q1570" t="s">
        <v>65</v>
      </c>
      <c r="R1570" t="s">
        <v>1995</v>
      </c>
      <c r="S1570">
        <v>204.85</v>
      </c>
      <c r="T1570">
        <v>5</v>
      </c>
      <c r="U1570">
        <v>0</v>
      </c>
      <c r="V1570">
        <v>57.358000000000011</v>
      </c>
    </row>
    <row r="1571" spans="1:22" x14ac:dyDescent="0.3">
      <c r="A1571">
        <v>4037</v>
      </c>
      <c r="B1571" t="s">
        <v>7169</v>
      </c>
      <c r="C1571">
        <v>2012</v>
      </c>
      <c r="D1571" s="33">
        <v>41271</v>
      </c>
      <c r="E1571" s="33">
        <v>41275</v>
      </c>
      <c r="F1571" t="s">
        <v>50</v>
      </c>
      <c r="G1571" t="s">
        <v>5884</v>
      </c>
      <c r="H1571" t="s">
        <v>5885</v>
      </c>
      <c r="I1571" t="s">
        <v>26</v>
      </c>
      <c r="J1571" t="s">
        <v>27</v>
      </c>
      <c r="K1571" t="s">
        <v>303</v>
      </c>
      <c r="L1571" t="s">
        <v>211</v>
      </c>
      <c r="M1571">
        <v>60623</v>
      </c>
      <c r="N1571" t="s">
        <v>105</v>
      </c>
      <c r="O1571" t="s">
        <v>4014</v>
      </c>
      <c r="P1571" t="s">
        <v>46</v>
      </c>
      <c r="Q1571" t="s">
        <v>59</v>
      </c>
      <c r="R1571" t="s">
        <v>6586</v>
      </c>
      <c r="S1571">
        <v>24.816000000000003</v>
      </c>
      <c r="T1571">
        <v>2</v>
      </c>
      <c r="U1571">
        <v>0.2</v>
      </c>
      <c r="V1571">
        <v>1.5509999999999984</v>
      </c>
    </row>
    <row r="1572" spans="1:22" x14ac:dyDescent="0.3">
      <c r="A1572">
        <v>4020</v>
      </c>
      <c r="B1572" t="s">
        <v>7154</v>
      </c>
      <c r="C1572">
        <v>2012</v>
      </c>
      <c r="D1572" s="33">
        <v>41144</v>
      </c>
      <c r="E1572" s="33">
        <v>41149</v>
      </c>
      <c r="F1572" t="s">
        <v>50</v>
      </c>
      <c r="G1572" t="s">
        <v>5884</v>
      </c>
      <c r="H1572" t="s">
        <v>5885</v>
      </c>
      <c r="I1572" t="s">
        <v>26</v>
      </c>
      <c r="J1572" t="s">
        <v>27</v>
      </c>
      <c r="K1572" t="s">
        <v>1736</v>
      </c>
      <c r="L1572" t="s">
        <v>1272</v>
      </c>
      <c r="M1572">
        <v>30318</v>
      </c>
      <c r="N1572" t="s">
        <v>30</v>
      </c>
      <c r="O1572" t="s">
        <v>141</v>
      </c>
      <c r="P1572" t="s">
        <v>46</v>
      </c>
      <c r="Q1572" t="s">
        <v>78</v>
      </c>
      <c r="R1572" t="s">
        <v>142</v>
      </c>
      <c r="S1572">
        <v>25.86</v>
      </c>
      <c r="T1572">
        <v>3</v>
      </c>
      <c r="U1572">
        <v>0</v>
      </c>
      <c r="V1572">
        <v>6.7236000000000002</v>
      </c>
    </row>
    <row r="1573" spans="1:22" x14ac:dyDescent="0.3">
      <c r="A1573">
        <v>4019</v>
      </c>
      <c r="B1573" t="s">
        <v>7154</v>
      </c>
      <c r="C1573">
        <v>2012</v>
      </c>
      <c r="D1573" s="33">
        <v>41144</v>
      </c>
      <c r="E1573" s="33">
        <v>41149</v>
      </c>
      <c r="F1573" t="s">
        <v>50</v>
      </c>
      <c r="G1573" t="s">
        <v>5884</v>
      </c>
      <c r="H1573" t="s">
        <v>5885</v>
      </c>
      <c r="I1573" t="s">
        <v>26</v>
      </c>
      <c r="J1573" t="s">
        <v>27</v>
      </c>
      <c r="K1573" t="s">
        <v>1736</v>
      </c>
      <c r="L1573" t="s">
        <v>1272</v>
      </c>
      <c r="M1573">
        <v>30318</v>
      </c>
      <c r="N1573" t="s">
        <v>30</v>
      </c>
      <c r="O1573" t="s">
        <v>4515</v>
      </c>
      <c r="P1573" t="s">
        <v>71</v>
      </c>
      <c r="Q1573" t="s">
        <v>161</v>
      </c>
      <c r="R1573" t="s">
        <v>4516</v>
      </c>
      <c r="S1573">
        <v>251.91</v>
      </c>
      <c r="T1573">
        <v>9</v>
      </c>
      <c r="U1573">
        <v>0</v>
      </c>
      <c r="V1573">
        <v>47.862899999999982</v>
      </c>
    </row>
    <row r="1574" spans="1:22" x14ac:dyDescent="0.3">
      <c r="A1574">
        <v>4018</v>
      </c>
      <c r="B1574" t="s">
        <v>7154</v>
      </c>
      <c r="C1574">
        <v>2012</v>
      </c>
      <c r="D1574" s="33">
        <v>41144</v>
      </c>
      <c r="E1574" s="33">
        <v>41149</v>
      </c>
      <c r="F1574" t="s">
        <v>50</v>
      </c>
      <c r="G1574" t="s">
        <v>5884</v>
      </c>
      <c r="H1574" t="s">
        <v>5885</v>
      </c>
      <c r="I1574" t="s">
        <v>26</v>
      </c>
      <c r="J1574" t="s">
        <v>27</v>
      </c>
      <c r="K1574" t="s">
        <v>1736</v>
      </c>
      <c r="L1574" t="s">
        <v>1272</v>
      </c>
      <c r="M1574">
        <v>30318</v>
      </c>
      <c r="N1574" t="s">
        <v>30</v>
      </c>
      <c r="O1574" t="s">
        <v>7155</v>
      </c>
      <c r="P1574" t="s">
        <v>46</v>
      </c>
      <c r="Q1574" t="s">
        <v>90</v>
      </c>
      <c r="R1574" t="s">
        <v>7156</v>
      </c>
      <c r="S1574">
        <v>97.88</v>
      </c>
      <c r="T1574">
        <v>2</v>
      </c>
      <c r="U1574">
        <v>0</v>
      </c>
      <c r="V1574">
        <v>48.94</v>
      </c>
    </row>
    <row r="1575" spans="1:22" x14ac:dyDescent="0.3">
      <c r="A1575">
        <v>4017</v>
      </c>
      <c r="B1575" t="s">
        <v>7154</v>
      </c>
      <c r="C1575">
        <v>2012</v>
      </c>
      <c r="D1575" s="33">
        <v>41144</v>
      </c>
      <c r="E1575" s="33">
        <v>41149</v>
      </c>
      <c r="F1575" t="s">
        <v>50</v>
      </c>
      <c r="G1575" t="s">
        <v>5884</v>
      </c>
      <c r="H1575" t="s">
        <v>5885</v>
      </c>
      <c r="I1575" t="s">
        <v>26</v>
      </c>
      <c r="J1575" t="s">
        <v>27</v>
      </c>
      <c r="K1575" t="s">
        <v>1736</v>
      </c>
      <c r="L1575" t="s">
        <v>1272</v>
      </c>
      <c r="M1575">
        <v>30318</v>
      </c>
      <c r="N1575" t="s">
        <v>30</v>
      </c>
      <c r="O1575" t="s">
        <v>4461</v>
      </c>
      <c r="P1575" t="s">
        <v>46</v>
      </c>
      <c r="Q1575" t="s">
        <v>90</v>
      </c>
      <c r="R1575" t="s">
        <v>4462</v>
      </c>
      <c r="S1575">
        <v>21.400000000000002</v>
      </c>
      <c r="T1575">
        <v>5</v>
      </c>
      <c r="U1575">
        <v>0</v>
      </c>
      <c r="V1575">
        <v>9.629999999999999</v>
      </c>
    </row>
    <row r="1576" spans="1:22" x14ac:dyDescent="0.3">
      <c r="A1576">
        <v>4016</v>
      </c>
      <c r="B1576" t="s">
        <v>7154</v>
      </c>
      <c r="C1576">
        <v>2012</v>
      </c>
      <c r="D1576" s="33">
        <v>41144</v>
      </c>
      <c r="E1576" s="33">
        <v>41149</v>
      </c>
      <c r="F1576" t="s">
        <v>50</v>
      </c>
      <c r="G1576" t="s">
        <v>5884</v>
      </c>
      <c r="H1576" t="s">
        <v>5885</v>
      </c>
      <c r="I1576" t="s">
        <v>26</v>
      </c>
      <c r="J1576" t="s">
        <v>27</v>
      </c>
      <c r="K1576" t="s">
        <v>1736</v>
      </c>
      <c r="L1576" t="s">
        <v>1272</v>
      </c>
      <c r="M1576">
        <v>30318</v>
      </c>
      <c r="N1576" t="s">
        <v>30</v>
      </c>
      <c r="O1576" t="s">
        <v>5848</v>
      </c>
      <c r="P1576" t="s">
        <v>46</v>
      </c>
      <c r="Q1576" t="s">
        <v>90</v>
      </c>
      <c r="R1576" t="s">
        <v>5849</v>
      </c>
      <c r="S1576">
        <v>193.79999999999998</v>
      </c>
      <c r="T1576">
        <v>5</v>
      </c>
      <c r="U1576">
        <v>0</v>
      </c>
      <c r="V1576">
        <v>94.962000000000003</v>
      </c>
    </row>
    <row r="1577" spans="1:22" x14ac:dyDescent="0.3">
      <c r="A1577">
        <v>4015</v>
      </c>
      <c r="B1577" t="s">
        <v>7154</v>
      </c>
      <c r="C1577">
        <v>2012</v>
      </c>
      <c r="D1577" s="33">
        <v>41144</v>
      </c>
      <c r="E1577" s="33">
        <v>41149</v>
      </c>
      <c r="F1577" t="s">
        <v>50</v>
      </c>
      <c r="G1577" t="s">
        <v>5884</v>
      </c>
      <c r="H1577" t="s">
        <v>5885</v>
      </c>
      <c r="I1577" t="s">
        <v>26</v>
      </c>
      <c r="J1577" t="s">
        <v>27</v>
      </c>
      <c r="K1577" t="s">
        <v>1736</v>
      </c>
      <c r="L1577" t="s">
        <v>1272</v>
      </c>
      <c r="M1577">
        <v>30318</v>
      </c>
      <c r="N1577" t="s">
        <v>30</v>
      </c>
      <c r="O1577" t="s">
        <v>4757</v>
      </c>
      <c r="P1577" t="s">
        <v>46</v>
      </c>
      <c r="Q1577" t="s">
        <v>47</v>
      </c>
      <c r="R1577" t="s">
        <v>4758</v>
      </c>
      <c r="S1577">
        <v>8.64</v>
      </c>
      <c r="T1577">
        <v>3</v>
      </c>
      <c r="U1577">
        <v>0</v>
      </c>
      <c r="V1577">
        <v>4.2336</v>
      </c>
    </row>
    <row r="1578" spans="1:22" x14ac:dyDescent="0.3">
      <c r="A1578">
        <v>4014</v>
      </c>
      <c r="B1578" t="s">
        <v>7154</v>
      </c>
      <c r="C1578">
        <v>2012</v>
      </c>
      <c r="D1578" s="33">
        <v>41144</v>
      </c>
      <c r="E1578" s="33">
        <v>41149</v>
      </c>
      <c r="F1578" t="s">
        <v>50</v>
      </c>
      <c r="G1578" t="s">
        <v>5884</v>
      </c>
      <c r="H1578" t="s">
        <v>5885</v>
      </c>
      <c r="I1578" t="s">
        <v>26</v>
      </c>
      <c r="J1578" t="s">
        <v>27</v>
      </c>
      <c r="K1578" t="s">
        <v>1736</v>
      </c>
      <c r="L1578" t="s">
        <v>1272</v>
      </c>
      <c r="M1578">
        <v>30318</v>
      </c>
      <c r="N1578" t="s">
        <v>30</v>
      </c>
      <c r="O1578" t="s">
        <v>4420</v>
      </c>
      <c r="P1578" t="s">
        <v>46</v>
      </c>
      <c r="Q1578" t="s">
        <v>78</v>
      </c>
      <c r="R1578" t="s">
        <v>4421</v>
      </c>
      <c r="S1578">
        <v>542.93999999999994</v>
      </c>
      <c r="T1578">
        <v>3</v>
      </c>
      <c r="U1578">
        <v>0</v>
      </c>
      <c r="V1578">
        <v>152.02319999999997</v>
      </c>
    </row>
    <row r="1579" spans="1:22" x14ac:dyDescent="0.3">
      <c r="A1579">
        <v>4013</v>
      </c>
      <c r="B1579" t="s">
        <v>7152</v>
      </c>
      <c r="C1579">
        <v>2012</v>
      </c>
      <c r="D1579" s="33">
        <v>41265</v>
      </c>
      <c r="E1579" s="33">
        <v>41270</v>
      </c>
      <c r="F1579" t="s">
        <v>50</v>
      </c>
      <c r="G1579" t="s">
        <v>3837</v>
      </c>
      <c r="H1579" t="s">
        <v>3838</v>
      </c>
      <c r="I1579" t="s">
        <v>102</v>
      </c>
      <c r="J1579" t="s">
        <v>27</v>
      </c>
      <c r="K1579" t="s">
        <v>7153</v>
      </c>
      <c r="L1579" t="s">
        <v>114</v>
      </c>
      <c r="M1579">
        <v>54880</v>
      </c>
      <c r="N1579" t="s">
        <v>105</v>
      </c>
      <c r="O1579" t="s">
        <v>3079</v>
      </c>
      <c r="P1579" t="s">
        <v>46</v>
      </c>
      <c r="Q1579" t="s">
        <v>68</v>
      </c>
      <c r="R1579" t="s">
        <v>3080</v>
      </c>
      <c r="S1579">
        <v>17.12</v>
      </c>
      <c r="T1579">
        <v>4</v>
      </c>
      <c r="U1579">
        <v>0</v>
      </c>
      <c r="V1579">
        <v>4.9647999999999985</v>
      </c>
    </row>
    <row r="1580" spans="1:22" x14ac:dyDescent="0.3">
      <c r="A1580">
        <v>4009</v>
      </c>
      <c r="B1580" t="s">
        <v>7147</v>
      </c>
      <c r="C1580">
        <v>2012</v>
      </c>
      <c r="D1580" s="33">
        <v>41261</v>
      </c>
      <c r="E1580" s="33">
        <v>41265</v>
      </c>
      <c r="F1580" t="s">
        <v>50</v>
      </c>
      <c r="G1580" t="s">
        <v>1291</v>
      </c>
      <c r="H1580" t="s">
        <v>1292</v>
      </c>
      <c r="I1580" t="s">
        <v>41</v>
      </c>
      <c r="J1580" t="s">
        <v>27</v>
      </c>
      <c r="K1580" t="s">
        <v>1473</v>
      </c>
      <c r="L1580" t="s">
        <v>457</v>
      </c>
      <c r="M1580">
        <v>80027</v>
      </c>
      <c r="N1580" t="s">
        <v>44</v>
      </c>
      <c r="O1580" t="s">
        <v>3950</v>
      </c>
      <c r="P1580" t="s">
        <v>46</v>
      </c>
      <c r="Q1580" t="s">
        <v>68</v>
      </c>
      <c r="R1580" t="s">
        <v>3951</v>
      </c>
      <c r="S1580">
        <v>6.8480000000000008</v>
      </c>
      <c r="T1580">
        <v>2</v>
      </c>
      <c r="U1580">
        <v>0.2</v>
      </c>
      <c r="V1580">
        <v>0.59920000000000018</v>
      </c>
    </row>
    <row r="1581" spans="1:22" x14ac:dyDescent="0.3">
      <c r="A1581">
        <v>1580</v>
      </c>
      <c r="B1581" t="s">
        <v>4184</v>
      </c>
      <c r="C1581">
        <v>2012</v>
      </c>
      <c r="D1581" s="33">
        <v>41130</v>
      </c>
      <c r="E1581" s="33">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s="33">
        <v>41130</v>
      </c>
      <c r="E1582" s="33">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s="33">
        <v>41130</v>
      </c>
      <c r="E1583" s="3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s="33">
        <v>41130</v>
      </c>
      <c r="E1584" s="33">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33">
        <v>41130</v>
      </c>
      <c r="E1585" s="33">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s="33">
        <v>41130</v>
      </c>
      <c r="E1586" s="33">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33">
        <v>41130</v>
      </c>
      <c r="E1587" s="33">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s="33">
        <v>41130</v>
      </c>
      <c r="E1588" s="33">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33">
        <v>41130</v>
      </c>
      <c r="E1589" s="33">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s="33">
        <v>41130</v>
      </c>
      <c r="E1590" s="33">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4008</v>
      </c>
      <c r="B1591" t="s">
        <v>7142</v>
      </c>
      <c r="C1591">
        <v>2012</v>
      </c>
      <c r="D1591" s="33">
        <v>41253</v>
      </c>
      <c r="E1591" s="33">
        <v>41259</v>
      </c>
      <c r="F1591" t="s">
        <v>50</v>
      </c>
      <c r="G1591" t="s">
        <v>7143</v>
      </c>
      <c r="H1591" t="s">
        <v>7144</v>
      </c>
      <c r="I1591" t="s">
        <v>26</v>
      </c>
      <c r="J1591" t="s">
        <v>27</v>
      </c>
      <c r="K1591" t="s">
        <v>3261</v>
      </c>
      <c r="L1591" t="s">
        <v>1272</v>
      </c>
      <c r="M1591">
        <v>30076</v>
      </c>
      <c r="N1591" t="s">
        <v>30</v>
      </c>
      <c r="O1591" t="s">
        <v>7145</v>
      </c>
      <c r="P1591" t="s">
        <v>71</v>
      </c>
      <c r="Q1591" t="s">
        <v>161</v>
      </c>
      <c r="R1591" t="s">
        <v>7146</v>
      </c>
      <c r="S1591">
        <v>101.94</v>
      </c>
      <c r="T1591">
        <v>6</v>
      </c>
      <c r="U1591">
        <v>0</v>
      </c>
      <c r="V1591">
        <v>21.407399999999999</v>
      </c>
    </row>
    <row r="1592" spans="1:22" x14ac:dyDescent="0.3">
      <c r="A1592">
        <v>4007</v>
      </c>
      <c r="B1592" t="s">
        <v>7142</v>
      </c>
      <c r="C1592">
        <v>2012</v>
      </c>
      <c r="D1592" s="33">
        <v>41253</v>
      </c>
      <c r="E1592" s="33">
        <v>41259</v>
      </c>
      <c r="F1592" t="s">
        <v>50</v>
      </c>
      <c r="G1592" t="s">
        <v>7143</v>
      </c>
      <c r="H1592" t="s">
        <v>7144</v>
      </c>
      <c r="I1592" t="s">
        <v>26</v>
      </c>
      <c r="J1592" t="s">
        <v>27</v>
      </c>
      <c r="K1592" t="s">
        <v>3261</v>
      </c>
      <c r="L1592" t="s">
        <v>1272</v>
      </c>
      <c r="M1592">
        <v>30076</v>
      </c>
      <c r="N1592" t="s">
        <v>30</v>
      </c>
      <c r="O1592" t="s">
        <v>6015</v>
      </c>
      <c r="P1592" t="s">
        <v>46</v>
      </c>
      <c r="Q1592" t="s">
        <v>90</v>
      </c>
      <c r="R1592" t="s">
        <v>6016</v>
      </c>
      <c r="S1592">
        <v>25.92</v>
      </c>
      <c r="T1592">
        <v>4</v>
      </c>
      <c r="U1592">
        <v>0</v>
      </c>
      <c r="V1592">
        <v>12.441600000000001</v>
      </c>
    </row>
    <row r="1593" spans="1:22" x14ac:dyDescent="0.3">
      <c r="A1593">
        <v>4006</v>
      </c>
      <c r="B1593" t="s">
        <v>7142</v>
      </c>
      <c r="C1593">
        <v>2012</v>
      </c>
      <c r="D1593" s="33">
        <v>41253</v>
      </c>
      <c r="E1593" s="33">
        <v>41259</v>
      </c>
      <c r="F1593" t="s">
        <v>50</v>
      </c>
      <c r="G1593" t="s">
        <v>7143</v>
      </c>
      <c r="H1593" t="s">
        <v>7144</v>
      </c>
      <c r="I1593" t="s">
        <v>26</v>
      </c>
      <c r="J1593" t="s">
        <v>27</v>
      </c>
      <c r="K1593" t="s">
        <v>3261</v>
      </c>
      <c r="L1593" t="s">
        <v>1272</v>
      </c>
      <c r="M1593">
        <v>30076</v>
      </c>
      <c r="N1593" t="s">
        <v>30</v>
      </c>
      <c r="O1593" t="s">
        <v>5423</v>
      </c>
      <c r="P1593" t="s">
        <v>46</v>
      </c>
      <c r="Q1593" t="s">
        <v>68</v>
      </c>
      <c r="R1593" t="s">
        <v>186</v>
      </c>
      <c r="S1593">
        <v>1.78</v>
      </c>
      <c r="T1593">
        <v>1</v>
      </c>
      <c r="U1593">
        <v>0</v>
      </c>
      <c r="V1593">
        <v>0.49839999999999995</v>
      </c>
    </row>
    <row r="1594" spans="1:22" x14ac:dyDescent="0.3">
      <c r="A1594">
        <v>1593</v>
      </c>
      <c r="B1594" t="s">
        <v>4198</v>
      </c>
      <c r="C1594">
        <v>2012</v>
      </c>
      <c r="D1594" s="33">
        <v>41083</v>
      </c>
      <c r="E1594" s="33">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4000</v>
      </c>
      <c r="B1595" t="s">
        <v>7135</v>
      </c>
      <c r="C1595">
        <v>2012</v>
      </c>
      <c r="D1595" s="33">
        <v>41107</v>
      </c>
      <c r="E1595" s="33">
        <v>41110</v>
      </c>
      <c r="F1595" t="s">
        <v>23</v>
      </c>
      <c r="G1595" t="s">
        <v>1477</v>
      </c>
      <c r="H1595" t="s">
        <v>1478</v>
      </c>
      <c r="I1595" t="s">
        <v>41</v>
      </c>
      <c r="J1595" t="s">
        <v>27</v>
      </c>
      <c r="K1595" t="s">
        <v>6850</v>
      </c>
      <c r="L1595" t="s">
        <v>54</v>
      </c>
      <c r="M1595">
        <v>34952</v>
      </c>
      <c r="N1595" t="s">
        <v>30</v>
      </c>
      <c r="O1595" t="s">
        <v>1076</v>
      </c>
      <c r="P1595" t="s">
        <v>32</v>
      </c>
      <c r="Q1595" t="s">
        <v>33</v>
      </c>
      <c r="R1595" t="s">
        <v>1077</v>
      </c>
      <c r="S1595">
        <v>231.92000000000002</v>
      </c>
      <c r="T1595">
        <v>5</v>
      </c>
      <c r="U1595">
        <v>0.2</v>
      </c>
      <c r="V1595">
        <v>5.7980000000000018</v>
      </c>
    </row>
    <row r="1596" spans="1:22" x14ac:dyDescent="0.3">
      <c r="A1596">
        <v>1595</v>
      </c>
      <c r="B1596" t="s">
        <v>4206</v>
      </c>
      <c r="C1596">
        <v>2012</v>
      </c>
      <c r="D1596" s="33">
        <v>40992</v>
      </c>
      <c r="E1596" s="33">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3999</v>
      </c>
      <c r="B1597" t="s">
        <v>7130</v>
      </c>
      <c r="C1597">
        <v>2012</v>
      </c>
      <c r="D1597" s="33">
        <v>40976</v>
      </c>
      <c r="E1597" s="33">
        <v>40980</v>
      </c>
      <c r="F1597" t="s">
        <v>50</v>
      </c>
      <c r="G1597" t="s">
        <v>7131</v>
      </c>
      <c r="H1597" t="s">
        <v>7132</v>
      </c>
      <c r="I1597" t="s">
        <v>26</v>
      </c>
      <c r="J1597" t="s">
        <v>27</v>
      </c>
      <c r="K1597" t="s">
        <v>4514</v>
      </c>
      <c r="L1597" t="s">
        <v>114</v>
      </c>
      <c r="M1597">
        <v>53142</v>
      </c>
      <c r="N1597" t="s">
        <v>105</v>
      </c>
      <c r="O1597" t="s">
        <v>5271</v>
      </c>
      <c r="P1597" t="s">
        <v>32</v>
      </c>
      <c r="Q1597" t="s">
        <v>65</v>
      </c>
      <c r="R1597" t="s">
        <v>5272</v>
      </c>
      <c r="S1597">
        <v>373.08</v>
      </c>
      <c r="T1597">
        <v>6</v>
      </c>
      <c r="U1597">
        <v>0</v>
      </c>
      <c r="V1597">
        <v>82.077600000000004</v>
      </c>
    </row>
    <row r="1598" spans="1:22" x14ac:dyDescent="0.3">
      <c r="A1598">
        <v>3998</v>
      </c>
      <c r="B1598" t="s">
        <v>7130</v>
      </c>
      <c r="C1598">
        <v>2012</v>
      </c>
      <c r="D1598" s="33">
        <v>40976</v>
      </c>
      <c r="E1598" s="33">
        <v>40980</v>
      </c>
      <c r="F1598" t="s">
        <v>50</v>
      </c>
      <c r="G1598" t="s">
        <v>7131</v>
      </c>
      <c r="H1598" t="s">
        <v>7132</v>
      </c>
      <c r="I1598" t="s">
        <v>26</v>
      </c>
      <c r="J1598" t="s">
        <v>27</v>
      </c>
      <c r="K1598" t="s">
        <v>4514</v>
      </c>
      <c r="L1598" t="s">
        <v>114</v>
      </c>
      <c r="M1598">
        <v>53142</v>
      </c>
      <c r="N1598" t="s">
        <v>105</v>
      </c>
      <c r="O1598" t="s">
        <v>7133</v>
      </c>
      <c r="P1598" t="s">
        <v>46</v>
      </c>
      <c r="Q1598" t="s">
        <v>68</v>
      </c>
      <c r="R1598" t="s">
        <v>7134</v>
      </c>
      <c r="S1598">
        <v>14.98</v>
      </c>
      <c r="T1598">
        <v>1</v>
      </c>
      <c r="U1598">
        <v>0</v>
      </c>
      <c r="V1598">
        <v>4.4939999999999998</v>
      </c>
    </row>
    <row r="1599" spans="1:22" x14ac:dyDescent="0.3">
      <c r="A1599">
        <v>3997</v>
      </c>
      <c r="B1599" t="s">
        <v>7130</v>
      </c>
      <c r="C1599">
        <v>2012</v>
      </c>
      <c r="D1599" s="33">
        <v>40976</v>
      </c>
      <c r="E1599" s="33">
        <v>40980</v>
      </c>
      <c r="F1599" t="s">
        <v>50</v>
      </c>
      <c r="G1599" t="s">
        <v>7131</v>
      </c>
      <c r="H1599" t="s">
        <v>7132</v>
      </c>
      <c r="I1599" t="s">
        <v>26</v>
      </c>
      <c r="J1599" t="s">
        <v>27</v>
      </c>
      <c r="K1599" t="s">
        <v>4514</v>
      </c>
      <c r="L1599" t="s">
        <v>114</v>
      </c>
      <c r="M1599">
        <v>53142</v>
      </c>
      <c r="N1599" t="s">
        <v>105</v>
      </c>
      <c r="O1599" t="s">
        <v>1378</v>
      </c>
      <c r="P1599" t="s">
        <v>71</v>
      </c>
      <c r="Q1599" t="s">
        <v>72</v>
      </c>
      <c r="R1599" t="s">
        <v>1379</v>
      </c>
      <c r="S1599">
        <v>769.95</v>
      </c>
      <c r="T1599">
        <v>5</v>
      </c>
      <c r="U1599">
        <v>0</v>
      </c>
      <c r="V1599">
        <v>223.28549999999993</v>
      </c>
    </row>
    <row r="1600" spans="1:22" x14ac:dyDescent="0.3">
      <c r="A1600">
        <v>3996</v>
      </c>
      <c r="B1600" t="s">
        <v>7130</v>
      </c>
      <c r="C1600">
        <v>2012</v>
      </c>
      <c r="D1600" s="33">
        <v>40976</v>
      </c>
      <c r="E1600" s="33">
        <v>40980</v>
      </c>
      <c r="F1600" t="s">
        <v>50</v>
      </c>
      <c r="G1600" t="s">
        <v>7131</v>
      </c>
      <c r="H1600" t="s">
        <v>7132</v>
      </c>
      <c r="I1600" t="s">
        <v>26</v>
      </c>
      <c r="J1600" t="s">
        <v>27</v>
      </c>
      <c r="K1600" t="s">
        <v>4514</v>
      </c>
      <c r="L1600" t="s">
        <v>114</v>
      </c>
      <c r="M1600">
        <v>53142</v>
      </c>
      <c r="N1600" t="s">
        <v>105</v>
      </c>
      <c r="O1600" t="s">
        <v>5123</v>
      </c>
      <c r="P1600" t="s">
        <v>32</v>
      </c>
      <c r="Q1600" t="s">
        <v>36</v>
      </c>
      <c r="R1600" t="s">
        <v>5124</v>
      </c>
      <c r="S1600">
        <v>860.93</v>
      </c>
      <c r="T1600">
        <v>7</v>
      </c>
      <c r="U1600">
        <v>0</v>
      </c>
      <c r="V1600">
        <v>189.40460000000002</v>
      </c>
    </row>
    <row r="1601" spans="1:22" x14ac:dyDescent="0.3">
      <c r="A1601">
        <v>3995</v>
      </c>
      <c r="B1601" t="s">
        <v>7130</v>
      </c>
      <c r="C1601">
        <v>2012</v>
      </c>
      <c r="D1601" s="33">
        <v>40976</v>
      </c>
      <c r="E1601" s="33">
        <v>40980</v>
      </c>
      <c r="F1601" t="s">
        <v>50</v>
      </c>
      <c r="G1601" t="s">
        <v>7131</v>
      </c>
      <c r="H1601" t="s">
        <v>7132</v>
      </c>
      <c r="I1601" t="s">
        <v>26</v>
      </c>
      <c r="J1601" t="s">
        <v>27</v>
      </c>
      <c r="K1601" t="s">
        <v>4514</v>
      </c>
      <c r="L1601" t="s">
        <v>114</v>
      </c>
      <c r="M1601">
        <v>53142</v>
      </c>
      <c r="N1601" t="s">
        <v>105</v>
      </c>
      <c r="O1601" t="s">
        <v>6559</v>
      </c>
      <c r="P1601" t="s">
        <v>32</v>
      </c>
      <c r="Q1601" t="s">
        <v>33</v>
      </c>
      <c r="R1601" t="s">
        <v>6560</v>
      </c>
      <c r="S1601">
        <v>512.93999999999994</v>
      </c>
      <c r="T1601">
        <v>3</v>
      </c>
      <c r="U1601">
        <v>0</v>
      </c>
      <c r="V1601">
        <v>97.45859999999999</v>
      </c>
    </row>
    <row r="1602" spans="1:22" x14ac:dyDescent="0.3">
      <c r="A1602">
        <v>3994</v>
      </c>
      <c r="B1602" t="s">
        <v>7129</v>
      </c>
      <c r="C1602">
        <v>2012</v>
      </c>
      <c r="D1602" s="33">
        <v>41030</v>
      </c>
      <c r="E1602" s="33">
        <v>41034</v>
      </c>
      <c r="F1602" t="s">
        <v>50</v>
      </c>
      <c r="G1602" t="s">
        <v>910</v>
      </c>
      <c r="H1602" t="s">
        <v>911</v>
      </c>
      <c r="I1602" t="s">
        <v>41</v>
      </c>
      <c r="J1602" t="s">
        <v>27</v>
      </c>
      <c r="K1602" t="s">
        <v>900</v>
      </c>
      <c r="L1602" t="s">
        <v>54</v>
      </c>
      <c r="M1602">
        <v>33614</v>
      </c>
      <c r="N1602" t="s">
        <v>30</v>
      </c>
      <c r="O1602" t="s">
        <v>3552</v>
      </c>
      <c r="P1602" t="s">
        <v>46</v>
      </c>
      <c r="Q1602" t="s">
        <v>68</v>
      </c>
      <c r="R1602" t="s">
        <v>3553</v>
      </c>
      <c r="S1602">
        <v>172.70400000000001</v>
      </c>
      <c r="T1602">
        <v>6</v>
      </c>
      <c r="U1602">
        <v>0.2</v>
      </c>
      <c r="V1602">
        <v>10.793999999999983</v>
      </c>
    </row>
    <row r="1603" spans="1:22" x14ac:dyDescent="0.3">
      <c r="A1603">
        <v>3993</v>
      </c>
      <c r="B1603" t="s">
        <v>7129</v>
      </c>
      <c r="C1603">
        <v>2012</v>
      </c>
      <c r="D1603" s="33">
        <v>41030</v>
      </c>
      <c r="E1603" s="33">
        <v>41034</v>
      </c>
      <c r="F1603" t="s">
        <v>50</v>
      </c>
      <c r="G1603" t="s">
        <v>910</v>
      </c>
      <c r="H1603" t="s">
        <v>911</v>
      </c>
      <c r="I1603" t="s">
        <v>41</v>
      </c>
      <c r="J1603" t="s">
        <v>27</v>
      </c>
      <c r="K1603" t="s">
        <v>900</v>
      </c>
      <c r="L1603" t="s">
        <v>54</v>
      </c>
      <c r="M1603">
        <v>33614</v>
      </c>
      <c r="N1603" t="s">
        <v>30</v>
      </c>
      <c r="O1603" t="s">
        <v>2374</v>
      </c>
      <c r="P1603" t="s">
        <v>46</v>
      </c>
      <c r="Q1603" t="s">
        <v>578</v>
      </c>
      <c r="R1603" t="s">
        <v>2375</v>
      </c>
      <c r="S1603">
        <v>41.375999999999998</v>
      </c>
      <c r="T1603">
        <v>3</v>
      </c>
      <c r="U1603">
        <v>0.2</v>
      </c>
      <c r="V1603">
        <v>4.6547999999999927</v>
      </c>
    </row>
    <row r="1604" spans="1:22" x14ac:dyDescent="0.3">
      <c r="A1604">
        <v>3992</v>
      </c>
      <c r="B1604" t="s">
        <v>7129</v>
      </c>
      <c r="C1604">
        <v>2012</v>
      </c>
      <c r="D1604" s="33">
        <v>41030</v>
      </c>
      <c r="E1604" s="33">
        <v>41034</v>
      </c>
      <c r="F1604" t="s">
        <v>50</v>
      </c>
      <c r="G1604" t="s">
        <v>910</v>
      </c>
      <c r="H1604" t="s">
        <v>911</v>
      </c>
      <c r="I1604" t="s">
        <v>41</v>
      </c>
      <c r="J1604" t="s">
        <v>27</v>
      </c>
      <c r="K1604" t="s">
        <v>900</v>
      </c>
      <c r="L1604" t="s">
        <v>54</v>
      </c>
      <c r="M1604">
        <v>33614</v>
      </c>
      <c r="N1604" t="s">
        <v>30</v>
      </c>
      <c r="O1604" t="s">
        <v>2932</v>
      </c>
      <c r="P1604" t="s">
        <v>32</v>
      </c>
      <c r="Q1604" t="s">
        <v>65</v>
      </c>
      <c r="R1604" t="s">
        <v>2933</v>
      </c>
      <c r="S1604">
        <v>63.552000000000007</v>
      </c>
      <c r="T1604">
        <v>3</v>
      </c>
      <c r="U1604">
        <v>0.2</v>
      </c>
      <c r="V1604">
        <v>14.299199999999999</v>
      </c>
    </row>
    <row r="1605" spans="1:22" x14ac:dyDescent="0.3">
      <c r="A1605">
        <v>3972</v>
      </c>
      <c r="B1605" t="s">
        <v>7108</v>
      </c>
      <c r="C1605">
        <v>2012</v>
      </c>
      <c r="D1605" s="33">
        <v>40961</v>
      </c>
      <c r="E1605" s="33">
        <v>40963</v>
      </c>
      <c r="F1605" t="s">
        <v>23</v>
      </c>
      <c r="G1605" t="s">
        <v>3217</v>
      </c>
      <c r="H1605" t="s">
        <v>3218</v>
      </c>
      <c r="I1605" t="s">
        <v>102</v>
      </c>
      <c r="J1605" t="s">
        <v>27</v>
      </c>
      <c r="K1605" t="s">
        <v>6196</v>
      </c>
      <c r="L1605" t="s">
        <v>238</v>
      </c>
      <c r="M1605">
        <v>48310</v>
      </c>
      <c r="N1605" t="s">
        <v>105</v>
      </c>
      <c r="O1605" t="s">
        <v>6380</v>
      </c>
      <c r="P1605" t="s">
        <v>46</v>
      </c>
      <c r="Q1605" t="s">
        <v>68</v>
      </c>
      <c r="R1605" t="s">
        <v>6381</v>
      </c>
      <c r="S1605">
        <v>79.36</v>
      </c>
      <c r="T1605">
        <v>4</v>
      </c>
      <c r="U1605">
        <v>0</v>
      </c>
      <c r="V1605">
        <v>20.633600000000001</v>
      </c>
    </row>
    <row r="1606" spans="1:22" x14ac:dyDescent="0.3">
      <c r="A1606">
        <v>3970</v>
      </c>
      <c r="B1606" t="s">
        <v>7102</v>
      </c>
      <c r="C1606">
        <v>2012</v>
      </c>
      <c r="D1606" s="33">
        <v>41061</v>
      </c>
      <c r="E1606" s="33">
        <v>41065</v>
      </c>
      <c r="F1606" t="s">
        <v>50</v>
      </c>
      <c r="G1606" t="s">
        <v>6982</v>
      </c>
      <c r="H1606" t="s">
        <v>6983</v>
      </c>
      <c r="I1606" t="s">
        <v>41</v>
      </c>
      <c r="J1606" t="s">
        <v>27</v>
      </c>
      <c r="K1606" t="s">
        <v>678</v>
      </c>
      <c r="L1606" t="s">
        <v>104</v>
      </c>
      <c r="M1606">
        <v>78207</v>
      </c>
      <c r="N1606" t="s">
        <v>105</v>
      </c>
      <c r="O1606" t="s">
        <v>7103</v>
      </c>
      <c r="P1606" t="s">
        <v>46</v>
      </c>
      <c r="Q1606" t="s">
        <v>90</v>
      </c>
      <c r="R1606" t="s">
        <v>7104</v>
      </c>
      <c r="S1606">
        <v>42.24</v>
      </c>
      <c r="T1606">
        <v>10</v>
      </c>
      <c r="U1606">
        <v>0.2</v>
      </c>
      <c r="V1606">
        <v>13.199999999999998</v>
      </c>
    </row>
    <row r="1607" spans="1:22" x14ac:dyDescent="0.3">
      <c r="A1607">
        <v>3969</v>
      </c>
      <c r="B1607" t="s">
        <v>7102</v>
      </c>
      <c r="C1607">
        <v>2012</v>
      </c>
      <c r="D1607" s="33">
        <v>41061</v>
      </c>
      <c r="E1607" s="33">
        <v>41065</v>
      </c>
      <c r="F1607" t="s">
        <v>50</v>
      </c>
      <c r="G1607" t="s">
        <v>6982</v>
      </c>
      <c r="H1607" t="s">
        <v>6983</v>
      </c>
      <c r="I1607" t="s">
        <v>41</v>
      </c>
      <c r="J1607" t="s">
        <v>27</v>
      </c>
      <c r="K1607" t="s">
        <v>678</v>
      </c>
      <c r="L1607" t="s">
        <v>104</v>
      </c>
      <c r="M1607">
        <v>78207</v>
      </c>
      <c r="N1607" t="s">
        <v>105</v>
      </c>
      <c r="O1607" t="s">
        <v>748</v>
      </c>
      <c r="P1607" t="s">
        <v>46</v>
      </c>
      <c r="Q1607" t="s">
        <v>75</v>
      </c>
      <c r="R1607" t="s">
        <v>749</v>
      </c>
      <c r="S1607">
        <v>5.7279999999999989</v>
      </c>
      <c r="T1607">
        <v>8</v>
      </c>
      <c r="U1607">
        <v>0.8</v>
      </c>
      <c r="V1607">
        <v>-9.1648000000000032</v>
      </c>
    </row>
    <row r="1608" spans="1:22" x14ac:dyDescent="0.3">
      <c r="A1608">
        <v>3962</v>
      </c>
      <c r="B1608" t="s">
        <v>7094</v>
      </c>
      <c r="C1608">
        <v>2012</v>
      </c>
      <c r="D1608" s="33">
        <v>41201</v>
      </c>
      <c r="E1608" s="33">
        <v>41206</v>
      </c>
      <c r="F1608" t="s">
        <v>50</v>
      </c>
      <c r="G1608" t="s">
        <v>3924</v>
      </c>
      <c r="H1608" t="s">
        <v>3925</v>
      </c>
      <c r="I1608" t="s">
        <v>41</v>
      </c>
      <c r="J1608" t="s">
        <v>27</v>
      </c>
      <c r="K1608" t="s">
        <v>880</v>
      </c>
      <c r="L1608" t="s">
        <v>238</v>
      </c>
      <c r="M1608">
        <v>48227</v>
      </c>
      <c r="N1608" t="s">
        <v>105</v>
      </c>
      <c r="O1608" t="s">
        <v>3893</v>
      </c>
      <c r="P1608" t="s">
        <v>71</v>
      </c>
      <c r="Q1608" t="s">
        <v>72</v>
      </c>
      <c r="R1608" t="s">
        <v>3894</v>
      </c>
      <c r="S1608">
        <v>149.94999999999999</v>
      </c>
      <c r="T1608">
        <v>5</v>
      </c>
      <c r="U1608">
        <v>0</v>
      </c>
      <c r="V1608">
        <v>44.984999999999985</v>
      </c>
    </row>
    <row r="1609" spans="1:22" x14ac:dyDescent="0.3">
      <c r="A1609">
        <v>3961</v>
      </c>
      <c r="B1609" t="s">
        <v>7094</v>
      </c>
      <c r="C1609">
        <v>2012</v>
      </c>
      <c r="D1609" s="33">
        <v>41201</v>
      </c>
      <c r="E1609" s="33">
        <v>41206</v>
      </c>
      <c r="F1609" t="s">
        <v>50</v>
      </c>
      <c r="G1609" t="s">
        <v>3924</v>
      </c>
      <c r="H1609" t="s">
        <v>3925</v>
      </c>
      <c r="I1609" t="s">
        <v>41</v>
      </c>
      <c r="J1609" t="s">
        <v>27</v>
      </c>
      <c r="K1609" t="s">
        <v>880</v>
      </c>
      <c r="L1609" t="s">
        <v>238</v>
      </c>
      <c r="M1609">
        <v>48227</v>
      </c>
      <c r="N1609" t="s">
        <v>105</v>
      </c>
      <c r="O1609" t="s">
        <v>4832</v>
      </c>
      <c r="P1609" t="s">
        <v>46</v>
      </c>
      <c r="Q1609" t="s">
        <v>75</v>
      </c>
      <c r="R1609" t="s">
        <v>4833</v>
      </c>
      <c r="S1609">
        <v>38.28</v>
      </c>
      <c r="T1609">
        <v>6</v>
      </c>
      <c r="U1609">
        <v>0</v>
      </c>
      <c r="V1609">
        <v>17.608799999999999</v>
      </c>
    </row>
    <row r="1610" spans="1:22" x14ac:dyDescent="0.3">
      <c r="A1610">
        <v>3939</v>
      </c>
      <c r="B1610" t="s">
        <v>7072</v>
      </c>
      <c r="C1610">
        <v>2012</v>
      </c>
      <c r="D1610" s="33">
        <v>41076</v>
      </c>
      <c r="E1610" s="33">
        <v>41080</v>
      </c>
      <c r="F1610" t="s">
        <v>50</v>
      </c>
      <c r="G1610" t="s">
        <v>6971</v>
      </c>
      <c r="H1610" t="s">
        <v>6972</v>
      </c>
      <c r="I1610" t="s">
        <v>26</v>
      </c>
      <c r="J1610" t="s">
        <v>27</v>
      </c>
      <c r="K1610" t="s">
        <v>758</v>
      </c>
      <c r="L1610" t="s">
        <v>104</v>
      </c>
      <c r="M1610">
        <v>75051</v>
      </c>
      <c r="N1610" t="s">
        <v>105</v>
      </c>
      <c r="O1610" t="s">
        <v>3495</v>
      </c>
      <c r="P1610" t="s">
        <v>32</v>
      </c>
      <c r="Q1610" t="s">
        <v>36</v>
      </c>
      <c r="R1610" t="s">
        <v>3496</v>
      </c>
      <c r="S1610">
        <v>197.37199999999999</v>
      </c>
      <c r="T1610">
        <v>2</v>
      </c>
      <c r="U1610">
        <v>0.3</v>
      </c>
      <c r="V1610">
        <v>-25.376400000000018</v>
      </c>
    </row>
    <row r="1611" spans="1:22" x14ac:dyDescent="0.3">
      <c r="A1611">
        <v>3938</v>
      </c>
      <c r="B1611" t="s">
        <v>7072</v>
      </c>
      <c r="C1611">
        <v>2012</v>
      </c>
      <c r="D1611" s="33">
        <v>41076</v>
      </c>
      <c r="E1611" s="33">
        <v>41080</v>
      </c>
      <c r="F1611" t="s">
        <v>50</v>
      </c>
      <c r="G1611" t="s">
        <v>6971</v>
      </c>
      <c r="H1611" t="s">
        <v>6972</v>
      </c>
      <c r="I1611" t="s">
        <v>26</v>
      </c>
      <c r="J1611" t="s">
        <v>27</v>
      </c>
      <c r="K1611" t="s">
        <v>758</v>
      </c>
      <c r="L1611" t="s">
        <v>104</v>
      </c>
      <c r="M1611">
        <v>75051</v>
      </c>
      <c r="N1611" t="s">
        <v>105</v>
      </c>
      <c r="O1611" t="s">
        <v>2943</v>
      </c>
      <c r="P1611" t="s">
        <v>46</v>
      </c>
      <c r="Q1611" t="s">
        <v>90</v>
      </c>
      <c r="R1611" t="s">
        <v>2944</v>
      </c>
      <c r="S1611">
        <v>27.216000000000001</v>
      </c>
      <c r="T1611">
        <v>3</v>
      </c>
      <c r="U1611">
        <v>0.2</v>
      </c>
      <c r="V1611">
        <v>9.8657999999999983</v>
      </c>
    </row>
    <row r="1612" spans="1:22" x14ac:dyDescent="0.3">
      <c r="A1612">
        <v>3937</v>
      </c>
      <c r="B1612" t="s">
        <v>7072</v>
      </c>
      <c r="C1612">
        <v>2012</v>
      </c>
      <c r="D1612" s="33">
        <v>41076</v>
      </c>
      <c r="E1612" s="33">
        <v>41080</v>
      </c>
      <c r="F1612" t="s">
        <v>50</v>
      </c>
      <c r="G1612" t="s">
        <v>6971</v>
      </c>
      <c r="H1612" t="s">
        <v>6972</v>
      </c>
      <c r="I1612" t="s">
        <v>26</v>
      </c>
      <c r="J1612" t="s">
        <v>27</v>
      </c>
      <c r="K1612" t="s">
        <v>758</v>
      </c>
      <c r="L1612" t="s">
        <v>104</v>
      </c>
      <c r="M1612">
        <v>75051</v>
      </c>
      <c r="N1612" t="s">
        <v>105</v>
      </c>
      <c r="O1612" t="s">
        <v>7073</v>
      </c>
      <c r="P1612" t="s">
        <v>46</v>
      </c>
      <c r="Q1612" t="s">
        <v>173</v>
      </c>
      <c r="R1612" t="s">
        <v>186</v>
      </c>
      <c r="S1612">
        <v>28.752000000000002</v>
      </c>
      <c r="T1612">
        <v>3</v>
      </c>
      <c r="U1612">
        <v>0.2</v>
      </c>
      <c r="V1612">
        <v>9.3443999999999985</v>
      </c>
    </row>
    <row r="1613" spans="1:22" x14ac:dyDescent="0.3">
      <c r="A1613">
        <v>3921</v>
      </c>
      <c r="B1613" t="s">
        <v>7061</v>
      </c>
      <c r="C1613">
        <v>2012</v>
      </c>
      <c r="D1613" s="33">
        <v>41244</v>
      </c>
      <c r="E1613" s="33">
        <v>41250</v>
      </c>
      <c r="F1613" t="s">
        <v>50</v>
      </c>
      <c r="G1613" t="s">
        <v>3939</v>
      </c>
      <c r="H1613" t="s">
        <v>3940</v>
      </c>
      <c r="I1613" t="s">
        <v>41</v>
      </c>
      <c r="J1613" t="s">
        <v>27</v>
      </c>
      <c r="K1613" t="s">
        <v>4874</v>
      </c>
      <c r="L1613" t="s">
        <v>319</v>
      </c>
      <c r="M1613">
        <v>23320</v>
      </c>
      <c r="N1613" t="s">
        <v>30</v>
      </c>
      <c r="O1613" t="s">
        <v>5781</v>
      </c>
      <c r="P1613" t="s">
        <v>46</v>
      </c>
      <c r="Q1613" t="s">
        <v>75</v>
      </c>
      <c r="R1613" t="s">
        <v>5782</v>
      </c>
      <c r="S1613">
        <v>63.96</v>
      </c>
      <c r="T1613">
        <v>4</v>
      </c>
      <c r="U1613">
        <v>0</v>
      </c>
      <c r="V1613">
        <v>30.700800000000001</v>
      </c>
    </row>
    <row r="1614" spans="1:22" x14ac:dyDescent="0.3">
      <c r="A1614">
        <v>3920</v>
      </c>
      <c r="B1614" t="s">
        <v>7061</v>
      </c>
      <c r="C1614">
        <v>2012</v>
      </c>
      <c r="D1614" s="33">
        <v>41244</v>
      </c>
      <c r="E1614" s="33">
        <v>41250</v>
      </c>
      <c r="F1614" t="s">
        <v>50</v>
      </c>
      <c r="G1614" t="s">
        <v>3939</v>
      </c>
      <c r="H1614" t="s">
        <v>3940</v>
      </c>
      <c r="I1614" t="s">
        <v>41</v>
      </c>
      <c r="J1614" t="s">
        <v>27</v>
      </c>
      <c r="K1614" t="s">
        <v>4874</v>
      </c>
      <c r="L1614" t="s">
        <v>319</v>
      </c>
      <c r="M1614">
        <v>23320</v>
      </c>
      <c r="N1614" t="s">
        <v>30</v>
      </c>
      <c r="O1614" t="s">
        <v>1635</v>
      </c>
      <c r="P1614" t="s">
        <v>46</v>
      </c>
      <c r="Q1614" t="s">
        <v>59</v>
      </c>
      <c r="R1614" t="s">
        <v>1636</v>
      </c>
      <c r="S1614">
        <v>61.68</v>
      </c>
      <c r="T1614">
        <v>4</v>
      </c>
      <c r="U1614">
        <v>0</v>
      </c>
      <c r="V1614">
        <v>16.653600000000004</v>
      </c>
    </row>
    <row r="1615" spans="1:22" x14ac:dyDescent="0.3">
      <c r="A1615">
        <v>3911</v>
      </c>
      <c r="B1615" t="s">
        <v>7049</v>
      </c>
      <c r="C1615">
        <v>2012</v>
      </c>
      <c r="D1615" s="33">
        <v>41004</v>
      </c>
      <c r="E1615" s="33">
        <v>41009</v>
      </c>
      <c r="F1615" t="s">
        <v>50</v>
      </c>
      <c r="G1615" t="s">
        <v>7050</v>
      </c>
      <c r="H1615" t="s">
        <v>7051</v>
      </c>
      <c r="I1615" t="s">
        <v>102</v>
      </c>
      <c r="J1615" t="s">
        <v>27</v>
      </c>
      <c r="K1615" t="s">
        <v>146</v>
      </c>
      <c r="L1615" t="s">
        <v>147</v>
      </c>
      <c r="M1615">
        <v>19143</v>
      </c>
      <c r="N1615" t="s">
        <v>148</v>
      </c>
      <c r="O1615" t="s">
        <v>7052</v>
      </c>
      <c r="P1615" t="s">
        <v>32</v>
      </c>
      <c r="Q1615" t="s">
        <v>33</v>
      </c>
      <c r="R1615" t="s">
        <v>7053</v>
      </c>
      <c r="S1615">
        <v>352.45</v>
      </c>
      <c r="T1615">
        <v>5</v>
      </c>
      <c r="U1615">
        <v>0.5</v>
      </c>
      <c r="V1615">
        <v>-211.47</v>
      </c>
    </row>
    <row r="1616" spans="1:22" x14ac:dyDescent="0.3">
      <c r="A1616">
        <v>3910</v>
      </c>
      <c r="B1616" t="s">
        <v>7049</v>
      </c>
      <c r="C1616">
        <v>2012</v>
      </c>
      <c r="D1616" s="33">
        <v>41004</v>
      </c>
      <c r="E1616" s="33">
        <v>41009</v>
      </c>
      <c r="F1616" t="s">
        <v>50</v>
      </c>
      <c r="G1616" t="s">
        <v>7050</v>
      </c>
      <c r="H1616" t="s">
        <v>7051</v>
      </c>
      <c r="I1616" t="s">
        <v>102</v>
      </c>
      <c r="J1616" t="s">
        <v>27</v>
      </c>
      <c r="K1616" t="s">
        <v>146</v>
      </c>
      <c r="L1616" t="s">
        <v>147</v>
      </c>
      <c r="M1616">
        <v>19143</v>
      </c>
      <c r="N1616" t="s">
        <v>148</v>
      </c>
      <c r="O1616" t="s">
        <v>4745</v>
      </c>
      <c r="P1616" t="s">
        <v>32</v>
      </c>
      <c r="Q1616" t="s">
        <v>65</v>
      </c>
      <c r="R1616" t="s">
        <v>4746</v>
      </c>
      <c r="S1616">
        <v>7.5840000000000005</v>
      </c>
      <c r="T1616">
        <v>1</v>
      </c>
      <c r="U1616">
        <v>0.2</v>
      </c>
      <c r="V1616">
        <v>2.37</v>
      </c>
    </row>
    <row r="1617" spans="1:22" x14ac:dyDescent="0.3">
      <c r="A1617">
        <v>1616</v>
      </c>
      <c r="B1617" t="s">
        <v>4244</v>
      </c>
      <c r="C1617">
        <v>2012</v>
      </c>
      <c r="D1617" s="33">
        <v>41131</v>
      </c>
      <c r="E1617" s="33">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s="33">
        <v>41131</v>
      </c>
      <c r="E1618" s="33">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33">
        <v>41131</v>
      </c>
      <c r="E1619" s="33">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3909</v>
      </c>
      <c r="B1620" t="s">
        <v>7049</v>
      </c>
      <c r="C1620">
        <v>2012</v>
      </c>
      <c r="D1620" s="33">
        <v>41004</v>
      </c>
      <c r="E1620" s="33">
        <v>41009</v>
      </c>
      <c r="F1620" t="s">
        <v>50</v>
      </c>
      <c r="G1620" t="s">
        <v>7050</v>
      </c>
      <c r="H1620" t="s">
        <v>7051</v>
      </c>
      <c r="I1620" t="s">
        <v>102</v>
      </c>
      <c r="J1620" t="s">
        <v>27</v>
      </c>
      <c r="K1620" t="s">
        <v>146</v>
      </c>
      <c r="L1620" t="s">
        <v>147</v>
      </c>
      <c r="M1620">
        <v>19143</v>
      </c>
      <c r="N1620" t="s">
        <v>148</v>
      </c>
      <c r="O1620" t="s">
        <v>470</v>
      </c>
      <c r="P1620" t="s">
        <v>71</v>
      </c>
      <c r="Q1620" t="s">
        <v>72</v>
      </c>
      <c r="R1620" t="s">
        <v>471</v>
      </c>
      <c r="S1620">
        <v>41.988</v>
      </c>
      <c r="T1620">
        <v>2</v>
      </c>
      <c r="U1620">
        <v>0.4</v>
      </c>
      <c r="V1620">
        <v>-9.7972000000000037</v>
      </c>
    </row>
    <row r="1621" spans="1:22" x14ac:dyDescent="0.3">
      <c r="A1621">
        <v>3908</v>
      </c>
      <c r="B1621" t="s">
        <v>7049</v>
      </c>
      <c r="C1621">
        <v>2012</v>
      </c>
      <c r="D1621" s="33">
        <v>41004</v>
      </c>
      <c r="E1621" s="33">
        <v>41009</v>
      </c>
      <c r="F1621" t="s">
        <v>50</v>
      </c>
      <c r="G1621" t="s">
        <v>7050</v>
      </c>
      <c r="H1621" t="s">
        <v>7051</v>
      </c>
      <c r="I1621" t="s">
        <v>102</v>
      </c>
      <c r="J1621" t="s">
        <v>27</v>
      </c>
      <c r="K1621" t="s">
        <v>146</v>
      </c>
      <c r="L1621" t="s">
        <v>147</v>
      </c>
      <c r="M1621">
        <v>19143</v>
      </c>
      <c r="N1621" t="s">
        <v>148</v>
      </c>
      <c r="O1621" t="s">
        <v>1936</v>
      </c>
      <c r="P1621" t="s">
        <v>71</v>
      </c>
      <c r="Q1621" t="s">
        <v>72</v>
      </c>
      <c r="R1621" t="s">
        <v>1937</v>
      </c>
      <c r="S1621">
        <v>14.850000000000001</v>
      </c>
      <c r="T1621">
        <v>5</v>
      </c>
      <c r="U1621">
        <v>0.4</v>
      </c>
      <c r="V1621">
        <v>-3.2175000000000002</v>
      </c>
    </row>
    <row r="1622" spans="1:22" x14ac:dyDescent="0.3">
      <c r="A1622">
        <v>3907</v>
      </c>
      <c r="B1622" t="s">
        <v>7049</v>
      </c>
      <c r="C1622">
        <v>2012</v>
      </c>
      <c r="D1622" s="33">
        <v>41004</v>
      </c>
      <c r="E1622" s="33">
        <v>41009</v>
      </c>
      <c r="F1622" t="s">
        <v>50</v>
      </c>
      <c r="G1622" t="s">
        <v>7050</v>
      </c>
      <c r="H1622" t="s">
        <v>7051</v>
      </c>
      <c r="I1622" t="s">
        <v>102</v>
      </c>
      <c r="J1622" t="s">
        <v>27</v>
      </c>
      <c r="K1622" t="s">
        <v>146</v>
      </c>
      <c r="L1622" t="s">
        <v>147</v>
      </c>
      <c r="M1622">
        <v>19143</v>
      </c>
      <c r="N1622" t="s">
        <v>148</v>
      </c>
      <c r="O1622" t="s">
        <v>5344</v>
      </c>
      <c r="P1622" t="s">
        <v>32</v>
      </c>
      <c r="Q1622" t="s">
        <v>65</v>
      </c>
      <c r="R1622" t="s">
        <v>5345</v>
      </c>
      <c r="S1622">
        <v>547.13599999999997</v>
      </c>
      <c r="T1622">
        <v>4</v>
      </c>
      <c r="U1622">
        <v>0.2</v>
      </c>
      <c r="V1622">
        <v>-68.392000000000053</v>
      </c>
    </row>
    <row r="1623" spans="1:22" x14ac:dyDescent="0.3">
      <c r="A1623">
        <v>3906</v>
      </c>
      <c r="B1623" t="s">
        <v>7049</v>
      </c>
      <c r="C1623">
        <v>2012</v>
      </c>
      <c r="D1623" s="33">
        <v>41004</v>
      </c>
      <c r="E1623" s="33">
        <v>41009</v>
      </c>
      <c r="F1623" t="s">
        <v>50</v>
      </c>
      <c r="G1623" t="s">
        <v>7050</v>
      </c>
      <c r="H1623" t="s">
        <v>7051</v>
      </c>
      <c r="I1623" t="s">
        <v>102</v>
      </c>
      <c r="J1623" t="s">
        <v>27</v>
      </c>
      <c r="K1623" t="s">
        <v>146</v>
      </c>
      <c r="L1623" t="s">
        <v>147</v>
      </c>
      <c r="M1623">
        <v>19143</v>
      </c>
      <c r="N1623" t="s">
        <v>148</v>
      </c>
      <c r="O1623" t="s">
        <v>3294</v>
      </c>
      <c r="P1623" t="s">
        <v>46</v>
      </c>
      <c r="Q1623" t="s">
        <v>75</v>
      </c>
      <c r="R1623" t="s">
        <v>3295</v>
      </c>
      <c r="S1623">
        <v>10.428000000000001</v>
      </c>
      <c r="T1623">
        <v>4</v>
      </c>
      <c r="U1623">
        <v>0.7</v>
      </c>
      <c r="V1623">
        <v>-6.9519999999999982</v>
      </c>
    </row>
    <row r="1624" spans="1:22" x14ac:dyDescent="0.3">
      <c r="A1624">
        <v>3905</v>
      </c>
      <c r="B1624" t="s">
        <v>7049</v>
      </c>
      <c r="C1624">
        <v>2012</v>
      </c>
      <c r="D1624" s="33">
        <v>41004</v>
      </c>
      <c r="E1624" s="33">
        <v>41009</v>
      </c>
      <c r="F1624" t="s">
        <v>50</v>
      </c>
      <c r="G1624" t="s">
        <v>7050</v>
      </c>
      <c r="H1624" t="s">
        <v>7051</v>
      </c>
      <c r="I1624" t="s">
        <v>102</v>
      </c>
      <c r="J1624" t="s">
        <v>27</v>
      </c>
      <c r="K1624" t="s">
        <v>146</v>
      </c>
      <c r="L1624" t="s">
        <v>147</v>
      </c>
      <c r="M1624">
        <v>19143</v>
      </c>
      <c r="N1624" t="s">
        <v>148</v>
      </c>
      <c r="O1624" t="s">
        <v>2795</v>
      </c>
      <c r="P1624" t="s">
        <v>46</v>
      </c>
      <c r="Q1624" t="s">
        <v>59</v>
      </c>
      <c r="R1624" t="s">
        <v>2796</v>
      </c>
      <c r="S1624">
        <v>563.80799999999999</v>
      </c>
      <c r="T1624">
        <v>4</v>
      </c>
      <c r="U1624">
        <v>0.2</v>
      </c>
      <c r="V1624">
        <v>21.142799999999966</v>
      </c>
    </row>
    <row r="1625" spans="1:22" x14ac:dyDescent="0.3">
      <c r="A1625">
        <v>3904</v>
      </c>
      <c r="B1625" t="s">
        <v>7049</v>
      </c>
      <c r="C1625">
        <v>2012</v>
      </c>
      <c r="D1625" s="33">
        <v>41004</v>
      </c>
      <c r="E1625" s="33">
        <v>41009</v>
      </c>
      <c r="F1625" t="s">
        <v>50</v>
      </c>
      <c r="G1625" t="s">
        <v>7050</v>
      </c>
      <c r="H1625" t="s">
        <v>7051</v>
      </c>
      <c r="I1625" t="s">
        <v>102</v>
      </c>
      <c r="J1625" t="s">
        <v>27</v>
      </c>
      <c r="K1625" t="s">
        <v>146</v>
      </c>
      <c r="L1625" t="s">
        <v>147</v>
      </c>
      <c r="M1625">
        <v>19143</v>
      </c>
      <c r="N1625" t="s">
        <v>148</v>
      </c>
      <c r="O1625" t="s">
        <v>5293</v>
      </c>
      <c r="P1625" t="s">
        <v>46</v>
      </c>
      <c r="Q1625" t="s">
        <v>78</v>
      </c>
      <c r="R1625" t="s">
        <v>5294</v>
      </c>
      <c r="S1625">
        <v>98.111999999999995</v>
      </c>
      <c r="T1625">
        <v>7</v>
      </c>
      <c r="U1625">
        <v>0.2</v>
      </c>
      <c r="V1625">
        <v>18.396000000000001</v>
      </c>
    </row>
    <row r="1626" spans="1:22" x14ac:dyDescent="0.3">
      <c r="A1626">
        <v>1625</v>
      </c>
      <c r="B1626" t="s">
        <v>4260</v>
      </c>
      <c r="C1626">
        <v>2012</v>
      </c>
      <c r="D1626" s="33">
        <v>41262</v>
      </c>
      <c r="E1626" s="33">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s="33">
        <v>41262</v>
      </c>
      <c r="E1627" s="33">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33">
        <v>41229</v>
      </c>
      <c r="E1628" s="33">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s="33">
        <v>41176</v>
      </c>
      <c r="E1629" s="33">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3903</v>
      </c>
      <c r="B1630" t="s">
        <v>7048</v>
      </c>
      <c r="C1630">
        <v>2012</v>
      </c>
      <c r="D1630" s="33">
        <v>41184</v>
      </c>
      <c r="E1630" s="33">
        <v>41189</v>
      </c>
      <c r="F1630" t="s">
        <v>23</v>
      </c>
      <c r="G1630" t="s">
        <v>377</v>
      </c>
      <c r="H1630" t="s">
        <v>378</v>
      </c>
      <c r="I1630" t="s">
        <v>102</v>
      </c>
      <c r="J1630" t="s">
        <v>27</v>
      </c>
      <c r="K1630" t="s">
        <v>42</v>
      </c>
      <c r="L1630" t="s">
        <v>43</v>
      </c>
      <c r="M1630">
        <v>90045</v>
      </c>
      <c r="N1630" t="s">
        <v>44</v>
      </c>
      <c r="O1630" t="s">
        <v>4890</v>
      </c>
      <c r="P1630" t="s">
        <v>46</v>
      </c>
      <c r="Q1630" t="s">
        <v>59</v>
      </c>
      <c r="R1630" t="s">
        <v>4891</v>
      </c>
      <c r="S1630">
        <v>270.33999999999997</v>
      </c>
      <c r="T1630">
        <v>14</v>
      </c>
      <c r="U1630">
        <v>0</v>
      </c>
      <c r="V1630">
        <v>75.6952</v>
      </c>
    </row>
    <row r="1631" spans="1:22" x14ac:dyDescent="0.3">
      <c r="A1631">
        <v>3902</v>
      </c>
      <c r="B1631" t="s">
        <v>7045</v>
      </c>
      <c r="C1631">
        <v>2012</v>
      </c>
      <c r="D1631" s="33">
        <v>41227</v>
      </c>
      <c r="E1631" s="33">
        <v>41233</v>
      </c>
      <c r="F1631" t="s">
        <v>50</v>
      </c>
      <c r="G1631" t="s">
        <v>604</v>
      </c>
      <c r="H1631" t="s">
        <v>605</v>
      </c>
      <c r="I1631" t="s">
        <v>102</v>
      </c>
      <c r="J1631" t="s">
        <v>27</v>
      </c>
      <c r="K1631" t="s">
        <v>146</v>
      </c>
      <c r="L1631" t="s">
        <v>147</v>
      </c>
      <c r="M1631">
        <v>19143</v>
      </c>
      <c r="N1631" t="s">
        <v>148</v>
      </c>
      <c r="O1631" t="s">
        <v>7046</v>
      </c>
      <c r="P1631" t="s">
        <v>71</v>
      </c>
      <c r="Q1631" t="s">
        <v>161</v>
      </c>
      <c r="R1631" t="s">
        <v>7047</v>
      </c>
      <c r="S1631">
        <v>47.984000000000002</v>
      </c>
      <c r="T1631">
        <v>2</v>
      </c>
      <c r="U1631">
        <v>0.2</v>
      </c>
      <c r="V1631">
        <v>-1.199600000000002</v>
      </c>
    </row>
    <row r="1632" spans="1:22" x14ac:dyDescent="0.3">
      <c r="A1632">
        <v>3901</v>
      </c>
      <c r="B1632" t="s">
        <v>7043</v>
      </c>
      <c r="C1632">
        <v>2012</v>
      </c>
      <c r="D1632" s="33">
        <v>40911</v>
      </c>
      <c r="E1632" s="33">
        <v>40916</v>
      </c>
      <c r="F1632" t="s">
        <v>50</v>
      </c>
      <c r="G1632" t="s">
        <v>2057</v>
      </c>
      <c r="H1632" t="s">
        <v>2058</v>
      </c>
      <c r="I1632" t="s">
        <v>41</v>
      </c>
      <c r="J1632" t="s">
        <v>27</v>
      </c>
      <c r="K1632" t="s">
        <v>7044</v>
      </c>
      <c r="L1632" t="s">
        <v>104</v>
      </c>
      <c r="M1632">
        <v>77520</v>
      </c>
      <c r="N1632" t="s">
        <v>105</v>
      </c>
      <c r="O1632" t="s">
        <v>1154</v>
      </c>
      <c r="P1632" t="s">
        <v>46</v>
      </c>
      <c r="Q1632" t="s">
        <v>90</v>
      </c>
      <c r="R1632" t="s">
        <v>1155</v>
      </c>
      <c r="S1632">
        <v>10.368000000000002</v>
      </c>
      <c r="T1632">
        <v>2</v>
      </c>
      <c r="U1632">
        <v>0.2</v>
      </c>
      <c r="V1632">
        <v>3.6288</v>
      </c>
    </row>
    <row r="1633" spans="1:22" x14ac:dyDescent="0.3">
      <c r="A1633">
        <v>3884</v>
      </c>
      <c r="B1633" t="s">
        <v>7023</v>
      </c>
      <c r="C1633">
        <v>2012</v>
      </c>
      <c r="D1633" s="33">
        <v>41075</v>
      </c>
      <c r="E1633" s="33">
        <v>41080</v>
      </c>
      <c r="F1633" t="s">
        <v>50</v>
      </c>
      <c r="G1633" t="s">
        <v>7024</v>
      </c>
      <c r="H1633" t="s">
        <v>7025</v>
      </c>
      <c r="I1633" t="s">
        <v>26</v>
      </c>
      <c r="J1633" t="s">
        <v>27</v>
      </c>
      <c r="K1633" t="s">
        <v>309</v>
      </c>
      <c r="L1633" t="s">
        <v>310</v>
      </c>
      <c r="M1633">
        <v>85234</v>
      </c>
      <c r="N1633" t="s">
        <v>44</v>
      </c>
      <c r="O1633" t="s">
        <v>7026</v>
      </c>
      <c r="P1633" t="s">
        <v>32</v>
      </c>
      <c r="Q1633" t="s">
        <v>65</v>
      </c>
      <c r="R1633" t="s">
        <v>7027</v>
      </c>
      <c r="S1633">
        <v>40.256</v>
      </c>
      <c r="T1633">
        <v>4</v>
      </c>
      <c r="U1633">
        <v>0.2</v>
      </c>
      <c r="V1633">
        <v>11.070400000000003</v>
      </c>
    </row>
    <row r="1634" spans="1:22" x14ac:dyDescent="0.3">
      <c r="A1634">
        <v>3883</v>
      </c>
      <c r="B1634" t="s">
        <v>7023</v>
      </c>
      <c r="C1634">
        <v>2012</v>
      </c>
      <c r="D1634" s="33">
        <v>41075</v>
      </c>
      <c r="E1634" s="33">
        <v>41080</v>
      </c>
      <c r="F1634" t="s">
        <v>50</v>
      </c>
      <c r="G1634" t="s">
        <v>7024</v>
      </c>
      <c r="H1634" t="s">
        <v>7025</v>
      </c>
      <c r="I1634" t="s">
        <v>26</v>
      </c>
      <c r="J1634" t="s">
        <v>27</v>
      </c>
      <c r="K1634" t="s">
        <v>309</v>
      </c>
      <c r="L1634" t="s">
        <v>310</v>
      </c>
      <c r="M1634">
        <v>85234</v>
      </c>
      <c r="N1634" t="s">
        <v>44</v>
      </c>
      <c r="O1634" t="s">
        <v>7015</v>
      </c>
      <c r="P1634" t="s">
        <v>32</v>
      </c>
      <c r="Q1634" t="s">
        <v>65</v>
      </c>
      <c r="R1634" t="s">
        <v>7016</v>
      </c>
      <c r="S1634">
        <v>364.70400000000006</v>
      </c>
      <c r="T1634">
        <v>6</v>
      </c>
      <c r="U1634">
        <v>0.2</v>
      </c>
      <c r="V1634">
        <v>-36.470400000000041</v>
      </c>
    </row>
    <row r="1635" spans="1:22" x14ac:dyDescent="0.3">
      <c r="A1635">
        <v>3882</v>
      </c>
      <c r="B1635" t="s">
        <v>7023</v>
      </c>
      <c r="C1635">
        <v>2012</v>
      </c>
      <c r="D1635" s="33">
        <v>41075</v>
      </c>
      <c r="E1635" s="33">
        <v>41080</v>
      </c>
      <c r="F1635" t="s">
        <v>50</v>
      </c>
      <c r="G1635" t="s">
        <v>7024</v>
      </c>
      <c r="H1635" t="s">
        <v>7025</v>
      </c>
      <c r="I1635" t="s">
        <v>26</v>
      </c>
      <c r="J1635" t="s">
        <v>27</v>
      </c>
      <c r="K1635" t="s">
        <v>309</v>
      </c>
      <c r="L1635" t="s">
        <v>310</v>
      </c>
      <c r="M1635">
        <v>85234</v>
      </c>
      <c r="N1635" t="s">
        <v>44</v>
      </c>
      <c r="O1635" t="s">
        <v>960</v>
      </c>
      <c r="P1635" t="s">
        <v>46</v>
      </c>
      <c r="Q1635" t="s">
        <v>59</v>
      </c>
      <c r="R1635" t="s">
        <v>961</v>
      </c>
      <c r="S1635">
        <v>82.367999999999995</v>
      </c>
      <c r="T1635">
        <v>2</v>
      </c>
      <c r="U1635">
        <v>0.2</v>
      </c>
      <c r="V1635">
        <v>-19.562399999999997</v>
      </c>
    </row>
    <row r="1636" spans="1:22" x14ac:dyDescent="0.3">
      <c r="A1636">
        <v>3881</v>
      </c>
      <c r="B1636" t="s">
        <v>7023</v>
      </c>
      <c r="C1636">
        <v>2012</v>
      </c>
      <c r="D1636" s="33">
        <v>41075</v>
      </c>
      <c r="E1636" s="33">
        <v>41080</v>
      </c>
      <c r="F1636" t="s">
        <v>50</v>
      </c>
      <c r="G1636" t="s">
        <v>7024</v>
      </c>
      <c r="H1636" t="s">
        <v>7025</v>
      </c>
      <c r="I1636" t="s">
        <v>26</v>
      </c>
      <c r="J1636" t="s">
        <v>27</v>
      </c>
      <c r="K1636" t="s">
        <v>309</v>
      </c>
      <c r="L1636" t="s">
        <v>310</v>
      </c>
      <c r="M1636">
        <v>85234</v>
      </c>
      <c r="N1636" t="s">
        <v>44</v>
      </c>
      <c r="O1636" t="s">
        <v>5566</v>
      </c>
      <c r="P1636" t="s">
        <v>46</v>
      </c>
      <c r="Q1636" t="s">
        <v>90</v>
      </c>
      <c r="R1636" t="s">
        <v>5567</v>
      </c>
      <c r="S1636">
        <v>9.5680000000000014</v>
      </c>
      <c r="T1636">
        <v>2</v>
      </c>
      <c r="U1636">
        <v>0.2</v>
      </c>
      <c r="V1636">
        <v>2.9899999999999993</v>
      </c>
    </row>
    <row r="1637" spans="1:22" x14ac:dyDescent="0.3">
      <c r="A1637">
        <v>3873</v>
      </c>
      <c r="B1637" t="s">
        <v>7019</v>
      </c>
      <c r="C1637">
        <v>2012</v>
      </c>
      <c r="D1637" s="33">
        <v>41205</v>
      </c>
      <c r="E1637" s="33">
        <v>41209</v>
      </c>
      <c r="F1637" t="s">
        <v>23</v>
      </c>
      <c r="G1637" t="s">
        <v>2334</v>
      </c>
      <c r="H1637" t="s">
        <v>2335</v>
      </c>
      <c r="I1637" t="s">
        <v>26</v>
      </c>
      <c r="J1637" t="s">
        <v>27</v>
      </c>
      <c r="K1637" t="s">
        <v>947</v>
      </c>
      <c r="L1637" t="s">
        <v>43</v>
      </c>
      <c r="M1637">
        <v>92105</v>
      </c>
      <c r="N1637" t="s">
        <v>44</v>
      </c>
      <c r="O1637" t="s">
        <v>4519</v>
      </c>
      <c r="P1637" t="s">
        <v>32</v>
      </c>
      <c r="Q1637" t="s">
        <v>36</v>
      </c>
      <c r="R1637" t="s">
        <v>4520</v>
      </c>
      <c r="S1637">
        <v>842.35200000000009</v>
      </c>
      <c r="T1637">
        <v>3</v>
      </c>
      <c r="U1637">
        <v>0.2</v>
      </c>
      <c r="V1637">
        <v>42.117600000000039</v>
      </c>
    </row>
    <row r="1638" spans="1:22" x14ac:dyDescent="0.3">
      <c r="A1638">
        <v>3872</v>
      </c>
      <c r="B1638" t="s">
        <v>7019</v>
      </c>
      <c r="C1638">
        <v>2012</v>
      </c>
      <c r="D1638" s="33">
        <v>41205</v>
      </c>
      <c r="E1638" s="33">
        <v>41209</v>
      </c>
      <c r="F1638" t="s">
        <v>23</v>
      </c>
      <c r="G1638" t="s">
        <v>2334</v>
      </c>
      <c r="H1638" t="s">
        <v>2335</v>
      </c>
      <c r="I1638" t="s">
        <v>26</v>
      </c>
      <c r="J1638" t="s">
        <v>27</v>
      </c>
      <c r="K1638" t="s">
        <v>947</v>
      </c>
      <c r="L1638" t="s">
        <v>43</v>
      </c>
      <c r="M1638">
        <v>92105</v>
      </c>
      <c r="N1638" t="s">
        <v>44</v>
      </c>
      <c r="O1638" t="s">
        <v>501</v>
      </c>
      <c r="P1638" t="s">
        <v>46</v>
      </c>
      <c r="Q1638" t="s">
        <v>173</v>
      </c>
      <c r="R1638" t="s">
        <v>502</v>
      </c>
      <c r="S1638">
        <v>11.8</v>
      </c>
      <c r="T1638">
        <v>4</v>
      </c>
      <c r="U1638">
        <v>0</v>
      </c>
      <c r="V1638">
        <v>5.6639999999999997</v>
      </c>
    </row>
    <row r="1639" spans="1:22" x14ac:dyDescent="0.3">
      <c r="A1639">
        <v>3871</v>
      </c>
      <c r="B1639" t="s">
        <v>7019</v>
      </c>
      <c r="C1639">
        <v>2012</v>
      </c>
      <c r="D1639" s="33">
        <v>41205</v>
      </c>
      <c r="E1639" s="33">
        <v>41209</v>
      </c>
      <c r="F1639" t="s">
        <v>23</v>
      </c>
      <c r="G1639" t="s">
        <v>2334</v>
      </c>
      <c r="H1639" t="s">
        <v>2335</v>
      </c>
      <c r="I1639" t="s">
        <v>26</v>
      </c>
      <c r="J1639" t="s">
        <v>27</v>
      </c>
      <c r="K1639" t="s">
        <v>947</v>
      </c>
      <c r="L1639" t="s">
        <v>43</v>
      </c>
      <c r="M1639">
        <v>92105</v>
      </c>
      <c r="N1639" t="s">
        <v>44</v>
      </c>
      <c r="O1639" t="s">
        <v>2372</v>
      </c>
      <c r="P1639" t="s">
        <v>46</v>
      </c>
      <c r="Q1639" t="s">
        <v>90</v>
      </c>
      <c r="R1639" t="s">
        <v>2373</v>
      </c>
      <c r="S1639">
        <v>11.56</v>
      </c>
      <c r="T1639">
        <v>2</v>
      </c>
      <c r="U1639">
        <v>0</v>
      </c>
      <c r="V1639">
        <v>5.6644000000000005</v>
      </c>
    </row>
    <row r="1640" spans="1:22" x14ac:dyDescent="0.3">
      <c r="A1640">
        <v>3870</v>
      </c>
      <c r="B1640" t="s">
        <v>7019</v>
      </c>
      <c r="C1640">
        <v>2012</v>
      </c>
      <c r="D1640" s="33">
        <v>41205</v>
      </c>
      <c r="E1640" s="33">
        <v>41209</v>
      </c>
      <c r="F1640" t="s">
        <v>23</v>
      </c>
      <c r="G1640" t="s">
        <v>2334</v>
      </c>
      <c r="H1640" t="s">
        <v>2335</v>
      </c>
      <c r="I1640" t="s">
        <v>26</v>
      </c>
      <c r="J1640" t="s">
        <v>27</v>
      </c>
      <c r="K1640" t="s">
        <v>947</v>
      </c>
      <c r="L1640" t="s">
        <v>43</v>
      </c>
      <c r="M1640">
        <v>92105</v>
      </c>
      <c r="N1640" t="s">
        <v>44</v>
      </c>
      <c r="O1640" t="s">
        <v>3411</v>
      </c>
      <c r="P1640" t="s">
        <v>32</v>
      </c>
      <c r="Q1640" t="s">
        <v>36</v>
      </c>
      <c r="R1640" t="s">
        <v>3412</v>
      </c>
      <c r="S1640">
        <v>191.96800000000002</v>
      </c>
      <c r="T1640">
        <v>7</v>
      </c>
      <c r="U1640">
        <v>0.2</v>
      </c>
      <c r="V1640">
        <v>16.797200000000004</v>
      </c>
    </row>
    <row r="1641" spans="1:22" x14ac:dyDescent="0.3">
      <c r="A1641">
        <v>3869</v>
      </c>
      <c r="B1641" t="s">
        <v>7019</v>
      </c>
      <c r="C1641">
        <v>2012</v>
      </c>
      <c r="D1641" s="33">
        <v>41205</v>
      </c>
      <c r="E1641" s="33">
        <v>41209</v>
      </c>
      <c r="F1641" t="s">
        <v>23</v>
      </c>
      <c r="G1641" t="s">
        <v>2334</v>
      </c>
      <c r="H1641" t="s">
        <v>2335</v>
      </c>
      <c r="I1641" t="s">
        <v>26</v>
      </c>
      <c r="J1641" t="s">
        <v>27</v>
      </c>
      <c r="K1641" t="s">
        <v>947</v>
      </c>
      <c r="L1641" t="s">
        <v>43</v>
      </c>
      <c r="M1641">
        <v>92105</v>
      </c>
      <c r="N1641" t="s">
        <v>44</v>
      </c>
      <c r="O1641" t="s">
        <v>6357</v>
      </c>
      <c r="P1641" t="s">
        <v>32</v>
      </c>
      <c r="Q1641" t="s">
        <v>36</v>
      </c>
      <c r="R1641" t="s">
        <v>6358</v>
      </c>
      <c r="S1641">
        <v>240.78400000000002</v>
      </c>
      <c r="T1641">
        <v>1</v>
      </c>
      <c r="U1641">
        <v>0.2</v>
      </c>
      <c r="V1641">
        <v>27.088199999999965</v>
      </c>
    </row>
    <row r="1642" spans="1:22" x14ac:dyDescent="0.3">
      <c r="A1642">
        <v>3868</v>
      </c>
      <c r="B1642" t="s">
        <v>7019</v>
      </c>
      <c r="C1642">
        <v>2012</v>
      </c>
      <c r="D1642" s="33">
        <v>41205</v>
      </c>
      <c r="E1642" s="33">
        <v>41209</v>
      </c>
      <c r="F1642" t="s">
        <v>23</v>
      </c>
      <c r="G1642" t="s">
        <v>2334</v>
      </c>
      <c r="H1642" t="s">
        <v>2335</v>
      </c>
      <c r="I1642" t="s">
        <v>26</v>
      </c>
      <c r="J1642" t="s">
        <v>27</v>
      </c>
      <c r="K1642" t="s">
        <v>947</v>
      </c>
      <c r="L1642" t="s">
        <v>43</v>
      </c>
      <c r="M1642">
        <v>92105</v>
      </c>
      <c r="N1642" t="s">
        <v>44</v>
      </c>
      <c r="O1642" t="s">
        <v>2635</v>
      </c>
      <c r="P1642" t="s">
        <v>71</v>
      </c>
      <c r="Q1642" t="s">
        <v>161</v>
      </c>
      <c r="R1642" t="s">
        <v>2636</v>
      </c>
      <c r="S1642">
        <v>148.32</v>
      </c>
      <c r="T1642">
        <v>9</v>
      </c>
      <c r="U1642">
        <v>0</v>
      </c>
      <c r="V1642">
        <v>63.777600000000007</v>
      </c>
    </row>
    <row r="1643" spans="1:22" x14ac:dyDescent="0.3">
      <c r="A1643">
        <v>3865</v>
      </c>
      <c r="B1643" t="s">
        <v>7013</v>
      </c>
      <c r="C1643">
        <v>2012</v>
      </c>
      <c r="D1643" s="33">
        <v>41241</v>
      </c>
      <c r="E1643" s="33">
        <v>41246</v>
      </c>
      <c r="F1643" t="s">
        <v>50</v>
      </c>
      <c r="G1643" t="s">
        <v>564</v>
      </c>
      <c r="H1643" t="s">
        <v>565</v>
      </c>
      <c r="I1643" t="s">
        <v>26</v>
      </c>
      <c r="J1643" t="s">
        <v>27</v>
      </c>
      <c r="K1643" t="s">
        <v>7014</v>
      </c>
      <c r="L1643" t="s">
        <v>211</v>
      </c>
      <c r="M1643">
        <v>61821</v>
      </c>
      <c r="N1643" t="s">
        <v>105</v>
      </c>
      <c r="O1643" t="s">
        <v>7015</v>
      </c>
      <c r="P1643" t="s">
        <v>32</v>
      </c>
      <c r="Q1643" t="s">
        <v>65</v>
      </c>
      <c r="R1643" t="s">
        <v>7016</v>
      </c>
      <c r="S1643">
        <v>151.96</v>
      </c>
      <c r="T1643">
        <v>5</v>
      </c>
      <c r="U1643">
        <v>0.6</v>
      </c>
      <c r="V1643">
        <v>-182.35200000000003</v>
      </c>
    </row>
    <row r="1644" spans="1:22" x14ac:dyDescent="0.3">
      <c r="A1644">
        <v>3852</v>
      </c>
      <c r="B1644" t="s">
        <v>6992</v>
      </c>
      <c r="C1644">
        <v>2012</v>
      </c>
      <c r="D1644" s="33">
        <v>41173</v>
      </c>
      <c r="E1644" s="33">
        <v>41173</v>
      </c>
      <c r="F1644" t="s">
        <v>1290</v>
      </c>
      <c r="G1644" t="s">
        <v>6993</v>
      </c>
      <c r="H1644" t="s">
        <v>6994</v>
      </c>
      <c r="I1644" t="s">
        <v>102</v>
      </c>
      <c r="J1644" t="s">
        <v>27</v>
      </c>
      <c r="K1644" t="s">
        <v>1320</v>
      </c>
      <c r="L1644" t="s">
        <v>1245</v>
      </c>
      <c r="M1644">
        <v>2169</v>
      </c>
      <c r="N1644" t="s">
        <v>148</v>
      </c>
      <c r="O1644" t="s">
        <v>460</v>
      </c>
      <c r="P1644" t="s">
        <v>32</v>
      </c>
      <c r="Q1644" t="s">
        <v>65</v>
      </c>
      <c r="R1644" t="s">
        <v>461</v>
      </c>
      <c r="S1644">
        <v>85.3</v>
      </c>
      <c r="T1644">
        <v>2</v>
      </c>
      <c r="U1644">
        <v>0</v>
      </c>
      <c r="V1644">
        <v>14.500999999999991</v>
      </c>
    </row>
    <row r="1645" spans="1:22" x14ac:dyDescent="0.3">
      <c r="A1645">
        <v>1644</v>
      </c>
      <c r="B1645" t="s">
        <v>4290</v>
      </c>
      <c r="C1645">
        <v>2012</v>
      </c>
      <c r="D1645" s="33">
        <v>40987</v>
      </c>
      <c r="E1645" s="33">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s="33">
        <v>40987</v>
      </c>
      <c r="E1646" s="33">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s="33">
        <v>40987</v>
      </c>
      <c r="E1647" s="33">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s="33">
        <v>41214</v>
      </c>
      <c r="E1648" s="33">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s="33">
        <v>41214</v>
      </c>
      <c r="E1649" s="33">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s="33">
        <v>41178</v>
      </c>
      <c r="E1650" s="33">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s="33">
        <v>41178</v>
      </c>
      <c r="E1651" s="33">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3851</v>
      </c>
      <c r="B1652" t="s">
        <v>6991</v>
      </c>
      <c r="C1652">
        <v>2012</v>
      </c>
      <c r="D1652" s="33">
        <v>41247</v>
      </c>
      <c r="E1652" s="33">
        <v>41252</v>
      </c>
      <c r="F1652" t="s">
        <v>50</v>
      </c>
      <c r="G1652" t="s">
        <v>842</v>
      </c>
      <c r="H1652" t="s">
        <v>843</v>
      </c>
      <c r="I1652" t="s">
        <v>41</v>
      </c>
      <c r="J1652" t="s">
        <v>27</v>
      </c>
      <c r="K1652" t="s">
        <v>318</v>
      </c>
      <c r="L1652" t="s">
        <v>596</v>
      </c>
      <c r="M1652">
        <v>65807</v>
      </c>
      <c r="N1652" t="s">
        <v>105</v>
      </c>
      <c r="O1652" t="s">
        <v>1251</v>
      </c>
      <c r="P1652" t="s">
        <v>46</v>
      </c>
      <c r="Q1652" t="s">
        <v>90</v>
      </c>
      <c r="R1652" t="s">
        <v>1252</v>
      </c>
      <c r="S1652">
        <v>85.96</v>
      </c>
      <c r="T1652">
        <v>7</v>
      </c>
      <c r="U1652">
        <v>0</v>
      </c>
      <c r="V1652">
        <v>40.401199999999996</v>
      </c>
    </row>
    <row r="1653" spans="1:22" x14ac:dyDescent="0.3">
      <c r="A1653">
        <v>3833</v>
      </c>
      <c r="B1653" t="s">
        <v>6970</v>
      </c>
      <c r="C1653">
        <v>2012</v>
      </c>
      <c r="D1653" s="33">
        <v>41227</v>
      </c>
      <c r="E1653" s="33">
        <v>41232</v>
      </c>
      <c r="F1653" t="s">
        <v>50</v>
      </c>
      <c r="G1653" t="s">
        <v>6971</v>
      </c>
      <c r="H1653" t="s">
        <v>6972</v>
      </c>
      <c r="I1653" t="s">
        <v>26</v>
      </c>
      <c r="J1653" t="s">
        <v>27</v>
      </c>
      <c r="K1653" t="s">
        <v>244</v>
      </c>
      <c r="L1653" t="s">
        <v>245</v>
      </c>
      <c r="M1653">
        <v>19901</v>
      </c>
      <c r="N1653" t="s">
        <v>148</v>
      </c>
      <c r="O1653" t="s">
        <v>4940</v>
      </c>
      <c r="P1653" t="s">
        <v>46</v>
      </c>
      <c r="Q1653" t="s">
        <v>75</v>
      </c>
      <c r="R1653" t="s">
        <v>4941</v>
      </c>
      <c r="S1653">
        <v>19.96</v>
      </c>
      <c r="T1653">
        <v>2</v>
      </c>
      <c r="U1653">
        <v>0</v>
      </c>
      <c r="V1653">
        <v>9.3811999999999998</v>
      </c>
    </row>
    <row r="1654" spans="1:22" x14ac:dyDescent="0.3">
      <c r="A1654">
        <v>3832</v>
      </c>
      <c r="B1654" t="s">
        <v>6970</v>
      </c>
      <c r="C1654">
        <v>2012</v>
      </c>
      <c r="D1654" s="33">
        <v>41227</v>
      </c>
      <c r="E1654" s="33">
        <v>41232</v>
      </c>
      <c r="F1654" t="s">
        <v>50</v>
      </c>
      <c r="G1654" t="s">
        <v>6971</v>
      </c>
      <c r="H1654" t="s">
        <v>6972</v>
      </c>
      <c r="I1654" t="s">
        <v>26</v>
      </c>
      <c r="J1654" t="s">
        <v>27</v>
      </c>
      <c r="K1654" t="s">
        <v>244</v>
      </c>
      <c r="L1654" t="s">
        <v>245</v>
      </c>
      <c r="M1654">
        <v>19901</v>
      </c>
      <c r="N1654" t="s">
        <v>148</v>
      </c>
      <c r="O1654" t="s">
        <v>905</v>
      </c>
      <c r="P1654" t="s">
        <v>32</v>
      </c>
      <c r="Q1654" t="s">
        <v>65</v>
      </c>
      <c r="R1654" t="s">
        <v>6973</v>
      </c>
      <c r="S1654">
        <v>76.14</v>
      </c>
      <c r="T1654">
        <v>3</v>
      </c>
      <c r="U1654">
        <v>0</v>
      </c>
      <c r="V1654">
        <v>26.648999999999997</v>
      </c>
    </row>
    <row r="1655" spans="1:22" x14ac:dyDescent="0.3">
      <c r="A1655">
        <v>3826</v>
      </c>
      <c r="B1655" t="s">
        <v>6967</v>
      </c>
      <c r="C1655">
        <v>2012</v>
      </c>
      <c r="D1655" s="33">
        <v>41166</v>
      </c>
      <c r="E1655" s="33">
        <v>41170</v>
      </c>
      <c r="F1655" t="s">
        <v>50</v>
      </c>
      <c r="G1655" t="s">
        <v>4486</v>
      </c>
      <c r="H1655" t="s">
        <v>4487</v>
      </c>
      <c r="I1655" t="s">
        <v>26</v>
      </c>
      <c r="J1655" t="s">
        <v>27</v>
      </c>
      <c r="K1655" t="s">
        <v>266</v>
      </c>
      <c r="L1655" t="s">
        <v>267</v>
      </c>
      <c r="M1655">
        <v>10011</v>
      </c>
      <c r="N1655" t="s">
        <v>148</v>
      </c>
      <c r="O1655" t="s">
        <v>2936</v>
      </c>
      <c r="P1655" t="s">
        <v>46</v>
      </c>
      <c r="Q1655" t="s">
        <v>75</v>
      </c>
      <c r="R1655" t="s">
        <v>2937</v>
      </c>
      <c r="S1655">
        <v>12.96</v>
      </c>
      <c r="T1655">
        <v>9</v>
      </c>
      <c r="U1655">
        <v>0.2</v>
      </c>
      <c r="V1655">
        <v>4.5359999999999996</v>
      </c>
    </row>
    <row r="1656" spans="1:22" x14ac:dyDescent="0.3">
      <c r="A1656">
        <v>3825</v>
      </c>
      <c r="B1656" t="s">
        <v>6967</v>
      </c>
      <c r="C1656">
        <v>2012</v>
      </c>
      <c r="D1656" s="33">
        <v>41166</v>
      </c>
      <c r="E1656" s="33">
        <v>41170</v>
      </c>
      <c r="F1656" t="s">
        <v>50</v>
      </c>
      <c r="G1656" t="s">
        <v>4486</v>
      </c>
      <c r="H1656" t="s">
        <v>4487</v>
      </c>
      <c r="I1656" t="s">
        <v>26</v>
      </c>
      <c r="J1656" t="s">
        <v>27</v>
      </c>
      <c r="K1656" t="s">
        <v>266</v>
      </c>
      <c r="L1656" t="s">
        <v>267</v>
      </c>
      <c r="M1656">
        <v>10011</v>
      </c>
      <c r="N1656" t="s">
        <v>148</v>
      </c>
      <c r="O1656" t="s">
        <v>6853</v>
      </c>
      <c r="P1656" t="s">
        <v>71</v>
      </c>
      <c r="Q1656" t="s">
        <v>1216</v>
      </c>
      <c r="R1656" t="s">
        <v>6854</v>
      </c>
      <c r="S1656">
        <v>879.98400000000004</v>
      </c>
      <c r="T1656">
        <v>2</v>
      </c>
      <c r="U1656">
        <v>0.2</v>
      </c>
      <c r="V1656">
        <v>329.99400000000003</v>
      </c>
    </row>
    <row r="1657" spans="1:22" x14ac:dyDescent="0.3">
      <c r="A1657">
        <v>3824</v>
      </c>
      <c r="B1657" t="s">
        <v>6967</v>
      </c>
      <c r="C1657">
        <v>2012</v>
      </c>
      <c r="D1657" s="33">
        <v>41166</v>
      </c>
      <c r="E1657" s="33">
        <v>41170</v>
      </c>
      <c r="F1657" t="s">
        <v>50</v>
      </c>
      <c r="G1657" t="s">
        <v>4486</v>
      </c>
      <c r="H1657" t="s">
        <v>4487</v>
      </c>
      <c r="I1657" t="s">
        <v>26</v>
      </c>
      <c r="J1657" t="s">
        <v>27</v>
      </c>
      <c r="K1657" t="s">
        <v>266</v>
      </c>
      <c r="L1657" t="s">
        <v>267</v>
      </c>
      <c r="M1657">
        <v>10011</v>
      </c>
      <c r="N1657" t="s">
        <v>148</v>
      </c>
      <c r="O1657" t="s">
        <v>2117</v>
      </c>
      <c r="P1657" t="s">
        <v>46</v>
      </c>
      <c r="Q1657" t="s">
        <v>59</v>
      </c>
      <c r="R1657" t="s">
        <v>2118</v>
      </c>
      <c r="S1657">
        <v>991.19999999999993</v>
      </c>
      <c r="T1657">
        <v>6</v>
      </c>
      <c r="U1657">
        <v>0</v>
      </c>
      <c r="V1657">
        <v>257.71199999999999</v>
      </c>
    </row>
    <row r="1658" spans="1:22" x14ac:dyDescent="0.3">
      <c r="A1658">
        <v>3819</v>
      </c>
      <c r="B1658" t="s">
        <v>6963</v>
      </c>
      <c r="C1658">
        <v>2012</v>
      </c>
      <c r="D1658" s="33">
        <v>41167</v>
      </c>
      <c r="E1658" s="33">
        <v>41171</v>
      </c>
      <c r="F1658" t="s">
        <v>50</v>
      </c>
      <c r="G1658" t="s">
        <v>4276</v>
      </c>
      <c r="H1658" t="s">
        <v>4277</v>
      </c>
      <c r="I1658" t="s">
        <v>26</v>
      </c>
      <c r="J1658" t="s">
        <v>27</v>
      </c>
      <c r="K1658" t="s">
        <v>3909</v>
      </c>
      <c r="L1658" t="s">
        <v>358</v>
      </c>
      <c r="M1658">
        <v>36608</v>
      </c>
      <c r="N1658" t="s">
        <v>30</v>
      </c>
      <c r="O1658" t="s">
        <v>2060</v>
      </c>
      <c r="P1658" t="s">
        <v>32</v>
      </c>
      <c r="Q1658" t="s">
        <v>36</v>
      </c>
      <c r="R1658" t="s">
        <v>2061</v>
      </c>
      <c r="S1658">
        <v>1056.8599999999999</v>
      </c>
      <c r="T1658">
        <v>7</v>
      </c>
      <c r="U1658">
        <v>0</v>
      </c>
      <c r="V1658">
        <v>306.48939999999988</v>
      </c>
    </row>
    <row r="1659" spans="1:22" x14ac:dyDescent="0.3">
      <c r="A1659">
        <v>3818</v>
      </c>
      <c r="B1659" t="s">
        <v>6963</v>
      </c>
      <c r="C1659">
        <v>2012</v>
      </c>
      <c r="D1659" s="33">
        <v>41167</v>
      </c>
      <c r="E1659" s="33">
        <v>41171</v>
      </c>
      <c r="F1659" t="s">
        <v>50</v>
      </c>
      <c r="G1659" t="s">
        <v>4276</v>
      </c>
      <c r="H1659" t="s">
        <v>4277</v>
      </c>
      <c r="I1659" t="s">
        <v>26</v>
      </c>
      <c r="J1659" t="s">
        <v>27</v>
      </c>
      <c r="K1659" t="s">
        <v>3909</v>
      </c>
      <c r="L1659" t="s">
        <v>358</v>
      </c>
      <c r="M1659">
        <v>36608</v>
      </c>
      <c r="N1659" t="s">
        <v>30</v>
      </c>
      <c r="O1659" t="s">
        <v>5963</v>
      </c>
      <c r="P1659" t="s">
        <v>71</v>
      </c>
      <c r="Q1659" t="s">
        <v>72</v>
      </c>
      <c r="R1659" t="s">
        <v>5964</v>
      </c>
      <c r="S1659">
        <v>59.97</v>
      </c>
      <c r="T1659">
        <v>3</v>
      </c>
      <c r="U1659">
        <v>0</v>
      </c>
      <c r="V1659">
        <v>0</v>
      </c>
    </row>
    <row r="1660" spans="1:22" x14ac:dyDescent="0.3">
      <c r="A1660">
        <v>3817</v>
      </c>
      <c r="B1660" t="s">
        <v>6963</v>
      </c>
      <c r="C1660">
        <v>2012</v>
      </c>
      <c r="D1660" s="33">
        <v>41167</v>
      </c>
      <c r="E1660" s="33">
        <v>41171</v>
      </c>
      <c r="F1660" t="s">
        <v>50</v>
      </c>
      <c r="G1660" t="s">
        <v>4276</v>
      </c>
      <c r="H1660" t="s">
        <v>4277</v>
      </c>
      <c r="I1660" t="s">
        <v>26</v>
      </c>
      <c r="J1660" t="s">
        <v>27</v>
      </c>
      <c r="K1660" t="s">
        <v>3909</v>
      </c>
      <c r="L1660" t="s">
        <v>358</v>
      </c>
      <c r="M1660">
        <v>36608</v>
      </c>
      <c r="N1660" t="s">
        <v>30</v>
      </c>
      <c r="O1660" t="s">
        <v>5700</v>
      </c>
      <c r="P1660" t="s">
        <v>32</v>
      </c>
      <c r="Q1660" t="s">
        <v>56</v>
      </c>
      <c r="R1660" t="s">
        <v>5701</v>
      </c>
      <c r="S1660">
        <v>801.96</v>
      </c>
      <c r="T1660">
        <v>2</v>
      </c>
      <c r="U1660">
        <v>0</v>
      </c>
      <c r="V1660">
        <v>200.49</v>
      </c>
    </row>
    <row r="1661" spans="1:22" x14ac:dyDescent="0.3">
      <c r="A1661">
        <v>3814</v>
      </c>
      <c r="B1661" t="s">
        <v>6961</v>
      </c>
      <c r="C1661">
        <v>2012</v>
      </c>
      <c r="D1661" s="33">
        <v>41218</v>
      </c>
      <c r="E1661" s="33">
        <v>41222</v>
      </c>
      <c r="F1661" t="s">
        <v>50</v>
      </c>
      <c r="G1661" t="s">
        <v>1365</v>
      </c>
      <c r="H1661" t="s">
        <v>1366</v>
      </c>
      <c r="I1661" t="s">
        <v>26</v>
      </c>
      <c r="J1661" t="s">
        <v>27</v>
      </c>
      <c r="K1661" t="s">
        <v>1320</v>
      </c>
      <c r="L1661" t="s">
        <v>211</v>
      </c>
      <c r="M1661">
        <v>62301</v>
      </c>
      <c r="N1661" t="s">
        <v>105</v>
      </c>
      <c r="O1661" t="s">
        <v>2414</v>
      </c>
      <c r="P1661" t="s">
        <v>46</v>
      </c>
      <c r="Q1661" t="s">
        <v>47</v>
      </c>
      <c r="R1661" t="s">
        <v>2415</v>
      </c>
      <c r="S1661">
        <v>19.824000000000002</v>
      </c>
      <c r="T1661">
        <v>6</v>
      </c>
      <c r="U1661">
        <v>0.2</v>
      </c>
      <c r="V1661">
        <v>6.4427999999999992</v>
      </c>
    </row>
    <row r="1662" spans="1:22" x14ac:dyDescent="0.3">
      <c r="A1662">
        <v>3812</v>
      </c>
      <c r="B1662" t="s">
        <v>6955</v>
      </c>
      <c r="C1662">
        <v>2012</v>
      </c>
      <c r="D1662" s="33">
        <v>41225</v>
      </c>
      <c r="E1662" s="33">
        <v>41232</v>
      </c>
      <c r="F1662" t="s">
        <v>50</v>
      </c>
      <c r="G1662" t="s">
        <v>6638</v>
      </c>
      <c r="H1662" t="s">
        <v>6639</v>
      </c>
      <c r="I1662" t="s">
        <v>41</v>
      </c>
      <c r="J1662" t="s">
        <v>27</v>
      </c>
      <c r="K1662" t="s">
        <v>6825</v>
      </c>
      <c r="L1662" t="s">
        <v>54</v>
      </c>
      <c r="M1662">
        <v>33317</v>
      </c>
      <c r="N1662" t="s">
        <v>30</v>
      </c>
      <c r="O1662" t="s">
        <v>892</v>
      </c>
      <c r="P1662" t="s">
        <v>32</v>
      </c>
      <c r="Q1662" t="s">
        <v>36</v>
      </c>
      <c r="R1662" t="s">
        <v>893</v>
      </c>
      <c r="S1662">
        <v>146.13600000000002</v>
      </c>
      <c r="T1662">
        <v>3</v>
      </c>
      <c r="U1662">
        <v>0.2</v>
      </c>
      <c r="V1662">
        <v>16.440299999999986</v>
      </c>
    </row>
    <row r="1663" spans="1:22" x14ac:dyDescent="0.3">
      <c r="A1663">
        <v>3811</v>
      </c>
      <c r="B1663" t="s">
        <v>6955</v>
      </c>
      <c r="C1663">
        <v>2012</v>
      </c>
      <c r="D1663" s="33">
        <v>41225</v>
      </c>
      <c r="E1663" s="33">
        <v>41232</v>
      </c>
      <c r="F1663" t="s">
        <v>50</v>
      </c>
      <c r="G1663" t="s">
        <v>6638</v>
      </c>
      <c r="H1663" t="s">
        <v>6639</v>
      </c>
      <c r="I1663" t="s">
        <v>41</v>
      </c>
      <c r="J1663" t="s">
        <v>27</v>
      </c>
      <c r="K1663" t="s">
        <v>6825</v>
      </c>
      <c r="L1663" t="s">
        <v>54</v>
      </c>
      <c r="M1663">
        <v>33317</v>
      </c>
      <c r="N1663" t="s">
        <v>30</v>
      </c>
      <c r="O1663" t="s">
        <v>4238</v>
      </c>
      <c r="P1663" t="s">
        <v>71</v>
      </c>
      <c r="Q1663" t="s">
        <v>72</v>
      </c>
      <c r="R1663" t="s">
        <v>4239</v>
      </c>
      <c r="S1663">
        <v>100.792</v>
      </c>
      <c r="T1663">
        <v>1</v>
      </c>
      <c r="U1663">
        <v>0.2</v>
      </c>
      <c r="V1663">
        <v>10.079200000000007</v>
      </c>
    </row>
    <row r="1664" spans="1:22" x14ac:dyDescent="0.3">
      <c r="A1664">
        <v>3810</v>
      </c>
      <c r="B1664" t="s">
        <v>6955</v>
      </c>
      <c r="C1664">
        <v>2012</v>
      </c>
      <c r="D1664" s="33">
        <v>41225</v>
      </c>
      <c r="E1664" s="33">
        <v>41232</v>
      </c>
      <c r="F1664" t="s">
        <v>50</v>
      </c>
      <c r="G1664" t="s">
        <v>6638</v>
      </c>
      <c r="H1664" t="s">
        <v>6639</v>
      </c>
      <c r="I1664" t="s">
        <v>41</v>
      </c>
      <c r="J1664" t="s">
        <v>27</v>
      </c>
      <c r="K1664" t="s">
        <v>6825</v>
      </c>
      <c r="L1664" t="s">
        <v>54</v>
      </c>
      <c r="M1664">
        <v>33317</v>
      </c>
      <c r="N1664" t="s">
        <v>30</v>
      </c>
      <c r="O1664" t="s">
        <v>6956</v>
      </c>
      <c r="P1664" t="s">
        <v>32</v>
      </c>
      <c r="Q1664" t="s">
        <v>36</v>
      </c>
      <c r="R1664" t="s">
        <v>6957</v>
      </c>
      <c r="S1664">
        <v>523.91999999999996</v>
      </c>
      <c r="T1664">
        <v>5</v>
      </c>
      <c r="U1664">
        <v>0.2</v>
      </c>
      <c r="V1664">
        <v>-72.039000000000044</v>
      </c>
    </row>
    <row r="1665" spans="1:22" x14ac:dyDescent="0.3">
      <c r="A1665">
        <v>3809</v>
      </c>
      <c r="B1665" t="s">
        <v>6955</v>
      </c>
      <c r="C1665">
        <v>2012</v>
      </c>
      <c r="D1665" s="33">
        <v>41225</v>
      </c>
      <c r="E1665" s="33">
        <v>41232</v>
      </c>
      <c r="F1665" t="s">
        <v>50</v>
      </c>
      <c r="G1665" t="s">
        <v>6638</v>
      </c>
      <c r="H1665" t="s">
        <v>6639</v>
      </c>
      <c r="I1665" t="s">
        <v>41</v>
      </c>
      <c r="J1665" t="s">
        <v>27</v>
      </c>
      <c r="K1665" t="s">
        <v>6825</v>
      </c>
      <c r="L1665" t="s">
        <v>54</v>
      </c>
      <c r="M1665">
        <v>33317</v>
      </c>
      <c r="N1665" t="s">
        <v>30</v>
      </c>
      <c r="O1665" t="s">
        <v>6227</v>
      </c>
      <c r="P1665" t="s">
        <v>46</v>
      </c>
      <c r="Q1665" t="s">
        <v>75</v>
      </c>
      <c r="R1665" t="s">
        <v>6228</v>
      </c>
      <c r="S1665">
        <v>4.6619999999999999</v>
      </c>
      <c r="T1665">
        <v>3</v>
      </c>
      <c r="U1665">
        <v>0.7</v>
      </c>
      <c r="V1665">
        <v>-3.7295999999999996</v>
      </c>
    </row>
    <row r="1666" spans="1:22" x14ac:dyDescent="0.3">
      <c r="A1666">
        <v>3808</v>
      </c>
      <c r="B1666" t="s">
        <v>6955</v>
      </c>
      <c r="C1666">
        <v>2012</v>
      </c>
      <c r="D1666" s="33">
        <v>41225</v>
      </c>
      <c r="E1666" s="33">
        <v>41232</v>
      </c>
      <c r="F1666" t="s">
        <v>50</v>
      </c>
      <c r="G1666" t="s">
        <v>6638</v>
      </c>
      <c r="H1666" t="s">
        <v>6639</v>
      </c>
      <c r="I1666" t="s">
        <v>41</v>
      </c>
      <c r="J1666" t="s">
        <v>27</v>
      </c>
      <c r="K1666" t="s">
        <v>6825</v>
      </c>
      <c r="L1666" t="s">
        <v>54</v>
      </c>
      <c r="M1666">
        <v>33317</v>
      </c>
      <c r="N1666" t="s">
        <v>30</v>
      </c>
      <c r="O1666" t="s">
        <v>232</v>
      </c>
      <c r="P1666" t="s">
        <v>46</v>
      </c>
      <c r="Q1666" t="s">
        <v>75</v>
      </c>
      <c r="R1666" t="s">
        <v>233</v>
      </c>
      <c r="S1666">
        <v>5.2380000000000013</v>
      </c>
      <c r="T1666">
        <v>2</v>
      </c>
      <c r="U1666">
        <v>0.7</v>
      </c>
      <c r="V1666">
        <v>-4.0158000000000005</v>
      </c>
    </row>
    <row r="1667" spans="1:22" x14ac:dyDescent="0.3">
      <c r="A1667">
        <v>3807</v>
      </c>
      <c r="B1667" t="s">
        <v>6955</v>
      </c>
      <c r="C1667">
        <v>2012</v>
      </c>
      <c r="D1667" s="33">
        <v>41225</v>
      </c>
      <c r="E1667" s="33">
        <v>41232</v>
      </c>
      <c r="F1667" t="s">
        <v>50</v>
      </c>
      <c r="G1667" t="s">
        <v>6638</v>
      </c>
      <c r="H1667" t="s">
        <v>6639</v>
      </c>
      <c r="I1667" t="s">
        <v>41</v>
      </c>
      <c r="J1667" t="s">
        <v>27</v>
      </c>
      <c r="K1667" t="s">
        <v>6825</v>
      </c>
      <c r="L1667" t="s">
        <v>54</v>
      </c>
      <c r="M1667">
        <v>33317</v>
      </c>
      <c r="N1667" t="s">
        <v>30</v>
      </c>
      <c r="O1667" t="s">
        <v>1758</v>
      </c>
      <c r="P1667" t="s">
        <v>46</v>
      </c>
      <c r="Q1667" t="s">
        <v>68</v>
      </c>
      <c r="R1667" t="s">
        <v>1759</v>
      </c>
      <c r="S1667">
        <v>11.76</v>
      </c>
      <c r="T1667">
        <v>5</v>
      </c>
      <c r="U1667">
        <v>0.2</v>
      </c>
      <c r="V1667">
        <v>1.3229999999999991</v>
      </c>
    </row>
    <row r="1668" spans="1:22" x14ac:dyDescent="0.3">
      <c r="A1668">
        <v>3794</v>
      </c>
      <c r="B1668" t="s">
        <v>6940</v>
      </c>
      <c r="C1668">
        <v>2012</v>
      </c>
      <c r="D1668" s="33">
        <v>41240</v>
      </c>
      <c r="E1668" s="33">
        <v>41244</v>
      </c>
      <c r="F1668" t="s">
        <v>50</v>
      </c>
      <c r="G1668" t="s">
        <v>1645</v>
      </c>
      <c r="H1668" t="s">
        <v>1646</v>
      </c>
      <c r="I1668" t="s">
        <v>26</v>
      </c>
      <c r="J1668" t="s">
        <v>27</v>
      </c>
      <c r="K1668" t="s">
        <v>266</v>
      </c>
      <c r="L1668" t="s">
        <v>267</v>
      </c>
      <c r="M1668">
        <v>10024</v>
      </c>
      <c r="N1668" t="s">
        <v>148</v>
      </c>
      <c r="O1668" t="s">
        <v>4245</v>
      </c>
      <c r="P1668" t="s">
        <v>46</v>
      </c>
      <c r="Q1668" t="s">
        <v>68</v>
      </c>
      <c r="R1668" t="s">
        <v>4246</v>
      </c>
      <c r="S1668">
        <v>29.79</v>
      </c>
      <c r="T1668">
        <v>3</v>
      </c>
      <c r="U1668">
        <v>0</v>
      </c>
      <c r="V1668">
        <v>12.511800000000001</v>
      </c>
    </row>
    <row r="1669" spans="1:22" x14ac:dyDescent="0.3">
      <c r="A1669">
        <v>3793</v>
      </c>
      <c r="B1669" t="s">
        <v>6938</v>
      </c>
      <c r="C1669">
        <v>2012</v>
      </c>
      <c r="D1669" s="33">
        <v>40966</v>
      </c>
      <c r="E1669" s="33">
        <v>40967</v>
      </c>
      <c r="F1669" t="s">
        <v>188</v>
      </c>
      <c r="G1669" t="s">
        <v>3183</v>
      </c>
      <c r="H1669" t="s">
        <v>3184</v>
      </c>
      <c r="I1669" t="s">
        <v>41</v>
      </c>
      <c r="J1669" t="s">
        <v>27</v>
      </c>
      <c r="K1669" t="s">
        <v>6939</v>
      </c>
      <c r="L1669" t="s">
        <v>147</v>
      </c>
      <c r="M1669">
        <v>16602</v>
      </c>
      <c r="N1669" t="s">
        <v>148</v>
      </c>
      <c r="O1669" t="s">
        <v>4864</v>
      </c>
      <c r="P1669" t="s">
        <v>46</v>
      </c>
      <c r="Q1669" t="s">
        <v>68</v>
      </c>
      <c r="R1669" t="s">
        <v>4865</v>
      </c>
      <c r="S1669">
        <v>16.032</v>
      </c>
      <c r="T1669">
        <v>6</v>
      </c>
      <c r="U1669">
        <v>0.2</v>
      </c>
      <c r="V1669">
        <v>2.2043999999999979</v>
      </c>
    </row>
    <row r="1670" spans="1:22" x14ac:dyDescent="0.3">
      <c r="A1670">
        <v>3792</v>
      </c>
      <c r="B1670" t="s">
        <v>6938</v>
      </c>
      <c r="C1670">
        <v>2012</v>
      </c>
      <c r="D1670" s="33">
        <v>40966</v>
      </c>
      <c r="E1670" s="33">
        <v>40967</v>
      </c>
      <c r="F1670" t="s">
        <v>188</v>
      </c>
      <c r="G1670" t="s">
        <v>3183</v>
      </c>
      <c r="H1670" t="s">
        <v>3184</v>
      </c>
      <c r="I1670" t="s">
        <v>41</v>
      </c>
      <c r="J1670" t="s">
        <v>27</v>
      </c>
      <c r="K1670" t="s">
        <v>6939</v>
      </c>
      <c r="L1670" t="s">
        <v>147</v>
      </c>
      <c r="M1670">
        <v>16602</v>
      </c>
      <c r="N1670" t="s">
        <v>148</v>
      </c>
      <c r="O1670" t="s">
        <v>794</v>
      </c>
      <c r="P1670" t="s">
        <v>46</v>
      </c>
      <c r="Q1670" t="s">
        <v>75</v>
      </c>
      <c r="R1670" t="s">
        <v>795</v>
      </c>
      <c r="S1670">
        <v>4.4190000000000005</v>
      </c>
      <c r="T1670">
        <v>3</v>
      </c>
      <c r="U1670">
        <v>0.7</v>
      </c>
      <c r="V1670">
        <v>-3.3879000000000001</v>
      </c>
    </row>
    <row r="1671" spans="1:22" x14ac:dyDescent="0.3">
      <c r="A1671">
        <v>1670</v>
      </c>
      <c r="B1671" t="s">
        <v>4338</v>
      </c>
      <c r="C1671">
        <v>2012</v>
      </c>
      <c r="D1671" s="33">
        <v>40918</v>
      </c>
      <c r="E1671" s="33">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3782</v>
      </c>
      <c r="B1672" t="s">
        <v>6928</v>
      </c>
      <c r="C1672">
        <v>2012</v>
      </c>
      <c r="D1672" s="33">
        <v>41099</v>
      </c>
      <c r="E1672" s="33">
        <v>41104</v>
      </c>
      <c r="F1672" t="s">
        <v>23</v>
      </c>
      <c r="G1672" t="s">
        <v>3644</v>
      </c>
      <c r="H1672" t="s">
        <v>3645</v>
      </c>
      <c r="I1672" t="s">
        <v>26</v>
      </c>
      <c r="J1672" t="s">
        <v>27</v>
      </c>
      <c r="K1672" t="s">
        <v>146</v>
      </c>
      <c r="L1672" t="s">
        <v>147</v>
      </c>
      <c r="M1672">
        <v>19120</v>
      </c>
      <c r="N1672" t="s">
        <v>148</v>
      </c>
      <c r="O1672" t="s">
        <v>5454</v>
      </c>
      <c r="P1672" t="s">
        <v>71</v>
      </c>
      <c r="Q1672" t="s">
        <v>72</v>
      </c>
      <c r="R1672" t="s">
        <v>5455</v>
      </c>
      <c r="S1672">
        <v>269.98199999999997</v>
      </c>
      <c r="T1672">
        <v>3</v>
      </c>
      <c r="U1672">
        <v>0.4</v>
      </c>
      <c r="V1672">
        <v>40.497299999999996</v>
      </c>
    </row>
    <row r="1673" spans="1:22" x14ac:dyDescent="0.3">
      <c r="A1673">
        <v>3778</v>
      </c>
      <c r="B1673" t="s">
        <v>6922</v>
      </c>
      <c r="C1673">
        <v>2012</v>
      </c>
      <c r="D1673" s="33">
        <v>41032</v>
      </c>
      <c r="E1673" s="33">
        <v>41037</v>
      </c>
      <c r="F1673" t="s">
        <v>50</v>
      </c>
      <c r="G1673" t="s">
        <v>6180</v>
      </c>
      <c r="H1673" t="s">
        <v>6181</v>
      </c>
      <c r="I1673" t="s">
        <v>102</v>
      </c>
      <c r="J1673" t="s">
        <v>27</v>
      </c>
      <c r="K1673" t="s">
        <v>6923</v>
      </c>
      <c r="L1673" t="s">
        <v>43</v>
      </c>
      <c r="M1673">
        <v>91911</v>
      </c>
      <c r="N1673" t="s">
        <v>44</v>
      </c>
      <c r="O1673" t="s">
        <v>5400</v>
      </c>
      <c r="P1673" t="s">
        <v>32</v>
      </c>
      <c r="Q1673" t="s">
        <v>65</v>
      </c>
      <c r="R1673" t="s">
        <v>5401</v>
      </c>
      <c r="S1673">
        <v>665.88</v>
      </c>
      <c r="T1673">
        <v>6</v>
      </c>
      <c r="U1673">
        <v>0</v>
      </c>
      <c r="V1673">
        <v>106.54079999999999</v>
      </c>
    </row>
    <row r="1674" spans="1:22" x14ac:dyDescent="0.3">
      <c r="A1674">
        <v>3768</v>
      </c>
      <c r="B1674" t="s">
        <v>6912</v>
      </c>
      <c r="C1674">
        <v>2012</v>
      </c>
      <c r="D1674" s="33">
        <v>41251</v>
      </c>
      <c r="E1674" s="33">
        <v>41253</v>
      </c>
      <c r="F1674" t="s">
        <v>23</v>
      </c>
      <c r="G1674" t="s">
        <v>2832</v>
      </c>
      <c r="H1674" t="s">
        <v>2833</v>
      </c>
      <c r="I1674" t="s">
        <v>102</v>
      </c>
      <c r="J1674" t="s">
        <v>27</v>
      </c>
      <c r="K1674" t="s">
        <v>184</v>
      </c>
      <c r="L1674" t="s">
        <v>104</v>
      </c>
      <c r="M1674">
        <v>77036</v>
      </c>
      <c r="N1674" t="s">
        <v>105</v>
      </c>
      <c r="O1674" t="s">
        <v>739</v>
      </c>
      <c r="P1674" t="s">
        <v>71</v>
      </c>
      <c r="Q1674" t="s">
        <v>72</v>
      </c>
      <c r="R1674" t="s">
        <v>740</v>
      </c>
      <c r="S1674">
        <v>119.96000000000001</v>
      </c>
      <c r="T1674">
        <v>5</v>
      </c>
      <c r="U1674">
        <v>0.2</v>
      </c>
      <c r="V1674">
        <v>11.996000000000002</v>
      </c>
    </row>
    <row r="1675" spans="1:22" x14ac:dyDescent="0.3">
      <c r="A1675">
        <v>1674</v>
      </c>
      <c r="B1675" t="s">
        <v>4347</v>
      </c>
      <c r="C1675">
        <v>2012</v>
      </c>
      <c r="D1675" s="33">
        <v>41254</v>
      </c>
      <c r="E1675" s="33">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33">
        <v>41169</v>
      </c>
      <c r="E1676" s="33">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s="33">
        <v>41169</v>
      </c>
      <c r="E1677" s="33">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3761</v>
      </c>
      <c r="B1678" t="s">
        <v>6906</v>
      </c>
      <c r="C1678">
        <v>2012</v>
      </c>
      <c r="D1678" s="33">
        <v>41170</v>
      </c>
      <c r="E1678" s="33">
        <v>41175</v>
      </c>
      <c r="F1678" t="s">
        <v>50</v>
      </c>
      <c r="G1678" t="s">
        <v>2760</v>
      </c>
      <c r="H1678" t="s">
        <v>2761</v>
      </c>
      <c r="I1678" t="s">
        <v>41</v>
      </c>
      <c r="J1678" t="s">
        <v>27</v>
      </c>
      <c r="K1678" t="s">
        <v>42</v>
      </c>
      <c r="L1678" t="s">
        <v>43</v>
      </c>
      <c r="M1678">
        <v>90049</v>
      </c>
      <c r="N1678" t="s">
        <v>44</v>
      </c>
      <c r="O1678" t="s">
        <v>4481</v>
      </c>
      <c r="P1678" t="s">
        <v>32</v>
      </c>
      <c r="Q1678" t="s">
        <v>65</v>
      </c>
      <c r="R1678" t="s">
        <v>4482</v>
      </c>
      <c r="S1678">
        <v>24.4</v>
      </c>
      <c r="T1678">
        <v>2</v>
      </c>
      <c r="U1678">
        <v>0</v>
      </c>
      <c r="V1678">
        <v>10.248000000000001</v>
      </c>
    </row>
    <row r="1679" spans="1:22" x14ac:dyDescent="0.3">
      <c r="A1679">
        <v>3760</v>
      </c>
      <c r="B1679" t="s">
        <v>6906</v>
      </c>
      <c r="C1679">
        <v>2012</v>
      </c>
      <c r="D1679" s="33">
        <v>41170</v>
      </c>
      <c r="E1679" s="33">
        <v>41175</v>
      </c>
      <c r="F1679" t="s">
        <v>50</v>
      </c>
      <c r="G1679" t="s">
        <v>2760</v>
      </c>
      <c r="H1679" t="s">
        <v>2761</v>
      </c>
      <c r="I1679" t="s">
        <v>41</v>
      </c>
      <c r="J1679" t="s">
        <v>27</v>
      </c>
      <c r="K1679" t="s">
        <v>42</v>
      </c>
      <c r="L1679" t="s">
        <v>43</v>
      </c>
      <c r="M1679">
        <v>90049</v>
      </c>
      <c r="N1679" t="s">
        <v>44</v>
      </c>
      <c r="O1679" t="s">
        <v>6829</v>
      </c>
      <c r="P1679" t="s">
        <v>46</v>
      </c>
      <c r="Q1679" t="s">
        <v>578</v>
      </c>
      <c r="R1679" t="s">
        <v>6830</v>
      </c>
      <c r="S1679">
        <v>16.899999999999999</v>
      </c>
      <c r="T1679">
        <v>2</v>
      </c>
      <c r="U1679">
        <v>0</v>
      </c>
      <c r="V1679">
        <v>5.0699999999999985</v>
      </c>
    </row>
    <row r="1680" spans="1:22" x14ac:dyDescent="0.3">
      <c r="A1680">
        <v>3759</v>
      </c>
      <c r="B1680" t="s">
        <v>6906</v>
      </c>
      <c r="C1680">
        <v>2012</v>
      </c>
      <c r="D1680" s="33">
        <v>41170</v>
      </c>
      <c r="E1680" s="33">
        <v>41175</v>
      </c>
      <c r="F1680" t="s">
        <v>50</v>
      </c>
      <c r="G1680" t="s">
        <v>2760</v>
      </c>
      <c r="H1680" t="s">
        <v>2761</v>
      </c>
      <c r="I1680" t="s">
        <v>41</v>
      </c>
      <c r="J1680" t="s">
        <v>27</v>
      </c>
      <c r="K1680" t="s">
        <v>42</v>
      </c>
      <c r="L1680" t="s">
        <v>43</v>
      </c>
      <c r="M1680">
        <v>90049</v>
      </c>
      <c r="N1680" t="s">
        <v>44</v>
      </c>
      <c r="O1680" t="s">
        <v>998</v>
      </c>
      <c r="P1680" t="s">
        <v>46</v>
      </c>
      <c r="Q1680" t="s">
        <v>68</v>
      </c>
      <c r="R1680" t="s">
        <v>999</v>
      </c>
      <c r="S1680">
        <v>11.68</v>
      </c>
      <c r="T1680">
        <v>2</v>
      </c>
      <c r="U1680">
        <v>0</v>
      </c>
      <c r="V1680">
        <v>5.4895999999999994</v>
      </c>
    </row>
    <row r="1681" spans="1:22" x14ac:dyDescent="0.3">
      <c r="A1681">
        <v>3734</v>
      </c>
      <c r="B1681" t="s">
        <v>6886</v>
      </c>
      <c r="C1681">
        <v>2012</v>
      </c>
      <c r="D1681" s="33">
        <v>41170</v>
      </c>
      <c r="E1681" s="33">
        <v>41175</v>
      </c>
      <c r="F1681" t="s">
        <v>50</v>
      </c>
      <c r="G1681" t="s">
        <v>1503</v>
      </c>
      <c r="H1681" t="s">
        <v>1504</v>
      </c>
      <c r="I1681" t="s">
        <v>41</v>
      </c>
      <c r="J1681" t="s">
        <v>27</v>
      </c>
      <c r="K1681" t="s">
        <v>3213</v>
      </c>
      <c r="L1681" t="s">
        <v>2735</v>
      </c>
      <c r="M1681">
        <v>20735</v>
      </c>
      <c r="N1681" t="s">
        <v>148</v>
      </c>
      <c r="O1681" t="s">
        <v>6548</v>
      </c>
      <c r="P1681" t="s">
        <v>46</v>
      </c>
      <c r="Q1681" t="s">
        <v>75</v>
      </c>
      <c r="R1681" t="s">
        <v>6549</v>
      </c>
      <c r="S1681">
        <v>65.08</v>
      </c>
      <c r="T1681">
        <v>4</v>
      </c>
      <c r="U1681">
        <v>0</v>
      </c>
      <c r="V1681">
        <v>31.889199999999995</v>
      </c>
    </row>
    <row r="1682" spans="1:22" x14ac:dyDescent="0.3">
      <c r="A1682">
        <v>3733</v>
      </c>
      <c r="B1682" t="s">
        <v>6886</v>
      </c>
      <c r="C1682">
        <v>2012</v>
      </c>
      <c r="D1682" s="33">
        <v>41170</v>
      </c>
      <c r="E1682" s="33">
        <v>41175</v>
      </c>
      <c r="F1682" t="s">
        <v>50</v>
      </c>
      <c r="G1682" t="s">
        <v>1503</v>
      </c>
      <c r="H1682" t="s">
        <v>1504</v>
      </c>
      <c r="I1682" t="s">
        <v>41</v>
      </c>
      <c r="J1682" t="s">
        <v>27</v>
      </c>
      <c r="K1682" t="s">
        <v>3213</v>
      </c>
      <c r="L1682" t="s">
        <v>2735</v>
      </c>
      <c r="M1682">
        <v>20735</v>
      </c>
      <c r="N1682" t="s">
        <v>148</v>
      </c>
      <c r="O1682" t="s">
        <v>4599</v>
      </c>
      <c r="P1682" t="s">
        <v>71</v>
      </c>
      <c r="Q1682" t="s">
        <v>72</v>
      </c>
      <c r="R1682" t="s">
        <v>4600</v>
      </c>
      <c r="S1682">
        <v>1259.93</v>
      </c>
      <c r="T1682">
        <v>7</v>
      </c>
      <c r="U1682">
        <v>0</v>
      </c>
      <c r="V1682">
        <v>327.58180000000004</v>
      </c>
    </row>
    <row r="1683" spans="1:22" x14ac:dyDescent="0.3">
      <c r="A1683">
        <v>3732</v>
      </c>
      <c r="B1683" t="s">
        <v>6886</v>
      </c>
      <c r="C1683">
        <v>2012</v>
      </c>
      <c r="D1683" s="33">
        <v>41170</v>
      </c>
      <c r="E1683" s="33">
        <v>41175</v>
      </c>
      <c r="F1683" t="s">
        <v>50</v>
      </c>
      <c r="G1683" t="s">
        <v>1503</v>
      </c>
      <c r="H1683" t="s">
        <v>1504</v>
      </c>
      <c r="I1683" t="s">
        <v>41</v>
      </c>
      <c r="J1683" t="s">
        <v>27</v>
      </c>
      <c r="K1683" t="s">
        <v>3213</v>
      </c>
      <c r="L1683" t="s">
        <v>2735</v>
      </c>
      <c r="M1683">
        <v>20735</v>
      </c>
      <c r="N1683" t="s">
        <v>148</v>
      </c>
      <c r="O1683" t="s">
        <v>6887</v>
      </c>
      <c r="P1683" t="s">
        <v>71</v>
      </c>
      <c r="Q1683" t="s">
        <v>72</v>
      </c>
      <c r="R1683" t="s">
        <v>6888</v>
      </c>
      <c r="S1683">
        <v>499.99</v>
      </c>
      <c r="T1683">
        <v>1</v>
      </c>
      <c r="U1683">
        <v>0</v>
      </c>
      <c r="V1683">
        <v>129.99740000000003</v>
      </c>
    </row>
    <row r="1684" spans="1:22" x14ac:dyDescent="0.3">
      <c r="A1684">
        <v>3731</v>
      </c>
      <c r="B1684" t="s">
        <v>6886</v>
      </c>
      <c r="C1684">
        <v>2012</v>
      </c>
      <c r="D1684" s="33">
        <v>41170</v>
      </c>
      <c r="E1684" s="33">
        <v>41175</v>
      </c>
      <c r="F1684" t="s">
        <v>50</v>
      </c>
      <c r="G1684" t="s">
        <v>1503</v>
      </c>
      <c r="H1684" t="s">
        <v>1504</v>
      </c>
      <c r="I1684" t="s">
        <v>41</v>
      </c>
      <c r="J1684" t="s">
        <v>27</v>
      </c>
      <c r="K1684" t="s">
        <v>3213</v>
      </c>
      <c r="L1684" t="s">
        <v>2735</v>
      </c>
      <c r="M1684">
        <v>20735</v>
      </c>
      <c r="N1684" t="s">
        <v>148</v>
      </c>
      <c r="O1684" t="s">
        <v>340</v>
      </c>
      <c r="P1684" t="s">
        <v>46</v>
      </c>
      <c r="Q1684" t="s">
        <v>59</v>
      </c>
      <c r="R1684" t="s">
        <v>341</v>
      </c>
      <c r="S1684">
        <v>636.86</v>
      </c>
      <c r="T1684">
        <v>7</v>
      </c>
      <c r="U1684">
        <v>0</v>
      </c>
      <c r="V1684">
        <v>0</v>
      </c>
    </row>
    <row r="1685" spans="1:22" x14ac:dyDescent="0.3">
      <c r="A1685">
        <v>3730</v>
      </c>
      <c r="B1685" t="s">
        <v>6886</v>
      </c>
      <c r="C1685">
        <v>2012</v>
      </c>
      <c r="D1685" s="33">
        <v>41170</v>
      </c>
      <c r="E1685" s="33">
        <v>41175</v>
      </c>
      <c r="F1685" t="s">
        <v>50</v>
      </c>
      <c r="G1685" t="s">
        <v>1503</v>
      </c>
      <c r="H1685" t="s">
        <v>1504</v>
      </c>
      <c r="I1685" t="s">
        <v>41</v>
      </c>
      <c r="J1685" t="s">
        <v>27</v>
      </c>
      <c r="K1685" t="s">
        <v>3213</v>
      </c>
      <c r="L1685" t="s">
        <v>2735</v>
      </c>
      <c r="M1685">
        <v>20735</v>
      </c>
      <c r="N1685" t="s">
        <v>148</v>
      </c>
      <c r="O1685" t="s">
        <v>4014</v>
      </c>
      <c r="P1685" t="s">
        <v>46</v>
      </c>
      <c r="Q1685" t="s">
        <v>59</v>
      </c>
      <c r="R1685" t="s">
        <v>4015</v>
      </c>
      <c r="S1685">
        <v>41.96</v>
      </c>
      <c r="T1685">
        <v>2</v>
      </c>
      <c r="U1685">
        <v>0</v>
      </c>
      <c r="V1685">
        <v>7.9724000000000004</v>
      </c>
    </row>
    <row r="1686" spans="1:22" x14ac:dyDescent="0.3">
      <c r="A1686">
        <v>3706</v>
      </c>
      <c r="B1686" t="s">
        <v>6867</v>
      </c>
      <c r="C1686">
        <v>2012</v>
      </c>
      <c r="D1686" s="33">
        <v>41073</v>
      </c>
      <c r="E1686" s="33">
        <v>41079</v>
      </c>
      <c r="F1686" t="s">
        <v>50</v>
      </c>
      <c r="G1686" t="s">
        <v>6604</v>
      </c>
      <c r="H1686" t="s">
        <v>6605</v>
      </c>
      <c r="I1686" t="s">
        <v>41</v>
      </c>
      <c r="J1686" t="s">
        <v>27</v>
      </c>
      <c r="K1686" t="s">
        <v>357</v>
      </c>
      <c r="L1686" t="s">
        <v>358</v>
      </c>
      <c r="M1686">
        <v>35601</v>
      </c>
      <c r="N1686" t="s">
        <v>30</v>
      </c>
      <c r="O1686" t="s">
        <v>6673</v>
      </c>
      <c r="P1686" t="s">
        <v>46</v>
      </c>
      <c r="Q1686" t="s">
        <v>90</v>
      </c>
      <c r="R1686" t="s">
        <v>6674</v>
      </c>
      <c r="S1686">
        <v>32.400000000000006</v>
      </c>
      <c r="T1686">
        <v>5</v>
      </c>
      <c r="U1686">
        <v>0</v>
      </c>
      <c r="V1686">
        <v>15.552000000000001</v>
      </c>
    </row>
    <row r="1687" spans="1:22" x14ac:dyDescent="0.3">
      <c r="A1687">
        <v>3705</v>
      </c>
      <c r="B1687" t="s">
        <v>6867</v>
      </c>
      <c r="C1687">
        <v>2012</v>
      </c>
      <c r="D1687" s="33">
        <v>41073</v>
      </c>
      <c r="E1687" s="33">
        <v>41079</v>
      </c>
      <c r="F1687" t="s">
        <v>50</v>
      </c>
      <c r="G1687" t="s">
        <v>6604</v>
      </c>
      <c r="H1687" t="s">
        <v>6605</v>
      </c>
      <c r="I1687" t="s">
        <v>41</v>
      </c>
      <c r="J1687" t="s">
        <v>27</v>
      </c>
      <c r="K1687" t="s">
        <v>357</v>
      </c>
      <c r="L1687" t="s">
        <v>358</v>
      </c>
      <c r="M1687">
        <v>35601</v>
      </c>
      <c r="N1687" t="s">
        <v>30</v>
      </c>
      <c r="O1687" t="s">
        <v>3312</v>
      </c>
      <c r="P1687" t="s">
        <v>71</v>
      </c>
      <c r="Q1687" t="s">
        <v>1216</v>
      </c>
      <c r="R1687" t="s">
        <v>3313</v>
      </c>
      <c r="S1687">
        <v>899.97</v>
      </c>
      <c r="T1687">
        <v>3</v>
      </c>
      <c r="U1687">
        <v>0</v>
      </c>
      <c r="V1687">
        <v>314.98950000000002</v>
      </c>
    </row>
    <row r="1688" spans="1:22" x14ac:dyDescent="0.3">
      <c r="A1688">
        <v>3704</v>
      </c>
      <c r="B1688" t="s">
        <v>6867</v>
      </c>
      <c r="C1688">
        <v>2012</v>
      </c>
      <c r="D1688" s="33">
        <v>41073</v>
      </c>
      <c r="E1688" s="33">
        <v>41079</v>
      </c>
      <c r="F1688" t="s">
        <v>50</v>
      </c>
      <c r="G1688" t="s">
        <v>6604</v>
      </c>
      <c r="H1688" t="s">
        <v>6605</v>
      </c>
      <c r="I1688" t="s">
        <v>41</v>
      </c>
      <c r="J1688" t="s">
        <v>27</v>
      </c>
      <c r="K1688" t="s">
        <v>357</v>
      </c>
      <c r="L1688" t="s">
        <v>358</v>
      </c>
      <c r="M1688">
        <v>35601</v>
      </c>
      <c r="N1688" t="s">
        <v>30</v>
      </c>
      <c r="O1688" t="s">
        <v>4832</v>
      </c>
      <c r="P1688" t="s">
        <v>46</v>
      </c>
      <c r="Q1688" t="s">
        <v>75</v>
      </c>
      <c r="R1688" t="s">
        <v>4833</v>
      </c>
      <c r="S1688">
        <v>19.14</v>
      </c>
      <c r="T1688">
        <v>3</v>
      </c>
      <c r="U1688">
        <v>0</v>
      </c>
      <c r="V1688">
        <v>8.8043999999999993</v>
      </c>
    </row>
    <row r="1689" spans="1:22" x14ac:dyDescent="0.3">
      <c r="A1689">
        <v>3703</v>
      </c>
      <c r="B1689" t="s">
        <v>6867</v>
      </c>
      <c r="C1689">
        <v>2012</v>
      </c>
      <c r="D1689" s="33">
        <v>41073</v>
      </c>
      <c r="E1689" s="33">
        <v>41079</v>
      </c>
      <c r="F1689" t="s">
        <v>50</v>
      </c>
      <c r="G1689" t="s">
        <v>6604</v>
      </c>
      <c r="H1689" t="s">
        <v>6605</v>
      </c>
      <c r="I1689" t="s">
        <v>41</v>
      </c>
      <c r="J1689" t="s">
        <v>27</v>
      </c>
      <c r="K1689" t="s">
        <v>357</v>
      </c>
      <c r="L1689" t="s">
        <v>358</v>
      </c>
      <c r="M1689">
        <v>35601</v>
      </c>
      <c r="N1689" t="s">
        <v>30</v>
      </c>
      <c r="O1689" t="s">
        <v>6807</v>
      </c>
      <c r="P1689" t="s">
        <v>46</v>
      </c>
      <c r="Q1689" t="s">
        <v>68</v>
      </c>
      <c r="R1689" t="s">
        <v>6808</v>
      </c>
      <c r="S1689">
        <v>24.78</v>
      </c>
      <c r="T1689">
        <v>6</v>
      </c>
      <c r="U1689">
        <v>0</v>
      </c>
      <c r="V1689">
        <v>6.9384000000000006</v>
      </c>
    </row>
    <row r="1690" spans="1:22" x14ac:dyDescent="0.3">
      <c r="A1690">
        <v>3698</v>
      </c>
      <c r="B1690" t="s">
        <v>6858</v>
      </c>
      <c r="C1690">
        <v>2012</v>
      </c>
      <c r="D1690" s="33">
        <v>41232</v>
      </c>
      <c r="E1690" s="33">
        <v>41234</v>
      </c>
      <c r="F1690" t="s">
        <v>23</v>
      </c>
      <c r="G1690" t="s">
        <v>6256</v>
      </c>
      <c r="H1690" t="s">
        <v>6257</v>
      </c>
      <c r="I1690" t="s">
        <v>102</v>
      </c>
      <c r="J1690" t="s">
        <v>27</v>
      </c>
      <c r="K1690" t="s">
        <v>95</v>
      </c>
      <c r="L1690" t="s">
        <v>96</v>
      </c>
      <c r="M1690">
        <v>98115</v>
      </c>
      <c r="N1690" t="s">
        <v>44</v>
      </c>
      <c r="O1690" t="s">
        <v>6144</v>
      </c>
      <c r="P1690" t="s">
        <v>32</v>
      </c>
      <c r="Q1690" t="s">
        <v>65</v>
      </c>
      <c r="R1690" t="s">
        <v>6145</v>
      </c>
      <c r="S1690">
        <v>141.96</v>
      </c>
      <c r="T1690">
        <v>2</v>
      </c>
      <c r="U1690">
        <v>0</v>
      </c>
      <c r="V1690">
        <v>22.7136</v>
      </c>
    </row>
    <row r="1691" spans="1:22" x14ac:dyDescent="0.3">
      <c r="A1691">
        <v>3694</v>
      </c>
      <c r="B1691" t="s">
        <v>6852</v>
      </c>
      <c r="C1691">
        <v>2012</v>
      </c>
      <c r="D1691" s="33">
        <v>41212</v>
      </c>
      <c r="E1691" s="33">
        <v>41215</v>
      </c>
      <c r="F1691" t="s">
        <v>23</v>
      </c>
      <c r="G1691" t="s">
        <v>1171</v>
      </c>
      <c r="H1691" t="s">
        <v>1172</v>
      </c>
      <c r="I1691" t="s">
        <v>41</v>
      </c>
      <c r="J1691" t="s">
        <v>27</v>
      </c>
      <c r="K1691" t="s">
        <v>807</v>
      </c>
      <c r="L1691" t="s">
        <v>457</v>
      </c>
      <c r="M1691">
        <v>80219</v>
      </c>
      <c r="N1691" t="s">
        <v>44</v>
      </c>
      <c r="O1691" t="s">
        <v>6855</v>
      </c>
      <c r="P1691" t="s">
        <v>32</v>
      </c>
      <c r="Q1691" t="s">
        <v>65</v>
      </c>
      <c r="R1691" t="s">
        <v>6856</v>
      </c>
      <c r="S1691">
        <v>15.488</v>
      </c>
      <c r="T1691">
        <v>4</v>
      </c>
      <c r="U1691">
        <v>0.2</v>
      </c>
      <c r="V1691">
        <v>3.6783999999999999</v>
      </c>
    </row>
    <row r="1692" spans="1:22" x14ac:dyDescent="0.3">
      <c r="A1692">
        <v>3693</v>
      </c>
      <c r="B1692" t="s">
        <v>6852</v>
      </c>
      <c r="C1692">
        <v>2012</v>
      </c>
      <c r="D1692" s="33">
        <v>41212</v>
      </c>
      <c r="E1692" s="33">
        <v>41215</v>
      </c>
      <c r="F1692" t="s">
        <v>23</v>
      </c>
      <c r="G1692" t="s">
        <v>1171</v>
      </c>
      <c r="H1692" t="s">
        <v>1172</v>
      </c>
      <c r="I1692" t="s">
        <v>41</v>
      </c>
      <c r="J1692" t="s">
        <v>27</v>
      </c>
      <c r="K1692" t="s">
        <v>807</v>
      </c>
      <c r="L1692" t="s">
        <v>457</v>
      </c>
      <c r="M1692">
        <v>80219</v>
      </c>
      <c r="N1692" t="s">
        <v>44</v>
      </c>
      <c r="O1692" t="s">
        <v>2817</v>
      </c>
      <c r="P1692" t="s">
        <v>71</v>
      </c>
      <c r="Q1692" t="s">
        <v>72</v>
      </c>
      <c r="R1692" t="s">
        <v>2818</v>
      </c>
      <c r="S1692">
        <v>87.96</v>
      </c>
      <c r="T1692">
        <v>5</v>
      </c>
      <c r="U1692">
        <v>0.2</v>
      </c>
      <c r="V1692">
        <v>30.785999999999998</v>
      </c>
    </row>
    <row r="1693" spans="1:22" x14ac:dyDescent="0.3">
      <c r="A1693">
        <v>3692</v>
      </c>
      <c r="B1693" t="s">
        <v>6852</v>
      </c>
      <c r="C1693">
        <v>2012</v>
      </c>
      <c r="D1693" s="33">
        <v>41212</v>
      </c>
      <c r="E1693" s="33">
        <v>41215</v>
      </c>
      <c r="F1693" t="s">
        <v>23</v>
      </c>
      <c r="G1693" t="s">
        <v>1171</v>
      </c>
      <c r="H1693" t="s">
        <v>1172</v>
      </c>
      <c r="I1693" t="s">
        <v>41</v>
      </c>
      <c r="J1693" t="s">
        <v>27</v>
      </c>
      <c r="K1693" t="s">
        <v>807</v>
      </c>
      <c r="L1693" t="s">
        <v>457</v>
      </c>
      <c r="M1693">
        <v>80219</v>
      </c>
      <c r="N1693" t="s">
        <v>44</v>
      </c>
      <c r="O1693" t="s">
        <v>6853</v>
      </c>
      <c r="P1693" t="s">
        <v>71</v>
      </c>
      <c r="Q1693" t="s">
        <v>1216</v>
      </c>
      <c r="R1693" t="s">
        <v>6854</v>
      </c>
      <c r="S1693">
        <v>439.99200000000002</v>
      </c>
      <c r="T1693">
        <v>1</v>
      </c>
      <c r="U1693">
        <v>0.2</v>
      </c>
      <c r="V1693">
        <v>164.99700000000001</v>
      </c>
    </row>
    <row r="1694" spans="1:22" x14ac:dyDescent="0.3">
      <c r="A1694">
        <v>3691</v>
      </c>
      <c r="B1694" t="s">
        <v>6852</v>
      </c>
      <c r="C1694">
        <v>2012</v>
      </c>
      <c r="D1694" s="33">
        <v>41212</v>
      </c>
      <c r="E1694" s="33">
        <v>41215</v>
      </c>
      <c r="F1694" t="s">
        <v>23</v>
      </c>
      <c r="G1694" t="s">
        <v>1171</v>
      </c>
      <c r="H1694" t="s">
        <v>1172</v>
      </c>
      <c r="I1694" t="s">
        <v>41</v>
      </c>
      <c r="J1694" t="s">
        <v>27</v>
      </c>
      <c r="K1694" t="s">
        <v>807</v>
      </c>
      <c r="L1694" t="s">
        <v>457</v>
      </c>
      <c r="M1694">
        <v>80219</v>
      </c>
      <c r="N1694" t="s">
        <v>44</v>
      </c>
      <c r="O1694" t="s">
        <v>5381</v>
      </c>
      <c r="P1694" t="s">
        <v>71</v>
      </c>
      <c r="Q1694" t="s">
        <v>682</v>
      </c>
      <c r="R1694" t="s">
        <v>5382</v>
      </c>
      <c r="S1694">
        <v>59.994000000000007</v>
      </c>
      <c r="T1694">
        <v>2</v>
      </c>
      <c r="U1694">
        <v>0.7</v>
      </c>
      <c r="V1694">
        <v>-45.995400000000004</v>
      </c>
    </row>
    <row r="1695" spans="1:22" x14ac:dyDescent="0.3">
      <c r="A1695">
        <v>3686</v>
      </c>
      <c r="B1695" t="s">
        <v>6843</v>
      </c>
      <c r="C1695">
        <v>2012</v>
      </c>
      <c r="D1695" s="33">
        <v>41099</v>
      </c>
      <c r="E1695" s="33">
        <v>41104</v>
      </c>
      <c r="F1695" t="s">
        <v>50</v>
      </c>
      <c r="G1695" t="s">
        <v>4558</v>
      </c>
      <c r="H1695" t="s">
        <v>4559</v>
      </c>
      <c r="I1695" t="s">
        <v>26</v>
      </c>
      <c r="J1695" t="s">
        <v>27</v>
      </c>
      <c r="K1695" t="s">
        <v>3213</v>
      </c>
      <c r="L1695" t="s">
        <v>2735</v>
      </c>
      <c r="M1695">
        <v>20735</v>
      </c>
      <c r="N1695" t="s">
        <v>148</v>
      </c>
      <c r="O1695" t="s">
        <v>3016</v>
      </c>
      <c r="P1695" t="s">
        <v>46</v>
      </c>
      <c r="Q1695" t="s">
        <v>59</v>
      </c>
      <c r="R1695" t="s">
        <v>3017</v>
      </c>
      <c r="S1695">
        <v>98.21</v>
      </c>
      <c r="T1695">
        <v>7</v>
      </c>
      <c r="U1695">
        <v>0</v>
      </c>
      <c r="V1695">
        <v>28.480899999999984</v>
      </c>
    </row>
    <row r="1696" spans="1:22" x14ac:dyDescent="0.3">
      <c r="A1696">
        <v>1695</v>
      </c>
      <c r="B1696" t="s">
        <v>4381</v>
      </c>
      <c r="C1696">
        <v>2012</v>
      </c>
      <c r="D1696" s="33">
        <v>41177</v>
      </c>
      <c r="E1696" s="33">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s="33">
        <v>41177</v>
      </c>
      <c r="E1697" s="33">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33">
        <v>41177</v>
      </c>
      <c r="E1698" s="33">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33">
        <v>41270</v>
      </c>
      <c r="E1699" s="33">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s="33">
        <v>41270</v>
      </c>
      <c r="E1700" s="33">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3685</v>
      </c>
      <c r="B1701" t="s">
        <v>6843</v>
      </c>
      <c r="C1701">
        <v>2012</v>
      </c>
      <c r="D1701" s="33">
        <v>41099</v>
      </c>
      <c r="E1701" s="33">
        <v>41104</v>
      </c>
      <c r="F1701" t="s">
        <v>50</v>
      </c>
      <c r="G1701" t="s">
        <v>4558</v>
      </c>
      <c r="H1701" t="s">
        <v>4559</v>
      </c>
      <c r="I1701" t="s">
        <v>26</v>
      </c>
      <c r="J1701" t="s">
        <v>27</v>
      </c>
      <c r="K1701" t="s">
        <v>3213</v>
      </c>
      <c r="L1701" t="s">
        <v>2735</v>
      </c>
      <c r="M1701">
        <v>20735</v>
      </c>
      <c r="N1701" t="s">
        <v>148</v>
      </c>
      <c r="O1701" t="s">
        <v>158</v>
      </c>
      <c r="P1701" t="s">
        <v>46</v>
      </c>
      <c r="Q1701" t="s">
        <v>75</v>
      </c>
      <c r="R1701" t="s">
        <v>159</v>
      </c>
      <c r="S1701">
        <v>43.68</v>
      </c>
      <c r="T1701">
        <v>6</v>
      </c>
      <c r="U1701">
        <v>0</v>
      </c>
      <c r="V1701">
        <v>21.403200000000002</v>
      </c>
    </row>
    <row r="1702" spans="1:22" x14ac:dyDescent="0.3">
      <c r="A1702">
        <v>1701</v>
      </c>
      <c r="B1702" t="s">
        <v>4389</v>
      </c>
      <c r="C1702">
        <v>2012</v>
      </c>
      <c r="D1702" s="33">
        <v>41103</v>
      </c>
      <c r="E1702" s="33">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33">
        <v>41103</v>
      </c>
      <c r="E1703" s="3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s="33">
        <v>41103</v>
      </c>
      <c r="E1704" s="33">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3684</v>
      </c>
      <c r="B1705" t="s">
        <v>6843</v>
      </c>
      <c r="C1705">
        <v>2012</v>
      </c>
      <c r="D1705" s="33">
        <v>41099</v>
      </c>
      <c r="E1705" s="33">
        <v>41104</v>
      </c>
      <c r="F1705" t="s">
        <v>50</v>
      </c>
      <c r="G1705" t="s">
        <v>4558</v>
      </c>
      <c r="H1705" t="s">
        <v>4559</v>
      </c>
      <c r="I1705" t="s">
        <v>26</v>
      </c>
      <c r="J1705" t="s">
        <v>27</v>
      </c>
      <c r="K1705" t="s">
        <v>3213</v>
      </c>
      <c r="L1705" t="s">
        <v>2735</v>
      </c>
      <c r="M1705">
        <v>20735</v>
      </c>
      <c r="N1705" t="s">
        <v>148</v>
      </c>
      <c r="O1705" t="s">
        <v>3221</v>
      </c>
      <c r="P1705" t="s">
        <v>46</v>
      </c>
      <c r="Q1705" t="s">
        <v>75</v>
      </c>
      <c r="R1705" t="s">
        <v>3222</v>
      </c>
      <c r="S1705">
        <v>153.35999999999999</v>
      </c>
      <c r="T1705">
        <v>9</v>
      </c>
      <c r="U1705">
        <v>0</v>
      </c>
      <c r="V1705">
        <v>70.545599999999979</v>
      </c>
    </row>
    <row r="1706" spans="1:22" x14ac:dyDescent="0.3">
      <c r="A1706">
        <v>3683</v>
      </c>
      <c r="B1706" t="s">
        <v>6843</v>
      </c>
      <c r="C1706">
        <v>2012</v>
      </c>
      <c r="D1706" s="33">
        <v>41099</v>
      </c>
      <c r="E1706" s="33">
        <v>41104</v>
      </c>
      <c r="F1706" t="s">
        <v>50</v>
      </c>
      <c r="G1706" t="s">
        <v>4558</v>
      </c>
      <c r="H1706" t="s">
        <v>4559</v>
      </c>
      <c r="I1706" t="s">
        <v>26</v>
      </c>
      <c r="J1706" t="s">
        <v>27</v>
      </c>
      <c r="K1706" t="s">
        <v>3213</v>
      </c>
      <c r="L1706" t="s">
        <v>2735</v>
      </c>
      <c r="M1706">
        <v>20735</v>
      </c>
      <c r="N1706" t="s">
        <v>148</v>
      </c>
      <c r="O1706" t="s">
        <v>6846</v>
      </c>
      <c r="P1706" t="s">
        <v>46</v>
      </c>
      <c r="Q1706" t="s">
        <v>68</v>
      </c>
      <c r="R1706" t="s">
        <v>6847</v>
      </c>
      <c r="S1706">
        <v>79.36</v>
      </c>
      <c r="T1706">
        <v>4</v>
      </c>
      <c r="U1706">
        <v>0</v>
      </c>
      <c r="V1706">
        <v>32.537600000000005</v>
      </c>
    </row>
    <row r="1707" spans="1:22" x14ac:dyDescent="0.3">
      <c r="A1707">
        <v>1706</v>
      </c>
      <c r="B1707" t="s">
        <v>4395</v>
      </c>
      <c r="C1707">
        <v>2012</v>
      </c>
      <c r="D1707" s="33">
        <v>41235</v>
      </c>
      <c r="E1707" s="33">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3682</v>
      </c>
      <c r="B1708" t="s">
        <v>6843</v>
      </c>
      <c r="C1708">
        <v>2012</v>
      </c>
      <c r="D1708" s="33">
        <v>41099</v>
      </c>
      <c r="E1708" s="33">
        <v>41104</v>
      </c>
      <c r="F1708" t="s">
        <v>50</v>
      </c>
      <c r="G1708" t="s">
        <v>4558</v>
      </c>
      <c r="H1708" t="s">
        <v>4559</v>
      </c>
      <c r="I1708" t="s">
        <v>26</v>
      </c>
      <c r="J1708" t="s">
        <v>27</v>
      </c>
      <c r="K1708" t="s">
        <v>3213</v>
      </c>
      <c r="L1708" t="s">
        <v>2735</v>
      </c>
      <c r="M1708">
        <v>20735</v>
      </c>
      <c r="N1708" t="s">
        <v>148</v>
      </c>
      <c r="O1708" t="s">
        <v>3542</v>
      </c>
      <c r="P1708" t="s">
        <v>46</v>
      </c>
      <c r="Q1708" t="s">
        <v>75</v>
      </c>
      <c r="R1708" t="s">
        <v>3543</v>
      </c>
      <c r="S1708">
        <v>84.09</v>
      </c>
      <c r="T1708">
        <v>3</v>
      </c>
      <c r="U1708">
        <v>0</v>
      </c>
      <c r="V1708">
        <v>42.045000000000002</v>
      </c>
    </row>
    <row r="1709" spans="1:22" x14ac:dyDescent="0.3">
      <c r="A1709">
        <v>3681</v>
      </c>
      <c r="B1709" t="s">
        <v>6843</v>
      </c>
      <c r="C1709">
        <v>2012</v>
      </c>
      <c r="D1709" s="33">
        <v>41099</v>
      </c>
      <c r="E1709" s="33">
        <v>41104</v>
      </c>
      <c r="F1709" t="s">
        <v>50</v>
      </c>
      <c r="G1709" t="s">
        <v>4558</v>
      </c>
      <c r="H1709" t="s">
        <v>4559</v>
      </c>
      <c r="I1709" t="s">
        <v>26</v>
      </c>
      <c r="J1709" t="s">
        <v>27</v>
      </c>
      <c r="K1709" t="s">
        <v>3213</v>
      </c>
      <c r="L1709" t="s">
        <v>2735</v>
      </c>
      <c r="M1709">
        <v>20735</v>
      </c>
      <c r="N1709" t="s">
        <v>148</v>
      </c>
      <c r="O1709" t="s">
        <v>6844</v>
      </c>
      <c r="P1709" t="s">
        <v>46</v>
      </c>
      <c r="Q1709" t="s">
        <v>47</v>
      </c>
      <c r="R1709" t="s">
        <v>6845</v>
      </c>
      <c r="S1709">
        <v>12.39</v>
      </c>
      <c r="T1709">
        <v>3</v>
      </c>
      <c r="U1709">
        <v>0</v>
      </c>
      <c r="V1709">
        <v>5.6993999999999998</v>
      </c>
    </row>
    <row r="1710" spans="1:22" x14ac:dyDescent="0.3">
      <c r="A1710">
        <v>3680</v>
      </c>
      <c r="B1710" t="s">
        <v>6843</v>
      </c>
      <c r="C1710">
        <v>2012</v>
      </c>
      <c r="D1710" s="33">
        <v>41099</v>
      </c>
      <c r="E1710" s="33">
        <v>41104</v>
      </c>
      <c r="F1710" t="s">
        <v>50</v>
      </c>
      <c r="G1710" t="s">
        <v>4558</v>
      </c>
      <c r="H1710" t="s">
        <v>4559</v>
      </c>
      <c r="I1710" t="s">
        <v>26</v>
      </c>
      <c r="J1710" t="s">
        <v>27</v>
      </c>
      <c r="K1710" t="s">
        <v>3213</v>
      </c>
      <c r="L1710" t="s">
        <v>2735</v>
      </c>
      <c r="M1710">
        <v>20735</v>
      </c>
      <c r="N1710" t="s">
        <v>148</v>
      </c>
      <c r="O1710" t="s">
        <v>1086</v>
      </c>
      <c r="P1710" t="s">
        <v>32</v>
      </c>
      <c r="Q1710" t="s">
        <v>65</v>
      </c>
      <c r="R1710" t="s">
        <v>1087</v>
      </c>
      <c r="S1710">
        <v>181.96</v>
      </c>
      <c r="T1710">
        <v>2</v>
      </c>
      <c r="U1710">
        <v>0</v>
      </c>
      <c r="V1710">
        <v>20.015600000000006</v>
      </c>
    </row>
    <row r="1711" spans="1:22" x14ac:dyDescent="0.3">
      <c r="A1711">
        <v>3679</v>
      </c>
      <c r="B1711" t="s">
        <v>6843</v>
      </c>
      <c r="C1711">
        <v>2012</v>
      </c>
      <c r="D1711" s="33">
        <v>41099</v>
      </c>
      <c r="E1711" s="33">
        <v>41104</v>
      </c>
      <c r="F1711" t="s">
        <v>50</v>
      </c>
      <c r="G1711" t="s">
        <v>4558</v>
      </c>
      <c r="H1711" t="s">
        <v>4559</v>
      </c>
      <c r="I1711" t="s">
        <v>26</v>
      </c>
      <c r="J1711" t="s">
        <v>27</v>
      </c>
      <c r="K1711" t="s">
        <v>3213</v>
      </c>
      <c r="L1711" t="s">
        <v>2735</v>
      </c>
      <c r="M1711">
        <v>20735</v>
      </c>
      <c r="N1711" t="s">
        <v>148</v>
      </c>
      <c r="O1711" t="s">
        <v>6516</v>
      </c>
      <c r="P1711" t="s">
        <v>71</v>
      </c>
      <c r="Q1711" t="s">
        <v>682</v>
      </c>
      <c r="R1711" t="s">
        <v>6517</v>
      </c>
      <c r="S1711">
        <v>464.97</v>
      </c>
      <c r="T1711">
        <v>3</v>
      </c>
      <c r="U1711">
        <v>0</v>
      </c>
      <c r="V1711">
        <v>209.23649999999998</v>
      </c>
    </row>
    <row r="1712" spans="1:22" x14ac:dyDescent="0.3">
      <c r="A1712">
        <v>3678</v>
      </c>
      <c r="B1712" t="s">
        <v>6843</v>
      </c>
      <c r="C1712">
        <v>2012</v>
      </c>
      <c r="D1712" s="33">
        <v>41099</v>
      </c>
      <c r="E1712" s="33">
        <v>41104</v>
      </c>
      <c r="F1712" t="s">
        <v>50</v>
      </c>
      <c r="G1712" t="s">
        <v>4558</v>
      </c>
      <c r="H1712" t="s">
        <v>4559</v>
      </c>
      <c r="I1712" t="s">
        <v>26</v>
      </c>
      <c r="J1712" t="s">
        <v>27</v>
      </c>
      <c r="K1712" t="s">
        <v>3213</v>
      </c>
      <c r="L1712" t="s">
        <v>2735</v>
      </c>
      <c r="M1712">
        <v>20735</v>
      </c>
      <c r="N1712" t="s">
        <v>148</v>
      </c>
      <c r="O1712" t="s">
        <v>5967</v>
      </c>
      <c r="P1712" t="s">
        <v>46</v>
      </c>
      <c r="Q1712" t="s">
        <v>269</v>
      </c>
      <c r="R1712" t="s">
        <v>5968</v>
      </c>
      <c r="S1712">
        <v>15.8</v>
      </c>
      <c r="T1712">
        <v>4</v>
      </c>
      <c r="U1712">
        <v>0</v>
      </c>
      <c r="V1712">
        <v>5.0559999999999992</v>
      </c>
    </row>
    <row r="1713" spans="1:22" x14ac:dyDescent="0.3">
      <c r="A1713">
        <v>3677</v>
      </c>
      <c r="B1713" t="s">
        <v>6842</v>
      </c>
      <c r="C1713">
        <v>2012</v>
      </c>
      <c r="D1713" s="33">
        <v>41248</v>
      </c>
      <c r="E1713" s="33">
        <v>41252</v>
      </c>
      <c r="F1713" t="s">
        <v>50</v>
      </c>
      <c r="G1713" t="s">
        <v>5173</v>
      </c>
      <c r="H1713" t="s">
        <v>5174</v>
      </c>
      <c r="I1713" t="s">
        <v>41</v>
      </c>
      <c r="J1713" t="s">
        <v>27</v>
      </c>
      <c r="K1713" t="s">
        <v>947</v>
      </c>
      <c r="L1713" t="s">
        <v>43</v>
      </c>
      <c r="M1713">
        <v>92105</v>
      </c>
      <c r="N1713" t="s">
        <v>44</v>
      </c>
      <c r="O1713" t="s">
        <v>2509</v>
      </c>
      <c r="P1713" t="s">
        <v>32</v>
      </c>
      <c r="Q1713" t="s">
        <v>65</v>
      </c>
      <c r="R1713" t="s">
        <v>2510</v>
      </c>
      <c r="S1713">
        <v>44.46</v>
      </c>
      <c r="T1713">
        <v>2</v>
      </c>
      <c r="U1713">
        <v>0</v>
      </c>
      <c r="V1713">
        <v>14.671799999999998</v>
      </c>
    </row>
    <row r="1714" spans="1:22" x14ac:dyDescent="0.3">
      <c r="A1714">
        <v>1713</v>
      </c>
      <c r="B1714" t="s">
        <v>4403</v>
      </c>
      <c r="C1714">
        <v>2012</v>
      </c>
      <c r="D1714" s="33">
        <v>40938</v>
      </c>
      <c r="E1714" s="33">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3660</v>
      </c>
      <c r="B1715" t="s">
        <v>6824</v>
      </c>
      <c r="C1715">
        <v>2012</v>
      </c>
      <c r="D1715" s="33">
        <v>40980</v>
      </c>
      <c r="E1715" s="33">
        <v>40985</v>
      </c>
      <c r="F1715" t="s">
        <v>50</v>
      </c>
      <c r="G1715" t="s">
        <v>4136</v>
      </c>
      <c r="H1715" t="s">
        <v>4137</v>
      </c>
      <c r="I1715" t="s">
        <v>41</v>
      </c>
      <c r="J1715" t="s">
        <v>27</v>
      </c>
      <c r="K1715" t="s">
        <v>6825</v>
      </c>
      <c r="L1715" t="s">
        <v>54</v>
      </c>
      <c r="M1715">
        <v>33317</v>
      </c>
      <c r="N1715" t="s">
        <v>30</v>
      </c>
      <c r="O1715" t="s">
        <v>6826</v>
      </c>
      <c r="P1715" t="s">
        <v>32</v>
      </c>
      <c r="Q1715" t="s">
        <v>65</v>
      </c>
      <c r="R1715" t="s">
        <v>6827</v>
      </c>
      <c r="S1715">
        <v>6.4080000000000004</v>
      </c>
      <c r="T1715">
        <v>3</v>
      </c>
      <c r="U1715">
        <v>0.2</v>
      </c>
      <c r="V1715">
        <v>1.4418</v>
      </c>
    </row>
    <row r="1716" spans="1:22" x14ac:dyDescent="0.3">
      <c r="A1716">
        <v>3659</v>
      </c>
      <c r="B1716" t="s">
        <v>6824</v>
      </c>
      <c r="C1716">
        <v>2012</v>
      </c>
      <c r="D1716" s="33">
        <v>40980</v>
      </c>
      <c r="E1716" s="33">
        <v>40985</v>
      </c>
      <c r="F1716" t="s">
        <v>50</v>
      </c>
      <c r="G1716" t="s">
        <v>4136</v>
      </c>
      <c r="H1716" t="s">
        <v>4137</v>
      </c>
      <c r="I1716" t="s">
        <v>41</v>
      </c>
      <c r="J1716" t="s">
        <v>27</v>
      </c>
      <c r="K1716" t="s">
        <v>6825</v>
      </c>
      <c r="L1716" t="s">
        <v>54</v>
      </c>
      <c r="M1716">
        <v>33317</v>
      </c>
      <c r="N1716" t="s">
        <v>30</v>
      </c>
      <c r="O1716" t="s">
        <v>352</v>
      </c>
      <c r="P1716" t="s">
        <v>32</v>
      </c>
      <c r="Q1716" t="s">
        <v>65</v>
      </c>
      <c r="R1716" t="s">
        <v>353</v>
      </c>
      <c r="S1716">
        <v>30.880000000000003</v>
      </c>
      <c r="T1716">
        <v>4</v>
      </c>
      <c r="U1716">
        <v>0.2</v>
      </c>
      <c r="V1716">
        <v>3.8599999999999977</v>
      </c>
    </row>
    <row r="1717" spans="1:22" x14ac:dyDescent="0.3">
      <c r="A1717">
        <v>3658</v>
      </c>
      <c r="B1717" t="s">
        <v>6824</v>
      </c>
      <c r="C1717">
        <v>2012</v>
      </c>
      <c r="D1717" s="33">
        <v>40980</v>
      </c>
      <c r="E1717" s="33">
        <v>40985</v>
      </c>
      <c r="F1717" t="s">
        <v>50</v>
      </c>
      <c r="G1717" t="s">
        <v>4136</v>
      </c>
      <c r="H1717" t="s">
        <v>4137</v>
      </c>
      <c r="I1717" t="s">
        <v>41</v>
      </c>
      <c r="J1717" t="s">
        <v>27</v>
      </c>
      <c r="K1717" t="s">
        <v>6825</v>
      </c>
      <c r="L1717" t="s">
        <v>54</v>
      </c>
      <c r="M1717">
        <v>33317</v>
      </c>
      <c r="N1717" t="s">
        <v>30</v>
      </c>
      <c r="O1717" t="s">
        <v>588</v>
      </c>
      <c r="P1717" t="s">
        <v>46</v>
      </c>
      <c r="Q1717" t="s">
        <v>173</v>
      </c>
      <c r="R1717" t="s">
        <v>589</v>
      </c>
      <c r="S1717">
        <v>8.6880000000000006</v>
      </c>
      <c r="T1717">
        <v>3</v>
      </c>
      <c r="U1717">
        <v>0.2</v>
      </c>
      <c r="V1717">
        <v>2.9322000000000004</v>
      </c>
    </row>
    <row r="1718" spans="1:22" x14ac:dyDescent="0.3">
      <c r="A1718">
        <v>3650</v>
      </c>
      <c r="B1718" t="s">
        <v>6815</v>
      </c>
      <c r="C1718">
        <v>2012</v>
      </c>
      <c r="D1718" s="33">
        <v>41235</v>
      </c>
      <c r="E1718" s="33">
        <v>41240</v>
      </c>
      <c r="F1718" t="s">
        <v>50</v>
      </c>
      <c r="G1718" t="s">
        <v>4266</v>
      </c>
      <c r="H1718" t="s">
        <v>4267</v>
      </c>
      <c r="I1718" t="s">
        <v>26</v>
      </c>
      <c r="J1718" t="s">
        <v>27</v>
      </c>
      <c r="K1718" t="s">
        <v>334</v>
      </c>
      <c r="L1718" t="s">
        <v>335</v>
      </c>
      <c r="M1718">
        <v>38109</v>
      </c>
      <c r="N1718" t="s">
        <v>30</v>
      </c>
      <c r="O1718" t="s">
        <v>1090</v>
      </c>
      <c r="P1718" t="s">
        <v>46</v>
      </c>
      <c r="Q1718" t="s">
        <v>269</v>
      </c>
      <c r="R1718" t="s">
        <v>1091</v>
      </c>
      <c r="S1718">
        <v>55.104000000000006</v>
      </c>
      <c r="T1718">
        <v>6</v>
      </c>
      <c r="U1718">
        <v>0.2</v>
      </c>
      <c r="V1718">
        <v>18.597599999999993</v>
      </c>
    </row>
    <row r="1719" spans="1:22" x14ac:dyDescent="0.3">
      <c r="A1719">
        <v>3649</v>
      </c>
      <c r="B1719" t="s">
        <v>6815</v>
      </c>
      <c r="C1719">
        <v>2012</v>
      </c>
      <c r="D1719" s="33">
        <v>41235</v>
      </c>
      <c r="E1719" s="33">
        <v>41240</v>
      </c>
      <c r="F1719" t="s">
        <v>50</v>
      </c>
      <c r="G1719" t="s">
        <v>4266</v>
      </c>
      <c r="H1719" t="s">
        <v>4267</v>
      </c>
      <c r="I1719" t="s">
        <v>26</v>
      </c>
      <c r="J1719" t="s">
        <v>27</v>
      </c>
      <c r="K1719" t="s">
        <v>334</v>
      </c>
      <c r="L1719" t="s">
        <v>335</v>
      </c>
      <c r="M1719">
        <v>38109</v>
      </c>
      <c r="N1719" t="s">
        <v>30</v>
      </c>
      <c r="O1719" t="s">
        <v>2709</v>
      </c>
      <c r="P1719" t="s">
        <v>46</v>
      </c>
      <c r="Q1719" t="s">
        <v>75</v>
      </c>
      <c r="R1719" t="s">
        <v>2710</v>
      </c>
      <c r="S1719">
        <v>2.9460000000000006</v>
      </c>
      <c r="T1719">
        <v>2</v>
      </c>
      <c r="U1719">
        <v>0.7</v>
      </c>
      <c r="V1719">
        <v>-2.0621999999999998</v>
      </c>
    </row>
    <row r="1720" spans="1:22" x14ac:dyDescent="0.3">
      <c r="A1720">
        <v>3614</v>
      </c>
      <c r="B1720" t="s">
        <v>6786</v>
      </c>
      <c r="C1720">
        <v>2012</v>
      </c>
      <c r="D1720" s="33">
        <v>41246</v>
      </c>
      <c r="E1720" s="33">
        <v>41251</v>
      </c>
      <c r="F1720" t="s">
        <v>50</v>
      </c>
      <c r="G1720" t="s">
        <v>3676</v>
      </c>
      <c r="H1720" t="s">
        <v>3677</v>
      </c>
      <c r="I1720" t="s">
        <v>102</v>
      </c>
      <c r="J1720" t="s">
        <v>27</v>
      </c>
      <c r="K1720" t="s">
        <v>146</v>
      </c>
      <c r="L1720" t="s">
        <v>147</v>
      </c>
      <c r="M1720">
        <v>19134</v>
      </c>
      <c r="N1720" t="s">
        <v>148</v>
      </c>
      <c r="O1720" t="s">
        <v>230</v>
      </c>
      <c r="P1720" t="s">
        <v>71</v>
      </c>
      <c r="Q1720" t="s">
        <v>161</v>
      </c>
      <c r="R1720" t="s">
        <v>231</v>
      </c>
      <c r="S1720">
        <v>36.783999999999999</v>
      </c>
      <c r="T1720">
        <v>2</v>
      </c>
      <c r="U1720">
        <v>0.2</v>
      </c>
      <c r="V1720">
        <v>10.5754</v>
      </c>
    </row>
    <row r="1721" spans="1:22" x14ac:dyDescent="0.3">
      <c r="A1721">
        <v>3613</v>
      </c>
      <c r="B1721" t="s">
        <v>6786</v>
      </c>
      <c r="C1721">
        <v>2012</v>
      </c>
      <c r="D1721" s="33">
        <v>41246</v>
      </c>
      <c r="E1721" s="33">
        <v>41251</v>
      </c>
      <c r="F1721" t="s">
        <v>50</v>
      </c>
      <c r="G1721" t="s">
        <v>3676</v>
      </c>
      <c r="H1721" t="s">
        <v>3677</v>
      </c>
      <c r="I1721" t="s">
        <v>102</v>
      </c>
      <c r="J1721" t="s">
        <v>27</v>
      </c>
      <c r="K1721" t="s">
        <v>146</v>
      </c>
      <c r="L1721" t="s">
        <v>147</v>
      </c>
      <c r="M1721">
        <v>19134</v>
      </c>
      <c r="N1721" t="s">
        <v>148</v>
      </c>
      <c r="O1721" t="s">
        <v>6622</v>
      </c>
      <c r="P1721" t="s">
        <v>46</v>
      </c>
      <c r="Q1721" t="s">
        <v>90</v>
      </c>
      <c r="R1721" t="s">
        <v>6623</v>
      </c>
      <c r="S1721">
        <v>16.448</v>
      </c>
      <c r="T1721">
        <v>2</v>
      </c>
      <c r="U1721">
        <v>0.2</v>
      </c>
      <c r="V1721">
        <v>5.5511999999999979</v>
      </c>
    </row>
    <row r="1722" spans="1:22" x14ac:dyDescent="0.3">
      <c r="A1722">
        <v>3586</v>
      </c>
      <c r="B1722" t="s">
        <v>6762</v>
      </c>
      <c r="C1722">
        <v>2012</v>
      </c>
      <c r="D1722" s="33">
        <v>41253</v>
      </c>
      <c r="E1722" s="33">
        <v>41259</v>
      </c>
      <c r="F1722" t="s">
        <v>50</v>
      </c>
      <c r="G1722" t="s">
        <v>3939</v>
      </c>
      <c r="H1722" t="s">
        <v>3940</v>
      </c>
      <c r="I1722" t="s">
        <v>41</v>
      </c>
      <c r="J1722" t="s">
        <v>27</v>
      </c>
      <c r="K1722" t="s">
        <v>328</v>
      </c>
      <c r="L1722" t="s">
        <v>238</v>
      </c>
      <c r="M1722">
        <v>49201</v>
      </c>
      <c r="N1722" t="s">
        <v>105</v>
      </c>
      <c r="O1722" t="s">
        <v>2771</v>
      </c>
      <c r="P1722" t="s">
        <v>46</v>
      </c>
      <c r="Q1722" t="s">
        <v>47</v>
      </c>
      <c r="R1722" t="s">
        <v>2772</v>
      </c>
      <c r="S1722">
        <v>2.61</v>
      </c>
      <c r="T1722">
        <v>1</v>
      </c>
      <c r="U1722">
        <v>0</v>
      </c>
      <c r="V1722">
        <v>1.2005999999999999</v>
      </c>
    </row>
    <row r="1723" spans="1:22" x14ac:dyDescent="0.3">
      <c r="A1723">
        <v>1722</v>
      </c>
      <c r="B1723" t="s">
        <v>4414</v>
      </c>
      <c r="C1723">
        <v>2012</v>
      </c>
      <c r="D1723" s="33">
        <v>41263</v>
      </c>
      <c r="E1723" s="3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s="33">
        <v>41263</v>
      </c>
      <c r="E1724" s="33">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s="33">
        <v>41263</v>
      </c>
      <c r="E1725" s="33">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s="33">
        <v>41262</v>
      </c>
      <c r="E1726" s="33">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s="33">
        <v>41262</v>
      </c>
      <c r="E1727" s="33">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s="33">
        <v>41262</v>
      </c>
      <c r="E1728" s="33">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3585</v>
      </c>
      <c r="B1729" t="s">
        <v>6762</v>
      </c>
      <c r="C1729">
        <v>2012</v>
      </c>
      <c r="D1729" s="33">
        <v>41253</v>
      </c>
      <c r="E1729" s="33">
        <v>41259</v>
      </c>
      <c r="F1729" t="s">
        <v>50</v>
      </c>
      <c r="G1729" t="s">
        <v>3939</v>
      </c>
      <c r="H1729" t="s">
        <v>3940</v>
      </c>
      <c r="I1729" t="s">
        <v>41</v>
      </c>
      <c r="J1729" t="s">
        <v>27</v>
      </c>
      <c r="K1729" t="s">
        <v>328</v>
      </c>
      <c r="L1729" t="s">
        <v>238</v>
      </c>
      <c r="M1729">
        <v>49201</v>
      </c>
      <c r="N1729" t="s">
        <v>105</v>
      </c>
      <c r="O1729" t="s">
        <v>3891</v>
      </c>
      <c r="P1729" t="s">
        <v>32</v>
      </c>
      <c r="Q1729" t="s">
        <v>36</v>
      </c>
      <c r="R1729" t="s">
        <v>3892</v>
      </c>
      <c r="S1729">
        <v>191.96</v>
      </c>
      <c r="T1729">
        <v>2</v>
      </c>
      <c r="U1729">
        <v>0</v>
      </c>
      <c r="V1729">
        <v>32.633199999999988</v>
      </c>
    </row>
    <row r="1730" spans="1:22" x14ac:dyDescent="0.3">
      <c r="A1730">
        <v>3584</v>
      </c>
      <c r="B1730" t="s">
        <v>6762</v>
      </c>
      <c r="C1730">
        <v>2012</v>
      </c>
      <c r="D1730" s="33">
        <v>41253</v>
      </c>
      <c r="E1730" s="33">
        <v>41259</v>
      </c>
      <c r="F1730" t="s">
        <v>50</v>
      </c>
      <c r="G1730" t="s">
        <v>3939</v>
      </c>
      <c r="H1730" t="s">
        <v>3940</v>
      </c>
      <c r="I1730" t="s">
        <v>41</v>
      </c>
      <c r="J1730" t="s">
        <v>27</v>
      </c>
      <c r="K1730" t="s">
        <v>328</v>
      </c>
      <c r="L1730" t="s">
        <v>238</v>
      </c>
      <c r="M1730">
        <v>49201</v>
      </c>
      <c r="N1730" t="s">
        <v>105</v>
      </c>
      <c r="O1730" t="s">
        <v>5700</v>
      </c>
      <c r="P1730" t="s">
        <v>32</v>
      </c>
      <c r="Q1730" t="s">
        <v>56</v>
      </c>
      <c r="R1730" t="s">
        <v>5701</v>
      </c>
      <c r="S1730">
        <v>801.96</v>
      </c>
      <c r="T1730">
        <v>2</v>
      </c>
      <c r="U1730">
        <v>0</v>
      </c>
      <c r="V1730">
        <v>200.49</v>
      </c>
    </row>
    <row r="1731" spans="1:22" x14ac:dyDescent="0.3">
      <c r="A1731">
        <v>3583</v>
      </c>
      <c r="B1731" t="s">
        <v>6762</v>
      </c>
      <c r="C1731">
        <v>2012</v>
      </c>
      <c r="D1731" s="33">
        <v>41253</v>
      </c>
      <c r="E1731" s="33">
        <v>41259</v>
      </c>
      <c r="F1731" t="s">
        <v>50</v>
      </c>
      <c r="G1731" t="s">
        <v>3939</v>
      </c>
      <c r="H1731" t="s">
        <v>3940</v>
      </c>
      <c r="I1731" t="s">
        <v>41</v>
      </c>
      <c r="J1731" t="s">
        <v>27</v>
      </c>
      <c r="K1731" t="s">
        <v>328</v>
      </c>
      <c r="L1731" t="s">
        <v>238</v>
      </c>
      <c r="M1731">
        <v>49201</v>
      </c>
      <c r="N1731" t="s">
        <v>105</v>
      </c>
      <c r="O1731" t="s">
        <v>571</v>
      </c>
      <c r="P1731" t="s">
        <v>46</v>
      </c>
      <c r="Q1731" t="s">
        <v>68</v>
      </c>
      <c r="R1731" t="s">
        <v>6763</v>
      </c>
      <c r="S1731">
        <v>3.9</v>
      </c>
      <c r="T1731">
        <v>2</v>
      </c>
      <c r="U1731">
        <v>0</v>
      </c>
      <c r="V1731">
        <v>1.5209999999999999</v>
      </c>
    </row>
    <row r="1732" spans="1:22" x14ac:dyDescent="0.3">
      <c r="A1732">
        <v>3576</v>
      </c>
      <c r="B1732" t="s">
        <v>6755</v>
      </c>
      <c r="C1732">
        <v>2012</v>
      </c>
      <c r="D1732" s="33">
        <v>40987</v>
      </c>
      <c r="E1732" s="33">
        <v>40992</v>
      </c>
      <c r="F1732" t="s">
        <v>50</v>
      </c>
      <c r="G1732" t="s">
        <v>3535</v>
      </c>
      <c r="H1732" t="s">
        <v>3536</v>
      </c>
      <c r="I1732" t="s">
        <v>26</v>
      </c>
      <c r="J1732" t="s">
        <v>27</v>
      </c>
      <c r="K1732" t="s">
        <v>6756</v>
      </c>
      <c r="L1732" t="s">
        <v>54</v>
      </c>
      <c r="M1732">
        <v>33161</v>
      </c>
      <c r="N1732" t="s">
        <v>30</v>
      </c>
      <c r="O1732" t="s">
        <v>2601</v>
      </c>
      <c r="P1732" t="s">
        <v>46</v>
      </c>
      <c r="Q1732" t="s">
        <v>90</v>
      </c>
      <c r="R1732" t="s">
        <v>2602</v>
      </c>
      <c r="S1732">
        <v>14.496000000000002</v>
      </c>
      <c r="T1732">
        <v>3</v>
      </c>
      <c r="U1732">
        <v>0.2</v>
      </c>
      <c r="V1732">
        <v>4.8924000000000003</v>
      </c>
    </row>
    <row r="1733" spans="1:22" x14ac:dyDescent="0.3">
      <c r="A1733">
        <v>3530</v>
      </c>
      <c r="B1733" t="s">
        <v>6718</v>
      </c>
      <c r="C1733">
        <v>2012</v>
      </c>
      <c r="D1733" s="33">
        <v>41169</v>
      </c>
      <c r="E1733" s="33">
        <v>41175</v>
      </c>
      <c r="F1733" t="s">
        <v>50</v>
      </c>
      <c r="G1733" t="s">
        <v>5194</v>
      </c>
      <c r="H1733" t="s">
        <v>5195</v>
      </c>
      <c r="I1733" t="s">
        <v>26</v>
      </c>
      <c r="J1733" t="s">
        <v>27</v>
      </c>
      <c r="K1733" t="s">
        <v>6051</v>
      </c>
      <c r="L1733" t="s">
        <v>54</v>
      </c>
      <c r="M1733">
        <v>32839</v>
      </c>
      <c r="N1733" t="s">
        <v>30</v>
      </c>
      <c r="O1733" t="s">
        <v>1854</v>
      </c>
      <c r="P1733" t="s">
        <v>71</v>
      </c>
      <c r="Q1733" t="s">
        <v>161</v>
      </c>
      <c r="R1733" t="s">
        <v>1855</v>
      </c>
      <c r="S1733">
        <v>87.168000000000006</v>
      </c>
      <c r="T1733">
        <v>3</v>
      </c>
      <c r="U1733">
        <v>0.2</v>
      </c>
      <c r="V1733">
        <v>10.895999999999987</v>
      </c>
    </row>
    <row r="1734" spans="1:22" x14ac:dyDescent="0.3">
      <c r="A1734">
        <v>3521</v>
      </c>
      <c r="B1734" t="s">
        <v>6706</v>
      </c>
      <c r="C1734">
        <v>2012</v>
      </c>
      <c r="D1734" s="33">
        <v>41009</v>
      </c>
      <c r="E1734" s="33">
        <v>41014</v>
      </c>
      <c r="F1734" t="s">
        <v>50</v>
      </c>
      <c r="G1734" t="s">
        <v>6233</v>
      </c>
      <c r="H1734" t="s">
        <v>6234</v>
      </c>
      <c r="I1734" t="s">
        <v>41</v>
      </c>
      <c r="J1734" t="s">
        <v>27</v>
      </c>
      <c r="K1734" t="s">
        <v>5395</v>
      </c>
      <c r="L1734" t="s">
        <v>43</v>
      </c>
      <c r="M1734">
        <v>95823</v>
      </c>
      <c r="N1734" t="s">
        <v>44</v>
      </c>
      <c r="O1734" t="s">
        <v>1522</v>
      </c>
      <c r="P1734" t="s">
        <v>46</v>
      </c>
      <c r="Q1734" t="s">
        <v>75</v>
      </c>
      <c r="R1734" t="s">
        <v>1523</v>
      </c>
      <c r="S1734">
        <v>12.832000000000001</v>
      </c>
      <c r="T1734">
        <v>2</v>
      </c>
      <c r="U1734">
        <v>0.2</v>
      </c>
      <c r="V1734">
        <v>4.3307999999999982</v>
      </c>
    </row>
    <row r="1735" spans="1:22" x14ac:dyDescent="0.3">
      <c r="A1735">
        <v>3520</v>
      </c>
      <c r="B1735" t="s">
        <v>6705</v>
      </c>
      <c r="C1735">
        <v>2012</v>
      </c>
      <c r="D1735" s="33">
        <v>41082</v>
      </c>
      <c r="E1735" s="33">
        <v>41085</v>
      </c>
      <c r="F1735" t="s">
        <v>188</v>
      </c>
      <c r="G1735" t="s">
        <v>6201</v>
      </c>
      <c r="H1735" t="s">
        <v>6202</v>
      </c>
      <c r="I1735" t="s">
        <v>102</v>
      </c>
      <c r="J1735" t="s">
        <v>27</v>
      </c>
      <c r="K1735" t="s">
        <v>456</v>
      </c>
      <c r="L1735" t="s">
        <v>211</v>
      </c>
      <c r="M1735">
        <v>60505</v>
      </c>
      <c r="N1735" t="s">
        <v>105</v>
      </c>
      <c r="O1735" t="s">
        <v>5482</v>
      </c>
      <c r="P1735" t="s">
        <v>32</v>
      </c>
      <c r="Q1735" t="s">
        <v>56</v>
      </c>
      <c r="R1735" t="s">
        <v>5483</v>
      </c>
      <c r="S1735">
        <v>796.42500000000007</v>
      </c>
      <c r="T1735">
        <v>7</v>
      </c>
      <c r="U1735">
        <v>0.5</v>
      </c>
      <c r="V1735">
        <v>-525.6405000000002</v>
      </c>
    </row>
    <row r="1736" spans="1:22" x14ac:dyDescent="0.3">
      <c r="A1736">
        <v>3493</v>
      </c>
      <c r="B1736" t="s">
        <v>6681</v>
      </c>
      <c r="C1736">
        <v>2012</v>
      </c>
      <c r="D1736" s="33">
        <v>41092</v>
      </c>
      <c r="E1736" s="33">
        <v>41096</v>
      </c>
      <c r="F1736" t="s">
        <v>50</v>
      </c>
      <c r="G1736" t="s">
        <v>5127</v>
      </c>
      <c r="H1736" t="s">
        <v>5128</v>
      </c>
      <c r="I1736" t="s">
        <v>26</v>
      </c>
      <c r="J1736" t="s">
        <v>27</v>
      </c>
      <c r="K1736" t="s">
        <v>6682</v>
      </c>
      <c r="L1736" t="s">
        <v>211</v>
      </c>
      <c r="M1736">
        <v>60188</v>
      </c>
      <c r="N1736" t="s">
        <v>105</v>
      </c>
      <c r="O1736" t="s">
        <v>697</v>
      </c>
      <c r="P1736" t="s">
        <v>46</v>
      </c>
      <c r="Q1736" t="s">
        <v>90</v>
      </c>
      <c r="R1736" t="s">
        <v>698</v>
      </c>
      <c r="S1736">
        <v>11.168000000000001</v>
      </c>
      <c r="T1736">
        <v>2</v>
      </c>
      <c r="U1736">
        <v>0.2</v>
      </c>
      <c r="V1736">
        <v>3.7692000000000001</v>
      </c>
    </row>
    <row r="1737" spans="1:22" x14ac:dyDescent="0.3">
      <c r="A1737">
        <v>3492</v>
      </c>
      <c r="B1737" t="s">
        <v>6681</v>
      </c>
      <c r="C1737">
        <v>2012</v>
      </c>
      <c r="D1737" s="33">
        <v>41092</v>
      </c>
      <c r="E1737" s="33">
        <v>41096</v>
      </c>
      <c r="F1737" t="s">
        <v>50</v>
      </c>
      <c r="G1737" t="s">
        <v>5127</v>
      </c>
      <c r="H1737" t="s">
        <v>5128</v>
      </c>
      <c r="I1737" t="s">
        <v>26</v>
      </c>
      <c r="J1737" t="s">
        <v>27</v>
      </c>
      <c r="K1737" t="s">
        <v>6682</v>
      </c>
      <c r="L1737" t="s">
        <v>211</v>
      </c>
      <c r="M1737">
        <v>60188</v>
      </c>
      <c r="N1737" t="s">
        <v>105</v>
      </c>
      <c r="O1737" t="s">
        <v>1015</v>
      </c>
      <c r="P1737" t="s">
        <v>46</v>
      </c>
      <c r="Q1737" t="s">
        <v>59</v>
      </c>
      <c r="R1737" t="s">
        <v>1016</v>
      </c>
      <c r="S1737">
        <v>435.50400000000002</v>
      </c>
      <c r="T1737">
        <v>3</v>
      </c>
      <c r="U1737">
        <v>0.2</v>
      </c>
      <c r="V1737">
        <v>48.994199999999921</v>
      </c>
    </row>
    <row r="1738" spans="1:22" x14ac:dyDescent="0.3">
      <c r="A1738">
        <v>3491</v>
      </c>
      <c r="B1738" t="s">
        <v>6681</v>
      </c>
      <c r="C1738">
        <v>2012</v>
      </c>
      <c r="D1738" s="33">
        <v>41092</v>
      </c>
      <c r="E1738" s="33">
        <v>41096</v>
      </c>
      <c r="F1738" t="s">
        <v>50</v>
      </c>
      <c r="G1738" t="s">
        <v>5127</v>
      </c>
      <c r="H1738" t="s">
        <v>5128</v>
      </c>
      <c r="I1738" t="s">
        <v>26</v>
      </c>
      <c r="J1738" t="s">
        <v>27</v>
      </c>
      <c r="K1738" t="s">
        <v>6682</v>
      </c>
      <c r="L1738" t="s">
        <v>211</v>
      </c>
      <c r="M1738">
        <v>60188</v>
      </c>
      <c r="N1738" t="s">
        <v>105</v>
      </c>
      <c r="O1738" t="s">
        <v>1765</v>
      </c>
      <c r="P1738" t="s">
        <v>46</v>
      </c>
      <c r="Q1738" t="s">
        <v>59</v>
      </c>
      <c r="R1738" t="s">
        <v>1766</v>
      </c>
      <c r="S1738">
        <v>68.599999999999994</v>
      </c>
      <c r="T1738">
        <v>5</v>
      </c>
      <c r="U1738">
        <v>0.2</v>
      </c>
      <c r="V1738">
        <v>6.0024999999999977</v>
      </c>
    </row>
    <row r="1739" spans="1:22" x14ac:dyDescent="0.3">
      <c r="A1739">
        <v>1738</v>
      </c>
      <c r="B1739" t="s">
        <v>4439</v>
      </c>
      <c r="C1739">
        <v>2012</v>
      </c>
      <c r="D1739" s="33">
        <v>41155</v>
      </c>
      <c r="E1739" s="33">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s="33">
        <v>41155</v>
      </c>
      <c r="E1740" s="33">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s="33">
        <v>41155</v>
      </c>
      <c r="E1741" s="33">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3490</v>
      </c>
      <c r="B1742" t="s">
        <v>6681</v>
      </c>
      <c r="C1742">
        <v>2012</v>
      </c>
      <c r="D1742" s="33">
        <v>41092</v>
      </c>
      <c r="E1742" s="33">
        <v>41096</v>
      </c>
      <c r="F1742" t="s">
        <v>50</v>
      </c>
      <c r="G1742" t="s">
        <v>5127</v>
      </c>
      <c r="H1742" t="s">
        <v>5128</v>
      </c>
      <c r="I1742" t="s">
        <v>26</v>
      </c>
      <c r="J1742" t="s">
        <v>27</v>
      </c>
      <c r="K1742" t="s">
        <v>6682</v>
      </c>
      <c r="L1742" t="s">
        <v>211</v>
      </c>
      <c r="M1742">
        <v>60188</v>
      </c>
      <c r="N1742" t="s">
        <v>105</v>
      </c>
      <c r="O1742" t="s">
        <v>4839</v>
      </c>
      <c r="P1742" t="s">
        <v>32</v>
      </c>
      <c r="Q1742" t="s">
        <v>36</v>
      </c>
      <c r="R1742" t="s">
        <v>4840</v>
      </c>
      <c r="S1742">
        <v>382.11599999999999</v>
      </c>
      <c r="T1742">
        <v>6</v>
      </c>
      <c r="U1742">
        <v>0.3</v>
      </c>
      <c r="V1742">
        <v>-92.799600000000027</v>
      </c>
    </row>
    <row r="1743" spans="1:22" x14ac:dyDescent="0.3">
      <c r="A1743">
        <v>3489</v>
      </c>
      <c r="B1743" t="s">
        <v>6681</v>
      </c>
      <c r="C1743">
        <v>2012</v>
      </c>
      <c r="D1743" s="33">
        <v>41092</v>
      </c>
      <c r="E1743" s="33">
        <v>41096</v>
      </c>
      <c r="F1743" t="s">
        <v>50</v>
      </c>
      <c r="G1743" t="s">
        <v>5127</v>
      </c>
      <c r="H1743" t="s">
        <v>5128</v>
      </c>
      <c r="I1743" t="s">
        <v>26</v>
      </c>
      <c r="J1743" t="s">
        <v>27</v>
      </c>
      <c r="K1743" t="s">
        <v>6682</v>
      </c>
      <c r="L1743" t="s">
        <v>211</v>
      </c>
      <c r="M1743">
        <v>60188</v>
      </c>
      <c r="N1743" t="s">
        <v>105</v>
      </c>
      <c r="O1743" t="s">
        <v>1136</v>
      </c>
      <c r="P1743" t="s">
        <v>32</v>
      </c>
      <c r="Q1743" t="s">
        <v>36</v>
      </c>
      <c r="R1743" t="s">
        <v>1137</v>
      </c>
      <c r="S1743">
        <v>408.42200000000003</v>
      </c>
      <c r="T1743">
        <v>2</v>
      </c>
      <c r="U1743">
        <v>0.3</v>
      </c>
      <c r="V1743">
        <v>-5.8346000000000231</v>
      </c>
    </row>
    <row r="1744" spans="1:22" x14ac:dyDescent="0.3">
      <c r="A1744">
        <v>3470</v>
      </c>
      <c r="B1744" t="s">
        <v>6662</v>
      </c>
      <c r="C1744">
        <v>2012</v>
      </c>
      <c r="D1744" s="33">
        <v>41005</v>
      </c>
      <c r="E1744" s="33">
        <v>41009</v>
      </c>
      <c r="F1744" t="s">
        <v>50</v>
      </c>
      <c r="G1744" t="s">
        <v>6663</v>
      </c>
      <c r="H1744" t="s">
        <v>6664</v>
      </c>
      <c r="I1744" t="s">
        <v>26</v>
      </c>
      <c r="J1744" t="s">
        <v>27</v>
      </c>
      <c r="K1744" t="s">
        <v>1521</v>
      </c>
      <c r="L1744" t="s">
        <v>88</v>
      </c>
      <c r="M1744">
        <v>28540</v>
      </c>
      <c r="N1744" t="s">
        <v>30</v>
      </c>
      <c r="O1744" t="s">
        <v>2650</v>
      </c>
      <c r="P1744" t="s">
        <v>46</v>
      </c>
      <c r="Q1744" t="s">
        <v>90</v>
      </c>
      <c r="R1744" t="s">
        <v>2651</v>
      </c>
      <c r="S1744">
        <v>47.952000000000005</v>
      </c>
      <c r="T1744">
        <v>3</v>
      </c>
      <c r="U1744">
        <v>0.2</v>
      </c>
      <c r="V1744">
        <v>16.183799999999998</v>
      </c>
    </row>
    <row r="1745" spans="1:22" x14ac:dyDescent="0.3">
      <c r="A1745">
        <v>3468</v>
      </c>
      <c r="B1745" t="s">
        <v>6660</v>
      </c>
      <c r="C1745">
        <v>2012</v>
      </c>
      <c r="D1745" s="33">
        <v>41162</v>
      </c>
      <c r="E1745" s="33">
        <v>41166</v>
      </c>
      <c r="F1745" t="s">
        <v>50</v>
      </c>
      <c r="G1745" t="s">
        <v>4764</v>
      </c>
      <c r="H1745" t="s">
        <v>4765</v>
      </c>
      <c r="I1745" t="s">
        <v>41</v>
      </c>
      <c r="J1745" t="s">
        <v>27</v>
      </c>
      <c r="K1745" t="s">
        <v>6570</v>
      </c>
      <c r="L1745" t="s">
        <v>1245</v>
      </c>
      <c r="M1745">
        <v>2151</v>
      </c>
      <c r="N1745" t="s">
        <v>148</v>
      </c>
      <c r="O1745" t="s">
        <v>1321</v>
      </c>
      <c r="P1745" t="s">
        <v>46</v>
      </c>
      <c r="Q1745" t="s">
        <v>90</v>
      </c>
      <c r="R1745" t="s">
        <v>1322</v>
      </c>
      <c r="S1745">
        <v>278.82</v>
      </c>
      <c r="T1745">
        <v>9</v>
      </c>
      <c r="U1745">
        <v>0</v>
      </c>
      <c r="V1745">
        <v>125.46899999999999</v>
      </c>
    </row>
    <row r="1746" spans="1:22" x14ac:dyDescent="0.3">
      <c r="A1746">
        <v>3467</v>
      </c>
      <c r="B1746" t="s">
        <v>6660</v>
      </c>
      <c r="C1746">
        <v>2012</v>
      </c>
      <c r="D1746" s="33">
        <v>41162</v>
      </c>
      <c r="E1746" s="33">
        <v>41166</v>
      </c>
      <c r="F1746" t="s">
        <v>50</v>
      </c>
      <c r="G1746" t="s">
        <v>4764</v>
      </c>
      <c r="H1746" t="s">
        <v>4765</v>
      </c>
      <c r="I1746" t="s">
        <v>41</v>
      </c>
      <c r="J1746" t="s">
        <v>27</v>
      </c>
      <c r="K1746" t="s">
        <v>6570</v>
      </c>
      <c r="L1746" t="s">
        <v>1245</v>
      </c>
      <c r="M1746">
        <v>2151</v>
      </c>
      <c r="N1746" t="s">
        <v>148</v>
      </c>
      <c r="O1746" t="s">
        <v>852</v>
      </c>
      <c r="P1746" t="s">
        <v>32</v>
      </c>
      <c r="Q1746" t="s">
        <v>33</v>
      </c>
      <c r="R1746" t="s">
        <v>853</v>
      </c>
      <c r="S1746">
        <v>361.96</v>
      </c>
      <c r="T1746">
        <v>2</v>
      </c>
      <c r="U1746">
        <v>0</v>
      </c>
      <c r="V1746">
        <v>83.25079999999997</v>
      </c>
    </row>
    <row r="1747" spans="1:22" x14ac:dyDescent="0.3">
      <c r="A1747">
        <v>3466</v>
      </c>
      <c r="B1747" t="s">
        <v>6660</v>
      </c>
      <c r="C1747">
        <v>2012</v>
      </c>
      <c r="D1747" s="33">
        <v>41162</v>
      </c>
      <c r="E1747" s="33">
        <v>41166</v>
      </c>
      <c r="F1747" t="s">
        <v>50</v>
      </c>
      <c r="G1747" t="s">
        <v>4764</v>
      </c>
      <c r="H1747" t="s">
        <v>4765</v>
      </c>
      <c r="I1747" t="s">
        <v>41</v>
      </c>
      <c r="J1747" t="s">
        <v>27</v>
      </c>
      <c r="K1747" t="s">
        <v>6570</v>
      </c>
      <c r="L1747" t="s">
        <v>1245</v>
      </c>
      <c r="M1747">
        <v>2151</v>
      </c>
      <c r="N1747" t="s">
        <v>148</v>
      </c>
      <c r="O1747" t="s">
        <v>5161</v>
      </c>
      <c r="P1747" t="s">
        <v>46</v>
      </c>
      <c r="Q1747" t="s">
        <v>78</v>
      </c>
      <c r="R1747" t="s">
        <v>5162</v>
      </c>
      <c r="S1747">
        <v>61.96</v>
      </c>
      <c r="T1747">
        <v>2</v>
      </c>
      <c r="U1747">
        <v>0</v>
      </c>
      <c r="V1747">
        <v>16.1096</v>
      </c>
    </row>
    <row r="1748" spans="1:22" x14ac:dyDescent="0.3">
      <c r="A1748">
        <v>3463</v>
      </c>
      <c r="B1748" t="s">
        <v>6655</v>
      </c>
      <c r="C1748">
        <v>2012</v>
      </c>
      <c r="D1748" s="33">
        <v>40959</v>
      </c>
      <c r="E1748" s="33">
        <v>40962</v>
      </c>
      <c r="F1748" t="s">
        <v>23</v>
      </c>
      <c r="G1748" t="s">
        <v>4955</v>
      </c>
      <c r="H1748" t="s">
        <v>4956</v>
      </c>
      <c r="I1748" t="s">
        <v>26</v>
      </c>
      <c r="J1748" t="s">
        <v>27</v>
      </c>
      <c r="K1748" t="s">
        <v>4926</v>
      </c>
      <c r="L1748" t="s">
        <v>788</v>
      </c>
      <c r="M1748">
        <v>8861</v>
      </c>
      <c r="N1748" t="s">
        <v>148</v>
      </c>
      <c r="O1748" t="s">
        <v>3471</v>
      </c>
      <c r="P1748" t="s">
        <v>46</v>
      </c>
      <c r="Q1748" t="s">
        <v>68</v>
      </c>
      <c r="R1748" t="s">
        <v>3472</v>
      </c>
      <c r="S1748">
        <v>286.78999999999996</v>
      </c>
      <c r="T1748">
        <v>7</v>
      </c>
      <c r="U1748">
        <v>0</v>
      </c>
      <c r="V1748">
        <v>74.565400000000011</v>
      </c>
    </row>
    <row r="1749" spans="1:22" x14ac:dyDescent="0.3">
      <c r="A1749">
        <v>3455</v>
      </c>
      <c r="B1749" t="s">
        <v>6647</v>
      </c>
      <c r="C1749">
        <v>2012</v>
      </c>
      <c r="D1749" s="33">
        <v>41099</v>
      </c>
      <c r="E1749" s="33">
        <v>41104</v>
      </c>
      <c r="F1749" t="s">
        <v>50</v>
      </c>
      <c r="G1749" t="s">
        <v>152</v>
      </c>
      <c r="H1749" t="s">
        <v>153</v>
      </c>
      <c r="I1749" t="s">
        <v>26</v>
      </c>
      <c r="J1749" t="s">
        <v>27</v>
      </c>
      <c r="K1749" t="s">
        <v>5661</v>
      </c>
      <c r="L1749" t="s">
        <v>335</v>
      </c>
      <c r="M1749">
        <v>37211</v>
      </c>
      <c r="N1749" t="s">
        <v>30</v>
      </c>
      <c r="O1749" t="s">
        <v>6648</v>
      </c>
      <c r="P1749" t="s">
        <v>46</v>
      </c>
      <c r="Q1749" t="s">
        <v>68</v>
      </c>
      <c r="R1749" t="s">
        <v>6649</v>
      </c>
      <c r="S1749">
        <v>5.16</v>
      </c>
      <c r="T1749">
        <v>3</v>
      </c>
      <c r="U1749">
        <v>0.2</v>
      </c>
      <c r="V1749">
        <v>0.83849999999999936</v>
      </c>
    </row>
    <row r="1750" spans="1:22" x14ac:dyDescent="0.3">
      <c r="A1750">
        <v>3454</v>
      </c>
      <c r="B1750" t="s">
        <v>6646</v>
      </c>
      <c r="C1750">
        <v>2012</v>
      </c>
      <c r="D1750" s="33">
        <v>40968</v>
      </c>
      <c r="E1750" s="33">
        <v>40970</v>
      </c>
      <c r="F1750" t="s">
        <v>23</v>
      </c>
      <c r="G1750" t="s">
        <v>3868</v>
      </c>
      <c r="H1750" t="s">
        <v>3869</v>
      </c>
      <c r="I1750" t="s">
        <v>26</v>
      </c>
      <c r="J1750" t="s">
        <v>27</v>
      </c>
      <c r="K1750" t="s">
        <v>3555</v>
      </c>
      <c r="L1750" t="s">
        <v>1272</v>
      </c>
      <c r="M1750">
        <v>31204</v>
      </c>
      <c r="N1750" t="s">
        <v>30</v>
      </c>
      <c r="O1750" t="s">
        <v>3521</v>
      </c>
      <c r="P1750" t="s">
        <v>46</v>
      </c>
      <c r="Q1750" t="s">
        <v>75</v>
      </c>
      <c r="R1750" t="s">
        <v>3522</v>
      </c>
      <c r="S1750">
        <v>58.72</v>
      </c>
      <c r="T1750">
        <v>4</v>
      </c>
      <c r="U1750">
        <v>0</v>
      </c>
      <c r="V1750">
        <v>27.011199999999999</v>
      </c>
    </row>
    <row r="1751" spans="1:22" x14ac:dyDescent="0.3">
      <c r="A1751">
        <v>3446</v>
      </c>
      <c r="B1751" t="s">
        <v>6636</v>
      </c>
      <c r="C1751">
        <v>2012</v>
      </c>
      <c r="D1751" s="33">
        <v>41072</v>
      </c>
      <c r="E1751" s="33">
        <v>41077</v>
      </c>
      <c r="F1751" t="s">
        <v>50</v>
      </c>
      <c r="G1751" t="s">
        <v>824</v>
      </c>
      <c r="H1751" t="s">
        <v>825</v>
      </c>
      <c r="I1751" t="s">
        <v>26</v>
      </c>
      <c r="J1751" t="s">
        <v>27</v>
      </c>
      <c r="K1751" t="s">
        <v>606</v>
      </c>
      <c r="L1751" t="s">
        <v>245</v>
      </c>
      <c r="M1751">
        <v>19711</v>
      </c>
      <c r="N1751" t="s">
        <v>148</v>
      </c>
      <c r="O1751" t="s">
        <v>4803</v>
      </c>
      <c r="P1751" t="s">
        <v>46</v>
      </c>
      <c r="Q1751" t="s">
        <v>59</v>
      </c>
      <c r="R1751" t="s">
        <v>4804</v>
      </c>
      <c r="S1751">
        <v>29.900000000000002</v>
      </c>
      <c r="T1751">
        <v>5</v>
      </c>
      <c r="U1751">
        <v>0</v>
      </c>
      <c r="V1751">
        <v>5.0829999999999975</v>
      </c>
    </row>
    <row r="1752" spans="1:22" x14ac:dyDescent="0.3">
      <c r="A1752">
        <v>1751</v>
      </c>
      <c r="B1752" t="s">
        <v>4454</v>
      </c>
      <c r="C1752">
        <v>2012</v>
      </c>
      <c r="D1752" s="33">
        <v>41235</v>
      </c>
      <c r="E1752" s="33">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3441</v>
      </c>
      <c r="B1753" t="s">
        <v>6630</v>
      </c>
      <c r="C1753">
        <v>2012</v>
      </c>
      <c r="D1753" s="33">
        <v>41242</v>
      </c>
      <c r="E1753" s="33">
        <v>41243</v>
      </c>
      <c r="F1753" t="s">
        <v>1290</v>
      </c>
      <c r="G1753" t="s">
        <v>2363</v>
      </c>
      <c r="H1753" t="s">
        <v>2364</v>
      </c>
      <c r="I1753" t="s">
        <v>102</v>
      </c>
      <c r="J1753" t="s">
        <v>27</v>
      </c>
      <c r="K1753" t="s">
        <v>127</v>
      </c>
      <c r="L1753" t="s">
        <v>43</v>
      </c>
      <c r="M1753">
        <v>94122</v>
      </c>
      <c r="N1753" t="s">
        <v>44</v>
      </c>
      <c r="O1753" t="s">
        <v>294</v>
      </c>
      <c r="P1753" t="s">
        <v>46</v>
      </c>
      <c r="Q1753" t="s">
        <v>75</v>
      </c>
      <c r="R1753" t="s">
        <v>295</v>
      </c>
      <c r="S1753">
        <v>4.3040000000000003</v>
      </c>
      <c r="T1753">
        <v>1</v>
      </c>
      <c r="U1753">
        <v>0.2</v>
      </c>
      <c r="V1753">
        <v>1.5602</v>
      </c>
    </row>
    <row r="1754" spans="1:22" x14ac:dyDescent="0.3">
      <c r="A1754">
        <v>3437</v>
      </c>
      <c r="B1754" t="s">
        <v>6628</v>
      </c>
      <c r="C1754">
        <v>2012</v>
      </c>
      <c r="D1754" s="33">
        <v>41179</v>
      </c>
      <c r="E1754" s="33">
        <v>41181</v>
      </c>
      <c r="F1754" t="s">
        <v>188</v>
      </c>
      <c r="G1754" t="s">
        <v>3237</v>
      </c>
      <c r="H1754" t="s">
        <v>3238</v>
      </c>
      <c r="I1754" t="s">
        <v>26</v>
      </c>
      <c r="J1754" t="s">
        <v>27</v>
      </c>
      <c r="K1754" t="s">
        <v>303</v>
      </c>
      <c r="L1754" t="s">
        <v>211</v>
      </c>
      <c r="M1754">
        <v>60610</v>
      </c>
      <c r="N1754" t="s">
        <v>105</v>
      </c>
      <c r="O1754" t="s">
        <v>2043</v>
      </c>
      <c r="P1754" t="s">
        <v>32</v>
      </c>
      <c r="Q1754" t="s">
        <v>65</v>
      </c>
      <c r="R1754" t="s">
        <v>2044</v>
      </c>
      <c r="S1754">
        <v>24.288</v>
      </c>
      <c r="T1754">
        <v>3</v>
      </c>
      <c r="U1754">
        <v>0.6</v>
      </c>
      <c r="V1754">
        <v>-12.751199999999997</v>
      </c>
    </row>
    <row r="1755" spans="1:22" x14ac:dyDescent="0.3">
      <c r="A1755">
        <v>3436</v>
      </c>
      <c r="B1755" t="s">
        <v>6628</v>
      </c>
      <c r="C1755">
        <v>2012</v>
      </c>
      <c r="D1755" s="33">
        <v>41179</v>
      </c>
      <c r="E1755" s="33">
        <v>41181</v>
      </c>
      <c r="F1755" t="s">
        <v>188</v>
      </c>
      <c r="G1755" t="s">
        <v>3237</v>
      </c>
      <c r="H1755" t="s">
        <v>3238</v>
      </c>
      <c r="I1755" t="s">
        <v>26</v>
      </c>
      <c r="J1755" t="s">
        <v>27</v>
      </c>
      <c r="K1755" t="s">
        <v>303</v>
      </c>
      <c r="L1755" t="s">
        <v>211</v>
      </c>
      <c r="M1755">
        <v>60610</v>
      </c>
      <c r="N1755" t="s">
        <v>105</v>
      </c>
      <c r="O1755" t="s">
        <v>1722</v>
      </c>
      <c r="P1755" t="s">
        <v>46</v>
      </c>
      <c r="Q1755" t="s">
        <v>75</v>
      </c>
      <c r="R1755" t="s">
        <v>1723</v>
      </c>
      <c r="S1755">
        <v>15.079999999999998</v>
      </c>
      <c r="T1755">
        <v>2</v>
      </c>
      <c r="U1755">
        <v>0.8</v>
      </c>
      <c r="V1755">
        <v>-22.620000000000005</v>
      </c>
    </row>
    <row r="1756" spans="1:22" x14ac:dyDescent="0.3">
      <c r="A1756">
        <v>3427</v>
      </c>
      <c r="B1756" t="s">
        <v>6619</v>
      </c>
      <c r="C1756">
        <v>2012</v>
      </c>
      <c r="D1756" s="33">
        <v>41176</v>
      </c>
      <c r="E1756" s="33">
        <v>41180</v>
      </c>
      <c r="F1756" t="s">
        <v>50</v>
      </c>
      <c r="G1756" t="s">
        <v>3049</v>
      </c>
      <c r="H1756" t="s">
        <v>3050</v>
      </c>
      <c r="I1756" t="s">
        <v>102</v>
      </c>
      <c r="J1756" t="s">
        <v>27</v>
      </c>
      <c r="K1756" t="s">
        <v>6620</v>
      </c>
      <c r="L1756" t="s">
        <v>489</v>
      </c>
      <c r="M1756">
        <v>52001</v>
      </c>
      <c r="N1756" t="s">
        <v>105</v>
      </c>
      <c r="O1756" t="s">
        <v>4619</v>
      </c>
      <c r="P1756" t="s">
        <v>32</v>
      </c>
      <c r="Q1756" t="s">
        <v>36</v>
      </c>
      <c r="R1756" t="s">
        <v>4620</v>
      </c>
      <c r="S1756">
        <v>1408.1</v>
      </c>
      <c r="T1756">
        <v>10</v>
      </c>
      <c r="U1756">
        <v>0</v>
      </c>
      <c r="V1756">
        <v>394.26800000000003</v>
      </c>
    </row>
    <row r="1757" spans="1:22" x14ac:dyDescent="0.3">
      <c r="A1757">
        <v>1756</v>
      </c>
      <c r="B1757" t="s">
        <v>4463</v>
      </c>
      <c r="C1757">
        <v>2012</v>
      </c>
      <c r="D1757" s="33">
        <v>41251</v>
      </c>
      <c r="E1757" s="33">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33">
        <v>41251</v>
      </c>
      <c r="E1758" s="33">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s="33">
        <v>41103</v>
      </c>
      <c r="E1759" s="33">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3426</v>
      </c>
      <c r="B1760" t="s">
        <v>6619</v>
      </c>
      <c r="C1760">
        <v>2012</v>
      </c>
      <c r="D1760" s="33">
        <v>41176</v>
      </c>
      <c r="E1760" s="33">
        <v>41180</v>
      </c>
      <c r="F1760" t="s">
        <v>50</v>
      </c>
      <c r="G1760" t="s">
        <v>3049</v>
      </c>
      <c r="H1760" t="s">
        <v>3050</v>
      </c>
      <c r="I1760" t="s">
        <v>102</v>
      </c>
      <c r="J1760" t="s">
        <v>27</v>
      </c>
      <c r="K1760" t="s">
        <v>6620</v>
      </c>
      <c r="L1760" t="s">
        <v>489</v>
      </c>
      <c r="M1760">
        <v>52001</v>
      </c>
      <c r="N1760" t="s">
        <v>105</v>
      </c>
      <c r="O1760" t="s">
        <v>177</v>
      </c>
      <c r="P1760" t="s">
        <v>46</v>
      </c>
      <c r="Q1760" t="s">
        <v>75</v>
      </c>
      <c r="R1760" t="s">
        <v>178</v>
      </c>
      <c r="S1760">
        <v>15.24</v>
      </c>
      <c r="T1760">
        <v>4</v>
      </c>
      <c r="U1760">
        <v>0</v>
      </c>
      <c r="V1760">
        <v>6.8579999999999988</v>
      </c>
    </row>
    <row r="1761" spans="1:22" x14ac:dyDescent="0.3">
      <c r="A1761">
        <v>3420</v>
      </c>
      <c r="B1761" t="s">
        <v>6617</v>
      </c>
      <c r="C1761">
        <v>2012</v>
      </c>
      <c r="D1761" s="33">
        <v>41158</v>
      </c>
      <c r="E1761" s="33">
        <v>41165</v>
      </c>
      <c r="F1761" t="s">
        <v>50</v>
      </c>
      <c r="G1761" t="s">
        <v>2130</v>
      </c>
      <c r="H1761" t="s">
        <v>2131</v>
      </c>
      <c r="I1761" t="s">
        <v>102</v>
      </c>
      <c r="J1761" t="s">
        <v>27</v>
      </c>
      <c r="K1761" t="s">
        <v>266</v>
      </c>
      <c r="L1761" t="s">
        <v>267</v>
      </c>
      <c r="M1761">
        <v>10024</v>
      </c>
      <c r="N1761" t="s">
        <v>148</v>
      </c>
      <c r="O1761" t="s">
        <v>2580</v>
      </c>
      <c r="P1761" t="s">
        <v>32</v>
      </c>
      <c r="Q1761" t="s">
        <v>36</v>
      </c>
      <c r="R1761" t="s">
        <v>2581</v>
      </c>
      <c r="S1761">
        <v>271.76400000000001</v>
      </c>
      <c r="T1761">
        <v>2</v>
      </c>
      <c r="U1761">
        <v>0.1</v>
      </c>
      <c r="V1761">
        <v>60.391999999999967</v>
      </c>
    </row>
    <row r="1762" spans="1:22" x14ac:dyDescent="0.3">
      <c r="A1762">
        <v>1761</v>
      </c>
      <c r="B1762" t="s">
        <v>4471</v>
      </c>
      <c r="C1762">
        <v>2012</v>
      </c>
      <c r="D1762" s="33">
        <v>41157</v>
      </c>
      <c r="E1762" s="33">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s="33">
        <v>41157</v>
      </c>
      <c r="E1763" s="3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s="33">
        <v>41157</v>
      </c>
      <c r="E1764" s="33">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3419</v>
      </c>
      <c r="B1765" t="s">
        <v>6616</v>
      </c>
      <c r="C1765">
        <v>2012</v>
      </c>
      <c r="D1765" s="33">
        <v>41026</v>
      </c>
      <c r="E1765" s="33">
        <v>41031</v>
      </c>
      <c r="F1765" t="s">
        <v>50</v>
      </c>
      <c r="G1765" t="s">
        <v>6256</v>
      </c>
      <c r="H1765" t="s">
        <v>6257</v>
      </c>
      <c r="I1765" t="s">
        <v>102</v>
      </c>
      <c r="J1765" t="s">
        <v>27</v>
      </c>
      <c r="K1765" t="s">
        <v>456</v>
      </c>
      <c r="L1765" t="s">
        <v>457</v>
      </c>
      <c r="M1765">
        <v>80013</v>
      </c>
      <c r="N1765" t="s">
        <v>44</v>
      </c>
      <c r="O1765" t="s">
        <v>1949</v>
      </c>
      <c r="P1765" t="s">
        <v>46</v>
      </c>
      <c r="Q1765" t="s">
        <v>578</v>
      </c>
      <c r="R1765" t="s">
        <v>1950</v>
      </c>
      <c r="S1765">
        <v>5.84</v>
      </c>
      <c r="T1765">
        <v>2</v>
      </c>
      <c r="U1765">
        <v>0.2</v>
      </c>
      <c r="V1765">
        <v>0.72999999999999954</v>
      </c>
    </row>
    <row r="1766" spans="1:22" x14ac:dyDescent="0.3">
      <c r="A1766">
        <v>3418</v>
      </c>
      <c r="B1766" t="s">
        <v>6616</v>
      </c>
      <c r="C1766">
        <v>2012</v>
      </c>
      <c r="D1766" s="33">
        <v>41026</v>
      </c>
      <c r="E1766" s="33">
        <v>41031</v>
      </c>
      <c r="F1766" t="s">
        <v>50</v>
      </c>
      <c r="G1766" t="s">
        <v>6256</v>
      </c>
      <c r="H1766" t="s">
        <v>6257</v>
      </c>
      <c r="I1766" t="s">
        <v>102</v>
      </c>
      <c r="J1766" t="s">
        <v>27</v>
      </c>
      <c r="K1766" t="s">
        <v>456</v>
      </c>
      <c r="L1766" t="s">
        <v>457</v>
      </c>
      <c r="M1766">
        <v>80013</v>
      </c>
      <c r="N1766" t="s">
        <v>44</v>
      </c>
      <c r="O1766" t="s">
        <v>3619</v>
      </c>
      <c r="P1766" t="s">
        <v>46</v>
      </c>
      <c r="Q1766" t="s">
        <v>78</v>
      </c>
      <c r="R1766" t="s">
        <v>3620</v>
      </c>
      <c r="S1766">
        <v>43.560000000000009</v>
      </c>
      <c r="T1766">
        <v>5</v>
      </c>
      <c r="U1766">
        <v>0.2</v>
      </c>
      <c r="V1766">
        <v>3.2669999999999995</v>
      </c>
    </row>
    <row r="1767" spans="1:22" x14ac:dyDescent="0.3">
      <c r="A1767">
        <v>3405</v>
      </c>
      <c r="B1767" t="s">
        <v>6611</v>
      </c>
      <c r="C1767">
        <v>2012</v>
      </c>
      <c r="D1767" s="33">
        <v>41199</v>
      </c>
      <c r="E1767" s="33">
        <v>41199</v>
      </c>
      <c r="F1767" t="s">
        <v>1290</v>
      </c>
      <c r="G1767" t="s">
        <v>4146</v>
      </c>
      <c r="H1767" t="s">
        <v>4147</v>
      </c>
      <c r="I1767" t="s">
        <v>26</v>
      </c>
      <c r="J1767" t="s">
        <v>27</v>
      </c>
      <c r="K1767" t="s">
        <v>42</v>
      </c>
      <c r="L1767" t="s">
        <v>43</v>
      </c>
      <c r="M1767">
        <v>90004</v>
      </c>
      <c r="N1767" t="s">
        <v>44</v>
      </c>
      <c r="O1767" t="s">
        <v>217</v>
      </c>
      <c r="P1767" t="s">
        <v>46</v>
      </c>
      <c r="Q1767" t="s">
        <v>59</v>
      </c>
      <c r="R1767" t="s">
        <v>218</v>
      </c>
      <c r="S1767">
        <v>77.88</v>
      </c>
      <c r="T1767">
        <v>2</v>
      </c>
      <c r="U1767">
        <v>0</v>
      </c>
      <c r="V1767">
        <v>3.8939999999999912</v>
      </c>
    </row>
    <row r="1768" spans="1:22" x14ac:dyDescent="0.3">
      <c r="A1768">
        <v>3403</v>
      </c>
      <c r="B1768" t="s">
        <v>6606</v>
      </c>
      <c r="C1768">
        <v>2012</v>
      </c>
      <c r="D1768" s="33">
        <v>41033</v>
      </c>
      <c r="E1768" s="33">
        <v>41034</v>
      </c>
      <c r="F1768" t="s">
        <v>188</v>
      </c>
      <c r="G1768" t="s">
        <v>1345</v>
      </c>
      <c r="H1768" t="s">
        <v>1346</v>
      </c>
      <c r="I1768" t="s">
        <v>41</v>
      </c>
      <c r="J1768" t="s">
        <v>27</v>
      </c>
      <c r="K1768" t="s">
        <v>6607</v>
      </c>
      <c r="L1768" t="s">
        <v>211</v>
      </c>
      <c r="M1768">
        <v>60477</v>
      </c>
      <c r="N1768" t="s">
        <v>105</v>
      </c>
      <c r="O1768" t="s">
        <v>2887</v>
      </c>
      <c r="P1768" t="s">
        <v>32</v>
      </c>
      <c r="Q1768" t="s">
        <v>65</v>
      </c>
      <c r="R1768" t="s">
        <v>186</v>
      </c>
      <c r="S1768">
        <v>22.288</v>
      </c>
      <c r="T1768">
        <v>7</v>
      </c>
      <c r="U1768">
        <v>0.6</v>
      </c>
      <c r="V1768">
        <v>-8.9151999999999987</v>
      </c>
    </row>
    <row r="1769" spans="1:22" x14ac:dyDescent="0.3">
      <c r="A1769">
        <v>3385</v>
      </c>
      <c r="B1769" t="s">
        <v>6594</v>
      </c>
      <c r="C1769">
        <v>2012</v>
      </c>
      <c r="D1769" s="33">
        <v>41247</v>
      </c>
      <c r="E1769" s="33">
        <v>41252</v>
      </c>
      <c r="F1769" t="s">
        <v>23</v>
      </c>
      <c r="G1769" t="s">
        <v>2757</v>
      </c>
      <c r="H1769" t="s">
        <v>2758</v>
      </c>
      <c r="I1769" t="s">
        <v>26</v>
      </c>
      <c r="J1769" t="s">
        <v>27</v>
      </c>
      <c r="K1769" t="s">
        <v>266</v>
      </c>
      <c r="L1769" t="s">
        <v>267</v>
      </c>
      <c r="M1769">
        <v>10035</v>
      </c>
      <c r="N1769" t="s">
        <v>148</v>
      </c>
      <c r="O1769" t="s">
        <v>3515</v>
      </c>
      <c r="P1769" t="s">
        <v>71</v>
      </c>
      <c r="Q1769" t="s">
        <v>72</v>
      </c>
      <c r="R1769" t="s">
        <v>3516</v>
      </c>
      <c r="S1769">
        <v>1799.75</v>
      </c>
      <c r="T1769">
        <v>5</v>
      </c>
      <c r="U1769">
        <v>0</v>
      </c>
      <c r="V1769">
        <v>539.92499999999995</v>
      </c>
    </row>
    <row r="1770" spans="1:22" x14ac:dyDescent="0.3">
      <c r="A1770">
        <v>3384</v>
      </c>
      <c r="B1770" t="s">
        <v>6594</v>
      </c>
      <c r="C1770">
        <v>2012</v>
      </c>
      <c r="D1770" s="33">
        <v>41247</v>
      </c>
      <c r="E1770" s="33">
        <v>41252</v>
      </c>
      <c r="F1770" t="s">
        <v>23</v>
      </c>
      <c r="G1770" t="s">
        <v>2757</v>
      </c>
      <c r="H1770" t="s">
        <v>2758</v>
      </c>
      <c r="I1770" t="s">
        <v>26</v>
      </c>
      <c r="J1770" t="s">
        <v>27</v>
      </c>
      <c r="K1770" t="s">
        <v>266</v>
      </c>
      <c r="L1770" t="s">
        <v>267</v>
      </c>
      <c r="M1770">
        <v>10035</v>
      </c>
      <c r="N1770" t="s">
        <v>148</v>
      </c>
      <c r="O1770" t="s">
        <v>6595</v>
      </c>
      <c r="P1770" t="s">
        <v>32</v>
      </c>
      <c r="Q1770" t="s">
        <v>36</v>
      </c>
      <c r="R1770" t="s">
        <v>6596</v>
      </c>
      <c r="S1770">
        <v>384.17399999999998</v>
      </c>
      <c r="T1770">
        <v>7</v>
      </c>
      <c r="U1770">
        <v>0.1</v>
      </c>
      <c r="V1770">
        <v>29.880199999999981</v>
      </c>
    </row>
    <row r="1771" spans="1:22" x14ac:dyDescent="0.3">
      <c r="A1771">
        <v>3383</v>
      </c>
      <c r="B1771" t="s">
        <v>6594</v>
      </c>
      <c r="C1771">
        <v>2012</v>
      </c>
      <c r="D1771" s="33">
        <v>41247</v>
      </c>
      <c r="E1771" s="33">
        <v>41252</v>
      </c>
      <c r="F1771" t="s">
        <v>23</v>
      </c>
      <c r="G1771" t="s">
        <v>2757</v>
      </c>
      <c r="H1771" t="s">
        <v>2758</v>
      </c>
      <c r="I1771" t="s">
        <v>26</v>
      </c>
      <c r="J1771" t="s">
        <v>27</v>
      </c>
      <c r="K1771" t="s">
        <v>266</v>
      </c>
      <c r="L1771" t="s">
        <v>267</v>
      </c>
      <c r="M1771">
        <v>10035</v>
      </c>
      <c r="N1771" t="s">
        <v>148</v>
      </c>
      <c r="O1771" t="s">
        <v>5341</v>
      </c>
      <c r="P1771" t="s">
        <v>46</v>
      </c>
      <c r="Q1771" t="s">
        <v>173</v>
      </c>
      <c r="R1771" t="s">
        <v>5342</v>
      </c>
      <c r="S1771">
        <v>17.940000000000001</v>
      </c>
      <c r="T1771">
        <v>3</v>
      </c>
      <c r="U1771">
        <v>0</v>
      </c>
      <c r="V1771">
        <v>8.7906000000000013</v>
      </c>
    </row>
    <row r="1772" spans="1:22" x14ac:dyDescent="0.3">
      <c r="A1772">
        <v>3377</v>
      </c>
      <c r="B1772" t="s">
        <v>6581</v>
      </c>
      <c r="C1772">
        <v>2012</v>
      </c>
      <c r="D1772" s="33">
        <v>41247</v>
      </c>
      <c r="E1772" s="33">
        <v>41253</v>
      </c>
      <c r="F1772" t="s">
        <v>50</v>
      </c>
      <c r="G1772" t="s">
        <v>51</v>
      </c>
      <c r="H1772" t="s">
        <v>52</v>
      </c>
      <c r="I1772" t="s">
        <v>26</v>
      </c>
      <c r="J1772" t="s">
        <v>27</v>
      </c>
      <c r="K1772" t="s">
        <v>6102</v>
      </c>
      <c r="L1772" t="s">
        <v>267</v>
      </c>
      <c r="M1772">
        <v>11550</v>
      </c>
      <c r="N1772" t="s">
        <v>148</v>
      </c>
      <c r="O1772" t="s">
        <v>942</v>
      </c>
      <c r="P1772" t="s">
        <v>32</v>
      </c>
      <c r="Q1772" t="s">
        <v>36</v>
      </c>
      <c r="R1772" t="s">
        <v>943</v>
      </c>
      <c r="S1772">
        <v>361.76400000000001</v>
      </c>
      <c r="T1772">
        <v>2</v>
      </c>
      <c r="U1772">
        <v>0.1</v>
      </c>
      <c r="V1772">
        <v>68.333200000000005</v>
      </c>
    </row>
    <row r="1773" spans="1:22" x14ac:dyDescent="0.3">
      <c r="A1773">
        <v>3376</v>
      </c>
      <c r="B1773" t="s">
        <v>6581</v>
      </c>
      <c r="C1773">
        <v>2012</v>
      </c>
      <c r="D1773" s="33">
        <v>41247</v>
      </c>
      <c r="E1773" s="33">
        <v>41253</v>
      </c>
      <c r="F1773" t="s">
        <v>50</v>
      </c>
      <c r="G1773" t="s">
        <v>51</v>
      </c>
      <c r="H1773" t="s">
        <v>52</v>
      </c>
      <c r="I1773" t="s">
        <v>26</v>
      </c>
      <c r="J1773" t="s">
        <v>27</v>
      </c>
      <c r="K1773" t="s">
        <v>6102</v>
      </c>
      <c r="L1773" t="s">
        <v>267</v>
      </c>
      <c r="M1773">
        <v>11550</v>
      </c>
      <c r="N1773" t="s">
        <v>148</v>
      </c>
      <c r="O1773" t="s">
        <v>1682</v>
      </c>
      <c r="P1773" t="s">
        <v>71</v>
      </c>
      <c r="Q1773" t="s">
        <v>72</v>
      </c>
      <c r="R1773" t="s">
        <v>1683</v>
      </c>
      <c r="S1773">
        <v>39.96</v>
      </c>
      <c r="T1773">
        <v>4</v>
      </c>
      <c r="U1773">
        <v>0</v>
      </c>
      <c r="V1773">
        <v>10.389600000000002</v>
      </c>
    </row>
    <row r="1774" spans="1:22" x14ac:dyDescent="0.3">
      <c r="A1774">
        <v>3375</v>
      </c>
      <c r="B1774" t="s">
        <v>6581</v>
      </c>
      <c r="C1774">
        <v>2012</v>
      </c>
      <c r="D1774" s="33">
        <v>41247</v>
      </c>
      <c r="E1774" s="33">
        <v>41253</v>
      </c>
      <c r="F1774" t="s">
        <v>50</v>
      </c>
      <c r="G1774" t="s">
        <v>51</v>
      </c>
      <c r="H1774" t="s">
        <v>52</v>
      </c>
      <c r="I1774" t="s">
        <v>26</v>
      </c>
      <c r="J1774" t="s">
        <v>27</v>
      </c>
      <c r="K1774" t="s">
        <v>6102</v>
      </c>
      <c r="L1774" t="s">
        <v>267</v>
      </c>
      <c r="M1774">
        <v>11550</v>
      </c>
      <c r="N1774" t="s">
        <v>148</v>
      </c>
      <c r="O1774" t="s">
        <v>1548</v>
      </c>
      <c r="P1774" t="s">
        <v>32</v>
      </c>
      <c r="Q1774" t="s">
        <v>36</v>
      </c>
      <c r="R1774" t="s">
        <v>1549</v>
      </c>
      <c r="S1774">
        <v>364.41</v>
      </c>
      <c r="T1774">
        <v>5</v>
      </c>
      <c r="U1774">
        <v>0.1</v>
      </c>
      <c r="V1774">
        <v>8.0980000000000203</v>
      </c>
    </row>
    <row r="1775" spans="1:22" x14ac:dyDescent="0.3">
      <c r="A1775">
        <v>3374</v>
      </c>
      <c r="B1775" t="s">
        <v>6581</v>
      </c>
      <c r="C1775">
        <v>2012</v>
      </c>
      <c r="D1775" s="33">
        <v>41247</v>
      </c>
      <c r="E1775" s="33">
        <v>41253</v>
      </c>
      <c r="F1775" t="s">
        <v>50</v>
      </c>
      <c r="G1775" t="s">
        <v>51</v>
      </c>
      <c r="H1775" t="s">
        <v>52</v>
      </c>
      <c r="I1775" t="s">
        <v>26</v>
      </c>
      <c r="J1775" t="s">
        <v>27</v>
      </c>
      <c r="K1775" t="s">
        <v>6102</v>
      </c>
      <c r="L1775" t="s">
        <v>267</v>
      </c>
      <c r="M1775">
        <v>11550</v>
      </c>
      <c r="N1775" t="s">
        <v>148</v>
      </c>
      <c r="O1775" t="s">
        <v>6158</v>
      </c>
      <c r="P1775" t="s">
        <v>32</v>
      </c>
      <c r="Q1775" t="s">
        <v>65</v>
      </c>
      <c r="R1775" t="s">
        <v>6159</v>
      </c>
      <c r="S1775">
        <v>28.44</v>
      </c>
      <c r="T1775">
        <v>3</v>
      </c>
      <c r="U1775">
        <v>0</v>
      </c>
      <c r="V1775">
        <v>11.376000000000001</v>
      </c>
    </row>
    <row r="1776" spans="1:22" x14ac:dyDescent="0.3">
      <c r="A1776">
        <v>3370</v>
      </c>
      <c r="B1776" t="s">
        <v>6576</v>
      </c>
      <c r="C1776">
        <v>2012</v>
      </c>
      <c r="D1776" s="33">
        <v>41234</v>
      </c>
      <c r="E1776" s="33">
        <v>41238</v>
      </c>
      <c r="F1776" t="s">
        <v>50</v>
      </c>
      <c r="G1776" t="s">
        <v>4276</v>
      </c>
      <c r="H1776" t="s">
        <v>4277</v>
      </c>
      <c r="I1776" t="s">
        <v>26</v>
      </c>
      <c r="J1776" t="s">
        <v>27</v>
      </c>
      <c r="K1776" t="s">
        <v>1391</v>
      </c>
      <c r="L1776" t="s">
        <v>1392</v>
      </c>
      <c r="M1776">
        <v>89115</v>
      </c>
      <c r="N1776" t="s">
        <v>44</v>
      </c>
      <c r="O1776" t="s">
        <v>1342</v>
      </c>
      <c r="P1776" t="s">
        <v>46</v>
      </c>
      <c r="Q1776" t="s">
        <v>75</v>
      </c>
      <c r="R1776" t="s">
        <v>1343</v>
      </c>
      <c r="S1776">
        <v>66.048000000000002</v>
      </c>
      <c r="T1776">
        <v>4</v>
      </c>
      <c r="U1776">
        <v>0.2</v>
      </c>
      <c r="V1776">
        <v>23.116799999999998</v>
      </c>
    </row>
    <row r="1777" spans="1:22" x14ac:dyDescent="0.3">
      <c r="A1777">
        <v>3369</v>
      </c>
      <c r="B1777" t="s">
        <v>6576</v>
      </c>
      <c r="C1777">
        <v>2012</v>
      </c>
      <c r="D1777" s="33">
        <v>41234</v>
      </c>
      <c r="E1777" s="33">
        <v>41238</v>
      </c>
      <c r="F1777" t="s">
        <v>50</v>
      </c>
      <c r="G1777" t="s">
        <v>4276</v>
      </c>
      <c r="H1777" t="s">
        <v>4277</v>
      </c>
      <c r="I1777" t="s">
        <v>26</v>
      </c>
      <c r="J1777" t="s">
        <v>27</v>
      </c>
      <c r="K1777" t="s">
        <v>1391</v>
      </c>
      <c r="L1777" t="s">
        <v>1392</v>
      </c>
      <c r="M1777">
        <v>89115</v>
      </c>
      <c r="N1777" t="s">
        <v>44</v>
      </c>
      <c r="O1777" t="s">
        <v>6577</v>
      </c>
      <c r="P1777" t="s">
        <v>32</v>
      </c>
      <c r="Q1777" t="s">
        <v>33</v>
      </c>
      <c r="R1777" t="s">
        <v>6578</v>
      </c>
      <c r="S1777">
        <v>141.96</v>
      </c>
      <c r="T1777">
        <v>2</v>
      </c>
      <c r="U1777">
        <v>0</v>
      </c>
      <c r="V1777">
        <v>41.168399999999991</v>
      </c>
    </row>
    <row r="1778" spans="1:22" x14ac:dyDescent="0.3">
      <c r="A1778">
        <v>3364</v>
      </c>
      <c r="B1778" t="s">
        <v>6569</v>
      </c>
      <c r="C1778">
        <v>2012</v>
      </c>
      <c r="D1778" s="33">
        <v>41256</v>
      </c>
      <c r="E1778" s="33">
        <v>41263</v>
      </c>
      <c r="F1778" t="s">
        <v>50</v>
      </c>
      <c r="G1778" t="s">
        <v>5928</v>
      </c>
      <c r="H1778" t="s">
        <v>5929</v>
      </c>
      <c r="I1778" t="s">
        <v>102</v>
      </c>
      <c r="J1778" t="s">
        <v>27</v>
      </c>
      <c r="K1778" t="s">
        <v>6570</v>
      </c>
      <c r="L1778" t="s">
        <v>1245</v>
      </c>
      <c r="M1778">
        <v>2151</v>
      </c>
      <c r="N1778" t="s">
        <v>148</v>
      </c>
      <c r="O1778" t="s">
        <v>421</v>
      </c>
      <c r="P1778" t="s">
        <v>46</v>
      </c>
      <c r="Q1778" t="s">
        <v>75</v>
      </c>
      <c r="R1778" t="s">
        <v>422</v>
      </c>
      <c r="S1778">
        <v>37.880000000000003</v>
      </c>
      <c r="T1778">
        <v>2</v>
      </c>
      <c r="U1778">
        <v>0</v>
      </c>
      <c r="V1778">
        <v>18.940000000000001</v>
      </c>
    </row>
    <row r="1779" spans="1:22" x14ac:dyDescent="0.3">
      <c r="A1779">
        <v>1778</v>
      </c>
      <c r="B1779" t="s">
        <v>4499</v>
      </c>
      <c r="C1779">
        <v>2012</v>
      </c>
      <c r="D1779" s="33">
        <v>41237</v>
      </c>
      <c r="E1779" s="33">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s="33">
        <v>41237</v>
      </c>
      <c r="E1780" s="33">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3363</v>
      </c>
      <c r="B1781" t="s">
        <v>6569</v>
      </c>
      <c r="C1781">
        <v>2012</v>
      </c>
      <c r="D1781" s="33">
        <v>41256</v>
      </c>
      <c r="E1781" s="33">
        <v>41263</v>
      </c>
      <c r="F1781" t="s">
        <v>50</v>
      </c>
      <c r="G1781" t="s">
        <v>5928</v>
      </c>
      <c r="H1781" t="s">
        <v>5929</v>
      </c>
      <c r="I1781" t="s">
        <v>102</v>
      </c>
      <c r="J1781" t="s">
        <v>27</v>
      </c>
      <c r="K1781" t="s">
        <v>6570</v>
      </c>
      <c r="L1781" t="s">
        <v>1245</v>
      </c>
      <c r="M1781">
        <v>2151</v>
      </c>
      <c r="N1781" t="s">
        <v>148</v>
      </c>
      <c r="O1781" t="s">
        <v>1929</v>
      </c>
      <c r="P1781" t="s">
        <v>46</v>
      </c>
      <c r="Q1781" t="s">
        <v>90</v>
      </c>
      <c r="R1781" t="s">
        <v>1930</v>
      </c>
      <c r="S1781">
        <v>19.440000000000001</v>
      </c>
      <c r="T1781">
        <v>3</v>
      </c>
      <c r="U1781">
        <v>0</v>
      </c>
      <c r="V1781">
        <v>9.3312000000000008</v>
      </c>
    </row>
    <row r="1782" spans="1:22" x14ac:dyDescent="0.3">
      <c r="A1782">
        <v>3362</v>
      </c>
      <c r="B1782" t="s">
        <v>6566</v>
      </c>
      <c r="C1782">
        <v>2012</v>
      </c>
      <c r="D1782" s="33">
        <v>41064</v>
      </c>
      <c r="E1782" s="33">
        <v>41068</v>
      </c>
      <c r="F1782" t="s">
        <v>23</v>
      </c>
      <c r="G1782" t="s">
        <v>3606</v>
      </c>
      <c r="H1782" t="s">
        <v>3607</v>
      </c>
      <c r="I1782" t="s">
        <v>102</v>
      </c>
      <c r="J1782" t="s">
        <v>27</v>
      </c>
      <c r="K1782" t="s">
        <v>266</v>
      </c>
      <c r="L1782" t="s">
        <v>267</v>
      </c>
      <c r="M1782">
        <v>10024</v>
      </c>
      <c r="N1782" t="s">
        <v>148</v>
      </c>
      <c r="O1782" t="s">
        <v>6567</v>
      </c>
      <c r="P1782" t="s">
        <v>32</v>
      </c>
      <c r="Q1782" t="s">
        <v>65</v>
      </c>
      <c r="R1782" t="s">
        <v>6568</v>
      </c>
      <c r="S1782">
        <v>35.28</v>
      </c>
      <c r="T1782">
        <v>3</v>
      </c>
      <c r="U1782">
        <v>0</v>
      </c>
      <c r="V1782">
        <v>11.995199999999997</v>
      </c>
    </row>
    <row r="1783" spans="1:22" x14ac:dyDescent="0.3">
      <c r="A1783">
        <v>1782</v>
      </c>
      <c r="B1783" t="s">
        <v>4503</v>
      </c>
      <c r="C1783">
        <v>2012</v>
      </c>
      <c r="D1783" s="33">
        <v>41099</v>
      </c>
      <c r="E1783" s="3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s="33">
        <v>41099</v>
      </c>
      <c r="E1784" s="33">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3361</v>
      </c>
      <c r="B1785" t="s">
        <v>6566</v>
      </c>
      <c r="C1785">
        <v>2012</v>
      </c>
      <c r="D1785" s="33">
        <v>41064</v>
      </c>
      <c r="E1785" s="33">
        <v>41068</v>
      </c>
      <c r="F1785" t="s">
        <v>23</v>
      </c>
      <c r="G1785" t="s">
        <v>3606</v>
      </c>
      <c r="H1785" t="s">
        <v>3607</v>
      </c>
      <c r="I1785" t="s">
        <v>102</v>
      </c>
      <c r="J1785" t="s">
        <v>27</v>
      </c>
      <c r="K1785" t="s">
        <v>266</v>
      </c>
      <c r="L1785" t="s">
        <v>267</v>
      </c>
      <c r="M1785">
        <v>10024</v>
      </c>
      <c r="N1785" t="s">
        <v>148</v>
      </c>
      <c r="O1785" t="s">
        <v>948</v>
      </c>
      <c r="P1785" t="s">
        <v>46</v>
      </c>
      <c r="Q1785" t="s">
        <v>90</v>
      </c>
      <c r="R1785" t="s">
        <v>949</v>
      </c>
      <c r="S1785">
        <v>30.44</v>
      </c>
      <c r="T1785">
        <v>4</v>
      </c>
      <c r="U1785">
        <v>0</v>
      </c>
      <c r="V1785">
        <v>14.306799999999999</v>
      </c>
    </row>
    <row r="1786" spans="1:22" x14ac:dyDescent="0.3">
      <c r="A1786">
        <v>3348</v>
      </c>
      <c r="B1786" t="s">
        <v>6553</v>
      </c>
      <c r="C1786">
        <v>2012</v>
      </c>
      <c r="D1786" s="33">
        <v>41134</v>
      </c>
      <c r="E1786" s="33">
        <v>41141</v>
      </c>
      <c r="F1786" t="s">
        <v>50</v>
      </c>
      <c r="G1786" t="s">
        <v>226</v>
      </c>
      <c r="H1786" t="s">
        <v>227</v>
      </c>
      <c r="I1786" t="s">
        <v>41</v>
      </c>
      <c r="J1786" t="s">
        <v>27</v>
      </c>
      <c r="K1786" t="s">
        <v>6554</v>
      </c>
      <c r="L1786" t="s">
        <v>43</v>
      </c>
      <c r="M1786">
        <v>92399</v>
      </c>
      <c r="N1786" t="s">
        <v>44</v>
      </c>
      <c r="O1786" t="s">
        <v>1567</v>
      </c>
      <c r="P1786" t="s">
        <v>46</v>
      </c>
      <c r="Q1786" t="s">
        <v>68</v>
      </c>
      <c r="R1786" t="s">
        <v>1568</v>
      </c>
      <c r="S1786">
        <v>50.8</v>
      </c>
      <c r="T1786">
        <v>5</v>
      </c>
      <c r="U1786">
        <v>0</v>
      </c>
      <c r="V1786">
        <v>13.208000000000002</v>
      </c>
    </row>
    <row r="1787" spans="1:22" x14ac:dyDescent="0.3">
      <c r="A1787">
        <v>3324</v>
      </c>
      <c r="B1787" t="s">
        <v>6534</v>
      </c>
      <c r="C1787">
        <v>2012</v>
      </c>
      <c r="D1787" s="33">
        <v>41113</v>
      </c>
      <c r="E1787" s="33">
        <v>41117</v>
      </c>
      <c r="F1787" t="s">
        <v>50</v>
      </c>
      <c r="G1787" t="s">
        <v>2284</v>
      </c>
      <c r="H1787" t="s">
        <v>2285</v>
      </c>
      <c r="I1787" t="s">
        <v>102</v>
      </c>
      <c r="J1787" t="s">
        <v>27</v>
      </c>
      <c r="K1787" t="s">
        <v>266</v>
      </c>
      <c r="L1787" t="s">
        <v>267</v>
      </c>
      <c r="M1787">
        <v>10009</v>
      </c>
      <c r="N1787" t="s">
        <v>148</v>
      </c>
      <c r="O1787" t="s">
        <v>2307</v>
      </c>
      <c r="P1787" t="s">
        <v>32</v>
      </c>
      <c r="Q1787" t="s">
        <v>65</v>
      </c>
      <c r="R1787" t="s">
        <v>2308</v>
      </c>
      <c r="S1787">
        <v>128.82</v>
      </c>
      <c r="T1787">
        <v>3</v>
      </c>
      <c r="U1787">
        <v>0</v>
      </c>
      <c r="V1787">
        <v>50.239800000000002</v>
      </c>
    </row>
    <row r="1788" spans="1:22" x14ac:dyDescent="0.3">
      <c r="A1788">
        <v>3323</v>
      </c>
      <c r="B1788" t="s">
        <v>6534</v>
      </c>
      <c r="C1788">
        <v>2012</v>
      </c>
      <c r="D1788" s="33">
        <v>41113</v>
      </c>
      <c r="E1788" s="33">
        <v>41117</v>
      </c>
      <c r="F1788" t="s">
        <v>50</v>
      </c>
      <c r="G1788" t="s">
        <v>2284</v>
      </c>
      <c r="H1788" t="s">
        <v>2285</v>
      </c>
      <c r="I1788" t="s">
        <v>102</v>
      </c>
      <c r="J1788" t="s">
        <v>27</v>
      </c>
      <c r="K1788" t="s">
        <v>266</v>
      </c>
      <c r="L1788" t="s">
        <v>267</v>
      </c>
      <c r="M1788">
        <v>10009</v>
      </c>
      <c r="N1788" t="s">
        <v>148</v>
      </c>
      <c r="O1788" t="s">
        <v>77</v>
      </c>
      <c r="P1788" t="s">
        <v>46</v>
      </c>
      <c r="Q1788" t="s">
        <v>78</v>
      </c>
      <c r="R1788" t="s">
        <v>79</v>
      </c>
      <c r="S1788">
        <v>68.94</v>
      </c>
      <c r="T1788">
        <v>3</v>
      </c>
      <c r="U1788">
        <v>0</v>
      </c>
      <c r="V1788">
        <v>20.681999999999995</v>
      </c>
    </row>
    <row r="1789" spans="1:22" x14ac:dyDescent="0.3">
      <c r="A1789">
        <v>1788</v>
      </c>
      <c r="B1789" t="s">
        <v>4511</v>
      </c>
      <c r="C1789">
        <v>2012</v>
      </c>
      <c r="D1789" s="33">
        <v>40954</v>
      </c>
      <c r="E1789" s="33">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s="33">
        <v>40954</v>
      </c>
      <c r="E1790" s="33">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s="33">
        <v>40954</v>
      </c>
      <c r="E1791" s="33">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3319</v>
      </c>
      <c r="B1792" t="s">
        <v>6530</v>
      </c>
      <c r="C1792">
        <v>2012</v>
      </c>
      <c r="D1792" s="33">
        <v>41163</v>
      </c>
      <c r="E1792" s="33">
        <v>41167</v>
      </c>
      <c r="F1792" t="s">
        <v>50</v>
      </c>
      <c r="G1792" t="s">
        <v>519</v>
      </c>
      <c r="H1792" t="s">
        <v>520</v>
      </c>
      <c r="I1792" t="s">
        <v>26</v>
      </c>
      <c r="J1792" t="s">
        <v>27</v>
      </c>
      <c r="K1792" t="s">
        <v>775</v>
      </c>
      <c r="L1792" t="s">
        <v>43</v>
      </c>
      <c r="M1792">
        <v>92374</v>
      </c>
      <c r="N1792" t="s">
        <v>44</v>
      </c>
      <c r="O1792" t="s">
        <v>4757</v>
      </c>
      <c r="P1792" t="s">
        <v>46</v>
      </c>
      <c r="Q1792" t="s">
        <v>47</v>
      </c>
      <c r="R1792" t="s">
        <v>4758</v>
      </c>
      <c r="S1792">
        <v>8.64</v>
      </c>
      <c r="T1792">
        <v>3</v>
      </c>
      <c r="U1792">
        <v>0</v>
      </c>
      <c r="V1792">
        <v>4.2336</v>
      </c>
    </row>
    <row r="1793" spans="1:22" x14ac:dyDescent="0.3">
      <c r="A1793">
        <v>3318</v>
      </c>
      <c r="B1793" t="s">
        <v>6530</v>
      </c>
      <c r="C1793">
        <v>2012</v>
      </c>
      <c r="D1793" s="33">
        <v>41163</v>
      </c>
      <c r="E1793" s="33">
        <v>41167</v>
      </c>
      <c r="F1793" t="s">
        <v>50</v>
      </c>
      <c r="G1793" t="s">
        <v>519</v>
      </c>
      <c r="H1793" t="s">
        <v>520</v>
      </c>
      <c r="I1793" t="s">
        <v>26</v>
      </c>
      <c r="J1793" t="s">
        <v>27</v>
      </c>
      <c r="K1793" t="s">
        <v>775</v>
      </c>
      <c r="L1793" t="s">
        <v>43</v>
      </c>
      <c r="M1793">
        <v>92374</v>
      </c>
      <c r="N1793" t="s">
        <v>44</v>
      </c>
      <c r="O1793" t="s">
        <v>2445</v>
      </c>
      <c r="P1793" t="s">
        <v>46</v>
      </c>
      <c r="Q1793" t="s">
        <v>68</v>
      </c>
      <c r="R1793" t="s">
        <v>2446</v>
      </c>
      <c r="S1793">
        <v>181.35</v>
      </c>
      <c r="T1793">
        <v>9</v>
      </c>
      <c r="U1793">
        <v>0</v>
      </c>
      <c r="V1793">
        <v>48.964500000000001</v>
      </c>
    </row>
    <row r="1794" spans="1:22" x14ac:dyDescent="0.3">
      <c r="A1794">
        <v>3310</v>
      </c>
      <c r="B1794" t="s">
        <v>6524</v>
      </c>
      <c r="C1794">
        <v>2012</v>
      </c>
      <c r="D1794" s="33">
        <v>41218</v>
      </c>
      <c r="E1794" s="33">
        <v>41224</v>
      </c>
      <c r="F1794" t="s">
        <v>50</v>
      </c>
      <c r="G1794" t="s">
        <v>2219</v>
      </c>
      <c r="H1794" t="s">
        <v>2220</v>
      </c>
      <c r="I1794" t="s">
        <v>41</v>
      </c>
      <c r="J1794" t="s">
        <v>27</v>
      </c>
      <c r="K1794" t="s">
        <v>266</v>
      </c>
      <c r="L1794" t="s">
        <v>267</v>
      </c>
      <c r="M1794">
        <v>10009</v>
      </c>
      <c r="N1794" t="s">
        <v>148</v>
      </c>
      <c r="O1794" t="s">
        <v>4315</v>
      </c>
      <c r="P1794" t="s">
        <v>46</v>
      </c>
      <c r="Q1794" t="s">
        <v>75</v>
      </c>
      <c r="R1794" t="s">
        <v>4316</v>
      </c>
      <c r="S1794">
        <v>25.344000000000001</v>
      </c>
      <c r="T1794">
        <v>6</v>
      </c>
      <c r="U1794">
        <v>0.2</v>
      </c>
      <c r="V1794">
        <v>8.8704000000000018</v>
      </c>
    </row>
    <row r="1795" spans="1:22" x14ac:dyDescent="0.3">
      <c r="A1795">
        <v>3298</v>
      </c>
      <c r="B1795" t="s">
        <v>6518</v>
      </c>
      <c r="C1795">
        <v>2012</v>
      </c>
      <c r="D1795" s="33">
        <v>41052</v>
      </c>
      <c r="E1795" s="33">
        <v>41059</v>
      </c>
      <c r="F1795" t="s">
        <v>50</v>
      </c>
      <c r="G1795" t="s">
        <v>152</v>
      </c>
      <c r="H1795" t="s">
        <v>153</v>
      </c>
      <c r="I1795" t="s">
        <v>26</v>
      </c>
      <c r="J1795" t="s">
        <v>27</v>
      </c>
      <c r="K1795" t="s">
        <v>544</v>
      </c>
      <c r="L1795" t="s">
        <v>310</v>
      </c>
      <c r="M1795">
        <v>85023</v>
      </c>
      <c r="N1795" t="s">
        <v>44</v>
      </c>
      <c r="O1795" t="s">
        <v>1992</v>
      </c>
      <c r="P1795" t="s">
        <v>46</v>
      </c>
      <c r="Q1795" t="s">
        <v>78</v>
      </c>
      <c r="R1795" t="s">
        <v>1993</v>
      </c>
      <c r="S1795">
        <v>121.79200000000002</v>
      </c>
      <c r="T1795">
        <v>4</v>
      </c>
      <c r="U1795">
        <v>0.2</v>
      </c>
      <c r="V1795">
        <v>13.701599999999988</v>
      </c>
    </row>
    <row r="1796" spans="1:22" x14ac:dyDescent="0.3">
      <c r="A1796">
        <v>3297</v>
      </c>
      <c r="B1796" t="s">
        <v>6518</v>
      </c>
      <c r="C1796">
        <v>2012</v>
      </c>
      <c r="D1796" s="33">
        <v>41052</v>
      </c>
      <c r="E1796" s="33">
        <v>41059</v>
      </c>
      <c r="F1796" t="s">
        <v>50</v>
      </c>
      <c r="G1796" t="s">
        <v>152</v>
      </c>
      <c r="H1796" t="s">
        <v>153</v>
      </c>
      <c r="I1796" t="s">
        <v>26</v>
      </c>
      <c r="J1796" t="s">
        <v>27</v>
      </c>
      <c r="K1796" t="s">
        <v>544</v>
      </c>
      <c r="L1796" t="s">
        <v>310</v>
      </c>
      <c r="M1796">
        <v>85023</v>
      </c>
      <c r="N1796" t="s">
        <v>44</v>
      </c>
      <c r="O1796" t="s">
        <v>2441</v>
      </c>
      <c r="P1796" t="s">
        <v>46</v>
      </c>
      <c r="Q1796" t="s">
        <v>75</v>
      </c>
      <c r="R1796" t="s">
        <v>2442</v>
      </c>
      <c r="S1796">
        <v>19.194000000000003</v>
      </c>
      <c r="T1796">
        <v>7</v>
      </c>
      <c r="U1796">
        <v>0.7</v>
      </c>
      <c r="V1796">
        <v>-12.795999999999999</v>
      </c>
    </row>
    <row r="1797" spans="1:22" x14ac:dyDescent="0.3">
      <c r="A1797">
        <v>3291</v>
      </c>
      <c r="B1797" t="s">
        <v>6508</v>
      </c>
      <c r="C1797">
        <v>2012</v>
      </c>
      <c r="D1797" s="33">
        <v>41256</v>
      </c>
      <c r="E1797" s="33">
        <v>41258</v>
      </c>
      <c r="F1797" t="s">
        <v>188</v>
      </c>
      <c r="G1797" t="s">
        <v>2983</v>
      </c>
      <c r="H1797" t="s">
        <v>2984</v>
      </c>
      <c r="I1797" t="s">
        <v>26</v>
      </c>
      <c r="J1797" t="s">
        <v>27</v>
      </c>
      <c r="K1797" t="s">
        <v>6509</v>
      </c>
      <c r="L1797" t="s">
        <v>43</v>
      </c>
      <c r="M1797">
        <v>92592</v>
      </c>
      <c r="N1797" t="s">
        <v>44</v>
      </c>
      <c r="O1797" t="s">
        <v>6510</v>
      </c>
      <c r="P1797" t="s">
        <v>71</v>
      </c>
      <c r="Q1797" t="s">
        <v>161</v>
      </c>
      <c r="R1797" t="s">
        <v>6511</v>
      </c>
      <c r="S1797">
        <v>36.24</v>
      </c>
      <c r="T1797">
        <v>1</v>
      </c>
      <c r="U1797">
        <v>0</v>
      </c>
      <c r="V1797">
        <v>15.220800000000001</v>
      </c>
    </row>
    <row r="1798" spans="1:22" x14ac:dyDescent="0.3">
      <c r="A1798">
        <v>3290</v>
      </c>
      <c r="B1798" t="s">
        <v>6508</v>
      </c>
      <c r="C1798">
        <v>2012</v>
      </c>
      <c r="D1798" s="33">
        <v>41256</v>
      </c>
      <c r="E1798" s="33">
        <v>41258</v>
      </c>
      <c r="F1798" t="s">
        <v>188</v>
      </c>
      <c r="G1798" t="s">
        <v>2983</v>
      </c>
      <c r="H1798" t="s">
        <v>2984</v>
      </c>
      <c r="I1798" t="s">
        <v>26</v>
      </c>
      <c r="J1798" t="s">
        <v>27</v>
      </c>
      <c r="K1798" t="s">
        <v>6509</v>
      </c>
      <c r="L1798" t="s">
        <v>43</v>
      </c>
      <c r="M1798">
        <v>92592</v>
      </c>
      <c r="N1798" t="s">
        <v>44</v>
      </c>
      <c r="O1798" t="s">
        <v>458</v>
      </c>
      <c r="P1798" t="s">
        <v>71</v>
      </c>
      <c r="Q1798" t="s">
        <v>161</v>
      </c>
      <c r="R1798" t="s">
        <v>459</v>
      </c>
      <c r="S1798">
        <v>248.85000000000002</v>
      </c>
      <c r="T1798">
        <v>5</v>
      </c>
      <c r="U1798">
        <v>0</v>
      </c>
      <c r="V1798">
        <v>27.373499999999993</v>
      </c>
    </row>
    <row r="1799" spans="1:22" x14ac:dyDescent="0.3">
      <c r="A1799">
        <v>3289</v>
      </c>
      <c r="B1799" t="s">
        <v>6508</v>
      </c>
      <c r="C1799">
        <v>2012</v>
      </c>
      <c r="D1799" s="33">
        <v>41256</v>
      </c>
      <c r="E1799" s="33">
        <v>41258</v>
      </c>
      <c r="F1799" t="s">
        <v>188</v>
      </c>
      <c r="G1799" t="s">
        <v>2983</v>
      </c>
      <c r="H1799" t="s">
        <v>2984</v>
      </c>
      <c r="I1799" t="s">
        <v>26</v>
      </c>
      <c r="J1799" t="s">
        <v>27</v>
      </c>
      <c r="K1799" t="s">
        <v>6509</v>
      </c>
      <c r="L1799" t="s">
        <v>43</v>
      </c>
      <c r="M1799">
        <v>92592</v>
      </c>
      <c r="N1799" t="s">
        <v>44</v>
      </c>
      <c r="O1799" t="s">
        <v>1372</v>
      </c>
      <c r="P1799" t="s">
        <v>46</v>
      </c>
      <c r="Q1799" t="s">
        <v>75</v>
      </c>
      <c r="R1799" t="s">
        <v>1373</v>
      </c>
      <c r="S1799">
        <v>29.2</v>
      </c>
      <c r="T1799">
        <v>5</v>
      </c>
      <c r="U1799">
        <v>0.2</v>
      </c>
      <c r="V1799">
        <v>9.8549999999999969</v>
      </c>
    </row>
    <row r="1800" spans="1:22" x14ac:dyDescent="0.3">
      <c r="A1800">
        <v>3288</v>
      </c>
      <c r="B1800" t="s">
        <v>6508</v>
      </c>
      <c r="C1800">
        <v>2012</v>
      </c>
      <c r="D1800" s="33">
        <v>41256</v>
      </c>
      <c r="E1800" s="33">
        <v>41258</v>
      </c>
      <c r="F1800" t="s">
        <v>188</v>
      </c>
      <c r="G1800" t="s">
        <v>2983</v>
      </c>
      <c r="H1800" t="s">
        <v>2984</v>
      </c>
      <c r="I1800" t="s">
        <v>26</v>
      </c>
      <c r="J1800" t="s">
        <v>27</v>
      </c>
      <c r="K1800" t="s">
        <v>6509</v>
      </c>
      <c r="L1800" t="s">
        <v>43</v>
      </c>
      <c r="M1800">
        <v>92592</v>
      </c>
      <c r="N1800" t="s">
        <v>44</v>
      </c>
      <c r="O1800" t="s">
        <v>2487</v>
      </c>
      <c r="P1800" t="s">
        <v>71</v>
      </c>
      <c r="Q1800" t="s">
        <v>72</v>
      </c>
      <c r="R1800" t="s">
        <v>2981</v>
      </c>
      <c r="S1800">
        <v>494.37600000000009</v>
      </c>
      <c r="T1800">
        <v>3</v>
      </c>
      <c r="U1800">
        <v>0.2</v>
      </c>
      <c r="V1800">
        <v>49.437599999999975</v>
      </c>
    </row>
    <row r="1801" spans="1:22" x14ac:dyDescent="0.3">
      <c r="A1801">
        <v>3273</v>
      </c>
      <c r="B1801" t="s">
        <v>6497</v>
      </c>
      <c r="C1801">
        <v>2012</v>
      </c>
      <c r="D1801" s="33">
        <v>40948</v>
      </c>
      <c r="E1801" s="33">
        <v>40955</v>
      </c>
      <c r="F1801" t="s">
        <v>50</v>
      </c>
      <c r="G1801" t="s">
        <v>6461</v>
      </c>
      <c r="H1801" t="s">
        <v>6462</v>
      </c>
      <c r="I1801" t="s">
        <v>26</v>
      </c>
      <c r="J1801" t="s">
        <v>27</v>
      </c>
      <c r="K1801" t="s">
        <v>42</v>
      </c>
      <c r="L1801" t="s">
        <v>43</v>
      </c>
      <c r="M1801">
        <v>90049</v>
      </c>
      <c r="N1801" t="s">
        <v>44</v>
      </c>
      <c r="O1801" t="s">
        <v>149</v>
      </c>
      <c r="P1801" t="s">
        <v>32</v>
      </c>
      <c r="Q1801" t="s">
        <v>36</v>
      </c>
      <c r="R1801" t="s">
        <v>150</v>
      </c>
      <c r="S1801">
        <v>203.92</v>
      </c>
      <c r="T1801">
        <v>5</v>
      </c>
      <c r="U1801">
        <v>0.2</v>
      </c>
      <c r="V1801">
        <v>22.940999999999995</v>
      </c>
    </row>
    <row r="1802" spans="1:22" x14ac:dyDescent="0.3">
      <c r="A1802">
        <v>3272</v>
      </c>
      <c r="B1802" t="s">
        <v>6495</v>
      </c>
      <c r="C1802">
        <v>2012</v>
      </c>
      <c r="D1802" s="33">
        <v>41270</v>
      </c>
      <c r="E1802" s="33">
        <v>41272</v>
      </c>
      <c r="F1802" t="s">
        <v>23</v>
      </c>
      <c r="G1802" t="s">
        <v>5715</v>
      </c>
      <c r="H1802" t="s">
        <v>5716</v>
      </c>
      <c r="I1802" t="s">
        <v>41</v>
      </c>
      <c r="J1802" t="s">
        <v>27</v>
      </c>
      <c r="K1802" t="s">
        <v>6496</v>
      </c>
      <c r="L1802" t="s">
        <v>43</v>
      </c>
      <c r="M1802">
        <v>93277</v>
      </c>
      <c r="N1802" t="s">
        <v>44</v>
      </c>
      <c r="O1802" t="s">
        <v>5931</v>
      </c>
      <c r="P1802" t="s">
        <v>71</v>
      </c>
      <c r="Q1802" t="s">
        <v>161</v>
      </c>
      <c r="R1802" t="s">
        <v>5932</v>
      </c>
      <c r="S1802">
        <v>7.92</v>
      </c>
      <c r="T1802">
        <v>8</v>
      </c>
      <c r="U1802">
        <v>0</v>
      </c>
      <c r="V1802">
        <v>3.4848000000000008</v>
      </c>
    </row>
    <row r="1803" spans="1:22" x14ac:dyDescent="0.3">
      <c r="A1803">
        <v>3257</v>
      </c>
      <c r="B1803" t="s">
        <v>6476</v>
      </c>
      <c r="C1803">
        <v>2012</v>
      </c>
      <c r="D1803" s="33">
        <v>41130</v>
      </c>
      <c r="E1803" s="33">
        <v>41135</v>
      </c>
      <c r="F1803" t="s">
        <v>50</v>
      </c>
      <c r="G1803" t="s">
        <v>215</v>
      </c>
      <c r="H1803" t="s">
        <v>216</v>
      </c>
      <c r="I1803" t="s">
        <v>41</v>
      </c>
      <c r="J1803" t="s">
        <v>27</v>
      </c>
      <c r="K1803" t="s">
        <v>1521</v>
      </c>
      <c r="L1803" t="s">
        <v>54</v>
      </c>
      <c r="M1803">
        <v>32216</v>
      </c>
      <c r="N1803" t="s">
        <v>30</v>
      </c>
      <c r="O1803" t="s">
        <v>2918</v>
      </c>
      <c r="P1803" t="s">
        <v>46</v>
      </c>
      <c r="Q1803" t="s">
        <v>47</v>
      </c>
      <c r="R1803" t="s">
        <v>2919</v>
      </c>
      <c r="S1803">
        <v>4.6079999999999997</v>
      </c>
      <c r="T1803">
        <v>2</v>
      </c>
      <c r="U1803">
        <v>0.2</v>
      </c>
      <c r="V1803">
        <v>1.6704000000000001</v>
      </c>
    </row>
    <row r="1804" spans="1:22" x14ac:dyDescent="0.3">
      <c r="A1804">
        <v>3222</v>
      </c>
      <c r="B1804" t="s">
        <v>6437</v>
      </c>
      <c r="C1804">
        <v>2012</v>
      </c>
      <c r="D1804" s="33">
        <v>41184</v>
      </c>
      <c r="E1804" s="33">
        <v>41190</v>
      </c>
      <c r="F1804" t="s">
        <v>50</v>
      </c>
      <c r="G1804" t="s">
        <v>6343</v>
      </c>
      <c r="H1804" t="s">
        <v>6344</v>
      </c>
      <c r="I1804" t="s">
        <v>41</v>
      </c>
      <c r="J1804" t="s">
        <v>27</v>
      </c>
      <c r="K1804" t="s">
        <v>1119</v>
      </c>
      <c r="L1804" t="s">
        <v>788</v>
      </c>
      <c r="M1804">
        <v>8701</v>
      </c>
      <c r="N1804" t="s">
        <v>148</v>
      </c>
      <c r="O1804" t="s">
        <v>1168</v>
      </c>
      <c r="P1804" t="s">
        <v>71</v>
      </c>
      <c r="Q1804" t="s">
        <v>161</v>
      </c>
      <c r="R1804" t="s">
        <v>1169</v>
      </c>
      <c r="S1804">
        <v>90</v>
      </c>
      <c r="T1804">
        <v>1</v>
      </c>
      <c r="U1804">
        <v>0</v>
      </c>
      <c r="V1804">
        <v>32.4</v>
      </c>
    </row>
    <row r="1805" spans="1:22" x14ac:dyDescent="0.3">
      <c r="A1805">
        <v>3221</v>
      </c>
      <c r="B1805" t="s">
        <v>6437</v>
      </c>
      <c r="C1805">
        <v>2012</v>
      </c>
      <c r="D1805" s="33">
        <v>41184</v>
      </c>
      <c r="E1805" s="33">
        <v>41190</v>
      </c>
      <c r="F1805" t="s">
        <v>50</v>
      </c>
      <c r="G1805" t="s">
        <v>6343</v>
      </c>
      <c r="H1805" t="s">
        <v>6344</v>
      </c>
      <c r="I1805" t="s">
        <v>41</v>
      </c>
      <c r="J1805" t="s">
        <v>27</v>
      </c>
      <c r="K1805" t="s">
        <v>1119</v>
      </c>
      <c r="L1805" t="s">
        <v>788</v>
      </c>
      <c r="M1805">
        <v>8701</v>
      </c>
      <c r="N1805" t="s">
        <v>148</v>
      </c>
      <c r="O1805" t="s">
        <v>526</v>
      </c>
      <c r="P1805" t="s">
        <v>46</v>
      </c>
      <c r="Q1805" t="s">
        <v>173</v>
      </c>
      <c r="R1805" t="s">
        <v>527</v>
      </c>
      <c r="S1805">
        <v>51.12</v>
      </c>
      <c r="T1805">
        <v>4</v>
      </c>
      <c r="U1805">
        <v>0</v>
      </c>
      <c r="V1805">
        <v>23.003999999999998</v>
      </c>
    </row>
    <row r="1806" spans="1:22" x14ac:dyDescent="0.3">
      <c r="A1806">
        <v>3220</v>
      </c>
      <c r="B1806" t="s">
        <v>6437</v>
      </c>
      <c r="C1806">
        <v>2012</v>
      </c>
      <c r="D1806" s="33">
        <v>41184</v>
      </c>
      <c r="E1806" s="33">
        <v>41190</v>
      </c>
      <c r="F1806" t="s">
        <v>50</v>
      </c>
      <c r="G1806" t="s">
        <v>6343</v>
      </c>
      <c r="H1806" t="s">
        <v>6344</v>
      </c>
      <c r="I1806" t="s">
        <v>41</v>
      </c>
      <c r="J1806" t="s">
        <v>27</v>
      </c>
      <c r="K1806" t="s">
        <v>1119</v>
      </c>
      <c r="L1806" t="s">
        <v>788</v>
      </c>
      <c r="M1806">
        <v>8701</v>
      </c>
      <c r="N1806" t="s">
        <v>148</v>
      </c>
      <c r="O1806" t="s">
        <v>4971</v>
      </c>
      <c r="P1806" t="s">
        <v>46</v>
      </c>
      <c r="Q1806" t="s">
        <v>90</v>
      </c>
      <c r="R1806" t="s">
        <v>4972</v>
      </c>
      <c r="S1806">
        <v>94.85</v>
      </c>
      <c r="T1806">
        <v>5</v>
      </c>
      <c r="U1806">
        <v>0</v>
      </c>
      <c r="V1806">
        <v>45.527999999999992</v>
      </c>
    </row>
    <row r="1807" spans="1:22" x14ac:dyDescent="0.3">
      <c r="A1807">
        <v>3198</v>
      </c>
      <c r="B1807" t="s">
        <v>6415</v>
      </c>
      <c r="C1807">
        <v>2012</v>
      </c>
      <c r="D1807" s="33">
        <v>41100</v>
      </c>
      <c r="E1807" s="33">
        <v>41100</v>
      </c>
      <c r="F1807" t="s">
        <v>1290</v>
      </c>
      <c r="G1807" t="s">
        <v>156</v>
      </c>
      <c r="H1807" t="s">
        <v>157</v>
      </c>
      <c r="I1807" t="s">
        <v>26</v>
      </c>
      <c r="J1807" t="s">
        <v>27</v>
      </c>
      <c r="K1807" t="s">
        <v>4075</v>
      </c>
      <c r="L1807" t="s">
        <v>310</v>
      </c>
      <c r="M1807">
        <v>85281</v>
      </c>
      <c r="N1807" t="s">
        <v>44</v>
      </c>
      <c r="O1807" t="s">
        <v>5744</v>
      </c>
      <c r="P1807" t="s">
        <v>46</v>
      </c>
      <c r="Q1807" t="s">
        <v>75</v>
      </c>
      <c r="R1807" t="s">
        <v>5745</v>
      </c>
      <c r="S1807">
        <v>3.366000000000001</v>
      </c>
      <c r="T1807">
        <v>3</v>
      </c>
      <c r="U1807">
        <v>0.7</v>
      </c>
      <c r="V1807">
        <v>-2.2439999999999989</v>
      </c>
    </row>
    <row r="1808" spans="1:22" x14ac:dyDescent="0.3">
      <c r="A1808">
        <v>3191</v>
      </c>
      <c r="B1808" t="s">
        <v>6402</v>
      </c>
      <c r="C1808">
        <v>2012</v>
      </c>
      <c r="D1808" s="33">
        <v>41270</v>
      </c>
      <c r="E1808" s="33">
        <v>41275</v>
      </c>
      <c r="F1808" t="s">
        <v>50</v>
      </c>
      <c r="G1808" t="s">
        <v>5993</v>
      </c>
      <c r="H1808" t="s">
        <v>5994</v>
      </c>
      <c r="I1808" t="s">
        <v>102</v>
      </c>
      <c r="J1808" t="s">
        <v>27</v>
      </c>
      <c r="K1808" t="s">
        <v>303</v>
      </c>
      <c r="L1808" t="s">
        <v>211</v>
      </c>
      <c r="M1808">
        <v>60610</v>
      </c>
      <c r="N1808" t="s">
        <v>105</v>
      </c>
      <c r="O1808" t="s">
        <v>6403</v>
      </c>
      <c r="P1808" t="s">
        <v>46</v>
      </c>
      <c r="Q1808" t="s">
        <v>59</v>
      </c>
      <c r="R1808" t="s">
        <v>6404</v>
      </c>
      <c r="S1808">
        <v>12.672000000000001</v>
      </c>
      <c r="T1808">
        <v>3</v>
      </c>
      <c r="U1808">
        <v>0.2</v>
      </c>
      <c r="V1808">
        <v>-3.1680000000000001</v>
      </c>
    </row>
    <row r="1809" spans="1:22" x14ac:dyDescent="0.3">
      <c r="A1809">
        <v>3158</v>
      </c>
      <c r="B1809" t="s">
        <v>6372</v>
      </c>
      <c r="C1809">
        <v>2012</v>
      </c>
      <c r="D1809" s="33">
        <v>41145</v>
      </c>
      <c r="E1809" s="33">
        <v>41149</v>
      </c>
      <c r="F1809" t="s">
        <v>50</v>
      </c>
      <c r="G1809" t="s">
        <v>5459</v>
      </c>
      <c r="H1809" t="s">
        <v>5460</v>
      </c>
      <c r="I1809" t="s">
        <v>41</v>
      </c>
      <c r="J1809" t="s">
        <v>27</v>
      </c>
      <c r="K1809" t="s">
        <v>266</v>
      </c>
      <c r="L1809" t="s">
        <v>267</v>
      </c>
      <c r="M1809">
        <v>10009</v>
      </c>
      <c r="N1809" t="s">
        <v>148</v>
      </c>
      <c r="O1809" t="s">
        <v>844</v>
      </c>
      <c r="P1809" t="s">
        <v>71</v>
      </c>
      <c r="Q1809" t="s">
        <v>161</v>
      </c>
      <c r="R1809" t="s">
        <v>845</v>
      </c>
      <c r="S1809">
        <v>26</v>
      </c>
      <c r="T1809">
        <v>2</v>
      </c>
      <c r="U1809">
        <v>0</v>
      </c>
      <c r="V1809">
        <v>11.7</v>
      </c>
    </row>
    <row r="1810" spans="1:22" x14ac:dyDescent="0.3">
      <c r="A1810">
        <v>3157</v>
      </c>
      <c r="B1810" t="s">
        <v>6372</v>
      </c>
      <c r="C1810">
        <v>2012</v>
      </c>
      <c r="D1810" s="33">
        <v>41145</v>
      </c>
      <c r="E1810" s="33">
        <v>41149</v>
      </c>
      <c r="F1810" t="s">
        <v>50</v>
      </c>
      <c r="G1810" t="s">
        <v>5459</v>
      </c>
      <c r="H1810" t="s">
        <v>5460</v>
      </c>
      <c r="I1810" t="s">
        <v>41</v>
      </c>
      <c r="J1810" t="s">
        <v>27</v>
      </c>
      <c r="K1810" t="s">
        <v>266</v>
      </c>
      <c r="L1810" t="s">
        <v>267</v>
      </c>
      <c r="M1810">
        <v>10009</v>
      </c>
      <c r="N1810" t="s">
        <v>148</v>
      </c>
      <c r="O1810" t="s">
        <v>80</v>
      </c>
      <c r="P1810" t="s">
        <v>32</v>
      </c>
      <c r="Q1810" t="s">
        <v>56</v>
      </c>
      <c r="R1810" t="s">
        <v>81</v>
      </c>
      <c r="S1810">
        <v>284.36399999999998</v>
      </c>
      <c r="T1810">
        <v>2</v>
      </c>
      <c r="U1810">
        <v>0.4</v>
      </c>
      <c r="V1810">
        <v>-75.830400000000054</v>
      </c>
    </row>
    <row r="1811" spans="1:22" x14ac:dyDescent="0.3">
      <c r="A1811">
        <v>3154</v>
      </c>
      <c r="B1811" t="s">
        <v>6362</v>
      </c>
      <c r="C1811">
        <v>2012</v>
      </c>
      <c r="D1811" s="33">
        <v>41258</v>
      </c>
      <c r="E1811" s="33">
        <v>41261</v>
      </c>
      <c r="F1811" t="s">
        <v>188</v>
      </c>
      <c r="G1811" t="s">
        <v>1485</v>
      </c>
      <c r="H1811" t="s">
        <v>1486</v>
      </c>
      <c r="I1811" t="s">
        <v>26</v>
      </c>
      <c r="J1811" t="s">
        <v>27</v>
      </c>
      <c r="K1811" t="s">
        <v>606</v>
      </c>
      <c r="L1811" t="s">
        <v>498</v>
      </c>
      <c r="M1811">
        <v>43055</v>
      </c>
      <c r="N1811" t="s">
        <v>148</v>
      </c>
      <c r="O1811" t="s">
        <v>1082</v>
      </c>
      <c r="P1811" t="s">
        <v>32</v>
      </c>
      <c r="Q1811" t="s">
        <v>65</v>
      </c>
      <c r="R1811" t="s">
        <v>1083</v>
      </c>
      <c r="S1811">
        <v>262.86399999999998</v>
      </c>
      <c r="T1811">
        <v>7</v>
      </c>
      <c r="U1811">
        <v>0.2</v>
      </c>
      <c r="V1811">
        <v>69.001800000000017</v>
      </c>
    </row>
    <row r="1812" spans="1:22" x14ac:dyDescent="0.3">
      <c r="A1812">
        <v>3153</v>
      </c>
      <c r="B1812" t="s">
        <v>6362</v>
      </c>
      <c r="C1812">
        <v>2012</v>
      </c>
      <c r="D1812" s="33">
        <v>41258</v>
      </c>
      <c r="E1812" s="33">
        <v>41261</v>
      </c>
      <c r="F1812" t="s">
        <v>188</v>
      </c>
      <c r="G1812" t="s">
        <v>1485</v>
      </c>
      <c r="H1812" t="s">
        <v>1486</v>
      </c>
      <c r="I1812" t="s">
        <v>26</v>
      </c>
      <c r="J1812" t="s">
        <v>27</v>
      </c>
      <c r="K1812" t="s">
        <v>606</v>
      </c>
      <c r="L1812" t="s">
        <v>498</v>
      </c>
      <c r="M1812">
        <v>43055</v>
      </c>
      <c r="N1812" t="s">
        <v>148</v>
      </c>
      <c r="O1812" t="s">
        <v>6348</v>
      </c>
      <c r="P1812" t="s">
        <v>71</v>
      </c>
      <c r="Q1812" t="s">
        <v>72</v>
      </c>
      <c r="R1812" t="s">
        <v>6349</v>
      </c>
      <c r="S1812">
        <v>101.98799999999999</v>
      </c>
      <c r="T1812">
        <v>2</v>
      </c>
      <c r="U1812">
        <v>0.4</v>
      </c>
      <c r="V1812">
        <v>-16.998000000000019</v>
      </c>
    </row>
    <row r="1813" spans="1:22" x14ac:dyDescent="0.3">
      <c r="A1813">
        <v>3152</v>
      </c>
      <c r="B1813" t="s">
        <v>6362</v>
      </c>
      <c r="C1813">
        <v>2012</v>
      </c>
      <c r="D1813" s="33">
        <v>41258</v>
      </c>
      <c r="E1813" s="33">
        <v>41261</v>
      </c>
      <c r="F1813" t="s">
        <v>188</v>
      </c>
      <c r="G1813" t="s">
        <v>1485</v>
      </c>
      <c r="H1813" t="s">
        <v>1486</v>
      </c>
      <c r="I1813" t="s">
        <v>26</v>
      </c>
      <c r="J1813" t="s">
        <v>27</v>
      </c>
      <c r="K1813" t="s">
        <v>606</v>
      </c>
      <c r="L1813" t="s">
        <v>498</v>
      </c>
      <c r="M1813">
        <v>43055</v>
      </c>
      <c r="N1813" t="s">
        <v>148</v>
      </c>
      <c r="O1813" t="s">
        <v>6363</v>
      </c>
      <c r="P1813" t="s">
        <v>71</v>
      </c>
      <c r="Q1813" t="s">
        <v>682</v>
      </c>
      <c r="R1813" t="s">
        <v>6364</v>
      </c>
      <c r="S1813">
        <v>1799.9940000000001</v>
      </c>
      <c r="T1813">
        <v>2</v>
      </c>
      <c r="U1813">
        <v>0.7</v>
      </c>
      <c r="V1813">
        <v>-2639.9912000000004</v>
      </c>
    </row>
    <row r="1814" spans="1:22" x14ac:dyDescent="0.3">
      <c r="A1814">
        <v>3151</v>
      </c>
      <c r="B1814" t="s">
        <v>6362</v>
      </c>
      <c r="C1814">
        <v>2012</v>
      </c>
      <c r="D1814" s="33">
        <v>41258</v>
      </c>
      <c r="E1814" s="33">
        <v>41261</v>
      </c>
      <c r="F1814" t="s">
        <v>188</v>
      </c>
      <c r="G1814" t="s">
        <v>1485</v>
      </c>
      <c r="H1814" t="s">
        <v>1486</v>
      </c>
      <c r="I1814" t="s">
        <v>26</v>
      </c>
      <c r="J1814" t="s">
        <v>27</v>
      </c>
      <c r="K1814" t="s">
        <v>606</v>
      </c>
      <c r="L1814" t="s">
        <v>498</v>
      </c>
      <c r="M1814">
        <v>43055</v>
      </c>
      <c r="N1814" t="s">
        <v>148</v>
      </c>
      <c r="O1814" t="s">
        <v>2704</v>
      </c>
      <c r="P1814" t="s">
        <v>71</v>
      </c>
      <c r="Q1814" t="s">
        <v>161</v>
      </c>
      <c r="R1814" t="s">
        <v>4263</v>
      </c>
      <c r="S1814">
        <v>2025.3600000000001</v>
      </c>
      <c r="T1814">
        <v>6</v>
      </c>
      <c r="U1814">
        <v>0.2</v>
      </c>
      <c r="V1814">
        <v>607.60800000000006</v>
      </c>
    </row>
    <row r="1815" spans="1:22" x14ac:dyDescent="0.3">
      <c r="A1815">
        <v>3141</v>
      </c>
      <c r="B1815" t="s">
        <v>6350</v>
      </c>
      <c r="C1815">
        <v>2012</v>
      </c>
      <c r="D1815" s="33">
        <v>41024</v>
      </c>
      <c r="E1815" s="33">
        <v>41027</v>
      </c>
      <c r="F1815" t="s">
        <v>188</v>
      </c>
      <c r="G1815" t="s">
        <v>1202</v>
      </c>
      <c r="H1815" t="s">
        <v>1203</v>
      </c>
      <c r="I1815" t="s">
        <v>26</v>
      </c>
      <c r="J1815" t="s">
        <v>27</v>
      </c>
      <c r="K1815" t="s">
        <v>266</v>
      </c>
      <c r="L1815" t="s">
        <v>267</v>
      </c>
      <c r="M1815">
        <v>10035</v>
      </c>
      <c r="N1815" t="s">
        <v>148</v>
      </c>
      <c r="O1815" t="s">
        <v>106</v>
      </c>
      <c r="P1815" t="s">
        <v>46</v>
      </c>
      <c r="Q1815" t="s">
        <v>78</v>
      </c>
      <c r="R1815" t="s">
        <v>107</v>
      </c>
      <c r="S1815">
        <v>206.43</v>
      </c>
      <c r="T1815">
        <v>3</v>
      </c>
      <c r="U1815">
        <v>0</v>
      </c>
      <c r="V1815">
        <v>90.829200000000014</v>
      </c>
    </row>
    <row r="1816" spans="1:22" x14ac:dyDescent="0.3">
      <c r="A1816">
        <v>1815</v>
      </c>
      <c r="B1816" t="s">
        <v>4560</v>
      </c>
      <c r="C1816">
        <v>2012</v>
      </c>
      <c r="D1816" s="33">
        <v>41166</v>
      </c>
      <c r="E1816" s="33">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s="33">
        <v>41064</v>
      </c>
      <c r="E1817" s="33">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33">
        <v>41064</v>
      </c>
      <c r="E1818" s="33">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s="33">
        <v>41256</v>
      </c>
      <c r="E1819" s="33">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3126</v>
      </c>
      <c r="B1820" t="s">
        <v>6331</v>
      </c>
      <c r="C1820">
        <v>2012</v>
      </c>
      <c r="D1820" s="33">
        <v>41071</v>
      </c>
      <c r="E1820" s="33">
        <v>41072</v>
      </c>
      <c r="F1820" t="s">
        <v>188</v>
      </c>
      <c r="G1820" t="s">
        <v>4507</v>
      </c>
      <c r="H1820" t="s">
        <v>4508</v>
      </c>
      <c r="I1820" t="s">
        <v>41</v>
      </c>
      <c r="J1820" t="s">
        <v>27</v>
      </c>
      <c r="K1820" t="s">
        <v>1792</v>
      </c>
      <c r="L1820" t="s">
        <v>54</v>
      </c>
      <c r="M1820">
        <v>33801</v>
      </c>
      <c r="N1820" t="s">
        <v>30</v>
      </c>
      <c r="O1820" t="s">
        <v>2795</v>
      </c>
      <c r="P1820" t="s">
        <v>46</v>
      </c>
      <c r="Q1820" t="s">
        <v>59</v>
      </c>
      <c r="R1820" t="s">
        <v>2796</v>
      </c>
      <c r="S1820">
        <v>563.80799999999999</v>
      </c>
      <c r="T1820">
        <v>4</v>
      </c>
      <c r="U1820">
        <v>0.2</v>
      </c>
      <c r="V1820">
        <v>21.142799999999966</v>
      </c>
    </row>
    <row r="1821" spans="1:22" x14ac:dyDescent="0.3">
      <c r="A1821">
        <v>3125</v>
      </c>
      <c r="B1821" t="s">
        <v>6331</v>
      </c>
      <c r="C1821">
        <v>2012</v>
      </c>
      <c r="D1821" s="33">
        <v>41071</v>
      </c>
      <c r="E1821" s="33">
        <v>41072</v>
      </c>
      <c r="F1821" t="s">
        <v>188</v>
      </c>
      <c r="G1821" t="s">
        <v>4507</v>
      </c>
      <c r="H1821" t="s">
        <v>4508</v>
      </c>
      <c r="I1821" t="s">
        <v>41</v>
      </c>
      <c r="J1821" t="s">
        <v>27</v>
      </c>
      <c r="K1821" t="s">
        <v>1792</v>
      </c>
      <c r="L1821" t="s">
        <v>54</v>
      </c>
      <c r="M1821">
        <v>33801</v>
      </c>
      <c r="N1821" t="s">
        <v>30</v>
      </c>
      <c r="O1821" t="s">
        <v>1884</v>
      </c>
      <c r="P1821" t="s">
        <v>46</v>
      </c>
      <c r="Q1821" t="s">
        <v>59</v>
      </c>
      <c r="R1821" t="s">
        <v>1885</v>
      </c>
      <c r="S1821">
        <v>1036.624</v>
      </c>
      <c r="T1821">
        <v>2</v>
      </c>
      <c r="U1821">
        <v>0.2</v>
      </c>
      <c r="V1821">
        <v>51.831200000000024</v>
      </c>
    </row>
    <row r="1822" spans="1:22" x14ac:dyDescent="0.3">
      <c r="A1822">
        <v>3124</v>
      </c>
      <c r="B1822" t="s">
        <v>6331</v>
      </c>
      <c r="C1822">
        <v>2012</v>
      </c>
      <c r="D1822" s="33">
        <v>41071</v>
      </c>
      <c r="E1822" s="33">
        <v>41072</v>
      </c>
      <c r="F1822" t="s">
        <v>188</v>
      </c>
      <c r="G1822" t="s">
        <v>4507</v>
      </c>
      <c r="H1822" t="s">
        <v>4508</v>
      </c>
      <c r="I1822" t="s">
        <v>41</v>
      </c>
      <c r="J1822" t="s">
        <v>27</v>
      </c>
      <c r="K1822" t="s">
        <v>1792</v>
      </c>
      <c r="L1822" t="s">
        <v>54</v>
      </c>
      <c r="M1822">
        <v>33801</v>
      </c>
      <c r="N1822" t="s">
        <v>30</v>
      </c>
      <c r="O1822" t="s">
        <v>5670</v>
      </c>
      <c r="P1822" t="s">
        <v>46</v>
      </c>
      <c r="Q1822" t="s">
        <v>75</v>
      </c>
      <c r="R1822" t="s">
        <v>5671</v>
      </c>
      <c r="S1822">
        <v>3.7680000000000007</v>
      </c>
      <c r="T1822">
        <v>2</v>
      </c>
      <c r="U1822">
        <v>0.7</v>
      </c>
      <c r="V1822">
        <v>-3.1400000000000006</v>
      </c>
    </row>
    <row r="1823" spans="1:22" x14ac:dyDescent="0.3">
      <c r="A1823">
        <v>3123</v>
      </c>
      <c r="B1823" t="s">
        <v>6331</v>
      </c>
      <c r="C1823">
        <v>2012</v>
      </c>
      <c r="D1823" s="33">
        <v>41071</v>
      </c>
      <c r="E1823" s="33">
        <v>41072</v>
      </c>
      <c r="F1823" t="s">
        <v>188</v>
      </c>
      <c r="G1823" t="s">
        <v>4507</v>
      </c>
      <c r="H1823" t="s">
        <v>4508</v>
      </c>
      <c r="I1823" t="s">
        <v>41</v>
      </c>
      <c r="J1823" t="s">
        <v>27</v>
      </c>
      <c r="K1823" t="s">
        <v>1792</v>
      </c>
      <c r="L1823" t="s">
        <v>54</v>
      </c>
      <c r="M1823">
        <v>33801</v>
      </c>
      <c r="N1823" t="s">
        <v>30</v>
      </c>
      <c r="O1823" t="s">
        <v>1088</v>
      </c>
      <c r="P1823" t="s">
        <v>46</v>
      </c>
      <c r="Q1823" t="s">
        <v>75</v>
      </c>
      <c r="R1823" t="s">
        <v>1089</v>
      </c>
      <c r="S1823">
        <v>78.600000000000009</v>
      </c>
      <c r="T1823">
        <v>5</v>
      </c>
      <c r="U1823">
        <v>0.7</v>
      </c>
      <c r="V1823">
        <v>-62.88000000000001</v>
      </c>
    </row>
    <row r="1824" spans="1:22" x14ac:dyDescent="0.3">
      <c r="A1824">
        <v>3122</v>
      </c>
      <c r="B1824" t="s">
        <v>6331</v>
      </c>
      <c r="C1824">
        <v>2012</v>
      </c>
      <c r="D1824" s="33">
        <v>41071</v>
      </c>
      <c r="E1824" s="33">
        <v>41072</v>
      </c>
      <c r="F1824" t="s">
        <v>188</v>
      </c>
      <c r="G1824" t="s">
        <v>4507</v>
      </c>
      <c r="H1824" t="s">
        <v>4508</v>
      </c>
      <c r="I1824" t="s">
        <v>41</v>
      </c>
      <c r="J1824" t="s">
        <v>27</v>
      </c>
      <c r="K1824" t="s">
        <v>1792</v>
      </c>
      <c r="L1824" t="s">
        <v>54</v>
      </c>
      <c r="M1824">
        <v>33801</v>
      </c>
      <c r="N1824" t="s">
        <v>30</v>
      </c>
      <c r="O1824" t="s">
        <v>490</v>
      </c>
      <c r="P1824" t="s">
        <v>46</v>
      </c>
      <c r="Q1824" t="s">
        <v>68</v>
      </c>
      <c r="R1824" t="s">
        <v>491</v>
      </c>
      <c r="S1824">
        <v>60.768000000000001</v>
      </c>
      <c r="T1824">
        <v>2</v>
      </c>
      <c r="U1824">
        <v>0.2</v>
      </c>
      <c r="V1824">
        <v>7.5959999999999894</v>
      </c>
    </row>
    <row r="1825" spans="1:22" x14ac:dyDescent="0.3">
      <c r="A1825">
        <v>3121</v>
      </c>
      <c r="B1825" t="s">
        <v>6331</v>
      </c>
      <c r="C1825">
        <v>2012</v>
      </c>
      <c r="D1825" s="33">
        <v>41071</v>
      </c>
      <c r="E1825" s="33">
        <v>41072</v>
      </c>
      <c r="F1825" t="s">
        <v>188</v>
      </c>
      <c r="G1825" t="s">
        <v>4507</v>
      </c>
      <c r="H1825" t="s">
        <v>4508</v>
      </c>
      <c r="I1825" t="s">
        <v>41</v>
      </c>
      <c r="J1825" t="s">
        <v>27</v>
      </c>
      <c r="K1825" t="s">
        <v>1792</v>
      </c>
      <c r="L1825" t="s">
        <v>54</v>
      </c>
      <c r="M1825">
        <v>33801</v>
      </c>
      <c r="N1825" t="s">
        <v>30</v>
      </c>
      <c r="O1825" t="s">
        <v>6332</v>
      </c>
      <c r="P1825" t="s">
        <v>32</v>
      </c>
      <c r="Q1825" t="s">
        <v>65</v>
      </c>
      <c r="R1825" t="s">
        <v>6333</v>
      </c>
      <c r="S1825">
        <v>48.671999999999997</v>
      </c>
      <c r="T1825">
        <v>3</v>
      </c>
      <c r="U1825">
        <v>0.2</v>
      </c>
      <c r="V1825">
        <v>7.3007999999999988</v>
      </c>
    </row>
    <row r="1826" spans="1:22" x14ac:dyDescent="0.3">
      <c r="A1826">
        <v>3120</v>
      </c>
      <c r="B1826" t="s">
        <v>6331</v>
      </c>
      <c r="C1826">
        <v>2012</v>
      </c>
      <c r="D1826" s="33">
        <v>41071</v>
      </c>
      <c r="E1826" s="33">
        <v>41072</v>
      </c>
      <c r="F1826" t="s">
        <v>188</v>
      </c>
      <c r="G1826" t="s">
        <v>4507</v>
      </c>
      <c r="H1826" t="s">
        <v>4508</v>
      </c>
      <c r="I1826" t="s">
        <v>41</v>
      </c>
      <c r="J1826" t="s">
        <v>27</v>
      </c>
      <c r="K1826" t="s">
        <v>1792</v>
      </c>
      <c r="L1826" t="s">
        <v>54</v>
      </c>
      <c r="M1826">
        <v>33801</v>
      </c>
      <c r="N1826" t="s">
        <v>30</v>
      </c>
      <c r="O1826" t="s">
        <v>1920</v>
      </c>
      <c r="P1826" t="s">
        <v>71</v>
      </c>
      <c r="Q1826" t="s">
        <v>72</v>
      </c>
      <c r="R1826" t="s">
        <v>1921</v>
      </c>
      <c r="S1826">
        <v>249.58400000000003</v>
      </c>
      <c r="T1826">
        <v>2</v>
      </c>
      <c r="U1826">
        <v>0.2</v>
      </c>
      <c r="V1826">
        <v>31.197999999999986</v>
      </c>
    </row>
    <row r="1827" spans="1:22" x14ac:dyDescent="0.3">
      <c r="A1827">
        <v>3119</v>
      </c>
      <c r="B1827" t="s">
        <v>6331</v>
      </c>
      <c r="C1827">
        <v>2012</v>
      </c>
      <c r="D1827" s="33">
        <v>41071</v>
      </c>
      <c r="E1827" s="33">
        <v>41072</v>
      </c>
      <c r="F1827" t="s">
        <v>188</v>
      </c>
      <c r="G1827" t="s">
        <v>4507</v>
      </c>
      <c r="H1827" t="s">
        <v>4508</v>
      </c>
      <c r="I1827" t="s">
        <v>41</v>
      </c>
      <c r="J1827" t="s">
        <v>27</v>
      </c>
      <c r="K1827" t="s">
        <v>1792</v>
      </c>
      <c r="L1827" t="s">
        <v>54</v>
      </c>
      <c r="M1827">
        <v>33801</v>
      </c>
      <c r="N1827" t="s">
        <v>30</v>
      </c>
      <c r="O1827" t="s">
        <v>1195</v>
      </c>
      <c r="P1827" t="s">
        <v>32</v>
      </c>
      <c r="Q1827" t="s">
        <v>36</v>
      </c>
      <c r="R1827" t="s">
        <v>1196</v>
      </c>
      <c r="S1827">
        <v>1123.92</v>
      </c>
      <c r="T1827">
        <v>5</v>
      </c>
      <c r="U1827">
        <v>0.2</v>
      </c>
      <c r="V1827">
        <v>-182.63700000000017</v>
      </c>
    </row>
    <row r="1828" spans="1:22" x14ac:dyDescent="0.3">
      <c r="A1828">
        <v>3097</v>
      </c>
      <c r="B1828" t="s">
        <v>6306</v>
      </c>
      <c r="C1828">
        <v>2012</v>
      </c>
      <c r="D1828" s="33">
        <v>41144</v>
      </c>
      <c r="E1828" s="33">
        <v>41144</v>
      </c>
      <c r="F1828" t="s">
        <v>1290</v>
      </c>
      <c r="G1828" t="s">
        <v>1242</v>
      </c>
      <c r="H1828" t="s">
        <v>1243</v>
      </c>
      <c r="I1828" t="s">
        <v>26</v>
      </c>
      <c r="J1828" t="s">
        <v>27</v>
      </c>
      <c r="K1828" t="s">
        <v>6307</v>
      </c>
      <c r="L1828" t="s">
        <v>211</v>
      </c>
      <c r="M1828">
        <v>60440</v>
      </c>
      <c r="N1828" t="s">
        <v>105</v>
      </c>
      <c r="O1828" t="s">
        <v>1331</v>
      </c>
      <c r="P1828" t="s">
        <v>46</v>
      </c>
      <c r="Q1828" t="s">
        <v>78</v>
      </c>
      <c r="R1828" t="s">
        <v>1332</v>
      </c>
      <c r="S1828">
        <v>5.7679999999999989</v>
      </c>
      <c r="T1828">
        <v>2</v>
      </c>
      <c r="U1828">
        <v>0.8</v>
      </c>
      <c r="V1828">
        <v>-13.554800000000004</v>
      </c>
    </row>
    <row r="1829" spans="1:22" x14ac:dyDescent="0.3">
      <c r="A1829">
        <v>3096</v>
      </c>
      <c r="B1829" t="s">
        <v>6306</v>
      </c>
      <c r="C1829">
        <v>2012</v>
      </c>
      <c r="D1829" s="33">
        <v>41144</v>
      </c>
      <c r="E1829" s="33">
        <v>41144</v>
      </c>
      <c r="F1829" t="s">
        <v>1290</v>
      </c>
      <c r="G1829" t="s">
        <v>1242</v>
      </c>
      <c r="H1829" t="s">
        <v>1243</v>
      </c>
      <c r="I1829" t="s">
        <v>26</v>
      </c>
      <c r="J1829" t="s">
        <v>27</v>
      </c>
      <c r="K1829" t="s">
        <v>6307</v>
      </c>
      <c r="L1829" t="s">
        <v>211</v>
      </c>
      <c r="M1829">
        <v>60440</v>
      </c>
      <c r="N1829" t="s">
        <v>105</v>
      </c>
      <c r="O1829" t="s">
        <v>3989</v>
      </c>
      <c r="P1829" t="s">
        <v>46</v>
      </c>
      <c r="Q1829" t="s">
        <v>269</v>
      </c>
      <c r="R1829" t="s">
        <v>186</v>
      </c>
      <c r="S1829">
        <v>12.032</v>
      </c>
      <c r="T1829">
        <v>8</v>
      </c>
      <c r="U1829">
        <v>0.2</v>
      </c>
      <c r="V1829">
        <v>2.2559999999999993</v>
      </c>
    </row>
    <row r="1830" spans="1:22" x14ac:dyDescent="0.3">
      <c r="A1830">
        <v>1829</v>
      </c>
      <c r="B1830" t="s">
        <v>4591</v>
      </c>
      <c r="C1830">
        <v>2012</v>
      </c>
      <c r="D1830" s="33">
        <v>41103</v>
      </c>
      <c r="E1830" s="33">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3095</v>
      </c>
      <c r="B1831" t="s">
        <v>6306</v>
      </c>
      <c r="C1831">
        <v>2012</v>
      </c>
      <c r="D1831" s="33">
        <v>41144</v>
      </c>
      <c r="E1831" s="33">
        <v>41144</v>
      </c>
      <c r="F1831" t="s">
        <v>1290</v>
      </c>
      <c r="G1831" t="s">
        <v>1242</v>
      </c>
      <c r="H1831" t="s">
        <v>1243</v>
      </c>
      <c r="I1831" t="s">
        <v>26</v>
      </c>
      <c r="J1831" t="s">
        <v>27</v>
      </c>
      <c r="K1831" t="s">
        <v>6307</v>
      </c>
      <c r="L1831" t="s">
        <v>211</v>
      </c>
      <c r="M1831">
        <v>60440</v>
      </c>
      <c r="N1831" t="s">
        <v>105</v>
      </c>
      <c r="O1831" t="s">
        <v>4579</v>
      </c>
      <c r="P1831" t="s">
        <v>46</v>
      </c>
      <c r="Q1831" t="s">
        <v>90</v>
      </c>
      <c r="R1831" t="s">
        <v>4580</v>
      </c>
      <c r="S1831">
        <v>10.368000000000002</v>
      </c>
      <c r="T1831">
        <v>2</v>
      </c>
      <c r="U1831">
        <v>0.2</v>
      </c>
      <c r="V1831">
        <v>3.6288</v>
      </c>
    </row>
    <row r="1832" spans="1:22" x14ac:dyDescent="0.3">
      <c r="A1832">
        <v>3094</v>
      </c>
      <c r="B1832" t="s">
        <v>6306</v>
      </c>
      <c r="C1832">
        <v>2012</v>
      </c>
      <c r="D1832" s="33">
        <v>41144</v>
      </c>
      <c r="E1832" s="33">
        <v>41144</v>
      </c>
      <c r="F1832" t="s">
        <v>1290</v>
      </c>
      <c r="G1832" t="s">
        <v>1242</v>
      </c>
      <c r="H1832" t="s">
        <v>1243</v>
      </c>
      <c r="I1832" t="s">
        <v>26</v>
      </c>
      <c r="J1832" t="s">
        <v>27</v>
      </c>
      <c r="K1832" t="s">
        <v>6307</v>
      </c>
      <c r="L1832" t="s">
        <v>211</v>
      </c>
      <c r="M1832">
        <v>60440</v>
      </c>
      <c r="N1832" t="s">
        <v>105</v>
      </c>
      <c r="O1832" t="s">
        <v>2173</v>
      </c>
      <c r="P1832" t="s">
        <v>46</v>
      </c>
      <c r="Q1832" t="s">
        <v>578</v>
      </c>
      <c r="R1832" t="s">
        <v>2174</v>
      </c>
      <c r="S1832">
        <v>31.680000000000003</v>
      </c>
      <c r="T1832">
        <v>4</v>
      </c>
      <c r="U1832">
        <v>0.2</v>
      </c>
      <c r="V1832">
        <v>2.7719999999999994</v>
      </c>
    </row>
    <row r="1833" spans="1:22" x14ac:dyDescent="0.3">
      <c r="A1833">
        <v>3075</v>
      </c>
      <c r="B1833" t="s">
        <v>6291</v>
      </c>
      <c r="C1833">
        <v>2012</v>
      </c>
      <c r="D1833" s="33">
        <v>41185</v>
      </c>
      <c r="E1833" s="33">
        <v>41190</v>
      </c>
      <c r="F1833" t="s">
        <v>50</v>
      </c>
      <c r="G1833" t="s">
        <v>805</v>
      </c>
      <c r="H1833" t="s">
        <v>806</v>
      </c>
      <c r="I1833" t="s">
        <v>26</v>
      </c>
      <c r="J1833" t="s">
        <v>27</v>
      </c>
      <c r="K1833" t="s">
        <v>42</v>
      </c>
      <c r="L1833" t="s">
        <v>43</v>
      </c>
      <c r="M1833">
        <v>90032</v>
      </c>
      <c r="N1833" t="s">
        <v>44</v>
      </c>
      <c r="O1833" t="s">
        <v>2462</v>
      </c>
      <c r="P1833" t="s">
        <v>32</v>
      </c>
      <c r="Q1833" t="s">
        <v>33</v>
      </c>
      <c r="R1833" t="s">
        <v>2463</v>
      </c>
      <c r="S1833">
        <v>120.666</v>
      </c>
      <c r="T1833">
        <v>2</v>
      </c>
      <c r="U1833">
        <v>0.15</v>
      </c>
      <c r="V1833">
        <v>18.454800000000002</v>
      </c>
    </row>
    <row r="1834" spans="1:22" x14ac:dyDescent="0.3">
      <c r="A1834">
        <v>1833</v>
      </c>
      <c r="B1834" t="s">
        <v>4601</v>
      </c>
      <c r="C1834">
        <v>2012</v>
      </c>
      <c r="D1834" s="33">
        <v>41218</v>
      </c>
      <c r="E1834" s="33">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3064</v>
      </c>
      <c r="B1835" t="s">
        <v>6274</v>
      </c>
      <c r="C1835">
        <v>2012</v>
      </c>
      <c r="D1835" s="33">
        <v>41240</v>
      </c>
      <c r="E1835" s="33">
        <v>41242</v>
      </c>
      <c r="F1835" t="s">
        <v>188</v>
      </c>
      <c r="G1835" t="s">
        <v>2109</v>
      </c>
      <c r="H1835" t="s">
        <v>2110</v>
      </c>
      <c r="I1835" t="s">
        <v>41</v>
      </c>
      <c r="J1835" t="s">
        <v>27</v>
      </c>
      <c r="K1835" t="s">
        <v>606</v>
      </c>
      <c r="L1835" t="s">
        <v>245</v>
      </c>
      <c r="M1835">
        <v>19711</v>
      </c>
      <c r="N1835" t="s">
        <v>148</v>
      </c>
      <c r="O1835" t="s">
        <v>6277</v>
      </c>
      <c r="P1835" t="s">
        <v>71</v>
      </c>
      <c r="Q1835" t="s">
        <v>161</v>
      </c>
      <c r="R1835" t="s">
        <v>6278</v>
      </c>
      <c r="S1835">
        <v>104.97</v>
      </c>
      <c r="T1835">
        <v>3</v>
      </c>
      <c r="U1835">
        <v>0</v>
      </c>
      <c r="V1835">
        <v>7.3479000000000028</v>
      </c>
    </row>
    <row r="1836" spans="1:22" x14ac:dyDescent="0.3">
      <c r="A1836">
        <v>3063</v>
      </c>
      <c r="B1836" t="s">
        <v>6274</v>
      </c>
      <c r="C1836">
        <v>2012</v>
      </c>
      <c r="D1836" s="33">
        <v>41240</v>
      </c>
      <c r="E1836" s="33">
        <v>41242</v>
      </c>
      <c r="F1836" t="s">
        <v>188</v>
      </c>
      <c r="G1836" t="s">
        <v>2109</v>
      </c>
      <c r="H1836" t="s">
        <v>2110</v>
      </c>
      <c r="I1836" t="s">
        <v>41</v>
      </c>
      <c r="J1836" t="s">
        <v>27</v>
      </c>
      <c r="K1836" t="s">
        <v>606</v>
      </c>
      <c r="L1836" t="s">
        <v>245</v>
      </c>
      <c r="M1836">
        <v>19711</v>
      </c>
      <c r="N1836" t="s">
        <v>148</v>
      </c>
      <c r="O1836" t="s">
        <v>6275</v>
      </c>
      <c r="P1836" t="s">
        <v>71</v>
      </c>
      <c r="Q1836" t="s">
        <v>72</v>
      </c>
      <c r="R1836" t="s">
        <v>6276</v>
      </c>
      <c r="S1836">
        <v>83.97</v>
      </c>
      <c r="T1836">
        <v>3</v>
      </c>
      <c r="U1836">
        <v>0</v>
      </c>
      <c r="V1836">
        <v>23.511599999999998</v>
      </c>
    </row>
    <row r="1837" spans="1:22" x14ac:dyDescent="0.3">
      <c r="A1837">
        <v>3056</v>
      </c>
      <c r="B1837" t="s">
        <v>6266</v>
      </c>
      <c r="C1837">
        <v>2012</v>
      </c>
      <c r="D1837" s="33">
        <v>41149</v>
      </c>
      <c r="E1837" s="33">
        <v>41153</v>
      </c>
      <c r="F1837" t="s">
        <v>50</v>
      </c>
      <c r="G1837" t="s">
        <v>4002</v>
      </c>
      <c r="H1837" t="s">
        <v>4003</v>
      </c>
      <c r="I1837" t="s">
        <v>41</v>
      </c>
      <c r="J1837" t="s">
        <v>27</v>
      </c>
      <c r="K1837" t="s">
        <v>303</v>
      </c>
      <c r="L1837" t="s">
        <v>211</v>
      </c>
      <c r="M1837">
        <v>60623</v>
      </c>
      <c r="N1837" t="s">
        <v>105</v>
      </c>
      <c r="O1837" t="s">
        <v>3458</v>
      </c>
      <c r="P1837" t="s">
        <v>71</v>
      </c>
      <c r="Q1837" t="s">
        <v>1216</v>
      </c>
      <c r="R1837" t="s">
        <v>3459</v>
      </c>
      <c r="S1837">
        <v>2799.9600000000005</v>
      </c>
      <c r="T1837">
        <v>5</v>
      </c>
      <c r="U1837">
        <v>0.2</v>
      </c>
      <c r="V1837">
        <v>874.98749999999984</v>
      </c>
    </row>
    <row r="1838" spans="1:22" x14ac:dyDescent="0.3">
      <c r="A1838">
        <v>3045</v>
      </c>
      <c r="B1838" t="s">
        <v>6250</v>
      </c>
      <c r="C1838">
        <v>2012</v>
      </c>
      <c r="D1838" s="33">
        <v>41029</v>
      </c>
      <c r="E1838" s="33">
        <v>41031</v>
      </c>
      <c r="F1838" t="s">
        <v>23</v>
      </c>
      <c r="G1838" t="s">
        <v>4674</v>
      </c>
      <c r="H1838" t="s">
        <v>4675</v>
      </c>
      <c r="I1838" t="s">
        <v>26</v>
      </c>
      <c r="J1838" t="s">
        <v>27</v>
      </c>
      <c r="K1838" t="s">
        <v>276</v>
      </c>
      <c r="L1838" t="s">
        <v>498</v>
      </c>
      <c r="M1838">
        <v>45373</v>
      </c>
      <c r="N1838" t="s">
        <v>148</v>
      </c>
      <c r="O1838" t="s">
        <v>2487</v>
      </c>
      <c r="P1838" t="s">
        <v>71</v>
      </c>
      <c r="Q1838" t="s">
        <v>72</v>
      </c>
      <c r="R1838" t="s">
        <v>2488</v>
      </c>
      <c r="S1838">
        <v>1022.97</v>
      </c>
      <c r="T1838">
        <v>5</v>
      </c>
      <c r="U1838">
        <v>0.4</v>
      </c>
      <c r="V1838">
        <v>-255.74250000000001</v>
      </c>
    </row>
    <row r="1839" spans="1:22" x14ac:dyDescent="0.3">
      <c r="A1839">
        <v>3039</v>
      </c>
      <c r="B1839" t="s">
        <v>6237</v>
      </c>
      <c r="C1839">
        <v>2012</v>
      </c>
      <c r="D1839" s="33">
        <v>41071</v>
      </c>
      <c r="E1839" s="33">
        <v>41076</v>
      </c>
      <c r="F1839" t="s">
        <v>50</v>
      </c>
      <c r="G1839" t="s">
        <v>1786</v>
      </c>
      <c r="H1839" t="s">
        <v>1787</v>
      </c>
      <c r="I1839" t="s">
        <v>26</v>
      </c>
      <c r="J1839" t="s">
        <v>27</v>
      </c>
      <c r="K1839" t="s">
        <v>735</v>
      </c>
      <c r="L1839" t="s">
        <v>736</v>
      </c>
      <c r="M1839">
        <v>71203</v>
      </c>
      <c r="N1839" t="s">
        <v>30</v>
      </c>
      <c r="O1839" t="s">
        <v>6240</v>
      </c>
      <c r="P1839" t="s">
        <v>32</v>
      </c>
      <c r="Q1839" t="s">
        <v>65</v>
      </c>
      <c r="R1839" t="s">
        <v>6241</v>
      </c>
      <c r="S1839">
        <v>29.16</v>
      </c>
      <c r="T1839">
        <v>2</v>
      </c>
      <c r="U1839">
        <v>0</v>
      </c>
      <c r="V1839">
        <v>10.789200000000001</v>
      </c>
    </row>
    <row r="1840" spans="1:22" x14ac:dyDescent="0.3">
      <c r="A1840">
        <v>3038</v>
      </c>
      <c r="B1840" t="s">
        <v>6237</v>
      </c>
      <c r="C1840">
        <v>2012</v>
      </c>
      <c r="D1840" s="33">
        <v>41071</v>
      </c>
      <c r="E1840" s="33">
        <v>41076</v>
      </c>
      <c r="F1840" t="s">
        <v>50</v>
      </c>
      <c r="G1840" t="s">
        <v>1786</v>
      </c>
      <c r="H1840" t="s">
        <v>1787</v>
      </c>
      <c r="I1840" t="s">
        <v>26</v>
      </c>
      <c r="J1840" t="s">
        <v>27</v>
      </c>
      <c r="K1840" t="s">
        <v>735</v>
      </c>
      <c r="L1840" t="s">
        <v>736</v>
      </c>
      <c r="M1840">
        <v>71203</v>
      </c>
      <c r="N1840" t="s">
        <v>30</v>
      </c>
      <c r="O1840" t="s">
        <v>1929</v>
      </c>
      <c r="P1840" t="s">
        <v>46</v>
      </c>
      <c r="Q1840" t="s">
        <v>90</v>
      </c>
      <c r="R1840" t="s">
        <v>1930</v>
      </c>
      <c r="S1840">
        <v>32.400000000000006</v>
      </c>
      <c r="T1840">
        <v>5</v>
      </c>
      <c r="U1840">
        <v>0</v>
      </c>
      <c r="V1840">
        <v>15.552000000000001</v>
      </c>
    </row>
    <row r="1841" spans="1:22" x14ac:dyDescent="0.3">
      <c r="A1841">
        <v>3037</v>
      </c>
      <c r="B1841" t="s">
        <v>6237</v>
      </c>
      <c r="C1841">
        <v>2012</v>
      </c>
      <c r="D1841" s="33">
        <v>41071</v>
      </c>
      <c r="E1841" s="33">
        <v>41076</v>
      </c>
      <c r="F1841" t="s">
        <v>50</v>
      </c>
      <c r="G1841" t="s">
        <v>1786</v>
      </c>
      <c r="H1841" t="s">
        <v>1787</v>
      </c>
      <c r="I1841" t="s">
        <v>26</v>
      </c>
      <c r="J1841" t="s">
        <v>27</v>
      </c>
      <c r="K1841" t="s">
        <v>735</v>
      </c>
      <c r="L1841" t="s">
        <v>736</v>
      </c>
      <c r="M1841">
        <v>71203</v>
      </c>
      <c r="N1841" t="s">
        <v>30</v>
      </c>
      <c r="O1841" t="s">
        <v>6238</v>
      </c>
      <c r="P1841" t="s">
        <v>46</v>
      </c>
      <c r="Q1841" t="s">
        <v>68</v>
      </c>
      <c r="R1841" t="s">
        <v>6239</v>
      </c>
      <c r="S1841">
        <v>56.3</v>
      </c>
      <c r="T1841">
        <v>2</v>
      </c>
      <c r="U1841">
        <v>0</v>
      </c>
      <c r="V1841">
        <v>15.764000000000003</v>
      </c>
    </row>
    <row r="1842" spans="1:22" x14ac:dyDescent="0.3">
      <c r="A1842">
        <v>3036</v>
      </c>
      <c r="B1842" t="s">
        <v>6237</v>
      </c>
      <c r="C1842">
        <v>2012</v>
      </c>
      <c r="D1842" s="33">
        <v>41071</v>
      </c>
      <c r="E1842" s="33">
        <v>41076</v>
      </c>
      <c r="F1842" t="s">
        <v>50</v>
      </c>
      <c r="G1842" t="s">
        <v>1786</v>
      </c>
      <c r="H1842" t="s">
        <v>1787</v>
      </c>
      <c r="I1842" t="s">
        <v>26</v>
      </c>
      <c r="J1842" t="s">
        <v>27</v>
      </c>
      <c r="K1842" t="s">
        <v>735</v>
      </c>
      <c r="L1842" t="s">
        <v>736</v>
      </c>
      <c r="M1842">
        <v>71203</v>
      </c>
      <c r="N1842" t="s">
        <v>30</v>
      </c>
      <c r="O1842" t="s">
        <v>6227</v>
      </c>
      <c r="P1842" t="s">
        <v>46</v>
      </c>
      <c r="Q1842" t="s">
        <v>75</v>
      </c>
      <c r="R1842" t="s">
        <v>6228</v>
      </c>
      <c r="S1842">
        <v>36.26</v>
      </c>
      <c r="T1842">
        <v>7</v>
      </c>
      <c r="U1842">
        <v>0</v>
      </c>
      <c r="V1842">
        <v>16.679599999999997</v>
      </c>
    </row>
    <row r="1843" spans="1:22" x14ac:dyDescent="0.3">
      <c r="A1843">
        <v>3035</v>
      </c>
      <c r="B1843" t="s">
        <v>6237</v>
      </c>
      <c r="C1843">
        <v>2012</v>
      </c>
      <c r="D1843" s="33">
        <v>41071</v>
      </c>
      <c r="E1843" s="33">
        <v>41076</v>
      </c>
      <c r="F1843" t="s">
        <v>50</v>
      </c>
      <c r="G1843" t="s">
        <v>1786</v>
      </c>
      <c r="H1843" t="s">
        <v>1787</v>
      </c>
      <c r="I1843" t="s">
        <v>26</v>
      </c>
      <c r="J1843" t="s">
        <v>27</v>
      </c>
      <c r="K1843" t="s">
        <v>735</v>
      </c>
      <c r="L1843" t="s">
        <v>736</v>
      </c>
      <c r="M1843">
        <v>71203</v>
      </c>
      <c r="N1843" t="s">
        <v>30</v>
      </c>
      <c r="O1843" t="s">
        <v>4156</v>
      </c>
      <c r="P1843" t="s">
        <v>71</v>
      </c>
      <c r="Q1843" t="s">
        <v>161</v>
      </c>
      <c r="R1843" t="s">
        <v>4157</v>
      </c>
      <c r="S1843">
        <v>53.699999999999996</v>
      </c>
      <c r="T1843">
        <v>6</v>
      </c>
      <c r="U1843">
        <v>0</v>
      </c>
      <c r="V1843">
        <v>10.202999999999994</v>
      </c>
    </row>
    <row r="1844" spans="1:22" x14ac:dyDescent="0.3">
      <c r="A1844">
        <v>1843</v>
      </c>
      <c r="B1844" t="s">
        <v>4621</v>
      </c>
      <c r="C1844">
        <v>2012</v>
      </c>
      <c r="D1844" s="33">
        <v>40948</v>
      </c>
      <c r="E1844" s="33">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s="33">
        <v>40948</v>
      </c>
      <c r="E1845" s="33">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3032</v>
      </c>
      <c r="B1846" t="s">
        <v>6232</v>
      </c>
      <c r="C1846">
        <v>2012</v>
      </c>
      <c r="D1846" s="33">
        <v>41173</v>
      </c>
      <c r="E1846" s="33">
        <v>41179</v>
      </c>
      <c r="F1846" t="s">
        <v>50</v>
      </c>
      <c r="G1846" t="s">
        <v>6233</v>
      </c>
      <c r="H1846" t="s">
        <v>6234</v>
      </c>
      <c r="I1846" t="s">
        <v>41</v>
      </c>
      <c r="J1846" t="s">
        <v>27</v>
      </c>
      <c r="K1846" t="s">
        <v>5160</v>
      </c>
      <c r="L1846" t="s">
        <v>238</v>
      </c>
      <c r="M1846">
        <v>48146</v>
      </c>
      <c r="N1846" t="s">
        <v>105</v>
      </c>
      <c r="O1846" t="s">
        <v>4226</v>
      </c>
      <c r="P1846" t="s">
        <v>46</v>
      </c>
      <c r="Q1846" t="s">
        <v>68</v>
      </c>
      <c r="R1846" t="s">
        <v>4227</v>
      </c>
      <c r="S1846">
        <v>25.99</v>
      </c>
      <c r="T1846">
        <v>1</v>
      </c>
      <c r="U1846">
        <v>0</v>
      </c>
      <c r="V1846">
        <v>7.5370999999999988</v>
      </c>
    </row>
    <row r="1847" spans="1:22" x14ac:dyDescent="0.3">
      <c r="A1847">
        <v>3031</v>
      </c>
      <c r="B1847" t="s">
        <v>6232</v>
      </c>
      <c r="C1847">
        <v>2012</v>
      </c>
      <c r="D1847" s="33">
        <v>41173</v>
      </c>
      <c r="E1847" s="33">
        <v>41179</v>
      </c>
      <c r="F1847" t="s">
        <v>50</v>
      </c>
      <c r="G1847" t="s">
        <v>6233</v>
      </c>
      <c r="H1847" t="s">
        <v>6234</v>
      </c>
      <c r="I1847" t="s">
        <v>41</v>
      </c>
      <c r="J1847" t="s">
        <v>27</v>
      </c>
      <c r="K1847" t="s">
        <v>5160</v>
      </c>
      <c r="L1847" t="s">
        <v>238</v>
      </c>
      <c r="M1847">
        <v>48146</v>
      </c>
      <c r="N1847" t="s">
        <v>105</v>
      </c>
      <c r="O1847" t="s">
        <v>4791</v>
      </c>
      <c r="P1847" t="s">
        <v>32</v>
      </c>
      <c r="Q1847" t="s">
        <v>33</v>
      </c>
      <c r="R1847" t="s">
        <v>4792</v>
      </c>
      <c r="S1847">
        <v>194.32</v>
      </c>
      <c r="T1847">
        <v>4</v>
      </c>
      <c r="U1847">
        <v>0</v>
      </c>
      <c r="V1847">
        <v>31.091200000000015</v>
      </c>
    </row>
    <row r="1848" spans="1:22" x14ac:dyDescent="0.3">
      <c r="A1848">
        <v>3026</v>
      </c>
      <c r="B1848" t="s">
        <v>6223</v>
      </c>
      <c r="C1848">
        <v>2012</v>
      </c>
      <c r="D1848" s="33">
        <v>41221</v>
      </c>
      <c r="E1848" s="33">
        <v>41226</v>
      </c>
      <c r="F1848" t="s">
        <v>50</v>
      </c>
      <c r="G1848" t="s">
        <v>4716</v>
      </c>
      <c r="H1848" t="s">
        <v>4717</v>
      </c>
      <c r="I1848" t="s">
        <v>26</v>
      </c>
      <c r="J1848" t="s">
        <v>27</v>
      </c>
      <c r="K1848" t="s">
        <v>266</v>
      </c>
      <c r="L1848" t="s">
        <v>267</v>
      </c>
      <c r="M1848">
        <v>10011</v>
      </c>
      <c r="N1848" t="s">
        <v>148</v>
      </c>
      <c r="O1848" t="s">
        <v>1767</v>
      </c>
      <c r="P1848" t="s">
        <v>46</v>
      </c>
      <c r="Q1848" t="s">
        <v>90</v>
      </c>
      <c r="R1848" t="s">
        <v>1768</v>
      </c>
      <c r="S1848">
        <v>17.940000000000001</v>
      </c>
      <c r="T1848">
        <v>3</v>
      </c>
      <c r="U1848">
        <v>0</v>
      </c>
      <c r="V1848">
        <v>8.0730000000000004</v>
      </c>
    </row>
    <row r="1849" spans="1:22" x14ac:dyDescent="0.3">
      <c r="A1849">
        <v>3025</v>
      </c>
      <c r="B1849" t="s">
        <v>6223</v>
      </c>
      <c r="C1849">
        <v>2012</v>
      </c>
      <c r="D1849" s="33">
        <v>41221</v>
      </c>
      <c r="E1849" s="33">
        <v>41226</v>
      </c>
      <c r="F1849" t="s">
        <v>50</v>
      </c>
      <c r="G1849" t="s">
        <v>4716</v>
      </c>
      <c r="H1849" t="s">
        <v>4717</v>
      </c>
      <c r="I1849" t="s">
        <v>26</v>
      </c>
      <c r="J1849" t="s">
        <v>27</v>
      </c>
      <c r="K1849" t="s">
        <v>266</v>
      </c>
      <c r="L1849" t="s">
        <v>267</v>
      </c>
      <c r="M1849">
        <v>10011</v>
      </c>
      <c r="N1849" t="s">
        <v>148</v>
      </c>
      <c r="O1849" t="s">
        <v>1213</v>
      </c>
      <c r="P1849" t="s">
        <v>46</v>
      </c>
      <c r="Q1849" t="s">
        <v>75</v>
      </c>
      <c r="R1849" t="s">
        <v>1214</v>
      </c>
      <c r="S1849">
        <v>52.272000000000006</v>
      </c>
      <c r="T1849">
        <v>11</v>
      </c>
      <c r="U1849">
        <v>0.2</v>
      </c>
      <c r="V1849">
        <v>17.641799999999996</v>
      </c>
    </row>
    <row r="1850" spans="1:22" x14ac:dyDescent="0.3">
      <c r="A1850">
        <v>3023</v>
      </c>
      <c r="B1850" t="s">
        <v>6217</v>
      </c>
      <c r="C1850">
        <v>2012</v>
      </c>
      <c r="D1850" s="33">
        <v>41221</v>
      </c>
      <c r="E1850" s="33">
        <v>41227</v>
      </c>
      <c r="F1850" t="s">
        <v>50</v>
      </c>
      <c r="G1850" t="s">
        <v>1583</v>
      </c>
      <c r="H1850" t="s">
        <v>1584</v>
      </c>
      <c r="I1850" t="s">
        <v>26</v>
      </c>
      <c r="J1850" t="s">
        <v>27</v>
      </c>
      <c r="K1850" t="s">
        <v>120</v>
      </c>
      <c r="L1850" t="s">
        <v>121</v>
      </c>
      <c r="M1850">
        <v>84084</v>
      </c>
      <c r="N1850" t="s">
        <v>44</v>
      </c>
      <c r="O1850" t="s">
        <v>2773</v>
      </c>
      <c r="P1850" t="s">
        <v>46</v>
      </c>
      <c r="Q1850" t="s">
        <v>75</v>
      </c>
      <c r="R1850" t="s">
        <v>2774</v>
      </c>
      <c r="S1850">
        <v>91.68</v>
      </c>
      <c r="T1850">
        <v>5</v>
      </c>
      <c r="U1850">
        <v>0.2</v>
      </c>
      <c r="V1850">
        <v>28.65</v>
      </c>
    </row>
    <row r="1851" spans="1:22" x14ac:dyDescent="0.3">
      <c r="A1851">
        <v>1850</v>
      </c>
      <c r="B1851" t="s">
        <v>4631</v>
      </c>
      <c r="C1851">
        <v>2012</v>
      </c>
      <c r="D1851" s="33">
        <v>41110</v>
      </c>
      <c r="E1851" s="33">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s="33">
        <v>41110</v>
      </c>
      <c r="E1852" s="33">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s="33">
        <v>41110</v>
      </c>
      <c r="E1853" s="3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s="33">
        <v>41110</v>
      </c>
      <c r="E1854" s="33">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s="33">
        <v>41110</v>
      </c>
      <c r="E1855" s="33">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s="33">
        <v>41110</v>
      </c>
      <c r="E1856" s="33">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3022</v>
      </c>
      <c r="B1857" t="s">
        <v>6217</v>
      </c>
      <c r="C1857">
        <v>2012</v>
      </c>
      <c r="D1857" s="33">
        <v>41221</v>
      </c>
      <c r="E1857" s="33">
        <v>41227</v>
      </c>
      <c r="F1857" t="s">
        <v>50</v>
      </c>
      <c r="G1857" t="s">
        <v>1583</v>
      </c>
      <c r="H1857" t="s">
        <v>1584</v>
      </c>
      <c r="I1857" t="s">
        <v>26</v>
      </c>
      <c r="J1857" t="s">
        <v>27</v>
      </c>
      <c r="K1857" t="s">
        <v>120</v>
      </c>
      <c r="L1857" t="s">
        <v>121</v>
      </c>
      <c r="M1857">
        <v>84084</v>
      </c>
      <c r="N1857" t="s">
        <v>44</v>
      </c>
      <c r="O1857" t="s">
        <v>2509</v>
      </c>
      <c r="P1857" t="s">
        <v>32</v>
      </c>
      <c r="Q1857" t="s">
        <v>65</v>
      </c>
      <c r="R1857" t="s">
        <v>2510</v>
      </c>
      <c r="S1857">
        <v>66.69</v>
      </c>
      <c r="T1857">
        <v>3</v>
      </c>
      <c r="U1857">
        <v>0</v>
      </c>
      <c r="V1857">
        <v>22.007699999999996</v>
      </c>
    </row>
    <row r="1858" spans="1:22" x14ac:dyDescent="0.3">
      <c r="A1858">
        <v>3021</v>
      </c>
      <c r="B1858" t="s">
        <v>6217</v>
      </c>
      <c r="C1858">
        <v>2012</v>
      </c>
      <c r="D1858" s="33">
        <v>41221</v>
      </c>
      <c r="E1858" s="33">
        <v>41227</v>
      </c>
      <c r="F1858" t="s">
        <v>50</v>
      </c>
      <c r="G1858" t="s">
        <v>1583</v>
      </c>
      <c r="H1858" t="s">
        <v>1584</v>
      </c>
      <c r="I1858" t="s">
        <v>26</v>
      </c>
      <c r="J1858" t="s">
        <v>27</v>
      </c>
      <c r="K1858" t="s">
        <v>120</v>
      </c>
      <c r="L1858" t="s">
        <v>121</v>
      </c>
      <c r="M1858">
        <v>84084</v>
      </c>
      <c r="N1858" t="s">
        <v>44</v>
      </c>
      <c r="O1858" t="s">
        <v>4072</v>
      </c>
      <c r="P1858" t="s">
        <v>46</v>
      </c>
      <c r="Q1858" t="s">
        <v>90</v>
      </c>
      <c r="R1858" t="s">
        <v>4073</v>
      </c>
      <c r="S1858">
        <v>92.94</v>
      </c>
      <c r="T1858">
        <v>3</v>
      </c>
      <c r="U1858">
        <v>0</v>
      </c>
      <c r="V1858">
        <v>41.822999999999993</v>
      </c>
    </row>
    <row r="1859" spans="1:22" x14ac:dyDescent="0.3">
      <c r="A1859">
        <v>3020</v>
      </c>
      <c r="B1859" t="s">
        <v>6217</v>
      </c>
      <c r="C1859">
        <v>2012</v>
      </c>
      <c r="D1859" s="33">
        <v>41221</v>
      </c>
      <c r="E1859" s="33">
        <v>41227</v>
      </c>
      <c r="F1859" t="s">
        <v>50</v>
      </c>
      <c r="G1859" t="s">
        <v>1583</v>
      </c>
      <c r="H1859" t="s">
        <v>1584</v>
      </c>
      <c r="I1859" t="s">
        <v>26</v>
      </c>
      <c r="J1859" t="s">
        <v>27</v>
      </c>
      <c r="K1859" t="s">
        <v>120</v>
      </c>
      <c r="L1859" t="s">
        <v>121</v>
      </c>
      <c r="M1859">
        <v>84084</v>
      </c>
      <c r="N1859" t="s">
        <v>44</v>
      </c>
      <c r="O1859" t="s">
        <v>6218</v>
      </c>
      <c r="P1859" t="s">
        <v>46</v>
      </c>
      <c r="Q1859" t="s">
        <v>269</v>
      </c>
      <c r="R1859" t="s">
        <v>6219</v>
      </c>
      <c r="S1859">
        <v>5.04</v>
      </c>
      <c r="T1859">
        <v>3</v>
      </c>
      <c r="U1859">
        <v>0</v>
      </c>
      <c r="V1859">
        <v>0.20159999999999978</v>
      </c>
    </row>
    <row r="1860" spans="1:22" x14ac:dyDescent="0.3">
      <c r="A1860">
        <v>1859</v>
      </c>
      <c r="B1860" t="s">
        <v>4644</v>
      </c>
      <c r="C1860">
        <v>2012</v>
      </c>
      <c r="D1860" s="33">
        <v>41155</v>
      </c>
      <c r="E1860" s="33">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s="33">
        <v>41155</v>
      </c>
      <c r="E1861" s="33">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3016</v>
      </c>
      <c r="B1862" t="s">
        <v>6214</v>
      </c>
      <c r="C1862">
        <v>2012</v>
      </c>
      <c r="D1862" s="33">
        <v>41169</v>
      </c>
      <c r="E1862" s="33">
        <v>41173</v>
      </c>
      <c r="F1862" t="s">
        <v>50</v>
      </c>
      <c r="G1862" t="s">
        <v>550</v>
      </c>
      <c r="H1862" t="s">
        <v>551</v>
      </c>
      <c r="I1862" t="s">
        <v>102</v>
      </c>
      <c r="J1862" t="s">
        <v>27</v>
      </c>
      <c r="K1862" t="s">
        <v>266</v>
      </c>
      <c r="L1862" t="s">
        <v>267</v>
      </c>
      <c r="M1862">
        <v>10035</v>
      </c>
      <c r="N1862" t="s">
        <v>148</v>
      </c>
      <c r="O1862" t="s">
        <v>2880</v>
      </c>
      <c r="P1862" t="s">
        <v>32</v>
      </c>
      <c r="Q1862" t="s">
        <v>56</v>
      </c>
      <c r="R1862" t="s">
        <v>2881</v>
      </c>
      <c r="S1862">
        <v>344.22</v>
      </c>
      <c r="T1862">
        <v>2</v>
      </c>
      <c r="U1862">
        <v>0.4</v>
      </c>
      <c r="V1862">
        <v>-103.26600000000002</v>
      </c>
    </row>
    <row r="1863" spans="1:22" x14ac:dyDescent="0.3">
      <c r="A1863">
        <v>3003</v>
      </c>
      <c r="B1863" t="s">
        <v>6195</v>
      </c>
      <c r="C1863">
        <v>2012</v>
      </c>
      <c r="D1863" s="33">
        <v>41095</v>
      </c>
      <c r="E1863" s="33">
        <v>41100</v>
      </c>
      <c r="F1863" t="s">
        <v>50</v>
      </c>
      <c r="G1863" t="s">
        <v>1389</v>
      </c>
      <c r="H1863" t="s">
        <v>1390</v>
      </c>
      <c r="I1863" t="s">
        <v>102</v>
      </c>
      <c r="J1863" t="s">
        <v>27</v>
      </c>
      <c r="K1863" t="s">
        <v>6196</v>
      </c>
      <c r="L1863" t="s">
        <v>238</v>
      </c>
      <c r="M1863">
        <v>48310</v>
      </c>
      <c r="N1863" t="s">
        <v>105</v>
      </c>
      <c r="O1863" t="s">
        <v>6197</v>
      </c>
      <c r="P1863" t="s">
        <v>46</v>
      </c>
      <c r="Q1863" t="s">
        <v>75</v>
      </c>
      <c r="R1863" t="s">
        <v>6198</v>
      </c>
      <c r="S1863">
        <v>19</v>
      </c>
      <c r="T1863">
        <v>5</v>
      </c>
      <c r="U1863">
        <v>0</v>
      </c>
      <c r="V1863">
        <v>8.93</v>
      </c>
    </row>
    <row r="1864" spans="1:22" x14ac:dyDescent="0.3">
      <c r="A1864">
        <v>2981</v>
      </c>
      <c r="B1864" t="s">
        <v>6172</v>
      </c>
      <c r="C1864">
        <v>2012</v>
      </c>
      <c r="D1864" s="33">
        <v>41072</v>
      </c>
      <c r="E1864" s="33">
        <v>41077</v>
      </c>
      <c r="F1864" t="s">
        <v>50</v>
      </c>
      <c r="G1864" t="s">
        <v>6173</v>
      </c>
      <c r="H1864" t="s">
        <v>6174</v>
      </c>
      <c r="I1864" t="s">
        <v>26</v>
      </c>
      <c r="J1864" t="s">
        <v>27</v>
      </c>
      <c r="K1864" t="s">
        <v>146</v>
      </c>
      <c r="L1864" t="s">
        <v>147</v>
      </c>
      <c r="M1864">
        <v>19134</v>
      </c>
      <c r="N1864" t="s">
        <v>148</v>
      </c>
      <c r="O1864" t="s">
        <v>5041</v>
      </c>
      <c r="P1864" t="s">
        <v>32</v>
      </c>
      <c r="Q1864" t="s">
        <v>65</v>
      </c>
      <c r="R1864" t="s">
        <v>5042</v>
      </c>
      <c r="S1864">
        <v>43.295999999999999</v>
      </c>
      <c r="T1864">
        <v>2</v>
      </c>
      <c r="U1864">
        <v>0.2</v>
      </c>
      <c r="V1864">
        <v>4.3295999999999975</v>
      </c>
    </row>
    <row r="1865" spans="1:22" x14ac:dyDescent="0.3">
      <c r="A1865">
        <v>2980</v>
      </c>
      <c r="B1865" t="s">
        <v>6172</v>
      </c>
      <c r="C1865">
        <v>2012</v>
      </c>
      <c r="D1865" s="33">
        <v>41072</v>
      </c>
      <c r="E1865" s="33">
        <v>41077</v>
      </c>
      <c r="F1865" t="s">
        <v>50</v>
      </c>
      <c r="G1865" t="s">
        <v>6173</v>
      </c>
      <c r="H1865" t="s">
        <v>6174</v>
      </c>
      <c r="I1865" t="s">
        <v>26</v>
      </c>
      <c r="J1865" t="s">
        <v>27</v>
      </c>
      <c r="K1865" t="s">
        <v>146</v>
      </c>
      <c r="L1865" t="s">
        <v>147</v>
      </c>
      <c r="M1865">
        <v>19134</v>
      </c>
      <c r="N1865" t="s">
        <v>148</v>
      </c>
      <c r="O1865" t="s">
        <v>6175</v>
      </c>
      <c r="P1865" t="s">
        <v>46</v>
      </c>
      <c r="Q1865" t="s">
        <v>90</v>
      </c>
      <c r="R1865" t="s">
        <v>6176</v>
      </c>
      <c r="S1865">
        <v>20.736000000000004</v>
      </c>
      <c r="T1865">
        <v>4</v>
      </c>
      <c r="U1865">
        <v>0.2</v>
      </c>
      <c r="V1865">
        <v>7.2576000000000001</v>
      </c>
    </row>
    <row r="1866" spans="1:22" x14ac:dyDescent="0.3">
      <c r="A1866">
        <v>2976</v>
      </c>
      <c r="B1866" t="s">
        <v>6163</v>
      </c>
      <c r="C1866">
        <v>2012</v>
      </c>
      <c r="D1866" s="33">
        <v>41036</v>
      </c>
      <c r="E1866" s="33">
        <v>41041</v>
      </c>
      <c r="F1866" t="s">
        <v>50</v>
      </c>
      <c r="G1866" t="s">
        <v>1408</v>
      </c>
      <c r="H1866" t="s">
        <v>1409</v>
      </c>
      <c r="I1866" t="s">
        <v>26</v>
      </c>
      <c r="J1866" t="s">
        <v>27</v>
      </c>
      <c r="K1866" t="s">
        <v>4155</v>
      </c>
      <c r="L1866" t="s">
        <v>104</v>
      </c>
      <c r="M1866">
        <v>75002</v>
      </c>
      <c r="N1866" t="s">
        <v>105</v>
      </c>
      <c r="O1866" t="s">
        <v>6164</v>
      </c>
      <c r="P1866" t="s">
        <v>46</v>
      </c>
      <c r="Q1866" t="s">
        <v>90</v>
      </c>
      <c r="R1866" t="s">
        <v>6165</v>
      </c>
      <c r="S1866">
        <v>15.936000000000002</v>
      </c>
      <c r="T1866">
        <v>4</v>
      </c>
      <c r="U1866">
        <v>0.2</v>
      </c>
      <c r="V1866">
        <v>5.378400000000001</v>
      </c>
    </row>
    <row r="1867" spans="1:22" x14ac:dyDescent="0.3">
      <c r="A1867">
        <v>2975</v>
      </c>
      <c r="B1867" t="s">
        <v>6163</v>
      </c>
      <c r="C1867">
        <v>2012</v>
      </c>
      <c r="D1867" s="33">
        <v>41036</v>
      </c>
      <c r="E1867" s="33">
        <v>41041</v>
      </c>
      <c r="F1867" t="s">
        <v>50</v>
      </c>
      <c r="G1867" t="s">
        <v>1408</v>
      </c>
      <c r="H1867" t="s">
        <v>1409</v>
      </c>
      <c r="I1867" t="s">
        <v>26</v>
      </c>
      <c r="J1867" t="s">
        <v>27</v>
      </c>
      <c r="K1867" t="s">
        <v>4155</v>
      </c>
      <c r="L1867" t="s">
        <v>104</v>
      </c>
      <c r="M1867">
        <v>75002</v>
      </c>
      <c r="N1867" t="s">
        <v>105</v>
      </c>
      <c r="O1867" t="s">
        <v>2400</v>
      </c>
      <c r="P1867" t="s">
        <v>32</v>
      </c>
      <c r="Q1867" t="s">
        <v>56</v>
      </c>
      <c r="R1867" t="s">
        <v>2401</v>
      </c>
      <c r="S1867">
        <v>244.00599999999997</v>
      </c>
      <c r="T1867">
        <v>2</v>
      </c>
      <c r="U1867">
        <v>0.3</v>
      </c>
      <c r="V1867">
        <v>-31.372200000000007</v>
      </c>
    </row>
    <row r="1868" spans="1:22" x14ac:dyDescent="0.3">
      <c r="A1868">
        <v>2960</v>
      </c>
      <c r="B1868" t="s">
        <v>6153</v>
      </c>
      <c r="C1868">
        <v>2012</v>
      </c>
      <c r="D1868" s="33">
        <v>41267</v>
      </c>
      <c r="E1868" s="33">
        <v>41272</v>
      </c>
      <c r="F1868" t="s">
        <v>50</v>
      </c>
      <c r="G1868" t="s">
        <v>3739</v>
      </c>
      <c r="H1868" t="s">
        <v>3740</v>
      </c>
      <c r="I1868" t="s">
        <v>26</v>
      </c>
      <c r="J1868" t="s">
        <v>27</v>
      </c>
      <c r="K1868" t="s">
        <v>42</v>
      </c>
      <c r="L1868" t="s">
        <v>43</v>
      </c>
      <c r="M1868">
        <v>90032</v>
      </c>
      <c r="N1868" t="s">
        <v>44</v>
      </c>
      <c r="O1868" t="s">
        <v>1090</v>
      </c>
      <c r="P1868" t="s">
        <v>46</v>
      </c>
      <c r="Q1868" t="s">
        <v>269</v>
      </c>
      <c r="R1868" t="s">
        <v>1091</v>
      </c>
      <c r="S1868">
        <v>45.92</v>
      </c>
      <c r="T1868">
        <v>4</v>
      </c>
      <c r="U1868">
        <v>0</v>
      </c>
      <c r="V1868">
        <v>21.5824</v>
      </c>
    </row>
    <row r="1869" spans="1:22" x14ac:dyDescent="0.3">
      <c r="A1869">
        <v>1868</v>
      </c>
      <c r="B1869" t="s">
        <v>4660</v>
      </c>
      <c r="C1869">
        <v>2012</v>
      </c>
      <c r="D1869" s="33">
        <v>41085</v>
      </c>
      <c r="E1869" s="33">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s="33">
        <v>41085</v>
      </c>
      <c r="E1870" s="33">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2959</v>
      </c>
      <c r="B1871" t="s">
        <v>6153</v>
      </c>
      <c r="C1871">
        <v>2012</v>
      </c>
      <c r="D1871" s="33">
        <v>41267</v>
      </c>
      <c r="E1871" s="33">
        <v>41272</v>
      </c>
      <c r="F1871" t="s">
        <v>50</v>
      </c>
      <c r="G1871" t="s">
        <v>3739</v>
      </c>
      <c r="H1871" t="s">
        <v>3740</v>
      </c>
      <c r="I1871" t="s">
        <v>26</v>
      </c>
      <c r="J1871" t="s">
        <v>27</v>
      </c>
      <c r="K1871" t="s">
        <v>42</v>
      </c>
      <c r="L1871" t="s">
        <v>43</v>
      </c>
      <c r="M1871">
        <v>90032</v>
      </c>
      <c r="N1871" t="s">
        <v>44</v>
      </c>
      <c r="O1871" t="s">
        <v>3125</v>
      </c>
      <c r="P1871" t="s">
        <v>46</v>
      </c>
      <c r="Q1871" t="s">
        <v>75</v>
      </c>
      <c r="R1871" t="s">
        <v>3126</v>
      </c>
      <c r="S1871">
        <v>19.936000000000003</v>
      </c>
      <c r="T1871">
        <v>4</v>
      </c>
      <c r="U1871">
        <v>0.2</v>
      </c>
      <c r="V1871">
        <v>7.2267999999999999</v>
      </c>
    </row>
    <row r="1872" spans="1:22" x14ac:dyDescent="0.3">
      <c r="A1872">
        <v>2933</v>
      </c>
      <c r="B1872" t="s">
        <v>6125</v>
      </c>
      <c r="C1872">
        <v>2012</v>
      </c>
      <c r="D1872" s="33">
        <v>41129</v>
      </c>
      <c r="E1872" s="33">
        <v>41129</v>
      </c>
      <c r="F1872" t="s">
        <v>1290</v>
      </c>
      <c r="G1872" t="s">
        <v>5615</v>
      </c>
      <c r="H1872" t="s">
        <v>5616</v>
      </c>
      <c r="I1872" t="s">
        <v>26</v>
      </c>
      <c r="J1872" t="s">
        <v>27</v>
      </c>
      <c r="K1872" t="s">
        <v>127</v>
      </c>
      <c r="L1872" t="s">
        <v>43</v>
      </c>
      <c r="M1872">
        <v>94109</v>
      </c>
      <c r="N1872" t="s">
        <v>44</v>
      </c>
      <c r="O1872" t="s">
        <v>1280</v>
      </c>
      <c r="P1872" t="s">
        <v>32</v>
      </c>
      <c r="Q1872" t="s">
        <v>36</v>
      </c>
      <c r="R1872" t="s">
        <v>1281</v>
      </c>
      <c r="S1872">
        <v>144.78399999999999</v>
      </c>
      <c r="T1872">
        <v>1</v>
      </c>
      <c r="U1872">
        <v>0.2</v>
      </c>
      <c r="V1872">
        <v>10.858800000000002</v>
      </c>
    </row>
    <row r="1873" spans="1:22" x14ac:dyDescent="0.3">
      <c r="A1873">
        <v>2932</v>
      </c>
      <c r="B1873" t="s">
        <v>6125</v>
      </c>
      <c r="C1873">
        <v>2012</v>
      </c>
      <c r="D1873" s="33">
        <v>41129</v>
      </c>
      <c r="E1873" s="33">
        <v>41129</v>
      </c>
      <c r="F1873" t="s">
        <v>1290</v>
      </c>
      <c r="G1873" t="s">
        <v>5615</v>
      </c>
      <c r="H1873" t="s">
        <v>5616</v>
      </c>
      <c r="I1873" t="s">
        <v>26</v>
      </c>
      <c r="J1873" t="s">
        <v>27</v>
      </c>
      <c r="K1873" t="s">
        <v>127</v>
      </c>
      <c r="L1873" t="s">
        <v>43</v>
      </c>
      <c r="M1873">
        <v>94109</v>
      </c>
      <c r="N1873" t="s">
        <v>44</v>
      </c>
      <c r="O1873" t="s">
        <v>1022</v>
      </c>
      <c r="P1873" t="s">
        <v>46</v>
      </c>
      <c r="Q1873" t="s">
        <v>75</v>
      </c>
      <c r="R1873" t="s">
        <v>1023</v>
      </c>
      <c r="S1873">
        <v>7.28</v>
      </c>
      <c r="T1873">
        <v>2</v>
      </c>
      <c r="U1873">
        <v>0.2</v>
      </c>
      <c r="V1873">
        <v>2.7299999999999995</v>
      </c>
    </row>
    <row r="1874" spans="1:22" x14ac:dyDescent="0.3">
      <c r="A1874">
        <v>2931</v>
      </c>
      <c r="B1874" t="s">
        <v>6125</v>
      </c>
      <c r="C1874">
        <v>2012</v>
      </c>
      <c r="D1874" s="33">
        <v>41129</v>
      </c>
      <c r="E1874" s="33">
        <v>41129</v>
      </c>
      <c r="F1874" t="s">
        <v>1290</v>
      </c>
      <c r="G1874" t="s">
        <v>5615</v>
      </c>
      <c r="H1874" t="s">
        <v>5616</v>
      </c>
      <c r="I1874" t="s">
        <v>26</v>
      </c>
      <c r="J1874" t="s">
        <v>27</v>
      </c>
      <c r="K1874" t="s">
        <v>127</v>
      </c>
      <c r="L1874" t="s">
        <v>43</v>
      </c>
      <c r="M1874">
        <v>94109</v>
      </c>
      <c r="N1874" t="s">
        <v>44</v>
      </c>
      <c r="O1874" t="s">
        <v>3587</v>
      </c>
      <c r="P1874" t="s">
        <v>46</v>
      </c>
      <c r="Q1874" t="s">
        <v>75</v>
      </c>
      <c r="R1874" t="s">
        <v>3588</v>
      </c>
      <c r="S1874">
        <v>6.6080000000000005</v>
      </c>
      <c r="T1874">
        <v>2</v>
      </c>
      <c r="U1874">
        <v>0.2</v>
      </c>
      <c r="V1874">
        <v>2.2302</v>
      </c>
    </row>
    <row r="1875" spans="1:22" x14ac:dyDescent="0.3">
      <c r="A1875">
        <v>2923</v>
      </c>
      <c r="B1875" t="s">
        <v>6113</v>
      </c>
      <c r="C1875">
        <v>2012</v>
      </c>
      <c r="D1875" s="33">
        <v>41243</v>
      </c>
      <c r="E1875" s="33">
        <v>41246</v>
      </c>
      <c r="F1875" t="s">
        <v>23</v>
      </c>
      <c r="G1875" t="s">
        <v>4100</v>
      </c>
      <c r="H1875" t="s">
        <v>4101</v>
      </c>
      <c r="I1875" t="s">
        <v>102</v>
      </c>
      <c r="J1875" t="s">
        <v>27</v>
      </c>
      <c r="K1875" t="s">
        <v>1237</v>
      </c>
      <c r="L1875" t="s">
        <v>104</v>
      </c>
      <c r="M1875">
        <v>78745</v>
      </c>
      <c r="N1875" t="s">
        <v>105</v>
      </c>
      <c r="O1875" t="s">
        <v>2443</v>
      </c>
      <c r="P1875" t="s">
        <v>46</v>
      </c>
      <c r="Q1875" t="s">
        <v>75</v>
      </c>
      <c r="R1875" t="s">
        <v>2444</v>
      </c>
      <c r="S1875">
        <v>3.8819999999999988</v>
      </c>
      <c r="T1875">
        <v>3</v>
      </c>
      <c r="U1875">
        <v>0.8</v>
      </c>
      <c r="V1875">
        <v>-5.8230000000000004</v>
      </c>
    </row>
    <row r="1876" spans="1:22" x14ac:dyDescent="0.3">
      <c r="A1876">
        <v>2917</v>
      </c>
      <c r="B1876" t="s">
        <v>6106</v>
      </c>
      <c r="C1876">
        <v>2012</v>
      </c>
      <c r="D1876" s="33">
        <v>41194</v>
      </c>
      <c r="E1876" s="33">
        <v>41199</v>
      </c>
      <c r="F1876" t="s">
        <v>23</v>
      </c>
      <c r="G1876" t="s">
        <v>2903</v>
      </c>
      <c r="H1876" t="s">
        <v>2904</v>
      </c>
      <c r="I1876" t="s">
        <v>26</v>
      </c>
      <c r="J1876" t="s">
        <v>27</v>
      </c>
      <c r="K1876" t="s">
        <v>6107</v>
      </c>
      <c r="L1876" t="s">
        <v>254</v>
      </c>
      <c r="M1876">
        <v>46060</v>
      </c>
      <c r="N1876" t="s">
        <v>105</v>
      </c>
      <c r="O1876" t="s">
        <v>3853</v>
      </c>
      <c r="P1876" t="s">
        <v>71</v>
      </c>
      <c r="Q1876" t="s">
        <v>72</v>
      </c>
      <c r="R1876" t="s">
        <v>3854</v>
      </c>
      <c r="S1876">
        <v>263.95999999999998</v>
      </c>
      <c r="T1876">
        <v>4</v>
      </c>
      <c r="U1876">
        <v>0</v>
      </c>
      <c r="V1876">
        <v>71.269200000000012</v>
      </c>
    </row>
    <row r="1877" spans="1:22" x14ac:dyDescent="0.3">
      <c r="A1877">
        <v>2916</v>
      </c>
      <c r="B1877" t="s">
        <v>6106</v>
      </c>
      <c r="C1877">
        <v>2012</v>
      </c>
      <c r="D1877" s="33">
        <v>41194</v>
      </c>
      <c r="E1877" s="33">
        <v>41199</v>
      </c>
      <c r="F1877" t="s">
        <v>23</v>
      </c>
      <c r="G1877" t="s">
        <v>2903</v>
      </c>
      <c r="H1877" t="s">
        <v>2904</v>
      </c>
      <c r="I1877" t="s">
        <v>26</v>
      </c>
      <c r="J1877" t="s">
        <v>27</v>
      </c>
      <c r="K1877" t="s">
        <v>6107</v>
      </c>
      <c r="L1877" t="s">
        <v>254</v>
      </c>
      <c r="M1877">
        <v>46060</v>
      </c>
      <c r="N1877" t="s">
        <v>105</v>
      </c>
      <c r="O1877" t="s">
        <v>5670</v>
      </c>
      <c r="P1877" t="s">
        <v>46</v>
      </c>
      <c r="Q1877" t="s">
        <v>75</v>
      </c>
      <c r="R1877" t="s">
        <v>5671</v>
      </c>
      <c r="S1877">
        <v>12.56</v>
      </c>
      <c r="T1877">
        <v>2</v>
      </c>
      <c r="U1877">
        <v>0</v>
      </c>
      <c r="V1877">
        <v>5.6519999999999992</v>
      </c>
    </row>
    <row r="1878" spans="1:22" x14ac:dyDescent="0.3">
      <c r="A1878">
        <v>2915</v>
      </c>
      <c r="B1878" t="s">
        <v>6106</v>
      </c>
      <c r="C1878">
        <v>2012</v>
      </c>
      <c r="D1878" s="33">
        <v>41194</v>
      </c>
      <c r="E1878" s="33">
        <v>41199</v>
      </c>
      <c r="F1878" t="s">
        <v>23</v>
      </c>
      <c r="G1878" t="s">
        <v>2903</v>
      </c>
      <c r="H1878" t="s">
        <v>2904</v>
      </c>
      <c r="I1878" t="s">
        <v>26</v>
      </c>
      <c r="J1878" t="s">
        <v>27</v>
      </c>
      <c r="K1878" t="s">
        <v>6107</v>
      </c>
      <c r="L1878" t="s">
        <v>254</v>
      </c>
      <c r="M1878">
        <v>46060</v>
      </c>
      <c r="N1878" t="s">
        <v>105</v>
      </c>
      <c r="O1878" t="s">
        <v>5833</v>
      </c>
      <c r="P1878" t="s">
        <v>71</v>
      </c>
      <c r="Q1878" t="s">
        <v>72</v>
      </c>
      <c r="R1878" t="s">
        <v>5834</v>
      </c>
      <c r="S1878">
        <v>135.72</v>
      </c>
      <c r="T1878">
        <v>3</v>
      </c>
      <c r="U1878">
        <v>0</v>
      </c>
      <c r="V1878">
        <v>35.287199999999999</v>
      </c>
    </row>
    <row r="1879" spans="1:22" x14ac:dyDescent="0.3">
      <c r="A1879">
        <v>2911</v>
      </c>
      <c r="B1879" t="s">
        <v>6100</v>
      </c>
      <c r="C1879">
        <v>2012</v>
      </c>
      <c r="D1879" s="33">
        <v>41218</v>
      </c>
      <c r="E1879" s="33">
        <v>41222</v>
      </c>
      <c r="F1879" t="s">
        <v>50</v>
      </c>
      <c r="G1879" t="s">
        <v>888</v>
      </c>
      <c r="H1879" t="s">
        <v>889</v>
      </c>
      <c r="I1879" t="s">
        <v>26</v>
      </c>
      <c r="J1879" t="s">
        <v>27</v>
      </c>
      <c r="K1879" t="s">
        <v>3405</v>
      </c>
      <c r="L1879" t="s">
        <v>54</v>
      </c>
      <c r="M1879">
        <v>33065</v>
      </c>
      <c r="N1879" t="s">
        <v>30</v>
      </c>
      <c r="O1879" t="s">
        <v>2512</v>
      </c>
      <c r="P1879" t="s">
        <v>46</v>
      </c>
      <c r="Q1879" t="s">
        <v>78</v>
      </c>
      <c r="R1879" t="s">
        <v>3334</v>
      </c>
      <c r="S1879">
        <v>387.13600000000002</v>
      </c>
      <c r="T1879">
        <v>4</v>
      </c>
      <c r="U1879">
        <v>0.2</v>
      </c>
      <c r="V1879">
        <v>24.196000000000012</v>
      </c>
    </row>
    <row r="1880" spans="1:22" x14ac:dyDescent="0.3">
      <c r="A1880">
        <v>2901</v>
      </c>
      <c r="B1880" t="s">
        <v>6088</v>
      </c>
      <c r="C1880">
        <v>2012</v>
      </c>
      <c r="D1880" s="33">
        <v>41164</v>
      </c>
      <c r="E1880" s="33">
        <v>41169</v>
      </c>
      <c r="F1880" t="s">
        <v>50</v>
      </c>
      <c r="G1880" t="s">
        <v>387</v>
      </c>
      <c r="H1880" t="s">
        <v>388</v>
      </c>
      <c r="I1880" t="s">
        <v>26</v>
      </c>
      <c r="J1880" t="s">
        <v>27</v>
      </c>
      <c r="K1880" t="s">
        <v>266</v>
      </c>
      <c r="L1880" t="s">
        <v>267</v>
      </c>
      <c r="M1880">
        <v>10035</v>
      </c>
      <c r="N1880" t="s">
        <v>148</v>
      </c>
      <c r="O1880" t="s">
        <v>1550</v>
      </c>
      <c r="P1880" t="s">
        <v>46</v>
      </c>
      <c r="Q1880" t="s">
        <v>47</v>
      </c>
      <c r="R1880" t="s">
        <v>1551</v>
      </c>
      <c r="S1880">
        <v>12.6</v>
      </c>
      <c r="T1880">
        <v>4</v>
      </c>
      <c r="U1880">
        <v>0</v>
      </c>
      <c r="V1880">
        <v>6.048</v>
      </c>
    </row>
    <row r="1881" spans="1:22" x14ac:dyDescent="0.3">
      <c r="A1881">
        <v>2900</v>
      </c>
      <c r="B1881" t="s">
        <v>6088</v>
      </c>
      <c r="C1881">
        <v>2012</v>
      </c>
      <c r="D1881" s="33">
        <v>41164</v>
      </c>
      <c r="E1881" s="33">
        <v>41169</v>
      </c>
      <c r="F1881" t="s">
        <v>50</v>
      </c>
      <c r="G1881" t="s">
        <v>387</v>
      </c>
      <c r="H1881" t="s">
        <v>388</v>
      </c>
      <c r="I1881" t="s">
        <v>26</v>
      </c>
      <c r="J1881" t="s">
        <v>27</v>
      </c>
      <c r="K1881" t="s">
        <v>266</v>
      </c>
      <c r="L1881" t="s">
        <v>267</v>
      </c>
      <c r="M1881">
        <v>10035</v>
      </c>
      <c r="N1881" t="s">
        <v>148</v>
      </c>
      <c r="O1881" t="s">
        <v>5426</v>
      </c>
      <c r="P1881" t="s">
        <v>71</v>
      </c>
      <c r="Q1881" t="s">
        <v>1216</v>
      </c>
      <c r="R1881" t="s">
        <v>5427</v>
      </c>
      <c r="S1881">
        <v>479.98400000000004</v>
      </c>
      <c r="T1881">
        <v>2</v>
      </c>
      <c r="U1881">
        <v>0.2</v>
      </c>
      <c r="V1881">
        <v>59.997999999999962</v>
      </c>
    </row>
    <row r="1882" spans="1:22" x14ac:dyDescent="0.3">
      <c r="A1882">
        <v>1881</v>
      </c>
      <c r="B1882" t="s">
        <v>4686</v>
      </c>
      <c r="C1882">
        <v>2012</v>
      </c>
      <c r="D1882" s="33">
        <v>40973</v>
      </c>
      <c r="E1882" s="33">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s="33">
        <v>40973</v>
      </c>
      <c r="E1883" s="3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s="33">
        <v>40973</v>
      </c>
      <c r="E1884" s="33">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2899</v>
      </c>
      <c r="B1885" t="s">
        <v>6087</v>
      </c>
      <c r="C1885">
        <v>2012</v>
      </c>
      <c r="D1885" s="33">
        <v>41025</v>
      </c>
      <c r="E1885" s="33">
        <v>41029</v>
      </c>
      <c r="F1885" t="s">
        <v>50</v>
      </c>
      <c r="G1885" t="s">
        <v>5502</v>
      </c>
      <c r="H1885" t="s">
        <v>5503</v>
      </c>
      <c r="I1885" t="s">
        <v>26</v>
      </c>
      <c r="J1885" t="s">
        <v>27</v>
      </c>
      <c r="K1885" t="s">
        <v>184</v>
      </c>
      <c r="L1885" t="s">
        <v>104</v>
      </c>
      <c r="M1885">
        <v>77036</v>
      </c>
      <c r="N1885" t="s">
        <v>105</v>
      </c>
      <c r="O1885" t="s">
        <v>1136</v>
      </c>
      <c r="P1885" t="s">
        <v>32</v>
      </c>
      <c r="Q1885" t="s">
        <v>36</v>
      </c>
      <c r="R1885" t="s">
        <v>1137</v>
      </c>
      <c r="S1885">
        <v>408.42200000000003</v>
      </c>
      <c r="T1885">
        <v>2</v>
      </c>
      <c r="U1885">
        <v>0.3</v>
      </c>
      <c r="V1885">
        <v>-5.8346000000000231</v>
      </c>
    </row>
    <row r="1886" spans="1:22" x14ac:dyDescent="0.3">
      <c r="A1886">
        <v>2840</v>
      </c>
      <c r="B1886" t="s">
        <v>6018</v>
      </c>
      <c r="C1886">
        <v>2012</v>
      </c>
      <c r="D1886" s="33">
        <v>41155</v>
      </c>
      <c r="E1886" s="33">
        <v>41160</v>
      </c>
      <c r="F1886" t="s">
        <v>23</v>
      </c>
      <c r="G1886" t="s">
        <v>704</v>
      </c>
      <c r="H1886" t="s">
        <v>705</v>
      </c>
      <c r="I1886" t="s">
        <v>41</v>
      </c>
      <c r="J1886" t="s">
        <v>27</v>
      </c>
      <c r="K1886" t="s">
        <v>266</v>
      </c>
      <c r="L1886" t="s">
        <v>267</v>
      </c>
      <c r="M1886">
        <v>10009</v>
      </c>
      <c r="N1886" t="s">
        <v>148</v>
      </c>
      <c r="O1886" t="s">
        <v>3031</v>
      </c>
      <c r="P1886" t="s">
        <v>46</v>
      </c>
      <c r="Q1886" t="s">
        <v>59</v>
      </c>
      <c r="R1886" t="s">
        <v>3032</v>
      </c>
      <c r="S1886">
        <v>120.33</v>
      </c>
      <c r="T1886">
        <v>1</v>
      </c>
      <c r="U1886">
        <v>0</v>
      </c>
      <c r="V1886">
        <v>31.285799999999995</v>
      </c>
    </row>
    <row r="1887" spans="1:22" x14ac:dyDescent="0.3">
      <c r="A1887">
        <v>2819</v>
      </c>
      <c r="B1887" t="s">
        <v>5992</v>
      </c>
      <c r="C1887">
        <v>2012</v>
      </c>
      <c r="D1887" s="33">
        <v>41153</v>
      </c>
      <c r="E1887" s="33">
        <v>41160</v>
      </c>
      <c r="F1887" t="s">
        <v>50</v>
      </c>
      <c r="G1887" t="s">
        <v>5993</v>
      </c>
      <c r="H1887" t="s">
        <v>5994</v>
      </c>
      <c r="I1887" t="s">
        <v>102</v>
      </c>
      <c r="J1887" t="s">
        <v>27</v>
      </c>
      <c r="K1887" t="s">
        <v>612</v>
      </c>
      <c r="L1887" t="s">
        <v>1245</v>
      </c>
      <c r="M1887">
        <v>2038</v>
      </c>
      <c r="N1887" t="s">
        <v>148</v>
      </c>
      <c r="O1887" t="s">
        <v>1015</v>
      </c>
      <c r="P1887" t="s">
        <v>46</v>
      </c>
      <c r="Q1887" t="s">
        <v>59</v>
      </c>
      <c r="R1887" t="s">
        <v>1016</v>
      </c>
      <c r="S1887">
        <v>1088.76</v>
      </c>
      <c r="T1887">
        <v>6</v>
      </c>
      <c r="U1887">
        <v>0</v>
      </c>
      <c r="V1887">
        <v>315.74039999999985</v>
      </c>
    </row>
    <row r="1888" spans="1:22" x14ac:dyDescent="0.3">
      <c r="A1888">
        <v>2818</v>
      </c>
      <c r="B1888" t="s">
        <v>5992</v>
      </c>
      <c r="C1888">
        <v>2012</v>
      </c>
      <c r="D1888" s="33">
        <v>41153</v>
      </c>
      <c r="E1888" s="33">
        <v>41160</v>
      </c>
      <c r="F1888" t="s">
        <v>50</v>
      </c>
      <c r="G1888" t="s">
        <v>5993</v>
      </c>
      <c r="H1888" t="s">
        <v>5994</v>
      </c>
      <c r="I1888" t="s">
        <v>102</v>
      </c>
      <c r="J1888" t="s">
        <v>27</v>
      </c>
      <c r="K1888" t="s">
        <v>612</v>
      </c>
      <c r="L1888" t="s">
        <v>1245</v>
      </c>
      <c r="M1888">
        <v>2038</v>
      </c>
      <c r="N1888" t="s">
        <v>148</v>
      </c>
      <c r="O1888" t="s">
        <v>5271</v>
      </c>
      <c r="P1888" t="s">
        <v>32</v>
      </c>
      <c r="Q1888" t="s">
        <v>65</v>
      </c>
      <c r="R1888" t="s">
        <v>5272</v>
      </c>
      <c r="S1888">
        <v>124.36</v>
      </c>
      <c r="T1888">
        <v>2</v>
      </c>
      <c r="U1888">
        <v>0</v>
      </c>
      <c r="V1888">
        <v>27.359200000000001</v>
      </c>
    </row>
    <row r="1889" spans="1:22" x14ac:dyDescent="0.3">
      <c r="A1889">
        <v>2817</v>
      </c>
      <c r="B1889" t="s">
        <v>5992</v>
      </c>
      <c r="C1889">
        <v>2012</v>
      </c>
      <c r="D1889" s="33">
        <v>41153</v>
      </c>
      <c r="E1889" s="33">
        <v>41160</v>
      </c>
      <c r="F1889" t="s">
        <v>50</v>
      </c>
      <c r="G1889" t="s">
        <v>5993</v>
      </c>
      <c r="H1889" t="s">
        <v>5994</v>
      </c>
      <c r="I1889" t="s">
        <v>102</v>
      </c>
      <c r="J1889" t="s">
        <v>27</v>
      </c>
      <c r="K1889" t="s">
        <v>612</v>
      </c>
      <c r="L1889" t="s">
        <v>1245</v>
      </c>
      <c r="M1889">
        <v>2038</v>
      </c>
      <c r="N1889" t="s">
        <v>148</v>
      </c>
      <c r="O1889" t="s">
        <v>701</v>
      </c>
      <c r="P1889" t="s">
        <v>32</v>
      </c>
      <c r="Q1889" t="s">
        <v>36</v>
      </c>
      <c r="R1889" t="s">
        <v>702</v>
      </c>
      <c r="S1889">
        <v>60.74</v>
      </c>
      <c r="T1889">
        <v>1</v>
      </c>
      <c r="U1889">
        <v>0</v>
      </c>
      <c r="V1889">
        <v>15.185000000000002</v>
      </c>
    </row>
    <row r="1890" spans="1:22" x14ac:dyDescent="0.3">
      <c r="A1890">
        <v>2816</v>
      </c>
      <c r="B1890" t="s">
        <v>5992</v>
      </c>
      <c r="C1890">
        <v>2012</v>
      </c>
      <c r="D1890" s="33">
        <v>41153</v>
      </c>
      <c r="E1890" s="33">
        <v>41160</v>
      </c>
      <c r="F1890" t="s">
        <v>50</v>
      </c>
      <c r="G1890" t="s">
        <v>5993</v>
      </c>
      <c r="H1890" t="s">
        <v>5994</v>
      </c>
      <c r="I1890" t="s">
        <v>102</v>
      </c>
      <c r="J1890" t="s">
        <v>27</v>
      </c>
      <c r="K1890" t="s">
        <v>612</v>
      </c>
      <c r="L1890" t="s">
        <v>1245</v>
      </c>
      <c r="M1890">
        <v>2038</v>
      </c>
      <c r="N1890" t="s">
        <v>148</v>
      </c>
      <c r="O1890" t="s">
        <v>2773</v>
      </c>
      <c r="P1890" t="s">
        <v>46</v>
      </c>
      <c r="Q1890" t="s">
        <v>75</v>
      </c>
      <c r="R1890" t="s">
        <v>2774</v>
      </c>
      <c r="S1890">
        <v>114.60000000000001</v>
      </c>
      <c r="T1890">
        <v>5</v>
      </c>
      <c r="U1890">
        <v>0</v>
      </c>
      <c r="V1890">
        <v>51.57</v>
      </c>
    </row>
    <row r="1891" spans="1:22" x14ac:dyDescent="0.3">
      <c r="A1891">
        <v>2815</v>
      </c>
      <c r="B1891" t="s">
        <v>5989</v>
      </c>
      <c r="C1891">
        <v>2012</v>
      </c>
      <c r="D1891" s="33">
        <v>41229</v>
      </c>
      <c r="E1891" s="33">
        <v>41231</v>
      </c>
      <c r="F1891" t="s">
        <v>23</v>
      </c>
      <c r="G1891" t="s">
        <v>4082</v>
      </c>
      <c r="H1891" t="s">
        <v>4083</v>
      </c>
      <c r="I1891" t="s">
        <v>102</v>
      </c>
      <c r="J1891" t="s">
        <v>27</v>
      </c>
      <c r="K1891" t="s">
        <v>2548</v>
      </c>
      <c r="L1891" t="s">
        <v>114</v>
      </c>
      <c r="M1891">
        <v>53209</v>
      </c>
      <c r="N1891" t="s">
        <v>105</v>
      </c>
      <c r="O1891" t="s">
        <v>2186</v>
      </c>
      <c r="P1891" t="s">
        <v>32</v>
      </c>
      <c r="Q1891" t="s">
        <v>56</v>
      </c>
      <c r="R1891" t="s">
        <v>2187</v>
      </c>
      <c r="S1891">
        <v>653.54999999999995</v>
      </c>
      <c r="T1891">
        <v>3</v>
      </c>
      <c r="U1891">
        <v>0</v>
      </c>
      <c r="V1891">
        <v>111.10349999999994</v>
      </c>
    </row>
    <row r="1892" spans="1:22" x14ac:dyDescent="0.3">
      <c r="A1892">
        <v>2814</v>
      </c>
      <c r="B1892" t="s">
        <v>5989</v>
      </c>
      <c r="C1892">
        <v>2012</v>
      </c>
      <c r="D1892" s="33">
        <v>41229</v>
      </c>
      <c r="E1892" s="33">
        <v>41231</v>
      </c>
      <c r="F1892" t="s">
        <v>23</v>
      </c>
      <c r="G1892" t="s">
        <v>4082</v>
      </c>
      <c r="H1892" t="s">
        <v>4083</v>
      </c>
      <c r="I1892" t="s">
        <v>102</v>
      </c>
      <c r="J1892" t="s">
        <v>27</v>
      </c>
      <c r="K1892" t="s">
        <v>2548</v>
      </c>
      <c r="L1892" t="s">
        <v>114</v>
      </c>
      <c r="M1892">
        <v>53209</v>
      </c>
      <c r="N1892" t="s">
        <v>105</v>
      </c>
      <c r="O1892" t="s">
        <v>5251</v>
      </c>
      <c r="P1892" t="s">
        <v>71</v>
      </c>
      <c r="Q1892" t="s">
        <v>161</v>
      </c>
      <c r="R1892" t="s">
        <v>5252</v>
      </c>
      <c r="S1892">
        <v>999.96</v>
      </c>
      <c r="T1892">
        <v>4</v>
      </c>
      <c r="U1892">
        <v>0</v>
      </c>
      <c r="V1892">
        <v>229.99080000000004</v>
      </c>
    </row>
    <row r="1893" spans="1:22" x14ac:dyDescent="0.3">
      <c r="A1893">
        <v>2813</v>
      </c>
      <c r="B1893" t="s">
        <v>5989</v>
      </c>
      <c r="C1893">
        <v>2012</v>
      </c>
      <c r="D1893" s="33">
        <v>41229</v>
      </c>
      <c r="E1893" s="33">
        <v>41231</v>
      </c>
      <c r="F1893" t="s">
        <v>23</v>
      </c>
      <c r="G1893" t="s">
        <v>4082</v>
      </c>
      <c r="H1893" t="s">
        <v>4083</v>
      </c>
      <c r="I1893" t="s">
        <v>102</v>
      </c>
      <c r="J1893" t="s">
        <v>27</v>
      </c>
      <c r="K1893" t="s">
        <v>2548</v>
      </c>
      <c r="L1893" t="s">
        <v>114</v>
      </c>
      <c r="M1893">
        <v>53209</v>
      </c>
      <c r="N1893" t="s">
        <v>105</v>
      </c>
      <c r="O1893" t="s">
        <v>2803</v>
      </c>
      <c r="P1893" t="s">
        <v>32</v>
      </c>
      <c r="Q1893" t="s">
        <v>56</v>
      </c>
      <c r="R1893" t="s">
        <v>2804</v>
      </c>
      <c r="S1893">
        <v>214.11</v>
      </c>
      <c r="T1893">
        <v>3</v>
      </c>
      <c r="U1893">
        <v>0</v>
      </c>
      <c r="V1893">
        <v>36.398699999999977</v>
      </c>
    </row>
    <row r="1894" spans="1:22" x14ac:dyDescent="0.3">
      <c r="A1894">
        <v>2812</v>
      </c>
      <c r="B1894" t="s">
        <v>5989</v>
      </c>
      <c r="C1894">
        <v>2012</v>
      </c>
      <c r="D1894" s="33">
        <v>41229</v>
      </c>
      <c r="E1894" s="33">
        <v>41231</v>
      </c>
      <c r="F1894" t="s">
        <v>23</v>
      </c>
      <c r="G1894" t="s">
        <v>4082</v>
      </c>
      <c r="H1894" t="s">
        <v>4083</v>
      </c>
      <c r="I1894" t="s">
        <v>102</v>
      </c>
      <c r="J1894" t="s">
        <v>27</v>
      </c>
      <c r="K1894" t="s">
        <v>2548</v>
      </c>
      <c r="L1894" t="s">
        <v>114</v>
      </c>
      <c r="M1894">
        <v>53209</v>
      </c>
      <c r="N1894" t="s">
        <v>105</v>
      </c>
      <c r="O1894" t="s">
        <v>5990</v>
      </c>
      <c r="P1894" t="s">
        <v>32</v>
      </c>
      <c r="Q1894" t="s">
        <v>65</v>
      </c>
      <c r="R1894" t="s">
        <v>5991</v>
      </c>
      <c r="S1894">
        <v>185.57999999999998</v>
      </c>
      <c r="T1894">
        <v>6</v>
      </c>
      <c r="U1894">
        <v>0</v>
      </c>
      <c r="V1894">
        <v>76.087800000000001</v>
      </c>
    </row>
    <row r="1895" spans="1:22" x14ac:dyDescent="0.3">
      <c r="A1895">
        <v>2811</v>
      </c>
      <c r="B1895" t="s">
        <v>5989</v>
      </c>
      <c r="C1895">
        <v>2012</v>
      </c>
      <c r="D1895" s="33">
        <v>41229</v>
      </c>
      <c r="E1895" s="33">
        <v>41231</v>
      </c>
      <c r="F1895" t="s">
        <v>23</v>
      </c>
      <c r="G1895" t="s">
        <v>4082</v>
      </c>
      <c r="H1895" t="s">
        <v>4083</v>
      </c>
      <c r="I1895" t="s">
        <v>102</v>
      </c>
      <c r="J1895" t="s">
        <v>27</v>
      </c>
      <c r="K1895" t="s">
        <v>2548</v>
      </c>
      <c r="L1895" t="s">
        <v>114</v>
      </c>
      <c r="M1895">
        <v>53209</v>
      </c>
      <c r="N1895" t="s">
        <v>105</v>
      </c>
      <c r="O1895" t="s">
        <v>1450</v>
      </c>
      <c r="P1895" t="s">
        <v>46</v>
      </c>
      <c r="Q1895" t="s">
        <v>90</v>
      </c>
      <c r="R1895" t="s">
        <v>1451</v>
      </c>
      <c r="S1895">
        <v>179.82</v>
      </c>
      <c r="T1895">
        <v>9</v>
      </c>
      <c r="U1895">
        <v>0</v>
      </c>
      <c r="V1895">
        <v>84.5154</v>
      </c>
    </row>
    <row r="1896" spans="1:22" x14ac:dyDescent="0.3">
      <c r="A1896">
        <v>2810</v>
      </c>
      <c r="B1896" t="s">
        <v>5984</v>
      </c>
      <c r="C1896">
        <v>2012</v>
      </c>
      <c r="D1896" s="33">
        <v>41115</v>
      </c>
      <c r="E1896" s="33">
        <v>41117</v>
      </c>
      <c r="F1896" t="s">
        <v>23</v>
      </c>
      <c r="G1896" t="s">
        <v>5985</v>
      </c>
      <c r="H1896" t="s">
        <v>5986</v>
      </c>
      <c r="I1896" t="s">
        <v>26</v>
      </c>
      <c r="J1896" t="s">
        <v>27</v>
      </c>
      <c r="K1896" t="s">
        <v>95</v>
      </c>
      <c r="L1896" t="s">
        <v>96</v>
      </c>
      <c r="M1896">
        <v>98115</v>
      </c>
      <c r="N1896" t="s">
        <v>44</v>
      </c>
      <c r="O1896" t="s">
        <v>4519</v>
      </c>
      <c r="P1896" t="s">
        <v>32</v>
      </c>
      <c r="Q1896" t="s">
        <v>36</v>
      </c>
      <c r="R1896" t="s">
        <v>4520</v>
      </c>
      <c r="S1896">
        <v>561.5680000000001</v>
      </c>
      <c r="T1896">
        <v>2</v>
      </c>
      <c r="U1896">
        <v>0.2</v>
      </c>
      <c r="V1896">
        <v>28.078400000000016</v>
      </c>
    </row>
    <row r="1897" spans="1:22" x14ac:dyDescent="0.3">
      <c r="A1897">
        <v>1896</v>
      </c>
      <c r="B1897" t="s">
        <v>4713</v>
      </c>
      <c r="C1897">
        <v>2012</v>
      </c>
      <c r="D1897" s="33">
        <v>41274</v>
      </c>
      <c r="E1897" s="33">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2809</v>
      </c>
      <c r="B1898" t="s">
        <v>5984</v>
      </c>
      <c r="C1898">
        <v>2012</v>
      </c>
      <c r="D1898" s="33">
        <v>41115</v>
      </c>
      <c r="E1898" s="33">
        <v>41117</v>
      </c>
      <c r="F1898" t="s">
        <v>23</v>
      </c>
      <c r="G1898" t="s">
        <v>5985</v>
      </c>
      <c r="H1898" t="s">
        <v>5986</v>
      </c>
      <c r="I1898" t="s">
        <v>26</v>
      </c>
      <c r="J1898" t="s">
        <v>27</v>
      </c>
      <c r="K1898" t="s">
        <v>95</v>
      </c>
      <c r="L1898" t="s">
        <v>96</v>
      </c>
      <c r="M1898">
        <v>98115</v>
      </c>
      <c r="N1898" t="s">
        <v>44</v>
      </c>
      <c r="O1898" t="s">
        <v>5019</v>
      </c>
      <c r="P1898" t="s">
        <v>32</v>
      </c>
      <c r="Q1898" t="s">
        <v>33</v>
      </c>
      <c r="R1898" t="s">
        <v>5537</v>
      </c>
      <c r="S1898">
        <v>704.9</v>
      </c>
      <c r="T1898">
        <v>5</v>
      </c>
      <c r="U1898">
        <v>0</v>
      </c>
      <c r="V1898">
        <v>56.392000000000024</v>
      </c>
    </row>
    <row r="1899" spans="1:22" x14ac:dyDescent="0.3">
      <c r="A1899">
        <v>2808</v>
      </c>
      <c r="B1899" t="s">
        <v>5984</v>
      </c>
      <c r="C1899">
        <v>2012</v>
      </c>
      <c r="D1899" s="33">
        <v>41115</v>
      </c>
      <c r="E1899" s="33">
        <v>41117</v>
      </c>
      <c r="F1899" t="s">
        <v>23</v>
      </c>
      <c r="G1899" t="s">
        <v>5985</v>
      </c>
      <c r="H1899" t="s">
        <v>5986</v>
      </c>
      <c r="I1899" t="s">
        <v>26</v>
      </c>
      <c r="J1899" t="s">
        <v>27</v>
      </c>
      <c r="K1899" t="s">
        <v>95</v>
      </c>
      <c r="L1899" t="s">
        <v>96</v>
      </c>
      <c r="M1899">
        <v>98115</v>
      </c>
      <c r="N1899" t="s">
        <v>44</v>
      </c>
      <c r="O1899" t="s">
        <v>5987</v>
      </c>
      <c r="P1899" t="s">
        <v>46</v>
      </c>
      <c r="Q1899" t="s">
        <v>90</v>
      </c>
      <c r="R1899" t="s">
        <v>5988</v>
      </c>
      <c r="S1899">
        <v>12.96</v>
      </c>
      <c r="T1899">
        <v>2</v>
      </c>
      <c r="U1899">
        <v>0</v>
      </c>
      <c r="V1899">
        <v>6.2208000000000006</v>
      </c>
    </row>
    <row r="1900" spans="1:22" x14ac:dyDescent="0.3">
      <c r="A1900">
        <v>2807</v>
      </c>
      <c r="B1900" t="s">
        <v>5984</v>
      </c>
      <c r="C1900">
        <v>2012</v>
      </c>
      <c r="D1900" s="33">
        <v>41115</v>
      </c>
      <c r="E1900" s="33">
        <v>41117</v>
      </c>
      <c r="F1900" t="s">
        <v>23</v>
      </c>
      <c r="G1900" t="s">
        <v>5985</v>
      </c>
      <c r="H1900" t="s">
        <v>5986</v>
      </c>
      <c r="I1900" t="s">
        <v>26</v>
      </c>
      <c r="J1900" t="s">
        <v>27</v>
      </c>
      <c r="K1900" t="s">
        <v>95</v>
      </c>
      <c r="L1900" t="s">
        <v>96</v>
      </c>
      <c r="M1900">
        <v>98115</v>
      </c>
      <c r="N1900" t="s">
        <v>44</v>
      </c>
      <c r="O1900" t="s">
        <v>4866</v>
      </c>
      <c r="P1900" t="s">
        <v>46</v>
      </c>
      <c r="Q1900" t="s">
        <v>269</v>
      </c>
      <c r="R1900" t="s">
        <v>4867</v>
      </c>
      <c r="S1900">
        <v>9.42</v>
      </c>
      <c r="T1900">
        <v>2</v>
      </c>
      <c r="U1900">
        <v>0</v>
      </c>
      <c r="V1900">
        <v>0.47100000000000009</v>
      </c>
    </row>
    <row r="1901" spans="1:22" x14ac:dyDescent="0.3">
      <c r="A1901">
        <v>2806</v>
      </c>
      <c r="B1901" t="s">
        <v>5983</v>
      </c>
      <c r="C1901">
        <v>2012</v>
      </c>
      <c r="D1901" s="33">
        <v>41159</v>
      </c>
      <c r="E1901" s="33">
        <v>41163</v>
      </c>
      <c r="F1901" t="s">
        <v>50</v>
      </c>
      <c r="G1901" t="s">
        <v>1957</v>
      </c>
      <c r="H1901" t="s">
        <v>1958</v>
      </c>
      <c r="I1901" t="s">
        <v>26</v>
      </c>
      <c r="J1901" t="s">
        <v>27</v>
      </c>
      <c r="K1901" t="s">
        <v>4172</v>
      </c>
      <c r="L1901" t="s">
        <v>104</v>
      </c>
      <c r="M1901">
        <v>79907</v>
      </c>
      <c r="N1901" t="s">
        <v>105</v>
      </c>
      <c r="O1901" t="s">
        <v>5165</v>
      </c>
      <c r="P1901" t="s">
        <v>32</v>
      </c>
      <c r="Q1901" t="s">
        <v>36</v>
      </c>
      <c r="R1901" t="s">
        <v>5166</v>
      </c>
      <c r="S1901">
        <v>47.515999999999991</v>
      </c>
      <c r="T1901">
        <v>2</v>
      </c>
      <c r="U1901">
        <v>0.3</v>
      </c>
      <c r="V1901">
        <v>-2.0364000000000004</v>
      </c>
    </row>
    <row r="1902" spans="1:22" x14ac:dyDescent="0.3">
      <c r="A1902">
        <v>2805</v>
      </c>
      <c r="B1902" t="s">
        <v>5980</v>
      </c>
      <c r="C1902">
        <v>2012</v>
      </c>
      <c r="D1902" s="33">
        <v>41041</v>
      </c>
      <c r="E1902" s="33">
        <v>41045</v>
      </c>
      <c r="F1902" t="s">
        <v>50</v>
      </c>
      <c r="G1902" t="s">
        <v>3968</v>
      </c>
      <c r="H1902" t="s">
        <v>3969</v>
      </c>
      <c r="I1902" t="s">
        <v>26</v>
      </c>
      <c r="J1902" t="s">
        <v>27</v>
      </c>
      <c r="K1902" t="s">
        <v>127</v>
      </c>
      <c r="L1902" t="s">
        <v>43</v>
      </c>
      <c r="M1902">
        <v>94122</v>
      </c>
      <c r="N1902" t="s">
        <v>44</v>
      </c>
      <c r="O1902" t="s">
        <v>5981</v>
      </c>
      <c r="P1902" t="s">
        <v>46</v>
      </c>
      <c r="Q1902" t="s">
        <v>90</v>
      </c>
      <c r="R1902" t="s">
        <v>5982</v>
      </c>
      <c r="S1902">
        <v>25.68</v>
      </c>
      <c r="T1902">
        <v>6</v>
      </c>
      <c r="U1902">
        <v>0</v>
      </c>
      <c r="V1902">
        <v>11.555999999999997</v>
      </c>
    </row>
    <row r="1903" spans="1:22" x14ac:dyDescent="0.3">
      <c r="A1903">
        <v>2804</v>
      </c>
      <c r="B1903" t="s">
        <v>5980</v>
      </c>
      <c r="C1903">
        <v>2012</v>
      </c>
      <c r="D1903" s="33">
        <v>41041</v>
      </c>
      <c r="E1903" s="33">
        <v>41045</v>
      </c>
      <c r="F1903" t="s">
        <v>50</v>
      </c>
      <c r="G1903" t="s">
        <v>3968</v>
      </c>
      <c r="H1903" t="s">
        <v>3969</v>
      </c>
      <c r="I1903" t="s">
        <v>26</v>
      </c>
      <c r="J1903" t="s">
        <v>27</v>
      </c>
      <c r="K1903" t="s">
        <v>127</v>
      </c>
      <c r="L1903" t="s">
        <v>43</v>
      </c>
      <c r="M1903">
        <v>94122</v>
      </c>
      <c r="N1903" t="s">
        <v>44</v>
      </c>
      <c r="O1903" t="s">
        <v>4461</v>
      </c>
      <c r="P1903" t="s">
        <v>46</v>
      </c>
      <c r="Q1903" t="s">
        <v>90</v>
      </c>
      <c r="R1903" t="s">
        <v>4462</v>
      </c>
      <c r="S1903">
        <v>12.84</v>
      </c>
      <c r="T1903">
        <v>3</v>
      </c>
      <c r="U1903">
        <v>0</v>
      </c>
      <c r="V1903">
        <v>5.7779999999999987</v>
      </c>
    </row>
    <row r="1904" spans="1:22" x14ac:dyDescent="0.3">
      <c r="A1904">
        <v>2802</v>
      </c>
      <c r="B1904" t="s">
        <v>5976</v>
      </c>
      <c r="C1904">
        <v>2012</v>
      </c>
      <c r="D1904" s="33">
        <v>41214</v>
      </c>
      <c r="E1904" s="33">
        <v>41217</v>
      </c>
      <c r="F1904" t="s">
        <v>188</v>
      </c>
      <c r="G1904" t="s">
        <v>2626</v>
      </c>
      <c r="H1904" t="s">
        <v>2627</v>
      </c>
      <c r="I1904" t="s">
        <v>26</v>
      </c>
      <c r="J1904" t="s">
        <v>27</v>
      </c>
      <c r="K1904" t="s">
        <v>1976</v>
      </c>
      <c r="L1904" t="s">
        <v>420</v>
      </c>
      <c r="M1904">
        <v>97301</v>
      </c>
      <c r="N1904" t="s">
        <v>44</v>
      </c>
      <c r="O1904" t="s">
        <v>179</v>
      </c>
      <c r="P1904" t="s">
        <v>46</v>
      </c>
      <c r="Q1904" t="s">
        <v>68</v>
      </c>
      <c r="R1904" t="s">
        <v>180</v>
      </c>
      <c r="S1904">
        <v>7.88</v>
      </c>
      <c r="T1904">
        <v>1</v>
      </c>
      <c r="U1904">
        <v>0.2</v>
      </c>
      <c r="V1904">
        <v>1.7730000000000004</v>
      </c>
    </row>
    <row r="1905" spans="1:22" x14ac:dyDescent="0.3">
      <c r="A1905">
        <v>2787</v>
      </c>
      <c r="B1905" t="s">
        <v>5966</v>
      </c>
      <c r="C1905">
        <v>2012</v>
      </c>
      <c r="D1905" s="33">
        <v>41173</v>
      </c>
      <c r="E1905" s="33">
        <v>41175</v>
      </c>
      <c r="F1905" t="s">
        <v>188</v>
      </c>
      <c r="G1905" t="s">
        <v>4391</v>
      </c>
      <c r="H1905" t="s">
        <v>4392</v>
      </c>
      <c r="I1905" t="s">
        <v>102</v>
      </c>
      <c r="J1905" t="s">
        <v>27</v>
      </c>
      <c r="K1905" t="s">
        <v>42</v>
      </c>
      <c r="L1905" t="s">
        <v>43</v>
      </c>
      <c r="M1905">
        <v>90036</v>
      </c>
      <c r="N1905" t="s">
        <v>44</v>
      </c>
      <c r="O1905" t="s">
        <v>5967</v>
      </c>
      <c r="P1905" t="s">
        <v>46</v>
      </c>
      <c r="Q1905" t="s">
        <v>269</v>
      </c>
      <c r="R1905" t="s">
        <v>5968</v>
      </c>
      <c r="S1905">
        <v>7.9</v>
      </c>
      <c r="T1905">
        <v>2</v>
      </c>
      <c r="U1905">
        <v>0</v>
      </c>
      <c r="V1905">
        <v>2.5279999999999996</v>
      </c>
    </row>
    <row r="1906" spans="1:22" x14ac:dyDescent="0.3">
      <c r="A1906">
        <v>2786</v>
      </c>
      <c r="B1906" t="s">
        <v>5966</v>
      </c>
      <c r="C1906">
        <v>2012</v>
      </c>
      <c r="D1906" s="33">
        <v>41173</v>
      </c>
      <c r="E1906" s="33">
        <v>41175</v>
      </c>
      <c r="F1906" t="s">
        <v>188</v>
      </c>
      <c r="G1906" t="s">
        <v>4391</v>
      </c>
      <c r="H1906" t="s">
        <v>4392</v>
      </c>
      <c r="I1906" t="s">
        <v>102</v>
      </c>
      <c r="J1906" t="s">
        <v>27</v>
      </c>
      <c r="K1906" t="s">
        <v>42</v>
      </c>
      <c r="L1906" t="s">
        <v>43</v>
      </c>
      <c r="M1906">
        <v>90036</v>
      </c>
      <c r="N1906" t="s">
        <v>44</v>
      </c>
      <c r="O1906" t="s">
        <v>1931</v>
      </c>
      <c r="P1906" t="s">
        <v>32</v>
      </c>
      <c r="Q1906" t="s">
        <v>36</v>
      </c>
      <c r="R1906" t="s">
        <v>1932</v>
      </c>
      <c r="S1906">
        <v>601.53599999999994</v>
      </c>
      <c r="T1906">
        <v>4</v>
      </c>
      <c r="U1906">
        <v>0.2</v>
      </c>
      <c r="V1906">
        <v>0</v>
      </c>
    </row>
    <row r="1907" spans="1:22" x14ac:dyDescent="0.3">
      <c r="A1907">
        <v>2778</v>
      </c>
      <c r="B1907" t="s">
        <v>5953</v>
      </c>
      <c r="C1907">
        <v>2012</v>
      </c>
      <c r="D1907" s="33">
        <v>41107</v>
      </c>
      <c r="E1907" s="33">
        <v>41109</v>
      </c>
      <c r="F1907" t="s">
        <v>23</v>
      </c>
      <c r="G1907" t="s">
        <v>2825</v>
      </c>
      <c r="H1907" t="s">
        <v>2826</v>
      </c>
      <c r="I1907" t="s">
        <v>26</v>
      </c>
      <c r="J1907" t="s">
        <v>27</v>
      </c>
      <c r="K1907" t="s">
        <v>5954</v>
      </c>
      <c r="L1907" t="s">
        <v>43</v>
      </c>
      <c r="M1907">
        <v>93309</v>
      </c>
      <c r="N1907" t="s">
        <v>44</v>
      </c>
      <c r="O1907" t="s">
        <v>4476</v>
      </c>
      <c r="P1907" t="s">
        <v>32</v>
      </c>
      <c r="Q1907" t="s">
        <v>33</v>
      </c>
      <c r="R1907" t="s">
        <v>4477</v>
      </c>
      <c r="S1907">
        <v>195.46600000000001</v>
      </c>
      <c r="T1907">
        <v>2</v>
      </c>
      <c r="U1907">
        <v>0.15</v>
      </c>
      <c r="V1907">
        <v>-13.797600000000017</v>
      </c>
    </row>
    <row r="1908" spans="1:22" x14ac:dyDescent="0.3">
      <c r="A1908">
        <v>2777</v>
      </c>
      <c r="B1908" t="s">
        <v>5952</v>
      </c>
      <c r="C1908">
        <v>2012</v>
      </c>
      <c r="D1908" s="33">
        <v>41264</v>
      </c>
      <c r="E1908" s="33">
        <v>41268</v>
      </c>
      <c r="F1908" t="s">
        <v>50</v>
      </c>
      <c r="G1908" t="s">
        <v>434</v>
      </c>
      <c r="H1908" t="s">
        <v>435</v>
      </c>
      <c r="I1908" t="s">
        <v>41</v>
      </c>
      <c r="J1908" t="s">
        <v>27</v>
      </c>
      <c r="K1908" t="s">
        <v>1081</v>
      </c>
      <c r="L1908" t="s">
        <v>457</v>
      </c>
      <c r="M1908">
        <v>80906</v>
      </c>
      <c r="N1908" t="s">
        <v>44</v>
      </c>
      <c r="O1908" t="s">
        <v>3619</v>
      </c>
      <c r="P1908" t="s">
        <v>46</v>
      </c>
      <c r="Q1908" t="s">
        <v>78</v>
      </c>
      <c r="R1908" t="s">
        <v>3620</v>
      </c>
      <c r="S1908">
        <v>60.984000000000009</v>
      </c>
      <c r="T1908">
        <v>7</v>
      </c>
      <c r="U1908">
        <v>0.2</v>
      </c>
      <c r="V1908">
        <v>4.5737999999999985</v>
      </c>
    </row>
    <row r="1909" spans="1:22" x14ac:dyDescent="0.3">
      <c r="A1909">
        <v>2771</v>
      </c>
      <c r="B1909" t="s">
        <v>5941</v>
      </c>
      <c r="C1909">
        <v>2012</v>
      </c>
      <c r="D1909" s="33">
        <v>41001</v>
      </c>
      <c r="E1909" s="33">
        <v>41006</v>
      </c>
      <c r="F1909" t="s">
        <v>50</v>
      </c>
      <c r="G1909" t="s">
        <v>5942</v>
      </c>
      <c r="H1909" t="s">
        <v>5943</v>
      </c>
      <c r="I1909" t="s">
        <v>26</v>
      </c>
      <c r="J1909" t="s">
        <v>27</v>
      </c>
      <c r="K1909" t="s">
        <v>815</v>
      </c>
      <c r="L1909" t="s">
        <v>104</v>
      </c>
      <c r="M1909">
        <v>75220</v>
      </c>
      <c r="N1909" t="s">
        <v>105</v>
      </c>
      <c r="O1909" t="s">
        <v>4962</v>
      </c>
      <c r="P1909" t="s">
        <v>71</v>
      </c>
      <c r="Q1909" t="s">
        <v>161</v>
      </c>
      <c r="R1909" t="s">
        <v>4963</v>
      </c>
      <c r="S1909">
        <v>47.975999999999999</v>
      </c>
      <c r="T1909">
        <v>3</v>
      </c>
      <c r="U1909">
        <v>0.2</v>
      </c>
      <c r="V1909">
        <v>1.7990999999999993</v>
      </c>
    </row>
    <row r="1910" spans="1:22" x14ac:dyDescent="0.3">
      <c r="A1910">
        <v>1909</v>
      </c>
      <c r="B1910" t="s">
        <v>4739</v>
      </c>
      <c r="C1910">
        <v>2012</v>
      </c>
      <c r="D1910" s="33">
        <v>40942</v>
      </c>
      <c r="E1910" s="33">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2770</v>
      </c>
      <c r="B1911" t="s">
        <v>5941</v>
      </c>
      <c r="C1911">
        <v>2012</v>
      </c>
      <c r="D1911" s="33">
        <v>41001</v>
      </c>
      <c r="E1911" s="33">
        <v>41006</v>
      </c>
      <c r="F1911" t="s">
        <v>50</v>
      </c>
      <c r="G1911" t="s">
        <v>5942</v>
      </c>
      <c r="H1911" t="s">
        <v>5943</v>
      </c>
      <c r="I1911" t="s">
        <v>26</v>
      </c>
      <c r="J1911" t="s">
        <v>27</v>
      </c>
      <c r="K1911" t="s">
        <v>815</v>
      </c>
      <c r="L1911" t="s">
        <v>104</v>
      </c>
      <c r="M1911">
        <v>75220</v>
      </c>
      <c r="N1911" t="s">
        <v>105</v>
      </c>
      <c r="O1911" t="s">
        <v>4156</v>
      </c>
      <c r="P1911" t="s">
        <v>71</v>
      </c>
      <c r="Q1911" t="s">
        <v>161</v>
      </c>
      <c r="R1911" t="s">
        <v>4157</v>
      </c>
      <c r="S1911">
        <v>50.120000000000005</v>
      </c>
      <c r="T1911">
        <v>7</v>
      </c>
      <c r="U1911">
        <v>0.2</v>
      </c>
      <c r="V1911">
        <v>-0.62650000000000716</v>
      </c>
    </row>
    <row r="1912" spans="1:22" x14ac:dyDescent="0.3">
      <c r="A1912">
        <v>2769</v>
      </c>
      <c r="B1912" t="s">
        <v>5941</v>
      </c>
      <c r="C1912">
        <v>2012</v>
      </c>
      <c r="D1912" s="33">
        <v>41001</v>
      </c>
      <c r="E1912" s="33">
        <v>41006</v>
      </c>
      <c r="F1912" t="s">
        <v>50</v>
      </c>
      <c r="G1912" t="s">
        <v>5942</v>
      </c>
      <c r="H1912" t="s">
        <v>5943</v>
      </c>
      <c r="I1912" t="s">
        <v>26</v>
      </c>
      <c r="J1912" t="s">
        <v>27</v>
      </c>
      <c r="K1912" t="s">
        <v>815</v>
      </c>
      <c r="L1912" t="s">
        <v>104</v>
      </c>
      <c r="M1912">
        <v>75220</v>
      </c>
      <c r="N1912" t="s">
        <v>105</v>
      </c>
      <c r="O1912" t="s">
        <v>5944</v>
      </c>
      <c r="P1912" t="s">
        <v>46</v>
      </c>
      <c r="Q1912" t="s">
        <v>78</v>
      </c>
      <c r="R1912" t="s">
        <v>5945</v>
      </c>
      <c r="S1912">
        <v>32.191999999999993</v>
      </c>
      <c r="T1912">
        <v>2</v>
      </c>
      <c r="U1912">
        <v>0.8</v>
      </c>
      <c r="V1912">
        <v>-80.48</v>
      </c>
    </row>
    <row r="1913" spans="1:22" x14ac:dyDescent="0.3">
      <c r="A1913">
        <v>2757</v>
      </c>
      <c r="B1913" t="s">
        <v>5920</v>
      </c>
      <c r="C1913">
        <v>2012</v>
      </c>
      <c r="D1913" s="33">
        <v>41016</v>
      </c>
      <c r="E1913" s="33">
        <v>41020</v>
      </c>
      <c r="F1913" t="s">
        <v>50</v>
      </c>
      <c r="G1913" t="s">
        <v>5921</v>
      </c>
      <c r="H1913" t="s">
        <v>5922</v>
      </c>
      <c r="I1913" t="s">
        <v>26</v>
      </c>
      <c r="J1913" t="s">
        <v>27</v>
      </c>
      <c r="K1913" t="s">
        <v>127</v>
      </c>
      <c r="L1913" t="s">
        <v>43</v>
      </c>
      <c r="M1913">
        <v>94122</v>
      </c>
      <c r="N1913" t="s">
        <v>44</v>
      </c>
      <c r="O1913" t="s">
        <v>5437</v>
      </c>
      <c r="P1913" t="s">
        <v>46</v>
      </c>
      <c r="Q1913" t="s">
        <v>90</v>
      </c>
      <c r="R1913" t="s">
        <v>5438</v>
      </c>
      <c r="S1913">
        <v>11.96</v>
      </c>
      <c r="T1913">
        <v>2</v>
      </c>
      <c r="U1913">
        <v>0</v>
      </c>
      <c r="V1913">
        <v>5.8604000000000003</v>
      </c>
    </row>
    <row r="1914" spans="1:22" x14ac:dyDescent="0.3">
      <c r="A1914">
        <v>2756</v>
      </c>
      <c r="B1914" t="s">
        <v>5920</v>
      </c>
      <c r="C1914">
        <v>2012</v>
      </c>
      <c r="D1914" s="33">
        <v>41016</v>
      </c>
      <c r="E1914" s="33">
        <v>41020</v>
      </c>
      <c r="F1914" t="s">
        <v>50</v>
      </c>
      <c r="G1914" t="s">
        <v>5921</v>
      </c>
      <c r="H1914" t="s">
        <v>5922</v>
      </c>
      <c r="I1914" t="s">
        <v>26</v>
      </c>
      <c r="J1914" t="s">
        <v>27</v>
      </c>
      <c r="K1914" t="s">
        <v>127</v>
      </c>
      <c r="L1914" t="s">
        <v>43</v>
      </c>
      <c r="M1914">
        <v>94122</v>
      </c>
      <c r="N1914" t="s">
        <v>44</v>
      </c>
      <c r="O1914" t="s">
        <v>5612</v>
      </c>
      <c r="P1914" t="s">
        <v>46</v>
      </c>
      <c r="Q1914" t="s">
        <v>78</v>
      </c>
      <c r="R1914" t="s">
        <v>5613</v>
      </c>
      <c r="S1914">
        <v>1447.6499999999999</v>
      </c>
      <c r="T1914">
        <v>5</v>
      </c>
      <c r="U1914">
        <v>0</v>
      </c>
      <c r="V1914">
        <v>419.8184999999998</v>
      </c>
    </row>
    <row r="1915" spans="1:22" x14ac:dyDescent="0.3">
      <c r="A1915">
        <v>2755</v>
      </c>
      <c r="B1915" t="s">
        <v>5920</v>
      </c>
      <c r="C1915">
        <v>2012</v>
      </c>
      <c r="D1915" s="33">
        <v>41016</v>
      </c>
      <c r="E1915" s="33">
        <v>41020</v>
      </c>
      <c r="F1915" t="s">
        <v>50</v>
      </c>
      <c r="G1915" t="s">
        <v>5921</v>
      </c>
      <c r="H1915" t="s">
        <v>5922</v>
      </c>
      <c r="I1915" t="s">
        <v>26</v>
      </c>
      <c r="J1915" t="s">
        <v>27</v>
      </c>
      <c r="K1915" t="s">
        <v>127</v>
      </c>
      <c r="L1915" t="s">
        <v>43</v>
      </c>
      <c r="M1915">
        <v>94122</v>
      </c>
      <c r="N1915" t="s">
        <v>44</v>
      </c>
      <c r="O1915" t="s">
        <v>3782</v>
      </c>
      <c r="P1915" t="s">
        <v>71</v>
      </c>
      <c r="Q1915" t="s">
        <v>72</v>
      </c>
      <c r="R1915" t="s">
        <v>5705</v>
      </c>
      <c r="S1915">
        <v>783.96000000000015</v>
      </c>
      <c r="T1915">
        <v>5</v>
      </c>
      <c r="U1915">
        <v>0.2</v>
      </c>
      <c r="V1915">
        <v>68.59650000000002</v>
      </c>
    </row>
    <row r="1916" spans="1:22" x14ac:dyDescent="0.3">
      <c r="A1916">
        <v>2754</v>
      </c>
      <c r="B1916" t="s">
        <v>5920</v>
      </c>
      <c r="C1916">
        <v>2012</v>
      </c>
      <c r="D1916" s="33">
        <v>41016</v>
      </c>
      <c r="E1916" s="33">
        <v>41020</v>
      </c>
      <c r="F1916" t="s">
        <v>50</v>
      </c>
      <c r="G1916" t="s">
        <v>5921</v>
      </c>
      <c r="H1916" t="s">
        <v>5922</v>
      </c>
      <c r="I1916" t="s">
        <v>26</v>
      </c>
      <c r="J1916" t="s">
        <v>27</v>
      </c>
      <c r="K1916" t="s">
        <v>127</v>
      </c>
      <c r="L1916" t="s">
        <v>43</v>
      </c>
      <c r="M1916">
        <v>94122</v>
      </c>
      <c r="N1916" t="s">
        <v>44</v>
      </c>
      <c r="O1916" t="s">
        <v>2425</v>
      </c>
      <c r="P1916" t="s">
        <v>71</v>
      </c>
      <c r="Q1916" t="s">
        <v>161</v>
      </c>
      <c r="R1916" t="s">
        <v>2426</v>
      </c>
      <c r="S1916">
        <v>323.37</v>
      </c>
      <c r="T1916">
        <v>3</v>
      </c>
      <c r="U1916">
        <v>0</v>
      </c>
      <c r="V1916">
        <v>129.34800000000001</v>
      </c>
    </row>
    <row r="1917" spans="1:22" x14ac:dyDescent="0.3">
      <c r="A1917">
        <v>2753</v>
      </c>
      <c r="B1917" t="s">
        <v>5920</v>
      </c>
      <c r="C1917">
        <v>2012</v>
      </c>
      <c r="D1917" s="33">
        <v>41016</v>
      </c>
      <c r="E1917" s="33">
        <v>41020</v>
      </c>
      <c r="F1917" t="s">
        <v>50</v>
      </c>
      <c r="G1917" t="s">
        <v>5921</v>
      </c>
      <c r="H1917" t="s">
        <v>5922</v>
      </c>
      <c r="I1917" t="s">
        <v>26</v>
      </c>
      <c r="J1917" t="s">
        <v>27</v>
      </c>
      <c r="K1917" t="s">
        <v>127</v>
      </c>
      <c r="L1917" t="s">
        <v>43</v>
      </c>
      <c r="M1917">
        <v>94122</v>
      </c>
      <c r="N1917" t="s">
        <v>44</v>
      </c>
      <c r="O1917" t="s">
        <v>4223</v>
      </c>
      <c r="P1917" t="s">
        <v>46</v>
      </c>
      <c r="Q1917" t="s">
        <v>68</v>
      </c>
      <c r="R1917" t="s">
        <v>4224</v>
      </c>
      <c r="S1917">
        <v>5.56</v>
      </c>
      <c r="T1917">
        <v>2</v>
      </c>
      <c r="U1917">
        <v>0</v>
      </c>
      <c r="V1917">
        <v>2.2239999999999998</v>
      </c>
    </row>
    <row r="1918" spans="1:22" x14ac:dyDescent="0.3">
      <c r="A1918">
        <v>2749</v>
      </c>
      <c r="B1918" t="s">
        <v>5909</v>
      </c>
      <c r="C1918">
        <v>2012</v>
      </c>
      <c r="D1918" s="33">
        <v>41247</v>
      </c>
      <c r="E1918" s="33">
        <v>41251</v>
      </c>
      <c r="F1918" t="s">
        <v>50</v>
      </c>
      <c r="G1918" t="s">
        <v>5910</v>
      </c>
      <c r="H1918" t="s">
        <v>5911</v>
      </c>
      <c r="I1918" t="s">
        <v>26</v>
      </c>
      <c r="J1918" t="s">
        <v>27</v>
      </c>
      <c r="K1918" t="s">
        <v>5647</v>
      </c>
      <c r="L1918" t="s">
        <v>54</v>
      </c>
      <c r="M1918">
        <v>32303</v>
      </c>
      <c r="N1918" t="s">
        <v>30</v>
      </c>
      <c r="O1918" t="s">
        <v>5389</v>
      </c>
      <c r="P1918" t="s">
        <v>46</v>
      </c>
      <c r="Q1918" t="s">
        <v>75</v>
      </c>
      <c r="R1918" t="s">
        <v>5390</v>
      </c>
      <c r="S1918">
        <v>8.2260000000000009</v>
      </c>
      <c r="T1918">
        <v>3</v>
      </c>
      <c r="U1918">
        <v>0.7</v>
      </c>
      <c r="V1918">
        <v>-6.0323999999999991</v>
      </c>
    </row>
    <row r="1919" spans="1:22" x14ac:dyDescent="0.3">
      <c r="A1919">
        <v>1918</v>
      </c>
      <c r="B1919" t="s">
        <v>4759</v>
      </c>
      <c r="C1919">
        <v>2012</v>
      </c>
      <c r="D1919" s="33">
        <v>41221</v>
      </c>
      <c r="E1919" s="33">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s="33">
        <v>41212</v>
      </c>
      <c r="E1920" s="33">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2748</v>
      </c>
      <c r="B1921" t="s">
        <v>5905</v>
      </c>
      <c r="C1921">
        <v>2012</v>
      </c>
      <c r="D1921" s="33">
        <v>41235</v>
      </c>
      <c r="E1921" s="33">
        <v>41239</v>
      </c>
      <c r="F1921" t="s">
        <v>50</v>
      </c>
      <c r="G1921" t="s">
        <v>3340</v>
      </c>
      <c r="H1921" t="s">
        <v>3341</v>
      </c>
      <c r="I1921" t="s">
        <v>102</v>
      </c>
      <c r="J1921" t="s">
        <v>27</v>
      </c>
      <c r="K1921" t="s">
        <v>5906</v>
      </c>
      <c r="L1921" t="s">
        <v>104</v>
      </c>
      <c r="M1921">
        <v>75034</v>
      </c>
      <c r="N1921" t="s">
        <v>105</v>
      </c>
      <c r="O1921" t="s">
        <v>5907</v>
      </c>
      <c r="P1921" t="s">
        <v>71</v>
      </c>
      <c r="Q1921" t="s">
        <v>161</v>
      </c>
      <c r="R1921" t="s">
        <v>5908</v>
      </c>
      <c r="S1921">
        <v>27.168000000000003</v>
      </c>
      <c r="T1921">
        <v>4</v>
      </c>
      <c r="U1921">
        <v>0.2</v>
      </c>
      <c r="V1921">
        <v>-1.3583999999999987</v>
      </c>
    </row>
    <row r="1922" spans="1:22" x14ac:dyDescent="0.3">
      <c r="A1922">
        <v>2745</v>
      </c>
      <c r="B1922" t="s">
        <v>5902</v>
      </c>
      <c r="C1922">
        <v>2012</v>
      </c>
      <c r="D1922" s="33">
        <v>41080</v>
      </c>
      <c r="E1922" s="33">
        <v>41085</v>
      </c>
      <c r="F1922" t="s">
        <v>23</v>
      </c>
      <c r="G1922" t="s">
        <v>355</v>
      </c>
      <c r="H1922" t="s">
        <v>356</v>
      </c>
      <c r="I1922" t="s">
        <v>41</v>
      </c>
      <c r="J1922" t="s">
        <v>27</v>
      </c>
      <c r="K1922" t="s">
        <v>127</v>
      </c>
      <c r="L1922" t="s">
        <v>43</v>
      </c>
      <c r="M1922">
        <v>94122</v>
      </c>
      <c r="N1922" t="s">
        <v>44</v>
      </c>
      <c r="O1922" t="s">
        <v>313</v>
      </c>
      <c r="P1922" t="s">
        <v>71</v>
      </c>
      <c r="Q1922" t="s">
        <v>72</v>
      </c>
      <c r="R1922" t="s">
        <v>314</v>
      </c>
      <c r="S1922">
        <v>125.97600000000001</v>
      </c>
      <c r="T1922">
        <v>3</v>
      </c>
      <c r="U1922">
        <v>0.2</v>
      </c>
      <c r="V1922">
        <v>47.241</v>
      </c>
    </row>
    <row r="1923" spans="1:22" x14ac:dyDescent="0.3">
      <c r="A1923">
        <v>1922</v>
      </c>
      <c r="B1923" t="s">
        <v>4770</v>
      </c>
      <c r="C1923">
        <v>2012</v>
      </c>
      <c r="D1923" s="33">
        <v>41185</v>
      </c>
      <c r="E1923" s="3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2744</v>
      </c>
      <c r="B1924" t="s">
        <v>5902</v>
      </c>
      <c r="C1924">
        <v>2012</v>
      </c>
      <c r="D1924" s="33">
        <v>41080</v>
      </c>
      <c r="E1924" s="33">
        <v>41085</v>
      </c>
      <c r="F1924" t="s">
        <v>23</v>
      </c>
      <c r="G1924" t="s">
        <v>355</v>
      </c>
      <c r="H1924" t="s">
        <v>356</v>
      </c>
      <c r="I1924" t="s">
        <v>41</v>
      </c>
      <c r="J1924" t="s">
        <v>27</v>
      </c>
      <c r="K1924" t="s">
        <v>127</v>
      </c>
      <c r="L1924" t="s">
        <v>43</v>
      </c>
      <c r="M1924">
        <v>94122</v>
      </c>
      <c r="N1924" t="s">
        <v>44</v>
      </c>
      <c r="O1924" t="s">
        <v>2307</v>
      </c>
      <c r="P1924" t="s">
        <v>32</v>
      </c>
      <c r="Q1924" t="s">
        <v>65</v>
      </c>
      <c r="R1924" t="s">
        <v>2308</v>
      </c>
      <c r="S1924">
        <v>257.64</v>
      </c>
      <c r="T1924">
        <v>6</v>
      </c>
      <c r="U1924">
        <v>0</v>
      </c>
      <c r="V1924">
        <v>100.4796</v>
      </c>
    </row>
    <row r="1925" spans="1:22" x14ac:dyDescent="0.3">
      <c r="A1925">
        <v>2739</v>
      </c>
      <c r="B1925" t="s">
        <v>5889</v>
      </c>
      <c r="C1925">
        <v>2012</v>
      </c>
      <c r="D1925" s="33">
        <v>41226</v>
      </c>
      <c r="E1925" s="33">
        <v>41232</v>
      </c>
      <c r="F1925" t="s">
        <v>50</v>
      </c>
      <c r="G1925" t="s">
        <v>916</v>
      </c>
      <c r="H1925" t="s">
        <v>917</v>
      </c>
      <c r="I1925" t="s">
        <v>26</v>
      </c>
      <c r="J1925" t="s">
        <v>27</v>
      </c>
      <c r="K1925" t="s">
        <v>606</v>
      </c>
      <c r="L1925" t="s">
        <v>245</v>
      </c>
      <c r="M1925">
        <v>19711</v>
      </c>
      <c r="N1925" t="s">
        <v>148</v>
      </c>
      <c r="O1925" t="s">
        <v>3203</v>
      </c>
      <c r="P1925" t="s">
        <v>71</v>
      </c>
      <c r="Q1925" t="s">
        <v>72</v>
      </c>
      <c r="R1925" t="s">
        <v>3204</v>
      </c>
      <c r="S1925">
        <v>89.98</v>
      </c>
      <c r="T1925">
        <v>2</v>
      </c>
      <c r="U1925">
        <v>0</v>
      </c>
      <c r="V1925">
        <v>43.190399999999997</v>
      </c>
    </row>
    <row r="1926" spans="1:22" x14ac:dyDescent="0.3">
      <c r="A1926">
        <v>2738</v>
      </c>
      <c r="B1926" t="s">
        <v>5889</v>
      </c>
      <c r="C1926">
        <v>2012</v>
      </c>
      <c r="D1926" s="33">
        <v>41226</v>
      </c>
      <c r="E1926" s="33">
        <v>41232</v>
      </c>
      <c r="F1926" t="s">
        <v>50</v>
      </c>
      <c r="G1926" t="s">
        <v>916</v>
      </c>
      <c r="H1926" t="s">
        <v>917</v>
      </c>
      <c r="I1926" t="s">
        <v>26</v>
      </c>
      <c r="J1926" t="s">
        <v>27</v>
      </c>
      <c r="K1926" t="s">
        <v>606</v>
      </c>
      <c r="L1926" t="s">
        <v>245</v>
      </c>
      <c r="M1926">
        <v>19711</v>
      </c>
      <c r="N1926" t="s">
        <v>148</v>
      </c>
      <c r="O1926" t="s">
        <v>3491</v>
      </c>
      <c r="P1926" t="s">
        <v>32</v>
      </c>
      <c r="Q1926" t="s">
        <v>33</v>
      </c>
      <c r="R1926" t="s">
        <v>3492</v>
      </c>
      <c r="S1926">
        <v>299.96999999999997</v>
      </c>
      <c r="T1926">
        <v>3</v>
      </c>
      <c r="U1926">
        <v>0</v>
      </c>
      <c r="V1926">
        <v>56.994299999999981</v>
      </c>
    </row>
    <row r="1927" spans="1:22" x14ac:dyDescent="0.3">
      <c r="A1927">
        <v>2737</v>
      </c>
      <c r="B1927" t="s">
        <v>5889</v>
      </c>
      <c r="C1927">
        <v>2012</v>
      </c>
      <c r="D1927" s="33">
        <v>41226</v>
      </c>
      <c r="E1927" s="33">
        <v>41232</v>
      </c>
      <c r="F1927" t="s">
        <v>50</v>
      </c>
      <c r="G1927" t="s">
        <v>916</v>
      </c>
      <c r="H1927" t="s">
        <v>917</v>
      </c>
      <c r="I1927" t="s">
        <v>26</v>
      </c>
      <c r="J1927" t="s">
        <v>27</v>
      </c>
      <c r="K1927" t="s">
        <v>606</v>
      </c>
      <c r="L1927" t="s">
        <v>245</v>
      </c>
      <c r="M1927">
        <v>19711</v>
      </c>
      <c r="N1927" t="s">
        <v>148</v>
      </c>
      <c r="O1927" t="s">
        <v>2601</v>
      </c>
      <c r="P1927" t="s">
        <v>46</v>
      </c>
      <c r="Q1927" t="s">
        <v>90</v>
      </c>
      <c r="R1927" t="s">
        <v>2602</v>
      </c>
      <c r="S1927">
        <v>42.28</v>
      </c>
      <c r="T1927">
        <v>7</v>
      </c>
      <c r="U1927">
        <v>0</v>
      </c>
      <c r="V1927">
        <v>19.871600000000001</v>
      </c>
    </row>
    <row r="1928" spans="1:22" x14ac:dyDescent="0.3">
      <c r="A1928">
        <v>2736</v>
      </c>
      <c r="B1928" t="s">
        <v>5889</v>
      </c>
      <c r="C1928">
        <v>2012</v>
      </c>
      <c r="D1928" s="33">
        <v>41226</v>
      </c>
      <c r="E1928" s="33">
        <v>41232</v>
      </c>
      <c r="F1928" t="s">
        <v>50</v>
      </c>
      <c r="G1928" t="s">
        <v>916</v>
      </c>
      <c r="H1928" t="s">
        <v>917</v>
      </c>
      <c r="I1928" t="s">
        <v>26</v>
      </c>
      <c r="J1928" t="s">
        <v>27</v>
      </c>
      <c r="K1928" t="s">
        <v>606</v>
      </c>
      <c r="L1928" t="s">
        <v>245</v>
      </c>
      <c r="M1928">
        <v>19711</v>
      </c>
      <c r="N1928" t="s">
        <v>148</v>
      </c>
      <c r="O1928" t="s">
        <v>5890</v>
      </c>
      <c r="P1928" t="s">
        <v>71</v>
      </c>
      <c r="Q1928" t="s">
        <v>72</v>
      </c>
      <c r="R1928" t="s">
        <v>5891</v>
      </c>
      <c r="S1928">
        <v>377.96999999999997</v>
      </c>
      <c r="T1928">
        <v>3</v>
      </c>
      <c r="U1928">
        <v>0</v>
      </c>
      <c r="V1928">
        <v>94.492500000000007</v>
      </c>
    </row>
    <row r="1929" spans="1:22" x14ac:dyDescent="0.3">
      <c r="A1929">
        <v>2735</v>
      </c>
      <c r="B1929" t="s">
        <v>5887</v>
      </c>
      <c r="C1929">
        <v>2012</v>
      </c>
      <c r="D1929" s="33">
        <v>40960</v>
      </c>
      <c r="E1929" s="33">
        <v>40962</v>
      </c>
      <c r="F1929" t="s">
        <v>23</v>
      </c>
      <c r="G1929" t="s">
        <v>4798</v>
      </c>
      <c r="H1929" t="s">
        <v>4799</v>
      </c>
      <c r="I1929" t="s">
        <v>26</v>
      </c>
      <c r="J1929" t="s">
        <v>27</v>
      </c>
      <c r="K1929" t="s">
        <v>5888</v>
      </c>
      <c r="L1929" t="s">
        <v>668</v>
      </c>
      <c r="M1929">
        <v>88001</v>
      </c>
      <c r="N1929" t="s">
        <v>44</v>
      </c>
      <c r="O1929" t="s">
        <v>185</v>
      </c>
      <c r="P1929" t="s">
        <v>46</v>
      </c>
      <c r="Q1929" t="s">
        <v>90</v>
      </c>
      <c r="R1929" t="s">
        <v>186</v>
      </c>
      <c r="S1929">
        <v>49.12</v>
      </c>
      <c r="T1929">
        <v>4</v>
      </c>
      <c r="U1929">
        <v>0</v>
      </c>
      <c r="V1929">
        <v>23.086399999999998</v>
      </c>
    </row>
    <row r="1930" spans="1:22" x14ac:dyDescent="0.3">
      <c r="A1930">
        <v>2715</v>
      </c>
      <c r="B1930" t="s">
        <v>5864</v>
      </c>
      <c r="C1930">
        <v>2012</v>
      </c>
      <c r="D1930" s="33">
        <v>41244</v>
      </c>
      <c r="E1930" s="33">
        <v>41249</v>
      </c>
      <c r="F1930" t="s">
        <v>50</v>
      </c>
      <c r="G1930" t="s">
        <v>3837</v>
      </c>
      <c r="H1930" t="s">
        <v>3838</v>
      </c>
      <c r="I1930" t="s">
        <v>102</v>
      </c>
      <c r="J1930" t="s">
        <v>27</v>
      </c>
      <c r="K1930" t="s">
        <v>95</v>
      </c>
      <c r="L1930" t="s">
        <v>96</v>
      </c>
      <c r="M1930">
        <v>98105</v>
      </c>
      <c r="N1930" t="s">
        <v>44</v>
      </c>
      <c r="O1930" t="s">
        <v>4223</v>
      </c>
      <c r="P1930" t="s">
        <v>46</v>
      </c>
      <c r="Q1930" t="s">
        <v>68</v>
      </c>
      <c r="R1930" t="s">
        <v>4224</v>
      </c>
      <c r="S1930">
        <v>13.899999999999999</v>
      </c>
      <c r="T1930">
        <v>5</v>
      </c>
      <c r="U1930">
        <v>0</v>
      </c>
      <c r="V1930">
        <v>5.56</v>
      </c>
    </row>
    <row r="1931" spans="1:22" x14ac:dyDescent="0.3">
      <c r="A1931">
        <v>2711</v>
      </c>
      <c r="B1931" t="s">
        <v>5859</v>
      </c>
      <c r="C1931">
        <v>2012</v>
      </c>
      <c r="D1931" s="33">
        <v>41254</v>
      </c>
      <c r="E1931" s="33">
        <v>41258</v>
      </c>
      <c r="F1931" t="s">
        <v>50</v>
      </c>
      <c r="G1931" t="s">
        <v>4056</v>
      </c>
      <c r="H1931" t="s">
        <v>4057</v>
      </c>
      <c r="I1931" t="s">
        <v>26</v>
      </c>
      <c r="J1931" t="s">
        <v>27</v>
      </c>
      <c r="K1931" t="s">
        <v>1521</v>
      </c>
      <c r="L1931" t="s">
        <v>54</v>
      </c>
      <c r="M1931">
        <v>32216</v>
      </c>
      <c r="N1931" t="s">
        <v>30</v>
      </c>
      <c r="O1931" t="s">
        <v>1596</v>
      </c>
      <c r="P1931" t="s">
        <v>46</v>
      </c>
      <c r="Q1931" t="s">
        <v>75</v>
      </c>
      <c r="R1931" t="s">
        <v>1597</v>
      </c>
      <c r="S1931">
        <v>12.828000000000001</v>
      </c>
      <c r="T1931">
        <v>2</v>
      </c>
      <c r="U1931">
        <v>0.7</v>
      </c>
      <c r="V1931">
        <v>-8.9795999999999978</v>
      </c>
    </row>
    <row r="1932" spans="1:22" x14ac:dyDescent="0.3">
      <c r="A1932">
        <v>2710</v>
      </c>
      <c r="B1932" t="s">
        <v>5856</v>
      </c>
      <c r="C1932">
        <v>2012</v>
      </c>
      <c r="D1932" s="33">
        <v>40938</v>
      </c>
      <c r="E1932" s="33">
        <v>40945</v>
      </c>
      <c r="F1932" t="s">
        <v>50</v>
      </c>
      <c r="G1932" t="s">
        <v>1957</v>
      </c>
      <c r="H1932" t="s">
        <v>1958</v>
      </c>
      <c r="I1932" t="s">
        <v>26</v>
      </c>
      <c r="J1932" t="s">
        <v>27</v>
      </c>
      <c r="K1932" t="s">
        <v>42</v>
      </c>
      <c r="L1932" t="s">
        <v>43</v>
      </c>
      <c r="M1932">
        <v>90049</v>
      </c>
      <c r="N1932" t="s">
        <v>44</v>
      </c>
      <c r="O1932" t="s">
        <v>4603</v>
      </c>
      <c r="P1932" t="s">
        <v>71</v>
      </c>
      <c r="Q1932" t="s">
        <v>682</v>
      </c>
      <c r="R1932" t="s">
        <v>4604</v>
      </c>
      <c r="S1932">
        <v>1919.9760000000001</v>
      </c>
      <c r="T1932">
        <v>3</v>
      </c>
      <c r="U1932">
        <v>0.2</v>
      </c>
      <c r="V1932">
        <v>215.99729999999977</v>
      </c>
    </row>
    <row r="1933" spans="1:22" x14ac:dyDescent="0.3">
      <c r="A1933">
        <v>2709</v>
      </c>
      <c r="B1933" t="s">
        <v>5856</v>
      </c>
      <c r="C1933">
        <v>2012</v>
      </c>
      <c r="D1933" s="33">
        <v>40938</v>
      </c>
      <c r="E1933" s="33">
        <v>40945</v>
      </c>
      <c r="F1933" t="s">
        <v>50</v>
      </c>
      <c r="G1933" t="s">
        <v>1957</v>
      </c>
      <c r="H1933" t="s">
        <v>1958</v>
      </c>
      <c r="I1933" t="s">
        <v>26</v>
      </c>
      <c r="J1933" t="s">
        <v>27</v>
      </c>
      <c r="K1933" t="s">
        <v>42</v>
      </c>
      <c r="L1933" t="s">
        <v>43</v>
      </c>
      <c r="M1933">
        <v>90049</v>
      </c>
      <c r="N1933" t="s">
        <v>44</v>
      </c>
      <c r="O1933" t="s">
        <v>5857</v>
      </c>
      <c r="P1933" t="s">
        <v>32</v>
      </c>
      <c r="Q1933" t="s">
        <v>65</v>
      </c>
      <c r="R1933" t="s">
        <v>5858</v>
      </c>
      <c r="S1933">
        <v>227.35999999999999</v>
      </c>
      <c r="T1933">
        <v>7</v>
      </c>
      <c r="U1933">
        <v>0</v>
      </c>
      <c r="V1933">
        <v>81.849599999999981</v>
      </c>
    </row>
    <row r="1934" spans="1:22" x14ac:dyDescent="0.3">
      <c r="A1934">
        <v>2689</v>
      </c>
      <c r="B1934" t="s">
        <v>5824</v>
      </c>
      <c r="C1934">
        <v>2012</v>
      </c>
      <c r="D1934" s="33">
        <v>41225</v>
      </c>
      <c r="E1934" s="33">
        <v>41227</v>
      </c>
      <c r="F1934" t="s">
        <v>188</v>
      </c>
      <c r="G1934" t="s">
        <v>2394</v>
      </c>
      <c r="H1934" t="s">
        <v>2395</v>
      </c>
      <c r="I1934" t="s">
        <v>41</v>
      </c>
      <c r="J1934" t="s">
        <v>27</v>
      </c>
      <c r="K1934" t="s">
        <v>42</v>
      </c>
      <c r="L1934" t="s">
        <v>43</v>
      </c>
      <c r="M1934">
        <v>90032</v>
      </c>
      <c r="N1934" t="s">
        <v>44</v>
      </c>
      <c r="O1934" t="s">
        <v>5825</v>
      </c>
      <c r="P1934" t="s">
        <v>46</v>
      </c>
      <c r="Q1934" t="s">
        <v>90</v>
      </c>
      <c r="R1934" t="s">
        <v>5826</v>
      </c>
      <c r="S1934">
        <v>15.700000000000001</v>
      </c>
      <c r="T1934">
        <v>5</v>
      </c>
      <c r="U1934">
        <v>0</v>
      </c>
      <c r="V1934">
        <v>7.0649999999999995</v>
      </c>
    </row>
    <row r="1935" spans="1:22" x14ac:dyDescent="0.3">
      <c r="A1935">
        <v>2670</v>
      </c>
      <c r="B1935" t="s">
        <v>5795</v>
      </c>
      <c r="C1935">
        <v>2012</v>
      </c>
      <c r="D1935" s="33">
        <v>41146</v>
      </c>
      <c r="E1935" s="33">
        <v>41151</v>
      </c>
      <c r="F1935" t="s">
        <v>50</v>
      </c>
      <c r="G1935" t="s">
        <v>5796</v>
      </c>
      <c r="H1935" t="s">
        <v>5797</v>
      </c>
      <c r="I1935" t="s">
        <v>102</v>
      </c>
      <c r="J1935" t="s">
        <v>27</v>
      </c>
      <c r="K1935" t="s">
        <v>42</v>
      </c>
      <c r="L1935" t="s">
        <v>43</v>
      </c>
      <c r="M1935">
        <v>90045</v>
      </c>
      <c r="N1935" t="s">
        <v>44</v>
      </c>
      <c r="O1935" t="s">
        <v>5191</v>
      </c>
      <c r="P1935" t="s">
        <v>46</v>
      </c>
      <c r="Q1935" t="s">
        <v>78</v>
      </c>
      <c r="R1935" t="s">
        <v>5192</v>
      </c>
      <c r="S1935">
        <v>105.96</v>
      </c>
      <c r="T1935">
        <v>4</v>
      </c>
      <c r="U1935">
        <v>0</v>
      </c>
      <c r="V1935">
        <v>29.668800000000005</v>
      </c>
    </row>
    <row r="1936" spans="1:22" x14ac:dyDescent="0.3">
      <c r="A1936">
        <v>2669</v>
      </c>
      <c r="B1936" t="s">
        <v>5795</v>
      </c>
      <c r="C1936">
        <v>2012</v>
      </c>
      <c r="D1936" s="33">
        <v>41146</v>
      </c>
      <c r="E1936" s="33">
        <v>41151</v>
      </c>
      <c r="F1936" t="s">
        <v>50</v>
      </c>
      <c r="G1936" t="s">
        <v>5796</v>
      </c>
      <c r="H1936" t="s">
        <v>5797</v>
      </c>
      <c r="I1936" t="s">
        <v>102</v>
      </c>
      <c r="J1936" t="s">
        <v>27</v>
      </c>
      <c r="K1936" t="s">
        <v>42</v>
      </c>
      <c r="L1936" t="s">
        <v>43</v>
      </c>
      <c r="M1936">
        <v>90045</v>
      </c>
      <c r="N1936" t="s">
        <v>44</v>
      </c>
      <c r="O1936" t="s">
        <v>149</v>
      </c>
      <c r="P1936" t="s">
        <v>32</v>
      </c>
      <c r="Q1936" t="s">
        <v>36</v>
      </c>
      <c r="R1936" t="s">
        <v>150</v>
      </c>
      <c r="S1936">
        <v>40.783999999999999</v>
      </c>
      <c r="T1936">
        <v>1</v>
      </c>
      <c r="U1936">
        <v>0.2</v>
      </c>
      <c r="V1936">
        <v>4.5881999999999987</v>
      </c>
    </row>
    <row r="1937" spans="1:22" x14ac:dyDescent="0.3">
      <c r="A1937">
        <v>2660</v>
      </c>
      <c r="B1937" t="s">
        <v>5784</v>
      </c>
      <c r="C1937">
        <v>2012</v>
      </c>
      <c r="D1937" s="33">
        <v>41267</v>
      </c>
      <c r="E1937" s="33">
        <v>41271</v>
      </c>
      <c r="F1937" t="s">
        <v>50</v>
      </c>
      <c r="G1937" t="s">
        <v>3389</v>
      </c>
      <c r="H1937" t="s">
        <v>3390</v>
      </c>
      <c r="I1937" t="s">
        <v>41</v>
      </c>
      <c r="J1937" t="s">
        <v>27</v>
      </c>
      <c r="K1937" t="s">
        <v>309</v>
      </c>
      <c r="L1937" t="s">
        <v>310</v>
      </c>
      <c r="M1937">
        <v>85234</v>
      </c>
      <c r="N1937" t="s">
        <v>44</v>
      </c>
      <c r="O1937" t="s">
        <v>686</v>
      </c>
      <c r="P1937" t="s">
        <v>32</v>
      </c>
      <c r="Q1937" t="s">
        <v>36</v>
      </c>
      <c r="R1937" t="s">
        <v>687</v>
      </c>
      <c r="S1937">
        <v>883.84</v>
      </c>
      <c r="T1937">
        <v>4</v>
      </c>
      <c r="U1937">
        <v>0.2</v>
      </c>
      <c r="V1937">
        <v>99.431999999999931</v>
      </c>
    </row>
    <row r="1938" spans="1:22" x14ac:dyDescent="0.3">
      <c r="A1938">
        <v>1937</v>
      </c>
      <c r="B1938" t="s">
        <v>4796</v>
      </c>
      <c r="C1938">
        <v>2012</v>
      </c>
      <c r="D1938" s="33">
        <v>41054</v>
      </c>
      <c r="E1938" s="33">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2642</v>
      </c>
      <c r="B1939" t="s">
        <v>5765</v>
      </c>
      <c r="C1939">
        <v>2012</v>
      </c>
      <c r="D1939" s="33">
        <v>40959</v>
      </c>
      <c r="E1939" s="33">
        <v>40964</v>
      </c>
      <c r="F1939" t="s">
        <v>50</v>
      </c>
      <c r="G1939" t="s">
        <v>1851</v>
      </c>
      <c r="H1939" t="s">
        <v>1852</v>
      </c>
      <c r="I1939" t="s">
        <v>26</v>
      </c>
      <c r="J1939" t="s">
        <v>27</v>
      </c>
      <c r="K1939" t="s">
        <v>5766</v>
      </c>
      <c r="L1939" t="s">
        <v>1707</v>
      </c>
      <c r="M1939">
        <v>71901</v>
      </c>
      <c r="N1939" t="s">
        <v>30</v>
      </c>
      <c r="O1939" t="s">
        <v>2738</v>
      </c>
      <c r="P1939" t="s">
        <v>71</v>
      </c>
      <c r="Q1939" t="s">
        <v>161</v>
      </c>
      <c r="R1939" t="s">
        <v>2739</v>
      </c>
      <c r="S1939">
        <v>29.99</v>
      </c>
      <c r="T1939">
        <v>1</v>
      </c>
      <c r="U1939">
        <v>0</v>
      </c>
      <c r="V1939">
        <v>2.9989999999999988</v>
      </c>
    </row>
    <row r="1940" spans="1:22" x14ac:dyDescent="0.3">
      <c r="A1940">
        <v>2637</v>
      </c>
      <c r="B1940" t="s">
        <v>5755</v>
      </c>
      <c r="C1940">
        <v>2012</v>
      </c>
      <c r="D1940" s="33">
        <v>41136</v>
      </c>
      <c r="E1940" s="33">
        <v>41140</v>
      </c>
      <c r="F1940" t="s">
        <v>50</v>
      </c>
      <c r="G1940" t="s">
        <v>5756</v>
      </c>
      <c r="H1940" t="s">
        <v>5757</v>
      </c>
      <c r="I1940" t="s">
        <v>41</v>
      </c>
      <c r="J1940" t="s">
        <v>27</v>
      </c>
      <c r="K1940" t="s">
        <v>42</v>
      </c>
      <c r="L1940" t="s">
        <v>43</v>
      </c>
      <c r="M1940">
        <v>90045</v>
      </c>
      <c r="N1940" t="s">
        <v>44</v>
      </c>
      <c r="O1940" t="s">
        <v>2999</v>
      </c>
      <c r="P1940" t="s">
        <v>46</v>
      </c>
      <c r="Q1940" t="s">
        <v>59</v>
      </c>
      <c r="R1940" t="s">
        <v>3000</v>
      </c>
      <c r="S1940">
        <v>323.10000000000002</v>
      </c>
      <c r="T1940">
        <v>2</v>
      </c>
      <c r="U1940">
        <v>0</v>
      </c>
      <c r="V1940">
        <v>61.38900000000001</v>
      </c>
    </row>
    <row r="1941" spans="1:22" x14ac:dyDescent="0.3">
      <c r="A1941">
        <v>2636</v>
      </c>
      <c r="B1941" t="s">
        <v>5752</v>
      </c>
      <c r="C1941">
        <v>2012</v>
      </c>
      <c r="D1941" s="33">
        <v>41095</v>
      </c>
      <c r="E1941" s="33">
        <v>41100</v>
      </c>
      <c r="F1941" t="s">
        <v>23</v>
      </c>
      <c r="G1941" t="s">
        <v>4611</v>
      </c>
      <c r="H1941" t="s">
        <v>4612</v>
      </c>
      <c r="I1941" t="s">
        <v>41</v>
      </c>
      <c r="J1941" t="s">
        <v>27</v>
      </c>
      <c r="K1941" t="s">
        <v>1706</v>
      </c>
      <c r="L1941" t="s">
        <v>88</v>
      </c>
      <c r="M1941">
        <v>28314</v>
      </c>
      <c r="N1941" t="s">
        <v>30</v>
      </c>
      <c r="O1941" t="s">
        <v>2106</v>
      </c>
      <c r="P1941" t="s">
        <v>46</v>
      </c>
      <c r="Q1941" t="s">
        <v>75</v>
      </c>
      <c r="R1941" t="s">
        <v>2107</v>
      </c>
      <c r="S1941">
        <v>7.2300000000000022</v>
      </c>
      <c r="T1941">
        <v>5</v>
      </c>
      <c r="U1941">
        <v>0.7</v>
      </c>
      <c r="V1941">
        <v>-5.7840000000000007</v>
      </c>
    </row>
    <row r="1942" spans="1:22" x14ac:dyDescent="0.3">
      <c r="A1942">
        <v>2635</v>
      </c>
      <c r="B1942" t="s">
        <v>5752</v>
      </c>
      <c r="C1942">
        <v>2012</v>
      </c>
      <c r="D1942" s="33">
        <v>41095</v>
      </c>
      <c r="E1942" s="33">
        <v>41100</v>
      </c>
      <c r="F1942" t="s">
        <v>23</v>
      </c>
      <c r="G1942" t="s">
        <v>4611</v>
      </c>
      <c r="H1942" t="s">
        <v>4612</v>
      </c>
      <c r="I1942" t="s">
        <v>41</v>
      </c>
      <c r="J1942" t="s">
        <v>27</v>
      </c>
      <c r="K1942" t="s">
        <v>1706</v>
      </c>
      <c r="L1942" t="s">
        <v>88</v>
      </c>
      <c r="M1942">
        <v>28314</v>
      </c>
      <c r="N1942" t="s">
        <v>30</v>
      </c>
      <c r="O1942" t="s">
        <v>5753</v>
      </c>
      <c r="P1942" t="s">
        <v>32</v>
      </c>
      <c r="Q1942" t="s">
        <v>65</v>
      </c>
      <c r="R1942" t="s">
        <v>5754</v>
      </c>
      <c r="S1942">
        <v>4.9280000000000008</v>
      </c>
      <c r="T1942">
        <v>2</v>
      </c>
      <c r="U1942">
        <v>0.2</v>
      </c>
      <c r="V1942">
        <v>0.73919999999999941</v>
      </c>
    </row>
    <row r="1943" spans="1:22" x14ac:dyDescent="0.3">
      <c r="A1943">
        <v>2631</v>
      </c>
      <c r="B1943" t="s">
        <v>5746</v>
      </c>
      <c r="C1943">
        <v>2012</v>
      </c>
      <c r="D1943" s="33">
        <v>41162</v>
      </c>
      <c r="E1943" s="33">
        <v>41167</v>
      </c>
      <c r="F1943" t="s">
        <v>50</v>
      </c>
      <c r="G1943" t="s">
        <v>4126</v>
      </c>
      <c r="H1943" t="s">
        <v>4127</v>
      </c>
      <c r="I1943" t="s">
        <v>26</v>
      </c>
      <c r="J1943" t="s">
        <v>27</v>
      </c>
      <c r="K1943" t="s">
        <v>4548</v>
      </c>
      <c r="L1943" t="s">
        <v>649</v>
      </c>
      <c r="M1943">
        <v>74133</v>
      </c>
      <c r="N1943" t="s">
        <v>105</v>
      </c>
      <c r="O1943" t="s">
        <v>4942</v>
      </c>
      <c r="P1943" t="s">
        <v>46</v>
      </c>
      <c r="Q1943" t="s">
        <v>90</v>
      </c>
      <c r="R1943" t="s">
        <v>4943</v>
      </c>
      <c r="S1943">
        <v>14.940000000000001</v>
      </c>
      <c r="T1943">
        <v>3</v>
      </c>
      <c r="U1943">
        <v>0</v>
      </c>
      <c r="V1943">
        <v>7.0218000000000007</v>
      </c>
    </row>
    <row r="1944" spans="1:22" x14ac:dyDescent="0.3">
      <c r="A1944">
        <v>2586</v>
      </c>
      <c r="B1944" t="s">
        <v>5690</v>
      </c>
      <c r="C1944">
        <v>2012</v>
      </c>
      <c r="D1944" s="33">
        <v>41216</v>
      </c>
      <c r="E1944" s="33">
        <v>41223</v>
      </c>
      <c r="F1944" t="s">
        <v>50</v>
      </c>
      <c r="G1944" t="s">
        <v>2420</v>
      </c>
      <c r="H1944" t="s">
        <v>2421</v>
      </c>
      <c r="I1944" t="s">
        <v>41</v>
      </c>
      <c r="J1944" t="s">
        <v>27</v>
      </c>
      <c r="K1944" t="s">
        <v>5691</v>
      </c>
      <c r="L1944" t="s">
        <v>104</v>
      </c>
      <c r="M1944">
        <v>76117</v>
      </c>
      <c r="N1944" t="s">
        <v>105</v>
      </c>
      <c r="O1944" t="s">
        <v>1262</v>
      </c>
      <c r="P1944" t="s">
        <v>46</v>
      </c>
      <c r="Q1944" t="s">
        <v>173</v>
      </c>
      <c r="R1944" t="s">
        <v>1263</v>
      </c>
      <c r="S1944">
        <v>6.6080000000000005</v>
      </c>
      <c r="T1944">
        <v>2</v>
      </c>
      <c r="U1944">
        <v>0.2</v>
      </c>
      <c r="V1944">
        <v>2.1475999999999997</v>
      </c>
    </row>
    <row r="1945" spans="1:22" x14ac:dyDescent="0.3">
      <c r="A1945">
        <v>2565</v>
      </c>
      <c r="B1945" t="s">
        <v>5662</v>
      </c>
      <c r="C1945">
        <v>2012</v>
      </c>
      <c r="D1945" s="33">
        <v>40985</v>
      </c>
      <c r="E1945" s="33">
        <v>40990</v>
      </c>
      <c r="F1945" t="s">
        <v>23</v>
      </c>
      <c r="G1945" t="s">
        <v>3389</v>
      </c>
      <c r="H1945" t="s">
        <v>3390</v>
      </c>
      <c r="I1945" t="s">
        <v>41</v>
      </c>
      <c r="J1945" t="s">
        <v>27</v>
      </c>
      <c r="K1945" t="s">
        <v>266</v>
      </c>
      <c r="L1945" t="s">
        <v>267</v>
      </c>
      <c r="M1945">
        <v>10009</v>
      </c>
      <c r="N1945" t="s">
        <v>148</v>
      </c>
      <c r="O1945" t="s">
        <v>4105</v>
      </c>
      <c r="P1945" t="s">
        <v>46</v>
      </c>
      <c r="Q1945" t="s">
        <v>59</v>
      </c>
      <c r="R1945" t="s">
        <v>4106</v>
      </c>
      <c r="S1945">
        <v>33.82</v>
      </c>
      <c r="T1945">
        <v>2</v>
      </c>
      <c r="U1945">
        <v>0</v>
      </c>
      <c r="V1945">
        <v>9.1313999999999993</v>
      </c>
    </row>
    <row r="1946" spans="1:22" x14ac:dyDescent="0.3">
      <c r="A1946">
        <v>2564</v>
      </c>
      <c r="B1946" t="s">
        <v>5662</v>
      </c>
      <c r="C1946">
        <v>2012</v>
      </c>
      <c r="D1946" s="33">
        <v>40985</v>
      </c>
      <c r="E1946" s="33">
        <v>40990</v>
      </c>
      <c r="F1946" t="s">
        <v>23</v>
      </c>
      <c r="G1946" t="s">
        <v>3389</v>
      </c>
      <c r="H1946" t="s">
        <v>3390</v>
      </c>
      <c r="I1946" t="s">
        <v>41</v>
      </c>
      <c r="J1946" t="s">
        <v>27</v>
      </c>
      <c r="K1946" t="s">
        <v>266</v>
      </c>
      <c r="L1946" t="s">
        <v>267</v>
      </c>
      <c r="M1946">
        <v>10009</v>
      </c>
      <c r="N1946" t="s">
        <v>148</v>
      </c>
      <c r="O1946" t="s">
        <v>5663</v>
      </c>
      <c r="P1946" t="s">
        <v>71</v>
      </c>
      <c r="Q1946" t="s">
        <v>161</v>
      </c>
      <c r="R1946" t="s">
        <v>5664</v>
      </c>
      <c r="S1946">
        <v>15.02</v>
      </c>
      <c r="T1946">
        <v>1</v>
      </c>
      <c r="U1946">
        <v>0</v>
      </c>
      <c r="V1946">
        <v>2.7035999999999998</v>
      </c>
    </row>
    <row r="1947" spans="1:22" x14ac:dyDescent="0.3">
      <c r="A1947">
        <v>2563</v>
      </c>
      <c r="B1947" t="s">
        <v>5660</v>
      </c>
      <c r="C1947">
        <v>2012</v>
      </c>
      <c r="D1947" s="33">
        <v>41268</v>
      </c>
      <c r="E1947" s="33">
        <v>41274</v>
      </c>
      <c r="F1947" t="s">
        <v>50</v>
      </c>
      <c r="G1947" t="s">
        <v>799</v>
      </c>
      <c r="H1947" t="s">
        <v>800</v>
      </c>
      <c r="I1947" t="s">
        <v>26</v>
      </c>
      <c r="J1947" t="s">
        <v>27</v>
      </c>
      <c r="K1947" t="s">
        <v>5661</v>
      </c>
      <c r="L1947" t="s">
        <v>335</v>
      </c>
      <c r="M1947">
        <v>37211</v>
      </c>
      <c r="N1947" t="s">
        <v>30</v>
      </c>
      <c r="O1947" t="s">
        <v>5264</v>
      </c>
      <c r="P1947" t="s">
        <v>46</v>
      </c>
      <c r="Q1947" t="s">
        <v>90</v>
      </c>
      <c r="R1947" t="s">
        <v>5265</v>
      </c>
      <c r="S1947">
        <v>10.368000000000002</v>
      </c>
      <c r="T1947">
        <v>2</v>
      </c>
      <c r="U1947">
        <v>0.2</v>
      </c>
      <c r="V1947">
        <v>3.6288</v>
      </c>
    </row>
    <row r="1948" spans="1:22" x14ac:dyDescent="0.3">
      <c r="A1948">
        <v>2562</v>
      </c>
      <c r="B1948" t="s">
        <v>5660</v>
      </c>
      <c r="C1948">
        <v>2012</v>
      </c>
      <c r="D1948" s="33">
        <v>41268</v>
      </c>
      <c r="E1948" s="33">
        <v>41274</v>
      </c>
      <c r="F1948" t="s">
        <v>50</v>
      </c>
      <c r="G1948" t="s">
        <v>799</v>
      </c>
      <c r="H1948" t="s">
        <v>800</v>
      </c>
      <c r="I1948" t="s">
        <v>26</v>
      </c>
      <c r="J1948" t="s">
        <v>27</v>
      </c>
      <c r="K1948" t="s">
        <v>5661</v>
      </c>
      <c r="L1948" t="s">
        <v>335</v>
      </c>
      <c r="M1948">
        <v>37211</v>
      </c>
      <c r="N1948" t="s">
        <v>30</v>
      </c>
      <c r="O1948" t="s">
        <v>4757</v>
      </c>
      <c r="P1948" t="s">
        <v>46</v>
      </c>
      <c r="Q1948" t="s">
        <v>47</v>
      </c>
      <c r="R1948" t="s">
        <v>4758</v>
      </c>
      <c r="S1948">
        <v>9.2159999999999993</v>
      </c>
      <c r="T1948">
        <v>4</v>
      </c>
      <c r="U1948">
        <v>0.2</v>
      </c>
      <c r="V1948">
        <v>3.3408000000000002</v>
      </c>
    </row>
    <row r="1949" spans="1:22" x14ac:dyDescent="0.3">
      <c r="A1949">
        <v>2561</v>
      </c>
      <c r="B1949" t="s">
        <v>5657</v>
      </c>
      <c r="C1949">
        <v>2012</v>
      </c>
      <c r="D1949" s="33">
        <v>41060</v>
      </c>
      <c r="E1949" s="33">
        <v>41064</v>
      </c>
      <c r="F1949" t="s">
        <v>50</v>
      </c>
      <c r="G1949" t="s">
        <v>5452</v>
      </c>
      <c r="H1949" t="s">
        <v>5453</v>
      </c>
      <c r="I1949" t="s">
        <v>26</v>
      </c>
      <c r="J1949" t="s">
        <v>27</v>
      </c>
      <c r="K1949" t="s">
        <v>154</v>
      </c>
      <c r="L1949" t="s">
        <v>121</v>
      </c>
      <c r="M1949">
        <v>84057</v>
      </c>
      <c r="N1949" t="s">
        <v>44</v>
      </c>
      <c r="O1949" t="s">
        <v>2999</v>
      </c>
      <c r="P1949" t="s">
        <v>46</v>
      </c>
      <c r="Q1949" t="s">
        <v>59</v>
      </c>
      <c r="R1949" t="s">
        <v>3000</v>
      </c>
      <c r="S1949">
        <v>323.10000000000002</v>
      </c>
      <c r="T1949">
        <v>2</v>
      </c>
      <c r="U1949">
        <v>0</v>
      </c>
      <c r="V1949">
        <v>61.38900000000001</v>
      </c>
    </row>
    <row r="1950" spans="1:22" x14ac:dyDescent="0.3">
      <c r="A1950">
        <v>2560</v>
      </c>
      <c r="B1950" t="s">
        <v>5657</v>
      </c>
      <c r="C1950">
        <v>2012</v>
      </c>
      <c r="D1950" s="33">
        <v>41060</v>
      </c>
      <c r="E1950" s="33">
        <v>41064</v>
      </c>
      <c r="F1950" t="s">
        <v>50</v>
      </c>
      <c r="G1950" t="s">
        <v>5452</v>
      </c>
      <c r="H1950" t="s">
        <v>5453</v>
      </c>
      <c r="I1950" t="s">
        <v>26</v>
      </c>
      <c r="J1950" t="s">
        <v>27</v>
      </c>
      <c r="K1950" t="s">
        <v>154</v>
      </c>
      <c r="L1950" t="s">
        <v>121</v>
      </c>
      <c r="M1950">
        <v>84057</v>
      </c>
      <c r="N1950" t="s">
        <v>44</v>
      </c>
      <c r="O1950" t="s">
        <v>1440</v>
      </c>
      <c r="P1950" t="s">
        <v>46</v>
      </c>
      <c r="Q1950" t="s">
        <v>47</v>
      </c>
      <c r="R1950" t="s">
        <v>1441</v>
      </c>
      <c r="S1950">
        <v>15.75</v>
      </c>
      <c r="T1950">
        <v>5</v>
      </c>
      <c r="U1950">
        <v>0</v>
      </c>
      <c r="V1950">
        <v>7.5600000000000005</v>
      </c>
    </row>
    <row r="1951" spans="1:22" x14ac:dyDescent="0.3">
      <c r="A1951">
        <v>2559</v>
      </c>
      <c r="B1951" t="s">
        <v>5657</v>
      </c>
      <c r="C1951">
        <v>2012</v>
      </c>
      <c r="D1951" s="33">
        <v>41060</v>
      </c>
      <c r="E1951" s="33">
        <v>41064</v>
      </c>
      <c r="F1951" t="s">
        <v>50</v>
      </c>
      <c r="G1951" t="s">
        <v>5452</v>
      </c>
      <c r="H1951" t="s">
        <v>5453</v>
      </c>
      <c r="I1951" t="s">
        <v>26</v>
      </c>
      <c r="J1951" t="s">
        <v>27</v>
      </c>
      <c r="K1951" t="s">
        <v>154</v>
      </c>
      <c r="L1951" t="s">
        <v>121</v>
      </c>
      <c r="M1951">
        <v>84057</v>
      </c>
      <c r="N1951" t="s">
        <v>44</v>
      </c>
      <c r="O1951" t="s">
        <v>5658</v>
      </c>
      <c r="P1951" t="s">
        <v>32</v>
      </c>
      <c r="Q1951" t="s">
        <v>33</v>
      </c>
      <c r="R1951" t="s">
        <v>5659</v>
      </c>
      <c r="S1951">
        <v>1406.86</v>
      </c>
      <c r="T1951">
        <v>7</v>
      </c>
      <c r="U1951">
        <v>0</v>
      </c>
      <c r="V1951">
        <v>140.68599999999989</v>
      </c>
    </row>
    <row r="1952" spans="1:22" x14ac:dyDescent="0.3">
      <c r="A1952">
        <v>2558</v>
      </c>
      <c r="B1952" t="s">
        <v>5656</v>
      </c>
      <c r="C1952">
        <v>2012</v>
      </c>
      <c r="D1952" s="33">
        <v>40992</v>
      </c>
      <c r="E1952" s="33">
        <v>40998</v>
      </c>
      <c r="F1952" t="s">
        <v>50</v>
      </c>
      <c r="G1952" t="s">
        <v>1131</v>
      </c>
      <c r="H1952" t="s">
        <v>1132</v>
      </c>
      <c r="I1952" t="s">
        <v>41</v>
      </c>
      <c r="J1952" t="s">
        <v>27</v>
      </c>
      <c r="K1952" t="s">
        <v>3405</v>
      </c>
      <c r="L1952" t="s">
        <v>54</v>
      </c>
      <c r="M1952">
        <v>33065</v>
      </c>
      <c r="N1952" t="s">
        <v>30</v>
      </c>
      <c r="O1952" t="s">
        <v>5296</v>
      </c>
      <c r="P1952" t="s">
        <v>46</v>
      </c>
      <c r="Q1952" t="s">
        <v>78</v>
      </c>
      <c r="R1952" t="s">
        <v>5297</v>
      </c>
      <c r="S1952">
        <v>6.9920000000000009</v>
      </c>
      <c r="T1952">
        <v>2</v>
      </c>
      <c r="U1952">
        <v>0.2</v>
      </c>
      <c r="V1952">
        <v>0.52439999999999998</v>
      </c>
    </row>
    <row r="1953" spans="1:22" x14ac:dyDescent="0.3">
      <c r="A1953">
        <v>2556</v>
      </c>
      <c r="B1953" t="s">
        <v>5650</v>
      </c>
      <c r="C1953">
        <v>2012</v>
      </c>
      <c r="D1953" s="33">
        <v>41178</v>
      </c>
      <c r="E1953" s="33">
        <v>41182</v>
      </c>
      <c r="F1953" t="s">
        <v>50</v>
      </c>
      <c r="G1953" t="s">
        <v>536</v>
      </c>
      <c r="H1953" t="s">
        <v>537</v>
      </c>
      <c r="I1953" t="s">
        <v>26</v>
      </c>
      <c r="J1953" t="s">
        <v>27</v>
      </c>
      <c r="K1953" t="s">
        <v>266</v>
      </c>
      <c r="L1953" t="s">
        <v>267</v>
      </c>
      <c r="M1953">
        <v>10035</v>
      </c>
      <c r="N1953" t="s">
        <v>148</v>
      </c>
      <c r="O1953" t="s">
        <v>5651</v>
      </c>
      <c r="P1953" t="s">
        <v>71</v>
      </c>
      <c r="Q1953" t="s">
        <v>161</v>
      </c>
      <c r="R1953" t="s">
        <v>5652</v>
      </c>
      <c r="S1953">
        <v>50</v>
      </c>
      <c r="T1953">
        <v>2</v>
      </c>
      <c r="U1953">
        <v>0</v>
      </c>
      <c r="V1953">
        <v>12</v>
      </c>
    </row>
    <row r="1954" spans="1:22" x14ac:dyDescent="0.3">
      <c r="A1954">
        <v>2551</v>
      </c>
      <c r="B1954" t="s">
        <v>5641</v>
      </c>
      <c r="C1954">
        <v>2012</v>
      </c>
      <c r="D1954" s="33">
        <v>41137</v>
      </c>
      <c r="E1954" s="33">
        <v>41143</v>
      </c>
      <c r="F1954" t="s">
        <v>50</v>
      </c>
      <c r="G1954" t="s">
        <v>5570</v>
      </c>
      <c r="H1954" t="s">
        <v>5571</v>
      </c>
      <c r="I1954" t="s">
        <v>26</v>
      </c>
      <c r="J1954" t="s">
        <v>27</v>
      </c>
      <c r="K1954" t="s">
        <v>544</v>
      </c>
      <c r="L1954" t="s">
        <v>310</v>
      </c>
      <c r="M1954">
        <v>85023</v>
      </c>
      <c r="N1954" t="s">
        <v>44</v>
      </c>
      <c r="O1954" t="s">
        <v>3200</v>
      </c>
      <c r="P1954" t="s">
        <v>46</v>
      </c>
      <c r="Q1954" t="s">
        <v>47</v>
      </c>
      <c r="R1954" t="s">
        <v>3201</v>
      </c>
      <c r="S1954">
        <v>5.04</v>
      </c>
      <c r="T1954">
        <v>2</v>
      </c>
      <c r="U1954">
        <v>0.2</v>
      </c>
      <c r="V1954">
        <v>1.764</v>
      </c>
    </row>
    <row r="1955" spans="1:22" x14ac:dyDescent="0.3">
      <c r="A1955">
        <v>2550</v>
      </c>
      <c r="B1955" t="s">
        <v>5641</v>
      </c>
      <c r="C1955">
        <v>2012</v>
      </c>
      <c r="D1955" s="33">
        <v>41137</v>
      </c>
      <c r="E1955" s="33">
        <v>41143</v>
      </c>
      <c r="F1955" t="s">
        <v>50</v>
      </c>
      <c r="G1955" t="s">
        <v>5570</v>
      </c>
      <c r="H1955" t="s">
        <v>5571</v>
      </c>
      <c r="I1955" t="s">
        <v>26</v>
      </c>
      <c r="J1955" t="s">
        <v>27</v>
      </c>
      <c r="K1955" t="s">
        <v>544</v>
      </c>
      <c r="L1955" t="s">
        <v>310</v>
      </c>
      <c r="M1955">
        <v>85023</v>
      </c>
      <c r="N1955" t="s">
        <v>44</v>
      </c>
      <c r="O1955" t="s">
        <v>4749</v>
      </c>
      <c r="P1955" t="s">
        <v>46</v>
      </c>
      <c r="Q1955" t="s">
        <v>90</v>
      </c>
      <c r="R1955" t="s">
        <v>4750</v>
      </c>
      <c r="S1955">
        <v>313.024</v>
      </c>
      <c r="T1955">
        <v>8</v>
      </c>
      <c r="U1955">
        <v>0.2</v>
      </c>
      <c r="V1955">
        <v>105.64559999999997</v>
      </c>
    </row>
    <row r="1956" spans="1:22" x14ac:dyDescent="0.3">
      <c r="A1956">
        <v>2549</v>
      </c>
      <c r="B1956" t="s">
        <v>5641</v>
      </c>
      <c r="C1956">
        <v>2012</v>
      </c>
      <c r="D1956" s="33">
        <v>41137</v>
      </c>
      <c r="E1956" s="33">
        <v>41143</v>
      </c>
      <c r="F1956" t="s">
        <v>50</v>
      </c>
      <c r="G1956" t="s">
        <v>5570</v>
      </c>
      <c r="H1956" t="s">
        <v>5571</v>
      </c>
      <c r="I1956" t="s">
        <v>26</v>
      </c>
      <c r="J1956" t="s">
        <v>27</v>
      </c>
      <c r="K1956" t="s">
        <v>544</v>
      </c>
      <c r="L1956" t="s">
        <v>310</v>
      </c>
      <c r="M1956">
        <v>85023</v>
      </c>
      <c r="N1956" t="s">
        <v>44</v>
      </c>
      <c r="O1956" t="s">
        <v>4589</v>
      </c>
      <c r="P1956" t="s">
        <v>71</v>
      </c>
      <c r="Q1956" t="s">
        <v>72</v>
      </c>
      <c r="R1956" t="s">
        <v>4590</v>
      </c>
      <c r="S1956">
        <v>1879.96</v>
      </c>
      <c r="T1956">
        <v>5</v>
      </c>
      <c r="U1956">
        <v>0.2</v>
      </c>
      <c r="V1956">
        <v>211.49549999999977</v>
      </c>
    </row>
    <row r="1957" spans="1:22" x14ac:dyDescent="0.3">
      <c r="A1957">
        <v>2548</v>
      </c>
      <c r="B1957" t="s">
        <v>5641</v>
      </c>
      <c r="C1957">
        <v>2012</v>
      </c>
      <c r="D1957" s="33">
        <v>41137</v>
      </c>
      <c r="E1957" s="33">
        <v>41143</v>
      </c>
      <c r="F1957" t="s">
        <v>50</v>
      </c>
      <c r="G1957" t="s">
        <v>5570</v>
      </c>
      <c r="H1957" t="s">
        <v>5571</v>
      </c>
      <c r="I1957" t="s">
        <v>26</v>
      </c>
      <c r="J1957" t="s">
        <v>27</v>
      </c>
      <c r="K1957" t="s">
        <v>544</v>
      </c>
      <c r="L1957" t="s">
        <v>310</v>
      </c>
      <c r="M1957">
        <v>85023</v>
      </c>
      <c r="N1957" t="s">
        <v>44</v>
      </c>
      <c r="O1957" t="s">
        <v>3233</v>
      </c>
      <c r="P1957" t="s">
        <v>46</v>
      </c>
      <c r="Q1957" t="s">
        <v>68</v>
      </c>
      <c r="R1957" t="s">
        <v>3234</v>
      </c>
      <c r="S1957">
        <v>2.3039999999999998</v>
      </c>
      <c r="T1957">
        <v>1</v>
      </c>
      <c r="U1957">
        <v>0.2</v>
      </c>
      <c r="V1957">
        <v>0.25919999999999999</v>
      </c>
    </row>
    <row r="1958" spans="1:22" x14ac:dyDescent="0.3">
      <c r="A1958">
        <v>2541</v>
      </c>
      <c r="B1958" t="s">
        <v>5630</v>
      </c>
      <c r="C1958">
        <v>2012</v>
      </c>
      <c r="D1958" s="33">
        <v>41106</v>
      </c>
      <c r="E1958" s="33">
        <v>41106</v>
      </c>
      <c r="F1958" t="s">
        <v>1290</v>
      </c>
      <c r="G1958" t="s">
        <v>5459</v>
      </c>
      <c r="H1958" t="s">
        <v>5460</v>
      </c>
      <c r="I1958" t="s">
        <v>41</v>
      </c>
      <c r="J1958" t="s">
        <v>27</v>
      </c>
      <c r="K1958" t="s">
        <v>127</v>
      </c>
      <c r="L1958" t="s">
        <v>43</v>
      </c>
      <c r="M1958">
        <v>94122</v>
      </c>
      <c r="N1958" t="s">
        <v>44</v>
      </c>
      <c r="O1958" t="s">
        <v>1136</v>
      </c>
      <c r="P1958" t="s">
        <v>32</v>
      </c>
      <c r="Q1958" t="s">
        <v>36</v>
      </c>
      <c r="R1958" t="s">
        <v>1137</v>
      </c>
      <c r="S1958">
        <v>700.15200000000004</v>
      </c>
      <c r="T1958">
        <v>3</v>
      </c>
      <c r="U1958">
        <v>0.2</v>
      </c>
      <c r="V1958">
        <v>78.767099999999971</v>
      </c>
    </row>
    <row r="1959" spans="1:22" x14ac:dyDescent="0.3">
      <c r="A1959">
        <v>2540</v>
      </c>
      <c r="B1959" t="s">
        <v>5630</v>
      </c>
      <c r="C1959">
        <v>2012</v>
      </c>
      <c r="D1959" s="33">
        <v>41106</v>
      </c>
      <c r="E1959" s="33">
        <v>41106</v>
      </c>
      <c r="F1959" t="s">
        <v>1290</v>
      </c>
      <c r="G1959" t="s">
        <v>5459</v>
      </c>
      <c r="H1959" t="s">
        <v>5460</v>
      </c>
      <c r="I1959" t="s">
        <v>41</v>
      </c>
      <c r="J1959" t="s">
        <v>27</v>
      </c>
      <c r="K1959" t="s">
        <v>127</v>
      </c>
      <c r="L1959" t="s">
        <v>43</v>
      </c>
      <c r="M1959">
        <v>94122</v>
      </c>
      <c r="N1959" t="s">
        <v>44</v>
      </c>
      <c r="O1959" t="s">
        <v>1195</v>
      </c>
      <c r="P1959" t="s">
        <v>32</v>
      </c>
      <c r="Q1959" t="s">
        <v>36</v>
      </c>
      <c r="R1959" t="s">
        <v>1196</v>
      </c>
      <c r="S1959">
        <v>1348.7040000000002</v>
      </c>
      <c r="T1959">
        <v>6</v>
      </c>
      <c r="U1959">
        <v>0.2</v>
      </c>
      <c r="V1959">
        <v>-219.16440000000023</v>
      </c>
    </row>
    <row r="1960" spans="1:22" x14ac:dyDescent="0.3">
      <c r="A1960">
        <v>2539</v>
      </c>
      <c r="B1960" t="s">
        <v>5627</v>
      </c>
      <c r="C1960">
        <v>2012</v>
      </c>
      <c r="D1960" s="33">
        <v>40935</v>
      </c>
      <c r="E1960" s="33">
        <v>40937</v>
      </c>
      <c r="F1960" t="s">
        <v>23</v>
      </c>
      <c r="G1960" t="s">
        <v>2304</v>
      </c>
      <c r="H1960" t="s">
        <v>2305</v>
      </c>
      <c r="I1960" t="s">
        <v>26</v>
      </c>
      <c r="J1960" t="s">
        <v>27</v>
      </c>
      <c r="K1960" t="s">
        <v>2180</v>
      </c>
      <c r="L1960" t="s">
        <v>498</v>
      </c>
      <c r="M1960">
        <v>44105</v>
      </c>
      <c r="N1960" t="s">
        <v>148</v>
      </c>
      <c r="O1960" t="s">
        <v>5628</v>
      </c>
      <c r="P1960" t="s">
        <v>71</v>
      </c>
      <c r="Q1960" t="s">
        <v>72</v>
      </c>
      <c r="R1960" t="s">
        <v>5629</v>
      </c>
      <c r="S1960">
        <v>155.36999999999998</v>
      </c>
      <c r="T1960">
        <v>1</v>
      </c>
      <c r="U1960">
        <v>0.4</v>
      </c>
      <c r="V1960">
        <v>-36.253</v>
      </c>
    </row>
    <row r="1961" spans="1:22" x14ac:dyDescent="0.3">
      <c r="A1961">
        <v>2538</v>
      </c>
      <c r="B1961" t="s">
        <v>5627</v>
      </c>
      <c r="C1961">
        <v>2012</v>
      </c>
      <c r="D1961" s="33">
        <v>40935</v>
      </c>
      <c r="E1961" s="33">
        <v>40937</v>
      </c>
      <c r="F1961" t="s">
        <v>23</v>
      </c>
      <c r="G1961" t="s">
        <v>2304</v>
      </c>
      <c r="H1961" t="s">
        <v>2305</v>
      </c>
      <c r="I1961" t="s">
        <v>26</v>
      </c>
      <c r="J1961" t="s">
        <v>27</v>
      </c>
      <c r="K1961" t="s">
        <v>2180</v>
      </c>
      <c r="L1961" t="s">
        <v>498</v>
      </c>
      <c r="M1961">
        <v>44105</v>
      </c>
      <c r="N1961" t="s">
        <v>148</v>
      </c>
      <c r="O1961" t="s">
        <v>4599</v>
      </c>
      <c r="P1961" t="s">
        <v>71</v>
      </c>
      <c r="Q1961" t="s">
        <v>72</v>
      </c>
      <c r="R1961" t="s">
        <v>4600</v>
      </c>
      <c r="S1961">
        <v>431.976</v>
      </c>
      <c r="T1961">
        <v>4</v>
      </c>
      <c r="U1961">
        <v>0.4</v>
      </c>
      <c r="V1961">
        <v>-100.7944</v>
      </c>
    </row>
    <row r="1962" spans="1:22" x14ac:dyDescent="0.3">
      <c r="A1962">
        <v>2537</v>
      </c>
      <c r="B1962" t="s">
        <v>5627</v>
      </c>
      <c r="C1962">
        <v>2012</v>
      </c>
      <c r="D1962" s="33">
        <v>40935</v>
      </c>
      <c r="E1962" s="33">
        <v>40937</v>
      </c>
      <c r="F1962" t="s">
        <v>23</v>
      </c>
      <c r="G1962" t="s">
        <v>2304</v>
      </c>
      <c r="H1962" t="s">
        <v>2305</v>
      </c>
      <c r="I1962" t="s">
        <v>26</v>
      </c>
      <c r="J1962" t="s">
        <v>27</v>
      </c>
      <c r="K1962" t="s">
        <v>2180</v>
      </c>
      <c r="L1962" t="s">
        <v>498</v>
      </c>
      <c r="M1962">
        <v>44105</v>
      </c>
      <c r="N1962" t="s">
        <v>148</v>
      </c>
      <c r="O1962" t="s">
        <v>336</v>
      </c>
      <c r="P1962" t="s">
        <v>32</v>
      </c>
      <c r="Q1962" t="s">
        <v>36</v>
      </c>
      <c r="R1962" t="s">
        <v>337</v>
      </c>
      <c r="S1962">
        <v>181.98599999999999</v>
      </c>
      <c r="T1962">
        <v>2</v>
      </c>
      <c r="U1962">
        <v>0.3</v>
      </c>
      <c r="V1962">
        <v>-54.595799999999997</v>
      </c>
    </row>
    <row r="1963" spans="1:22" x14ac:dyDescent="0.3">
      <c r="A1963">
        <v>2536</v>
      </c>
      <c r="B1963" t="s">
        <v>5623</v>
      </c>
      <c r="C1963">
        <v>2012</v>
      </c>
      <c r="D1963" s="33">
        <v>41158</v>
      </c>
      <c r="E1963" s="33">
        <v>41160</v>
      </c>
      <c r="F1963" t="s">
        <v>188</v>
      </c>
      <c r="G1963" t="s">
        <v>5624</v>
      </c>
      <c r="H1963" t="s">
        <v>5625</v>
      </c>
      <c r="I1963" t="s">
        <v>41</v>
      </c>
      <c r="J1963" t="s">
        <v>27</v>
      </c>
      <c r="K1963" t="s">
        <v>5626</v>
      </c>
      <c r="L1963" t="s">
        <v>43</v>
      </c>
      <c r="M1963">
        <v>92253</v>
      </c>
      <c r="N1963" t="s">
        <v>44</v>
      </c>
      <c r="O1963" t="s">
        <v>468</v>
      </c>
      <c r="P1963" t="s">
        <v>71</v>
      </c>
      <c r="Q1963" t="s">
        <v>161</v>
      </c>
      <c r="R1963" t="s">
        <v>469</v>
      </c>
      <c r="S1963">
        <v>46.32</v>
      </c>
      <c r="T1963">
        <v>4</v>
      </c>
      <c r="U1963">
        <v>0</v>
      </c>
      <c r="V1963">
        <v>18.064800000000002</v>
      </c>
    </row>
    <row r="1964" spans="1:22" x14ac:dyDescent="0.3">
      <c r="A1964">
        <v>2529</v>
      </c>
      <c r="B1964" t="s">
        <v>5614</v>
      </c>
      <c r="C1964">
        <v>2012</v>
      </c>
      <c r="D1964" s="33">
        <v>41005</v>
      </c>
      <c r="E1964" s="33">
        <v>41009</v>
      </c>
      <c r="F1964" t="s">
        <v>50</v>
      </c>
      <c r="G1964" t="s">
        <v>5615</v>
      </c>
      <c r="H1964" t="s">
        <v>5616</v>
      </c>
      <c r="I1964" t="s">
        <v>26</v>
      </c>
      <c r="J1964" t="s">
        <v>27</v>
      </c>
      <c r="K1964" t="s">
        <v>184</v>
      </c>
      <c r="L1964" t="s">
        <v>104</v>
      </c>
      <c r="M1964">
        <v>77041</v>
      </c>
      <c r="N1964" t="s">
        <v>105</v>
      </c>
      <c r="O1964" t="s">
        <v>4179</v>
      </c>
      <c r="P1964" t="s">
        <v>46</v>
      </c>
      <c r="Q1964" t="s">
        <v>90</v>
      </c>
      <c r="R1964" t="s">
        <v>4180</v>
      </c>
      <c r="S1964">
        <v>7.9680000000000009</v>
      </c>
      <c r="T1964">
        <v>2</v>
      </c>
      <c r="U1964">
        <v>0.2</v>
      </c>
      <c r="V1964">
        <v>2.8884000000000007</v>
      </c>
    </row>
    <row r="1965" spans="1:22" x14ac:dyDescent="0.3">
      <c r="A1965">
        <v>2528</v>
      </c>
      <c r="B1965" t="s">
        <v>5614</v>
      </c>
      <c r="C1965">
        <v>2012</v>
      </c>
      <c r="D1965" s="33">
        <v>41005</v>
      </c>
      <c r="E1965" s="33">
        <v>41009</v>
      </c>
      <c r="F1965" t="s">
        <v>50</v>
      </c>
      <c r="G1965" t="s">
        <v>5615</v>
      </c>
      <c r="H1965" t="s">
        <v>5616</v>
      </c>
      <c r="I1965" t="s">
        <v>26</v>
      </c>
      <c r="J1965" t="s">
        <v>27</v>
      </c>
      <c r="K1965" t="s">
        <v>184</v>
      </c>
      <c r="L1965" t="s">
        <v>104</v>
      </c>
      <c r="M1965">
        <v>77041</v>
      </c>
      <c r="N1965" t="s">
        <v>105</v>
      </c>
      <c r="O1965" t="s">
        <v>4944</v>
      </c>
      <c r="P1965" t="s">
        <v>46</v>
      </c>
      <c r="Q1965" t="s">
        <v>75</v>
      </c>
      <c r="R1965" t="s">
        <v>4945</v>
      </c>
      <c r="S1965">
        <v>9.6479999999999961</v>
      </c>
      <c r="T1965">
        <v>6</v>
      </c>
      <c r="U1965">
        <v>0.8</v>
      </c>
      <c r="V1965">
        <v>-16.884</v>
      </c>
    </row>
    <row r="1966" spans="1:22" x14ac:dyDescent="0.3">
      <c r="A1966">
        <v>2527</v>
      </c>
      <c r="B1966" t="s">
        <v>5614</v>
      </c>
      <c r="C1966">
        <v>2012</v>
      </c>
      <c r="D1966" s="33">
        <v>41005</v>
      </c>
      <c r="E1966" s="33">
        <v>41009</v>
      </c>
      <c r="F1966" t="s">
        <v>50</v>
      </c>
      <c r="G1966" t="s">
        <v>5615</v>
      </c>
      <c r="H1966" t="s">
        <v>5616</v>
      </c>
      <c r="I1966" t="s">
        <v>26</v>
      </c>
      <c r="J1966" t="s">
        <v>27</v>
      </c>
      <c r="K1966" t="s">
        <v>184</v>
      </c>
      <c r="L1966" t="s">
        <v>104</v>
      </c>
      <c r="M1966">
        <v>77041</v>
      </c>
      <c r="N1966" t="s">
        <v>105</v>
      </c>
      <c r="O1966" t="s">
        <v>4035</v>
      </c>
      <c r="P1966" t="s">
        <v>46</v>
      </c>
      <c r="Q1966" t="s">
        <v>75</v>
      </c>
      <c r="R1966" t="s">
        <v>4036</v>
      </c>
      <c r="S1966">
        <v>6.8999999999999986</v>
      </c>
      <c r="T1966">
        <v>3</v>
      </c>
      <c r="U1966">
        <v>0.8</v>
      </c>
      <c r="V1966">
        <v>-12.075000000000003</v>
      </c>
    </row>
    <row r="1967" spans="1:22" x14ac:dyDescent="0.3">
      <c r="A1967">
        <v>2526</v>
      </c>
      <c r="B1967" t="s">
        <v>5614</v>
      </c>
      <c r="C1967">
        <v>2012</v>
      </c>
      <c r="D1967" s="33">
        <v>41005</v>
      </c>
      <c r="E1967" s="33">
        <v>41009</v>
      </c>
      <c r="F1967" t="s">
        <v>50</v>
      </c>
      <c r="G1967" t="s">
        <v>5615</v>
      </c>
      <c r="H1967" t="s">
        <v>5616</v>
      </c>
      <c r="I1967" t="s">
        <v>26</v>
      </c>
      <c r="J1967" t="s">
        <v>27</v>
      </c>
      <c r="K1967" t="s">
        <v>184</v>
      </c>
      <c r="L1967" t="s">
        <v>104</v>
      </c>
      <c r="M1967">
        <v>77041</v>
      </c>
      <c r="N1967" t="s">
        <v>105</v>
      </c>
      <c r="O1967" t="s">
        <v>5617</v>
      </c>
      <c r="P1967" t="s">
        <v>71</v>
      </c>
      <c r="Q1967" t="s">
        <v>161</v>
      </c>
      <c r="R1967" t="s">
        <v>5618</v>
      </c>
      <c r="S1967">
        <v>25.488</v>
      </c>
      <c r="T1967">
        <v>2</v>
      </c>
      <c r="U1967">
        <v>0.2</v>
      </c>
      <c r="V1967">
        <v>4.4603999999999999</v>
      </c>
    </row>
    <row r="1968" spans="1:22" x14ac:dyDescent="0.3">
      <c r="A1968">
        <v>2525</v>
      </c>
      <c r="B1968" t="s">
        <v>5614</v>
      </c>
      <c r="C1968">
        <v>2012</v>
      </c>
      <c r="D1968" s="33">
        <v>41005</v>
      </c>
      <c r="E1968" s="33">
        <v>41009</v>
      </c>
      <c r="F1968" t="s">
        <v>50</v>
      </c>
      <c r="G1968" t="s">
        <v>5615</v>
      </c>
      <c r="H1968" t="s">
        <v>5616</v>
      </c>
      <c r="I1968" t="s">
        <v>26</v>
      </c>
      <c r="J1968" t="s">
        <v>27</v>
      </c>
      <c r="K1968" t="s">
        <v>184</v>
      </c>
      <c r="L1968" t="s">
        <v>104</v>
      </c>
      <c r="M1968">
        <v>77041</v>
      </c>
      <c r="N1968" t="s">
        <v>105</v>
      </c>
      <c r="O1968" t="s">
        <v>1987</v>
      </c>
      <c r="P1968" t="s">
        <v>46</v>
      </c>
      <c r="Q1968" t="s">
        <v>68</v>
      </c>
      <c r="R1968" t="s">
        <v>1988</v>
      </c>
      <c r="S1968">
        <v>42.047999999999995</v>
      </c>
      <c r="T1968">
        <v>9</v>
      </c>
      <c r="U1968">
        <v>0.2</v>
      </c>
      <c r="V1968">
        <v>5.2559999999999985</v>
      </c>
    </row>
    <row r="1969" spans="1:22" x14ac:dyDescent="0.3">
      <c r="A1969">
        <v>2512</v>
      </c>
      <c r="B1969" t="s">
        <v>5601</v>
      </c>
      <c r="C1969">
        <v>2012</v>
      </c>
      <c r="D1969" s="33">
        <v>41017</v>
      </c>
      <c r="E1969" s="33">
        <v>41018</v>
      </c>
      <c r="F1969" t="s">
        <v>188</v>
      </c>
      <c r="G1969" t="s">
        <v>5351</v>
      </c>
      <c r="H1969" t="s">
        <v>5352</v>
      </c>
      <c r="I1969" t="s">
        <v>26</v>
      </c>
      <c r="J1969" t="s">
        <v>27</v>
      </c>
      <c r="K1969" t="s">
        <v>735</v>
      </c>
      <c r="L1969" t="s">
        <v>736</v>
      </c>
      <c r="M1969">
        <v>71203</v>
      </c>
      <c r="N1969" t="s">
        <v>30</v>
      </c>
      <c r="O1969" t="s">
        <v>3637</v>
      </c>
      <c r="P1969" t="s">
        <v>71</v>
      </c>
      <c r="Q1969" t="s">
        <v>161</v>
      </c>
      <c r="R1969" t="s">
        <v>3638</v>
      </c>
      <c r="S1969">
        <v>106.5</v>
      </c>
      <c r="T1969">
        <v>6</v>
      </c>
      <c r="U1969">
        <v>0</v>
      </c>
      <c r="V1969">
        <v>41.534999999999997</v>
      </c>
    </row>
    <row r="1970" spans="1:22" x14ac:dyDescent="0.3">
      <c r="A1970">
        <v>2508</v>
      </c>
      <c r="B1970" t="s">
        <v>5592</v>
      </c>
      <c r="C1970">
        <v>2012</v>
      </c>
      <c r="D1970" s="33">
        <v>41092</v>
      </c>
      <c r="E1970" s="33">
        <v>41092</v>
      </c>
      <c r="F1970" t="s">
        <v>1290</v>
      </c>
      <c r="G1970" t="s">
        <v>5081</v>
      </c>
      <c r="H1970" t="s">
        <v>5082</v>
      </c>
      <c r="I1970" t="s">
        <v>26</v>
      </c>
      <c r="J1970" t="s">
        <v>27</v>
      </c>
      <c r="K1970" t="s">
        <v>184</v>
      </c>
      <c r="L1970" t="s">
        <v>104</v>
      </c>
      <c r="M1970">
        <v>77070</v>
      </c>
      <c r="N1970" t="s">
        <v>105</v>
      </c>
      <c r="O1970" t="s">
        <v>5593</v>
      </c>
      <c r="P1970" t="s">
        <v>46</v>
      </c>
      <c r="Q1970" t="s">
        <v>78</v>
      </c>
      <c r="R1970" t="s">
        <v>5594</v>
      </c>
      <c r="S1970">
        <v>32.783999999999992</v>
      </c>
      <c r="T1970">
        <v>4</v>
      </c>
      <c r="U1970">
        <v>0.8</v>
      </c>
      <c r="V1970">
        <v>-85.238399999999999</v>
      </c>
    </row>
    <row r="1971" spans="1:22" x14ac:dyDescent="0.3">
      <c r="A1971">
        <v>2498</v>
      </c>
      <c r="B1971" t="s">
        <v>5578</v>
      </c>
      <c r="C1971">
        <v>2012</v>
      </c>
      <c r="D1971" s="33">
        <v>41178</v>
      </c>
      <c r="E1971" s="33">
        <v>41183</v>
      </c>
      <c r="F1971" t="s">
        <v>50</v>
      </c>
      <c r="G1971" t="s">
        <v>2921</v>
      </c>
      <c r="H1971" t="s">
        <v>2922</v>
      </c>
      <c r="I1971" t="s">
        <v>102</v>
      </c>
      <c r="J1971" t="s">
        <v>27</v>
      </c>
      <c r="K1971" t="s">
        <v>947</v>
      </c>
      <c r="L1971" t="s">
        <v>43</v>
      </c>
      <c r="M1971">
        <v>92037</v>
      </c>
      <c r="N1971" t="s">
        <v>44</v>
      </c>
      <c r="O1971" t="s">
        <v>2467</v>
      </c>
      <c r="P1971" t="s">
        <v>46</v>
      </c>
      <c r="Q1971" t="s">
        <v>173</v>
      </c>
      <c r="R1971" t="s">
        <v>2468</v>
      </c>
      <c r="S1971">
        <v>124.46</v>
      </c>
      <c r="T1971">
        <v>2</v>
      </c>
      <c r="U1971">
        <v>0</v>
      </c>
      <c r="V1971">
        <v>58.496199999999988</v>
      </c>
    </row>
    <row r="1972" spans="1:22" x14ac:dyDescent="0.3">
      <c r="A1972">
        <v>2497</v>
      </c>
      <c r="B1972" t="s">
        <v>5578</v>
      </c>
      <c r="C1972">
        <v>2012</v>
      </c>
      <c r="D1972" s="33">
        <v>41178</v>
      </c>
      <c r="E1972" s="33">
        <v>41183</v>
      </c>
      <c r="F1972" t="s">
        <v>50</v>
      </c>
      <c r="G1972" t="s">
        <v>2921</v>
      </c>
      <c r="H1972" t="s">
        <v>2922</v>
      </c>
      <c r="I1972" t="s">
        <v>102</v>
      </c>
      <c r="J1972" t="s">
        <v>27</v>
      </c>
      <c r="K1972" t="s">
        <v>947</v>
      </c>
      <c r="L1972" t="s">
        <v>43</v>
      </c>
      <c r="M1972">
        <v>92037</v>
      </c>
      <c r="N1972" t="s">
        <v>44</v>
      </c>
      <c r="O1972" t="s">
        <v>368</v>
      </c>
      <c r="P1972" t="s">
        <v>46</v>
      </c>
      <c r="Q1972" t="s">
        <v>59</v>
      </c>
      <c r="R1972" t="s">
        <v>369</v>
      </c>
      <c r="S1972">
        <v>64.17</v>
      </c>
      <c r="T1972">
        <v>3</v>
      </c>
      <c r="U1972">
        <v>0</v>
      </c>
      <c r="V1972">
        <v>18.609299999999998</v>
      </c>
    </row>
    <row r="1973" spans="1:22" x14ac:dyDescent="0.3">
      <c r="A1973">
        <v>2491</v>
      </c>
      <c r="B1973" t="s">
        <v>5561</v>
      </c>
      <c r="C1973">
        <v>2012</v>
      </c>
      <c r="D1973" s="33">
        <v>41191</v>
      </c>
      <c r="E1973" s="33">
        <v>41195</v>
      </c>
      <c r="F1973" t="s">
        <v>23</v>
      </c>
      <c r="G1973" t="s">
        <v>5562</v>
      </c>
      <c r="H1973" t="s">
        <v>5563</v>
      </c>
      <c r="I1973" t="s">
        <v>26</v>
      </c>
      <c r="J1973" t="s">
        <v>27</v>
      </c>
      <c r="K1973" t="s">
        <v>266</v>
      </c>
      <c r="L1973" t="s">
        <v>267</v>
      </c>
      <c r="M1973">
        <v>10024</v>
      </c>
      <c r="N1973" t="s">
        <v>148</v>
      </c>
      <c r="O1973" t="s">
        <v>5566</v>
      </c>
      <c r="P1973" t="s">
        <v>46</v>
      </c>
      <c r="Q1973" t="s">
        <v>90</v>
      </c>
      <c r="R1973" t="s">
        <v>5567</v>
      </c>
      <c r="S1973">
        <v>23.92</v>
      </c>
      <c r="T1973">
        <v>4</v>
      </c>
      <c r="U1973">
        <v>0</v>
      </c>
      <c r="V1973">
        <v>10.763999999999999</v>
      </c>
    </row>
    <row r="1974" spans="1:22" x14ac:dyDescent="0.3">
      <c r="A1974">
        <v>2490</v>
      </c>
      <c r="B1974" t="s">
        <v>5561</v>
      </c>
      <c r="C1974">
        <v>2012</v>
      </c>
      <c r="D1974" s="33">
        <v>41191</v>
      </c>
      <c r="E1974" s="33">
        <v>41195</v>
      </c>
      <c r="F1974" t="s">
        <v>23</v>
      </c>
      <c r="G1974" t="s">
        <v>5562</v>
      </c>
      <c r="H1974" t="s">
        <v>5563</v>
      </c>
      <c r="I1974" t="s">
        <v>26</v>
      </c>
      <c r="J1974" t="s">
        <v>27</v>
      </c>
      <c r="K1974" t="s">
        <v>266</v>
      </c>
      <c r="L1974" t="s">
        <v>267</v>
      </c>
      <c r="M1974">
        <v>10024</v>
      </c>
      <c r="N1974" t="s">
        <v>148</v>
      </c>
      <c r="O1974" t="s">
        <v>5564</v>
      </c>
      <c r="P1974" t="s">
        <v>71</v>
      </c>
      <c r="Q1974" t="s">
        <v>72</v>
      </c>
      <c r="R1974" t="s">
        <v>5565</v>
      </c>
      <c r="S1974">
        <v>631.96</v>
      </c>
      <c r="T1974">
        <v>4</v>
      </c>
      <c r="U1974">
        <v>0</v>
      </c>
      <c r="V1974">
        <v>303.3408</v>
      </c>
    </row>
    <row r="1975" spans="1:22" x14ac:dyDescent="0.3">
      <c r="A1975">
        <v>2489</v>
      </c>
      <c r="B1975" t="s">
        <v>5556</v>
      </c>
      <c r="C1975">
        <v>2012</v>
      </c>
      <c r="D1975" s="33">
        <v>40910</v>
      </c>
      <c r="E1975" s="33">
        <v>40912</v>
      </c>
      <c r="F1975" t="s">
        <v>23</v>
      </c>
      <c r="G1975" t="s">
        <v>995</v>
      </c>
      <c r="H1975" t="s">
        <v>996</v>
      </c>
      <c r="I1975" t="s">
        <v>41</v>
      </c>
      <c r="J1975" t="s">
        <v>27</v>
      </c>
      <c r="K1975" t="s">
        <v>606</v>
      </c>
      <c r="L1975" t="s">
        <v>245</v>
      </c>
      <c r="M1975">
        <v>19711</v>
      </c>
      <c r="N1975" t="s">
        <v>148</v>
      </c>
      <c r="O1975" t="s">
        <v>5226</v>
      </c>
      <c r="P1975" t="s">
        <v>46</v>
      </c>
      <c r="Q1975" t="s">
        <v>90</v>
      </c>
      <c r="R1975" t="s">
        <v>5227</v>
      </c>
      <c r="S1975">
        <v>20.04</v>
      </c>
      <c r="T1975">
        <v>3</v>
      </c>
      <c r="U1975">
        <v>0</v>
      </c>
      <c r="V1975">
        <v>9.6191999999999993</v>
      </c>
    </row>
    <row r="1976" spans="1:22" x14ac:dyDescent="0.3">
      <c r="A1976">
        <v>2488</v>
      </c>
      <c r="B1976" t="s">
        <v>5556</v>
      </c>
      <c r="C1976">
        <v>2012</v>
      </c>
      <c r="D1976" s="33">
        <v>40910</v>
      </c>
      <c r="E1976" s="33">
        <v>40912</v>
      </c>
      <c r="F1976" t="s">
        <v>23</v>
      </c>
      <c r="G1976" t="s">
        <v>995</v>
      </c>
      <c r="H1976" t="s">
        <v>996</v>
      </c>
      <c r="I1976" t="s">
        <v>41</v>
      </c>
      <c r="J1976" t="s">
        <v>27</v>
      </c>
      <c r="K1976" t="s">
        <v>606</v>
      </c>
      <c r="L1976" t="s">
        <v>245</v>
      </c>
      <c r="M1976">
        <v>19711</v>
      </c>
      <c r="N1976" t="s">
        <v>148</v>
      </c>
      <c r="O1976" t="s">
        <v>5559</v>
      </c>
      <c r="P1976" t="s">
        <v>46</v>
      </c>
      <c r="Q1976" t="s">
        <v>68</v>
      </c>
      <c r="R1976" t="s">
        <v>5560</v>
      </c>
      <c r="S1976">
        <v>9.84</v>
      </c>
      <c r="T1976">
        <v>3</v>
      </c>
      <c r="U1976">
        <v>0</v>
      </c>
      <c r="V1976">
        <v>2.6568000000000005</v>
      </c>
    </row>
    <row r="1977" spans="1:22" x14ac:dyDescent="0.3">
      <c r="A1977">
        <v>2487</v>
      </c>
      <c r="B1977" t="s">
        <v>5556</v>
      </c>
      <c r="C1977">
        <v>2012</v>
      </c>
      <c r="D1977" s="33">
        <v>40910</v>
      </c>
      <c r="E1977" s="33">
        <v>40912</v>
      </c>
      <c r="F1977" t="s">
        <v>23</v>
      </c>
      <c r="G1977" t="s">
        <v>995</v>
      </c>
      <c r="H1977" t="s">
        <v>996</v>
      </c>
      <c r="I1977" t="s">
        <v>41</v>
      </c>
      <c r="J1977" t="s">
        <v>27</v>
      </c>
      <c r="K1977" t="s">
        <v>606</v>
      </c>
      <c r="L1977" t="s">
        <v>245</v>
      </c>
      <c r="M1977">
        <v>19711</v>
      </c>
      <c r="N1977" t="s">
        <v>148</v>
      </c>
      <c r="O1977" t="s">
        <v>5557</v>
      </c>
      <c r="P1977" t="s">
        <v>46</v>
      </c>
      <c r="Q1977" t="s">
        <v>59</v>
      </c>
      <c r="R1977" t="s">
        <v>5558</v>
      </c>
      <c r="S1977">
        <v>85.52</v>
      </c>
      <c r="T1977">
        <v>2</v>
      </c>
      <c r="U1977">
        <v>0</v>
      </c>
      <c r="V1977">
        <v>22.235199999999999</v>
      </c>
    </row>
    <row r="1978" spans="1:22" x14ac:dyDescent="0.3">
      <c r="A1978">
        <v>2462</v>
      </c>
      <c r="B1978" t="s">
        <v>5522</v>
      </c>
      <c r="C1978">
        <v>2012</v>
      </c>
      <c r="D1978" s="33">
        <v>41101</v>
      </c>
      <c r="E1978" s="33">
        <v>41103</v>
      </c>
      <c r="F1978" t="s">
        <v>23</v>
      </c>
      <c r="G1978" t="s">
        <v>5523</v>
      </c>
      <c r="H1978" t="s">
        <v>5524</v>
      </c>
      <c r="I1978" t="s">
        <v>26</v>
      </c>
      <c r="J1978" t="s">
        <v>27</v>
      </c>
      <c r="K1978" t="s">
        <v>95</v>
      </c>
      <c r="L1978" t="s">
        <v>96</v>
      </c>
      <c r="M1978">
        <v>98115</v>
      </c>
      <c r="N1978" t="s">
        <v>44</v>
      </c>
      <c r="O1978" t="s">
        <v>3127</v>
      </c>
      <c r="P1978" t="s">
        <v>46</v>
      </c>
      <c r="Q1978" t="s">
        <v>75</v>
      </c>
      <c r="R1978" t="s">
        <v>3128</v>
      </c>
      <c r="S1978">
        <v>98.352000000000004</v>
      </c>
      <c r="T1978">
        <v>3</v>
      </c>
      <c r="U1978">
        <v>0.2</v>
      </c>
      <c r="V1978">
        <v>34.423199999999987</v>
      </c>
    </row>
    <row r="1979" spans="1:22" x14ac:dyDescent="0.3">
      <c r="A1979">
        <v>2461</v>
      </c>
      <c r="B1979" t="s">
        <v>5522</v>
      </c>
      <c r="C1979">
        <v>2012</v>
      </c>
      <c r="D1979" s="33">
        <v>41101</v>
      </c>
      <c r="E1979" s="33">
        <v>41103</v>
      </c>
      <c r="F1979" t="s">
        <v>23</v>
      </c>
      <c r="G1979" t="s">
        <v>5523</v>
      </c>
      <c r="H1979" t="s">
        <v>5524</v>
      </c>
      <c r="I1979" t="s">
        <v>26</v>
      </c>
      <c r="J1979" t="s">
        <v>27</v>
      </c>
      <c r="K1979" t="s">
        <v>95</v>
      </c>
      <c r="L1979" t="s">
        <v>96</v>
      </c>
      <c r="M1979">
        <v>98115</v>
      </c>
      <c r="N1979" t="s">
        <v>44</v>
      </c>
      <c r="O1979" t="s">
        <v>3292</v>
      </c>
      <c r="P1979" t="s">
        <v>46</v>
      </c>
      <c r="Q1979" t="s">
        <v>90</v>
      </c>
      <c r="R1979" t="s">
        <v>3293</v>
      </c>
      <c r="S1979">
        <v>29.97</v>
      </c>
      <c r="T1979">
        <v>3</v>
      </c>
      <c r="U1979">
        <v>0</v>
      </c>
      <c r="V1979">
        <v>13.486499999999999</v>
      </c>
    </row>
    <row r="1980" spans="1:22" x14ac:dyDescent="0.3">
      <c r="A1980">
        <v>1979</v>
      </c>
      <c r="B1980" t="s">
        <v>4841</v>
      </c>
      <c r="C1980">
        <v>2012</v>
      </c>
      <c r="D1980" s="33">
        <v>41037</v>
      </c>
      <c r="E1980" s="33">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2449</v>
      </c>
      <c r="B1981" t="s">
        <v>5513</v>
      </c>
      <c r="C1981">
        <v>2012</v>
      </c>
      <c r="D1981" s="33">
        <v>41166</v>
      </c>
      <c r="E1981" s="33">
        <v>41169</v>
      </c>
      <c r="F1981" t="s">
        <v>23</v>
      </c>
      <c r="G1981" t="s">
        <v>1734</v>
      </c>
      <c r="H1981" t="s">
        <v>1735</v>
      </c>
      <c r="I1981" t="s">
        <v>26</v>
      </c>
      <c r="J1981" t="s">
        <v>27</v>
      </c>
      <c r="K1981" t="s">
        <v>5514</v>
      </c>
      <c r="L1981" t="s">
        <v>383</v>
      </c>
      <c r="M1981">
        <v>29406</v>
      </c>
      <c r="N1981" t="s">
        <v>30</v>
      </c>
      <c r="O1981" t="s">
        <v>1689</v>
      </c>
      <c r="P1981" t="s">
        <v>46</v>
      </c>
      <c r="Q1981" t="s">
        <v>59</v>
      </c>
      <c r="R1981" t="s">
        <v>1690</v>
      </c>
      <c r="S1981">
        <v>269.49</v>
      </c>
      <c r="T1981">
        <v>3</v>
      </c>
      <c r="U1981">
        <v>0</v>
      </c>
      <c r="V1981">
        <v>5.3897999999999939</v>
      </c>
    </row>
    <row r="1982" spans="1:22" x14ac:dyDescent="0.3">
      <c r="A1982">
        <v>2447</v>
      </c>
      <c r="B1982" t="s">
        <v>5511</v>
      </c>
      <c r="C1982">
        <v>2012</v>
      </c>
      <c r="D1982" s="33">
        <v>41177</v>
      </c>
      <c r="E1982" s="33">
        <v>41183</v>
      </c>
      <c r="F1982" t="s">
        <v>50</v>
      </c>
      <c r="G1982" t="s">
        <v>4893</v>
      </c>
      <c r="H1982" t="s">
        <v>4894</v>
      </c>
      <c r="I1982" t="s">
        <v>26</v>
      </c>
      <c r="J1982" t="s">
        <v>27</v>
      </c>
      <c r="K1982" t="s">
        <v>42</v>
      </c>
      <c r="L1982" t="s">
        <v>43</v>
      </c>
      <c r="M1982">
        <v>90004</v>
      </c>
      <c r="N1982" t="s">
        <v>44</v>
      </c>
      <c r="O1982" t="s">
        <v>2956</v>
      </c>
      <c r="P1982" t="s">
        <v>46</v>
      </c>
      <c r="Q1982" t="s">
        <v>173</v>
      </c>
      <c r="R1982" t="s">
        <v>2957</v>
      </c>
      <c r="S1982">
        <v>17.48</v>
      </c>
      <c r="T1982">
        <v>2</v>
      </c>
      <c r="U1982">
        <v>0</v>
      </c>
      <c r="V1982">
        <v>8.2156000000000002</v>
      </c>
    </row>
    <row r="1983" spans="1:22" x14ac:dyDescent="0.3">
      <c r="A1983">
        <v>1982</v>
      </c>
      <c r="B1983" t="s">
        <v>4845</v>
      </c>
      <c r="C1983">
        <v>2012</v>
      </c>
      <c r="D1983" s="33">
        <v>41257</v>
      </c>
      <c r="E1983" s="3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2436</v>
      </c>
      <c r="B1984" t="s">
        <v>5497</v>
      </c>
      <c r="C1984">
        <v>2012</v>
      </c>
      <c r="D1984" s="33">
        <v>41227</v>
      </c>
      <c r="E1984" s="33">
        <v>41230</v>
      </c>
      <c r="F1984" t="s">
        <v>188</v>
      </c>
      <c r="G1984" t="s">
        <v>5288</v>
      </c>
      <c r="H1984" t="s">
        <v>5289</v>
      </c>
      <c r="I1984" t="s">
        <v>41</v>
      </c>
      <c r="J1984" t="s">
        <v>27</v>
      </c>
      <c r="K1984" t="s">
        <v>318</v>
      </c>
      <c r="L1984" t="s">
        <v>319</v>
      </c>
      <c r="M1984">
        <v>22153</v>
      </c>
      <c r="N1984" t="s">
        <v>30</v>
      </c>
      <c r="O1984" t="s">
        <v>5498</v>
      </c>
      <c r="P1984" t="s">
        <v>46</v>
      </c>
      <c r="Q1984" t="s">
        <v>78</v>
      </c>
      <c r="R1984" t="s">
        <v>5499</v>
      </c>
      <c r="S1984">
        <v>826.11</v>
      </c>
      <c r="T1984">
        <v>3</v>
      </c>
      <c r="U1984">
        <v>0</v>
      </c>
      <c r="V1984">
        <v>322.18290000000002</v>
      </c>
    </row>
    <row r="1985" spans="1:22" x14ac:dyDescent="0.3">
      <c r="A1985">
        <v>2435</v>
      </c>
      <c r="B1985" t="s">
        <v>5497</v>
      </c>
      <c r="C1985">
        <v>2012</v>
      </c>
      <c r="D1985" s="33">
        <v>41227</v>
      </c>
      <c r="E1985" s="33">
        <v>41230</v>
      </c>
      <c r="F1985" t="s">
        <v>188</v>
      </c>
      <c r="G1985" t="s">
        <v>5288</v>
      </c>
      <c r="H1985" t="s">
        <v>5289</v>
      </c>
      <c r="I1985" t="s">
        <v>41</v>
      </c>
      <c r="J1985" t="s">
        <v>27</v>
      </c>
      <c r="K1985" t="s">
        <v>318</v>
      </c>
      <c r="L1985" t="s">
        <v>319</v>
      </c>
      <c r="M1985">
        <v>22153</v>
      </c>
      <c r="N1985" t="s">
        <v>30</v>
      </c>
      <c r="O1985" t="s">
        <v>2423</v>
      </c>
      <c r="P1985" t="s">
        <v>46</v>
      </c>
      <c r="Q1985" t="s">
        <v>173</v>
      </c>
      <c r="R1985" t="s">
        <v>2424</v>
      </c>
      <c r="S1985">
        <v>33.96</v>
      </c>
      <c r="T1985">
        <v>2</v>
      </c>
      <c r="U1985">
        <v>0</v>
      </c>
      <c r="V1985">
        <v>16.98</v>
      </c>
    </row>
    <row r="1986" spans="1:22" x14ac:dyDescent="0.3">
      <c r="A1986">
        <v>2416</v>
      </c>
      <c r="B1986" t="s">
        <v>5463</v>
      </c>
      <c r="C1986">
        <v>2012</v>
      </c>
      <c r="D1986" s="33">
        <v>41096</v>
      </c>
      <c r="E1986" s="33">
        <v>41101</v>
      </c>
      <c r="F1986" t="s">
        <v>50</v>
      </c>
      <c r="G1986" t="s">
        <v>3790</v>
      </c>
      <c r="H1986" t="s">
        <v>3791</v>
      </c>
      <c r="I1986" t="s">
        <v>102</v>
      </c>
      <c r="J1986" t="s">
        <v>27</v>
      </c>
      <c r="K1986" t="s">
        <v>5464</v>
      </c>
      <c r="L1986" t="s">
        <v>1245</v>
      </c>
      <c r="M1986">
        <v>1040</v>
      </c>
      <c r="N1986" t="s">
        <v>148</v>
      </c>
      <c r="O1986" t="s">
        <v>1615</v>
      </c>
      <c r="P1986" t="s">
        <v>32</v>
      </c>
      <c r="Q1986" t="s">
        <v>33</v>
      </c>
      <c r="R1986" t="s">
        <v>1616</v>
      </c>
      <c r="S1986">
        <v>301.95999999999998</v>
      </c>
      <c r="T1986">
        <v>2</v>
      </c>
      <c r="U1986">
        <v>0</v>
      </c>
      <c r="V1986">
        <v>60.391999999999996</v>
      </c>
    </row>
    <row r="1987" spans="1:22" x14ac:dyDescent="0.3">
      <c r="A1987">
        <v>2412</v>
      </c>
      <c r="B1987" t="s">
        <v>5458</v>
      </c>
      <c r="C1987">
        <v>2012</v>
      </c>
      <c r="D1987" s="33">
        <v>41067</v>
      </c>
      <c r="E1987" s="33">
        <v>41069</v>
      </c>
      <c r="F1987" t="s">
        <v>23</v>
      </c>
      <c r="G1987" t="s">
        <v>5459</v>
      </c>
      <c r="H1987" t="s">
        <v>5460</v>
      </c>
      <c r="I1987" t="s">
        <v>41</v>
      </c>
      <c r="J1987" t="s">
        <v>27</v>
      </c>
      <c r="K1987" t="s">
        <v>42</v>
      </c>
      <c r="L1987" t="s">
        <v>43</v>
      </c>
      <c r="M1987">
        <v>90036</v>
      </c>
      <c r="N1987" t="s">
        <v>44</v>
      </c>
      <c r="O1987" t="s">
        <v>2427</v>
      </c>
      <c r="P1987" t="s">
        <v>46</v>
      </c>
      <c r="Q1987" t="s">
        <v>75</v>
      </c>
      <c r="R1987" t="s">
        <v>186</v>
      </c>
      <c r="S1987">
        <v>7.52</v>
      </c>
      <c r="T1987">
        <v>5</v>
      </c>
      <c r="U1987">
        <v>0.2</v>
      </c>
      <c r="V1987">
        <v>2.6319999999999997</v>
      </c>
    </row>
    <row r="1988" spans="1:22" x14ac:dyDescent="0.3">
      <c r="A1988">
        <v>2397</v>
      </c>
      <c r="B1988" t="s">
        <v>5443</v>
      </c>
      <c r="C1988">
        <v>2012</v>
      </c>
      <c r="D1988" s="33">
        <v>41227</v>
      </c>
      <c r="E1988" s="33">
        <v>41232</v>
      </c>
      <c r="F1988" t="s">
        <v>50</v>
      </c>
      <c r="G1988" t="s">
        <v>5288</v>
      </c>
      <c r="H1988" t="s">
        <v>5289</v>
      </c>
      <c r="I1988" t="s">
        <v>41</v>
      </c>
      <c r="J1988" t="s">
        <v>27</v>
      </c>
      <c r="K1988" t="s">
        <v>266</v>
      </c>
      <c r="L1988" t="s">
        <v>267</v>
      </c>
      <c r="M1988">
        <v>10035</v>
      </c>
      <c r="N1988" t="s">
        <v>148</v>
      </c>
      <c r="O1988" t="s">
        <v>3746</v>
      </c>
      <c r="P1988" t="s">
        <v>46</v>
      </c>
      <c r="Q1988" t="s">
        <v>90</v>
      </c>
      <c r="R1988" t="s">
        <v>3747</v>
      </c>
      <c r="S1988">
        <v>37</v>
      </c>
      <c r="T1988">
        <v>5</v>
      </c>
      <c r="U1988">
        <v>0</v>
      </c>
      <c r="V1988">
        <v>16.649999999999999</v>
      </c>
    </row>
    <row r="1989" spans="1:22" x14ac:dyDescent="0.3">
      <c r="A1989">
        <v>1988</v>
      </c>
      <c r="B1989" t="s">
        <v>4854</v>
      </c>
      <c r="C1989">
        <v>2012</v>
      </c>
      <c r="D1989" s="33">
        <v>41222</v>
      </c>
      <c r="E1989" s="33">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s="33">
        <v>41222</v>
      </c>
      <c r="E1990" s="33">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s="33">
        <v>41222</v>
      </c>
      <c r="E1991" s="33">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33">
        <v>41222</v>
      </c>
      <c r="E1992" s="33">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2396</v>
      </c>
      <c r="B1993" t="s">
        <v>5443</v>
      </c>
      <c r="C1993">
        <v>2012</v>
      </c>
      <c r="D1993" s="33">
        <v>41227</v>
      </c>
      <c r="E1993" s="33">
        <v>41232</v>
      </c>
      <c r="F1993" t="s">
        <v>50</v>
      </c>
      <c r="G1993" t="s">
        <v>5288</v>
      </c>
      <c r="H1993" t="s">
        <v>5289</v>
      </c>
      <c r="I1993" t="s">
        <v>41</v>
      </c>
      <c r="J1993" t="s">
        <v>27</v>
      </c>
      <c r="K1993" t="s">
        <v>266</v>
      </c>
      <c r="L1993" t="s">
        <v>267</v>
      </c>
      <c r="M1993">
        <v>10035</v>
      </c>
      <c r="N1993" t="s">
        <v>148</v>
      </c>
      <c r="O1993" t="s">
        <v>2084</v>
      </c>
      <c r="P1993" t="s">
        <v>71</v>
      </c>
      <c r="Q1993" t="s">
        <v>161</v>
      </c>
      <c r="R1993" t="s">
        <v>2085</v>
      </c>
      <c r="S1993">
        <v>59.9</v>
      </c>
      <c r="T1993">
        <v>2</v>
      </c>
      <c r="U1993">
        <v>0</v>
      </c>
      <c r="V1993">
        <v>23.96</v>
      </c>
    </row>
    <row r="1994" spans="1:22" x14ac:dyDescent="0.3">
      <c r="A1994">
        <v>2395</v>
      </c>
      <c r="B1994" t="s">
        <v>5443</v>
      </c>
      <c r="C1994">
        <v>2012</v>
      </c>
      <c r="D1994" s="33">
        <v>41227</v>
      </c>
      <c r="E1994" s="33">
        <v>41232</v>
      </c>
      <c r="F1994" t="s">
        <v>50</v>
      </c>
      <c r="G1994" t="s">
        <v>5288</v>
      </c>
      <c r="H1994" t="s">
        <v>5289</v>
      </c>
      <c r="I1994" t="s">
        <v>41</v>
      </c>
      <c r="J1994" t="s">
        <v>27</v>
      </c>
      <c r="K1994" t="s">
        <v>266</v>
      </c>
      <c r="L1994" t="s">
        <v>267</v>
      </c>
      <c r="M1994">
        <v>10035</v>
      </c>
      <c r="N1994" t="s">
        <v>148</v>
      </c>
      <c r="O1994" t="s">
        <v>4817</v>
      </c>
      <c r="P1994" t="s">
        <v>71</v>
      </c>
      <c r="Q1994" t="s">
        <v>161</v>
      </c>
      <c r="R1994" t="s">
        <v>4818</v>
      </c>
      <c r="S1994">
        <v>37.6</v>
      </c>
      <c r="T1994">
        <v>2</v>
      </c>
      <c r="U1994">
        <v>0</v>
      </c>
      <c r="V1994">
        <v>2.2560000000000002</v>
      </c>
    </row>
    <row r="1995" spans="1:22" x14ac:dyDescent="0.3">
      <c r="A1995">
        <v>2393</v>
      </c>
      <c r="B1995" t="s">
        <v>5432</v>
      </c>
      <c r="C1995">
        <v>2012</v>
      </c>
      <c r="D1995" s="33">
        <v>41249</v>
      </c>
      <c r="E1995" s="33">
        <v>41253</v>
      </c>
      <c r="F1995" t="s">
        <v>50</v>
      </c>
      <c r="G1995" t="s">
        <v>5433</v>
      </c>
      <c r="H1995" t="s">
        <v>5434</v>
      </c>
      <c r="I1995" t="s">
        <v>26</v>
      </c>
      <c r="J1995" t="s">
        <v>27</v>
      </c>
      <c r="K1995" t="s">
        <v>266</v>
      </c>
      <c r="L1995" t="s">
        <v>267</v>
      </c>
      <c r="M1995">
        <v>10009</v>
      </c>
      <c r="N1995" t="s">
        <v>148</v>
      </c>
      <c r="O1995" t="s">
        <v>4583</v>
      </c>
      <c r="P1995" t="s">
        <v>32</v>
      </c>
      <c r="Q1995" t="s">
        <v>65</v>
      </c>
      <c r="R1995" t="s">
        <v>4584</v>
      </c>
      <c r="S1995">
        <v>113.92</v>
      </c>
      <c r="T1995">
        <v>4</v>
      </c>
      <c r="U1995">
        <v>0</v>
      </c>
      <c r="V1995">
        <v>42.150400000000005</v>
      </c>
    </row>
    <row r="1996" spans="1:22" x14ac:dyDescent="0.3">
      <c r="A1996">
        <v>2392</v>
      </c>
      <c r="B1996" t="s">
        <v>5432</v>
      </c>
      <c r="C1996">
        <v>2012</v>
      </c>
      <c r="D1996" s="33">
        <v>41249</v>
      </c>
      <c r="E1996" s="33">
        <v>41253</v>
      </c>
      <c r="F1996" t="s">
        <v>50</v>
      </c>
      <c r="G1996" t="s">
        <v>5433</v>
      </c>
      <c r="H1996" t="s">
        <v>5434</v>
      </c>
      <c r="I1996" t="s">
        <v>26</v>
      </c>
      <c r="J1996" t="s">
        <v>27</v>
      </c>
      <c r="K1996" t="s">
        <v>266</v>
      </c>
      <c r="L1996" t="s">
        <v>267</v>
      </c>
      <c r="M1996">
        <v>10009</v>
      </c>
      <c r="N1996" t="s">
        <v>148</v>
      </c>
      <c r="O1996" t="s">
        <v>5439</v>
      </c>
      <c r="P1996" t="s">
        <v>71</v>
      </c>
      <c r="Q1996" t="s">
        <v>161</v>
      </c>
      <c r="R1996" t="s">
        <v>5440</v>
      </c>
      <c r="S1996">
        <v>1619.91</v>
      </c>
      <c r="T1996">
        <v>9</v>
      </c>
      <c r="U1996">
        <v>0</v>
      </c>
      <c r="V1996">
        <v>97.194599999999923</v>
      </c>
    </row>
    <row r="1997" spans="1:22" x14ac:dyDescent="0.3">
      <c r="A1997">
        <v>2391</v>
      </c>
      <c r="B1997" t="s">
        <v>5432</v>
      </c>
      <c r="C1997">
        <v>2012</v>
      </c>
      <c r="D1997" s="33">
        <v>41249</v>
      </c>
      <c r="E1997" s="33">
        <v>41253</v>
      </c>
      <c r="F1997" t="s">
        <v>50</v>
      </c>
      <c r="G1997" t="s">
        <v>5433</v>
      </c>
      <c r="H1997" t="s">
        <v>5434</v>
      </c>
      <c r="I1997" t="s">
        <v>26</v>
      </c>
      <c r="J1997" t="s">
        <v>27</v>
      </c>
      <c r="K1997" t="s">
        <v>266</v>
      </c>
      <c r="L1997" t="s">
        <v>267</v>
      </c>
      <c r="M1997">
        <v>10009</v>
      </c>
      <c r="N1997" t="s">
        <v>148</v>
      </c>
      <c r="O1997" t="s">
        <v>5437</v>
      </c>
      <c r="P1997" t="s">
        <v>46</v>
      </c>
      <c r="Q1997" t="s">
        <v>90</v>
      </c>
      <c r="R1997" t="s">
        <v>5438</v>
      </c>
      <c r="S1997">
        <v>41.86</v>
      </c>
      <c r="T1997">
        <v>7</v>
      </c>
      <c r="U1997">
        <v>0</v>
      </c>
      <c r="V1997">
        <v>20.511400000000002</v>
      </c>
    </row>
    <row r="1998" spans="1:22" x14ac:dyDescent="0.3">
      <c r="A1998">
        <v>2390</v>
      </c>
      <c r="B1998" t="s">
        <v>5432</v>
      </c>
      <c r="C1998">
        <v>2012</v>
      </c>
      <c r="D1998" s="33">
        <v>41249</v>
      </c>
      <c r="E1998" s="33">
        <v>41253</v>
      </c>
      <c r="F1998" t="s">
        <v>50</v>
      </c>
      <c r="G1998" t="s">
        <v>5433</v>
      </c>
      <c r="H1998" t="s">
        <v>5434</v>
      </c>
      <c r="I1998" t="s">
        <v>26</v>
      </c>
      <c r="J1998" t="s">
        <v>27</v>
      </c>
      <c r="K1998" t="s">
        <v>266</v>
      </c>
      <c r="L1998" t="s">
        <v>267</v>
      </c>
      <c r="M1998">
        <v>10009</v>
      </c>
      <c r="N1998" t="s">
        <v>148</v>
      </c>
      <c r="O1998" t="s">
        <v>5435</v>
      </c>
      <c r="P1998" t="s">
        <v>46</v>
      </c>
      <c r="Q1998" t="s">
        <v>90</v>
      </c>
      <c r="R1998" t="s">
        <v>5436</v>
      </c>
      <c r="S1998">
        <v>6.48</v>
      </c>
      <c r="T1998">
        <v>1</v>
      </c>
      <c r="U1998">
        <v>0</v>
      </c>
      <c r="V1998">
        <v>3.1104000000000003</v>
      </c>
    </row>
    <row r="1999" spans="1:22" x14ac:dyDescent="0.3">
      <c r="A1999">
        <v>2389</v>
      </c>
      <c r="B1999" t="s">
        <v>5428</v>
      </c>
      <c r="C1999">
        <v>2012</v>
      </c>
      <c r="D1999" s="33">
        <v>41255</v>
      </c>
      <c r="E1999" s="33">
        <v>41258</v>
      </c>
      <c r="F1999" t="s">
        <v>188</v>
      </c>
      <c r="G1999" t="s">
        <v>5176</v>
      </c>
      <c r="H1999" t="s">
        <v>5177</v>
      </c>
      <c r="I1999" t="s">
        <v>26</v>
      </c>
      <c r="J1999" t="s">
        <v>27</v>
      </c>
      <c r="K1999" t="s">
        <v>947</v>
      </c>
      <c r="L1999" t="s">
        <v>43</v>
      </c>
      <c r="M1999">
        <v>92105</v>
      </c>
      <c r="N1999" t="s">
        <v>44</v>
      </c>
      <c r="O1999" t="s">
        <v>5430</v>
      </c>
      <c r="P1999" t="s">
        <v>46</v>
      </c>
      <c r="Q1999" t="s">
        <v>75</v>
      </c>
      <c r="R1999" t="s">
        <v>5431</v>
      </c>
      <c r="S1999">
        <v>24.448</v>
      </c>
      <c r="T1999">
        <v>2</v>
      </c>
      <c r="U1999">
        <v>0.2</v>
      </c>
      <c r="V1999">
        <v>8.8623999999999992</v>
      </c>
    </row>
    <row r="2000" spans="1:22" x14ac:dyDescent="0.3">
      <c r="A2000">
        <v>2388</v>
      </c>
      <c r="B2000" t="s">
        <v>5428</v>
      </c>
      <c r="C2000">
        <v>2012</v>
      </c>
      <c r="D2000" s="33">
        <v>41255</v>
      </c>
      <c r="E2000" s="33">
        <v>41258</v>
      </c>
      <c r="F2000" t="s">
        <v>188</v>
      </c>
      <c r="G2000" t="s">
        <v>5176</v>
      </c>
      <c r="H2000" t="s">
        <v>5177</v>
      </c>
      <c r="I2000" t="s">
        <v>26</v>
      </c>
      <c r="J2000" t="s">
        <v>27</v>
      </c>
      <c r="K2000" t="s">
        <v>947</v>
      </c>
      <c r="L2000" t="s">
        <v>43</v>
      </c>
      <c r="M2000">
        <v>92105</v>
      </c>
      <c r="N2000" t="s">
        <v>44</v>
      </c>
      <c r="O2000" t="s">
        <v>5429</v>
      </c>
      <c r="P2000" t="s">
        <v>46</v>
      </c>
      <c r="Q2000" t="s">
        <v>269</v>
      </c>
      <c r="R2000" t="s">
        <v>186</v>
      </c>
      <c r="S2000">
        <v>7.86</v>
      </c>
      <c r="T2000">
        <v>2</v>
      </c>
      <c r="U2000">
        <v>0</v>
      </c>
      <c r="V2000">
        <v>3.6155999999999997</v>
      </c>
    </row>
    <row r="2001" spans="1:22" x14ac:dyDescent="0.3">
      <c r="A2001">
        <v>2379</v>
      </c>
      <c r="B2001" t="s">
        <v>5412</v>
      </c>
      <c r="C2001">
        <v>2012</v>
      </c>
      <c r="D2001" s="33">
        <v>41249</v>
      </c>
      <c r="E2001" s="33">
        <v>41254</v>
      </c>
      <c r="F2001" t="s">
        <v>50</v>
      </c>
      <c r="G2001" t="s">
        <v>3814</v>
      </c>
      <c r="H2001" t="s">
        <v>3815</v>
      </c>
      <c r="I2001" t="s">
        <v>102</v>
      </c>
      <c r="J2001" t="s">
        <v>27</v>
      </c>
      <c r="K2001" t="s">
        <v>5413</v>
      </c>
      <c r="L2001" t="s">
        <v>43</v>
      </c>
      <c r="M2001">
        <v>91360</v>
      </c>
      <c r="N2001" t="s">
        <v>44</v>
      </c>
      <c r="O2001" t="s">
        <v>5051</v>
      </c>
      <c r="P2001" t="s">
        <v>46</v>
      </c>
      <c r="Q2001" t="s">
        <v>90</v>
      </c>
      <c r="R2001" t="s">
        <v>5052</v>
      </c>
      <c r="S2001">
        <v>32.75</v>
      </c>
      <c r="T2001">
        <v>5</v>
      </c>
      <c r="U2001">
        <v>0</v>
      </c>
      <c r="V2001">
        <v>15.065</v>
      </c>
    </row>
    <row r="2002" spans="1:22" x14ac:dyDescent="0.3">
      <c r="A2002">
        <v>2357</v>
      </c>
      <c r="B2002" t="s">
        <v>5376</v>
      </c>
      <c r="C2002">
        <v>2012</v>
      </c>
      <c r="D2002" s="33">
        <v>41152</v>
      </c>
      <c r="E2002" s="33">
        <v>41154</v>
      </c>
      <c r="F2002" t="s">
        <v>188</v>
      </c>
      <c r="G2002" t="s">
        <v>5377</v>
      </c>
      <c r="H2002" t="s">
        <v>5378</v>
      </c>
      <c r="I2002" t="s">
        <v>41</v>
      </c>
      <c r="J2002" t="s">
        <v>27</v>
      </c>
      <c r="K2002" t="s">
        <v>127</v>
      </c>
      <c r="L2002" t="s">
        <v>43</v>
      </c>
      <c r="M2002">
        <v>94122</v>
      </c>
      <c r="N2002" t="s">
        <v>44</v>
      </c>
      <c r="O2002" t="s">
        <v>5381</v>
      </c>
      <c r="P2002" t="s">
        <v>71</v>
      </c>
      <c r="Q2002" t="s">
        <v>682</v>
      </c>
      <c r="R2002" t="s">
        <v>5382</v>
      </c>
      <c r="S2002">
        <v>239.976</v>
      </c>
      <c r="T2002">
        <v>3</v>
      </c>
      <c r="U2002">
        <v>0.2</v>
      </c>
      <c r="V2002">
        <v>80.991899999999987</v>
      </c>
    </row>
    <row r="2003" spans="1:22" x14ac:dyDescent="0.3">
      <c r="A2003">
        <v>2356</v>
      </c>
      <c r="B2003" t="s">
        <v>5376</v>
      </c>
      <c r="C2003">
        <v>2012</v>
      </c>
      <c r="D2003" s="33">
        <v>41152</v>
      </c>
      <c r="E2003" s="33">
        <v>41154</v>
      </c>
      <c r="F2003" t="s">
        <v>188</v>
      </c>
      <c r="G2003" t="s">
        <v>5377</v>
      </c>
      <c r="H2003" t="s">
        <v>5378</v>
      </c>
      <c r="I2003" t="s">
        <v>41</v>
      </c>
      <c r="J2003" t="s">
        <v>27</v>
      </c>
      <c r="K2003" t="s">
        <v>127</v>
      </c>
      <c r="L2003" t="s">
        <v>43</v>
      </c>
      <c r="M2003">
        <v>94122</v>
      </c>
      <c r="N2003" t="s">
        <v>44</v>
      </c>
      <c r="O2003" t="s">
        <v>5379</v>
      </c>
      <c r="P2003" t="s">
        <v>71</v>
      </c>
      <c r="Q2003" t="s">
        <v>161</v>
      </c>
      <c r="R2003" t="s">
        <v>5380</v>
      </c>
      <c r="S2003">
        <v>36.51</v>
      </c>
      <c r="T2003">
        <v>1</v>
      </c>
      <c r="U2003">
        <v>0</v>
      </c>
      <c r="V2003">
        <v>15.699300000000001</v>
      </c>
    </row>
    <row r="2004" spans="1:22" x14ac:dyDescent="0.3">
      <c r="A2004">
        <v>2355</v>
      </c>
      <c r="B2004" t="s">
        <v>5376</v>
      </c>
      <c r="C2004">
        <v>2012</v>
      </c>
      <c r="D2004" s="33">
        <v>41152</v>
      </c>
      <c r="E2004" s="33">
        <v>41154</v>
      </c>
      <c r="F2004" t="s">
        <v>188</v>
      </c>
      <c r="G2004" t="s">
        <v>5377</v>
      </c>
      <c r="H2004" t="s">
        <v>5378</v>
      </c>
      <c r="I2004" t="s">
        <v>41</v>
      </c>
      <c r="J2004" t="s">
        <v>27</v>
      </c>
      <c r="K2004" t="s">
        <v>127</v>
      </c>
      <c r="L2004" t="s">
        <v>43</v>
      </c>
      <c r="M2004">
        <v>94122</v>
      </c>
      <c r="N2004" t="s">
        <v>44</v>
      </c>
      <c r="O2004" t="s">
        <v>617</v>
      </c>
      <c r="P2004" t="s">
        <v>46</v>
      </c>
      <c r="Q2004" t="s">
        <v>75</v>
      </c>
      <c r="R2004" t="s">
        <v>618</v>
      </c>
      <c r="S2004">
        <v>137.24</v>
      </c>
      <c r="T2004">
        <v>5</v>
      </c>
      <c r="U2004">
        <v>0.2</v>
      </c>
      <c r="V2004">
        <v>46.3185</v>
      </c>
    </row>
    <row r="2005" spans="1:22" x14ac:dyDescent="0.3">
      <c r="A2005">
        <v>2354</v>
      </c>
      <c r="B2005" t="s">
        <v>5376</v>
      </c>
      <c r="C2005">
        <v>2012</v>
      </c>
      <c r="D2005" s="33">
        <v>41152</v>
      </c>
      <c r="E2005" s="33">
        <v>41154</v>
      </c>
      <c r="F2005" t="s">
        <v>188</v>
      </c>
      <c r="G2005" t="s">
        <v>5377</v>
      </c>
      <c r="H2005" t="s">
        <v>5378</v>
      </c>
      <c r="I2005" t="s">
        <v>41</v>
      </c>
      <c r="J2005" t="s">
        <v>27</v>
      </c>
      <c r="K2005" t="s">
        <v>127</v>
      </c>
      <c r="L2005" t="s">
        <v>43</v>
      </c>
      <c r="M2005">
        <v>94122</v>
      </c>
      <c r="N2005" t="s">
        <v>44</v>
      </c>
      <c r="O2005" t="s">
        <v>201</v>
      </c>
      <c r="P2005" t="s">
        <v>32</v>
      </c>
      <c r="Q2005" t="s">
        <v>33</v>
      </c>
      <c r="R2005" t="s">
        <v>202</v>
      </c>
      <c r="S2005">
        <v>1552.8309999999999</v>
      </c>
      <c r="T2005">
        <v>7</v>
      </c>
      <c r="U2005">
        <v>0.15</v>
      </c>
      <c r="V2005">
        <v>200.95460000000008</v>
      </c>
    </row>
    <row r="2006" spans="1:22" x14ac:dyDescent="0.3">
      <c r="A2006">
        <v>2330</v>
      </c>
      <c r="B2006" t="s">
        <v>5343</v>
      </c>
      <c r="C2006">
        <v>2012</v>
      </c>
      <c r="D2006" s="33">
        <v>41268</v>
      </c>
      <c r="E2006" s="33">
        <v>41272</v>
      </c>
      <c r="F2006" t="s">
        <v>50</v>
      </c>
      <c r="G2006" t="s">
        <v>2109</v>
      </c>
      <c r="H2006" t="s">
        <v>2110</v>
      </c>
      <c r="I2006" t="s">
        <v>41</v>
      </c>
      <c r="J2006" t="s">
        <v>27</v>
      </c>
      <c r="K2006" t="s">
        <v>146</v>
      </c>
      <c r="L2006" t="s">
        <v>147</v>
      </c>
      <c r="M2006">
        <v>19140</v>
      </c>
      <c r="N2006" t="s">
        <v>148</v>
      </c>
      <c r="O2006" t="s">
        <v>5344</v>
      </c>
      <c r="P2006" t="s">
        <v>32</v>
      </c>
      <c r="Q2006" t="s">
        <v>65</v>
      </c>
      <c r="R2006" t="s">
        <v>5345</v>
      </c>
      <c r="S2006">
        <v>547.13599999999997</v>
      </c>
      <c r="T2006">
        <v>4</v>
      </c>
      <c r="U2006">
        <v>0.2</v>
      </c>
      <c r="V2006">
        <v>-68.392000000000053</v>
      </c>
    </row>
    <row r="2007" spans="1:22" x14ac:dyDescent="0.3">
      <c r="A2007">
        <v>2328</v>
      </c>
      <c r="B2007" t="s">
        <v>5334</v>
      </c>
      <c r="C2007">
        <v>2012</v>
      </c>
      <c r="D2007" s="33">
        <v>41167</v>
      </c>
      <c r="E2007" s="33">
        <v>41171</v>
      </c>
      <c r="F2007" t="s">
        <v>23</v>
      </c>
      <c r="G2007" t="s">
        <v>5335</v>
      </c>
      <c r="H2007" t="s">
        <v>5336</v>
      </c>
      <c r="I2007" t="s">
        <v>41</v>
      </c>
      <c r="J2007" t="s">
        <v>27</v>
      </c>
      <c r="K2007" t="s">
        <v>266</v>
      </c>
      <c r="L2007" t="s">
        <v>267</v>
      </c>
      <c r="M2007">
        <v>10035</v>
      </c>
      <c r="N2007" t="s">
        <v>148</v>
      </c>
      <c r="O2007" t="s">
        <v>89</v>
      </c>
      <c r="P2007" t="s">
        <v>46</v>
      </c>
      <c r="Q2007" t="s">
        <v>90</v>
      </c>
      <c r="R2007" t="s">
        <v>91</v>
      </c>
      <c r="S2007">
        <v>12.96</v>
      </c>
      <c r="T2007">
        <v>2</v>
      </c>
      <c r="U2007">
        <v>0</v>
      </c>
      <c r="V2007">
        <v>6.2208000000000006</v>
      </c>
    </row>
    <row r="2008" spans="1:22" x14ac:dyDescent="0.3">
      <c r="A2008">
        <v>2327</v>
      </c>
      <c r="B2008" t="s">
        <v>5334</v>
      </c>
      <c r="C2008">
        <v>2012</v>
      </c>
      <c r="D2008" s="33">
        <v>41167</v>
      </c>
      <c r="E2008" s="33">
        <v>41171</v>
      </c>
      <c r="F2008" t="s">
        <v>23</v>
      </c>
      <c r="G2008" t="s">
        <v>5335</v>
      </c>
      <c r="H2008" t="s">
        <v>5336</v>
      </c>
      <c r="I2008" t="s">
        <v>41</v>
      </c>
      <c r="J2008" t="s">
        <v>27</v>
      </c>
      <c r="K2008" t="s">
        <v>266</v>
      </c>
      <c r="L2008" t="s">
        <v>267</v>
      </c>
      <c r="M2008">
        <v>10035</v>
      </c>
      <c r="N2008" t="s">
        <v>148</v>
      </c>
      <c r="O2008" t="s">
        <v>1076</v>
      </c>
      <c r="P2008" t="s">
        <v>32</v>
      </c>
      <c r="Q2008" t="s">
        <v>33</v>
      </c>
      <c r="R2008" t="s">
        <v>1077</v>
      </c>
      <c r="S2008">
        <v>46.384</v>
      </c>
      <c r="T2008">
        <v>1</v>
      </c>
      <c r="U2008">
        <v>0.2</v>
      </c>
      <c r="V2008">
        <v>1.1596000000000011</v>
      </c>
    </row>
    <row r="2009" spans="1:22" x14ac:dyDescent="0.3">
      <c r="A2009">
        <v>2326</v>
      </c>
      <c r="B2009" t="s">
        <v>5334</v>
      </c>
      <c r="C2009">
        <v>2012</v>
      </c>
      <c r="D2009" s="33">
        <v>41167</v>
      </c>
      <c r="E2009" s="33">
        <v>41171</v>
      </c>
      <c r="F2009" t="s">
        <v>23</v>
      </c>
      <c r="G2009" t="s">
        <v>5335</v>
      </c>
      <c r="H2009" t="s">
        <v>5336</v>
      </c>
      <c r="I2009" t="s">
        <v>41</v>
      </c>
      <c r="J2009" t="s">
        <v>27</v>
      </c>
      <c r="K2009" t="s">
        <v>266</v>
      </c>
      <c r="L2009" t="s">
        <v>267</v>
      </c>
      <c r="M2009">
        <v>10035</v>
      </c>
      <c r="N2009" t="s">
        <v>148</v>
      </c>
      <c r="O2009" t="s">
        <v>4801</v>
      </c>
      <c r="P2009" t="s">
        <v>46</v>
      </c>
      <c r="Q2009" t="s">
        <v>75</v>
      </c>
      <c r="R2009" t="s">
        <v>4802</v>
      </c>
      <c r="S2009">
        <v>79.872000000000014</v>
      </c>
      <c r="T2009">
        <v>3</v>
      </c>
      <c r="U2009">
        <v>0.2</v>
      </c>
      <c r="V2009">
        <v>29.951999999999998</v>
      </c>
    </row>
    <row r="2010" spans="1:22" x14ac:dyDescent="0.3">
      <c r="A2010">
        <v>2325</v>
      </c>
      <c r="B2010" t="s">
        <v>5333</v>
      </c>
      <c r="C2010">
        <v>2012</v>
      </c>
      <c r="D2010" s="33">
        <v>41274</v>
      </c>
      <c r="E2010" s="33">
        <v>41277</v>
      </c>
      <c r="F2010" t="s">
        <v>23</v>
      </c>
      <c r="G2010" t="s">
        <v>2861</v>
      </c>
      <c r="H2010" t="s">
        <v>2862</v>
      </c>
      <c r="I2010" t="s">
        <v>41</v>
      </c>
      <c r="J2010" t="s">
        <v>27</v>
      </c>
      <c r="K2010" t="s">
        <v>28</v>
      </c>
      <c r="L2010" t="s">
        <v>29</v>
      </c>
      <c r="M2010">
        <v>42420</v>
      </c>
      <c r="N2010" t="s">
        <v>30</v>
      </c>
      <c r="O2010" t="s">
        <v>3917</v>
      </c>
      <c r="P2010" t="s">
        <v>46</v>
      </c>
      <c r="Q2010" t="s">
        <v>75</v>
      </c>
      <c r="R2010" t="s">
        <v>3918</v>
      </c>
      <c r="S2010">
        <v>364.79999999999995</v>
      </c>
      <c r="T2010">
        <v>12</v>
      </c>
      <c r="U2010">
        <v>0</v>
      </c>
      <c r="V2010">
        <v>167.80799999999999</v>
      </c>
    </row>
    <row r="2011" spans="1:22" x14ac:dyDescent="0.3">
      <c r="A2011">
        <v>2324</v>
      </c>
      <c r="B2011" t="s">
        <v>5333</v>
      </c>
      <c r="C2011">
        <v>2012</v>
      </c>
      <c r="D2011" s="33">
        <v>41274</v>
      </c>
      <c r="E2011" s="33">
        <v>41277</v>
      </c>
      <c r="F2011" t="s">
        <v>23</v>
      </c>
      <c r="G2011" t="s">
        <v>2861</v>
      </c>
      <c r="H2011" t="s">
        <v>2862</v>
      </c>
      <c r="I2011" t="s">
        <v>41</v>
      </c>
      <c r="J2011" t="s">
        <v>27</v>
      </c>
      <c r="K2011" t="s">
        <v>28</v>
      </c>
      <c r="L2011" t="s">
        <v>29</v>
      </c>
      <c r="M2011">
        <v>42420</v>
      </c>
      <c r="N2011" t="s">
        <v>30</v>
      </c>
      <c r="O2011" t="s">
        <v>3074</v>
      </c>
      <c r="P2011" t="s">
        <v>46</v>
      </c>
      <c r="Q2011" t="s">
        <v>75</v>
      </c>
      <c r="R2011" t="s">
        <v>3075</v>
      </c>
      <c r="S2011">
        <v>76.3</v>
      </c>
      <c r="T2011">
        <v>5</v>
      </c>
      <c r="U2011">
        <v>0</v>
      </c>
      <c r="V2011">
        <v>38.15</v>
      </c>
    </row>
    <row r="2012" spans="1:22" x14ac:dyDescent="0.3">
      <c r="A2012">
        <v>2323</v>
      </c>
      <c r="B2012" t="s">
        <v>5333</v>
      </c>
      <c r="C2012">
        <v>2012</v>
      </c>
      <c r="D2012" s="33">
        <v>41274</v>
      </c>
      <c r="E2012" s="33">
        <v>41277</v>
      </c>
      <c r="F2012" t="s">
        <v>23</v>
      </c>
      <c r="G2012" t="s">
        <v>2861</v>
      </c>
      <c r="H2012" t="s">
        <v>2862</v>
      </c>
      <c r="I2012" t="s">
        <v>41</v>
      </c>
      <c r="J2012" t="s">
        <v>27</v>
      </c>
      <c r="K2012" t="s">
        <v>28</v>
      </c>
      <c r="L2012" t="s">
        <v>29</v>
      </c>
      <c r="M2012">
        <v>42420</v>
      </c>
      <c r="N2012" t="s">
        <v>30</v>
      </c>
      <c r="O2012" t="s">
        <v>1120</v>
      </c>
      <c r="P2012" t="s">
        <v>46</v>
      </c>
      <c r="Q2012" t="s">
        <v>75</v>
      </c>
      <c r="R2012" t="s">
        <v>1121</v>
      </c>
      <c r="S2012">
        <v>60.64</v>
      </c>
      <c r="T2012">
        <v>4</v>
      </c>
      <c r="U2012">
        <v>0</v>
      </c>
      <c r="V2012">
        <v>27.894399999999997</v>
      </c>
    </row>
    <row r="2013" spans="1:22" x14ac:dyDescent="0.3">
      <c r="A2013">
        <v>2012</v>
      </c>
      <c r="B2013" t="s">
        <v>4887</v>
      </c>
      <c r="C2013">
        <v>2012</v>
      </c>
      <c r="D2013" s="33">
        <v>41254</v>
      </c>
      <c r="E2013" s="3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33">
        <v>41254</v>
      </c>
      <c r="E2014" s="33">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2322</v>
      </c>
      <c r="B2015" t="s">
        <v>5333</v>
      </c>
      <c r="C2015">
        <v>2012</v>
      </c>
      <c r="D2015" s="33">
        <v>41274</v>
      </c>
      <c r="E2015" s="33">
        <v>41277</v>
      </c>
      <c r="F2015" t="s">
        <v>23</v>
      </c>
      <c r="G2015" t="s">
        <v>2861</v>
      </c>
      <c r="H2015" t="s">
        <v>2862</v>
      </c>
      <c r="I2015" t="s">
        <v>41</v>
      </c>
      <c r="J2015" t="s">
        <v>27</v>
      </c>
      <c r="K2015" t="s">
        <v>28</v>
      </c>
      <c r="L2015" t="s">
        <v>29</v>
      </c>
      <c r="M2015">
        <v>42420</v>
      </c>
      <c r="N2015" t="s">
        <v>30</v>
      </c>
      <c r="O2015" t="s">
        <v>1393</v>
      </c>
      <c r="P2015" t="s">
        <v>46</v>
      </c>
      <c r="Q2015" t="s">
        <v>75</v>
      </c>
      <c r="R2015" t="s">
        <v>1394</v>
      </c>
      <c r="S2015">
        <v>94.74</v>
      </c>
      <c r="T2015">
        <v>3</v>
      </c>
      <c r="U2015">
        <v>0</v>
      </c>
      <c r="V2015">
        <v>44.527799999999992</v>
      </c>
    </row>
    <row r="2016" spans="1:22" x14ac:dyDescent="0.3">
      <c r="A2016">
        <v>2320</v>
      </c>
      <c r="B2016" t="s">
        <v>5329</v>
      </c>
      <c r="C2016">
        <v>2012</v>
      </c>
      <c r="D2016" s="33">
        <v>41266</v>
      </c>
      <c r="E2016" s="33">
        <v>41269</v>
      </c>
      <c r="F2016" t="s">
        <v>188</v>
      </c>
      <c r="G2016" t="s">
        <v>1842</v>
      </c>
      <c r="H2016" t="s">
        <v>1843</v>
      </c>
      <c r="I2016" t="s">
        <v>26</v>
      </c>
      <c r="J2016" t="s">
        <v>27</v>
      </c>
      <c r="K2016" t="s">
        <v>1464</v>
      </c>
      <c r="L2016" t="s">
        <v>319</v>
      </c>
      <c r="M2016">
        <v>23223</v>
      </c>
      <c r="N2016" t="s">
        <v>30</v>
      </c>
      <c r="O2016" t="s">
        <v>2074</v>
      </c>
      <c r="P2016" t="s">
        <v>46</v>
      </c>
      <c r="Q2016" t="s">
        <v>78</v>
      </c>
      <c r="R2016" t="s">
        <v>2075</v>
      </c>
      <c r="S2016">
        <v>194.32</v>
      </c>
      <c r="T2016">
        <v>4</v>
      </c>
      <c r="U2016">
        <v>0</v>
      </c>
      <c r="V2016">
        <v>56.352799999999974</v>
      </c>
    </row>
    <row r="2017" spans="1:22" x14ac:dyDescent="0.3">
      <c r="A2017">
        <v>2307</v>
      </c>
      <c r="B2017" t="s">
        <v>5315</v>
      </c>
      <c r="C2017">
        <v>2012</v>
      </c>
      <c r="D2017" s="33">
        <v>41127</v>
      </c>
      <c r="E2017" s="33">
        <v>41129</v>
      </c>
      <c r="F2017" t="s">
        <v>188</v>
      </c>
      <c r="G2017" t="s">
        <v>842</v>
      </c>
      <c r="H2017" t="s">
        <v>843</v>
      </c>
      <c r="I2017" t="s">
        <v>41</v>
      </c>
      <c r="J2017" t="s">
        <v>27</v>
      </c>
      <c r="K2017" t="s">
        <v>184</v>
      </c>
      <c r="L2017" t="s">
        <v>104</v>
      </c>
      <c r="M2017">
        <v>77041</v>
      </c>
      <c r="N2017" t="s">
        <v>105</v>
      </c>
      <c r="O2017" t="s">
        <v>2943</v>
      </c>
      <c r="P2017" t="s">
        <v>46</v>
      </c>
      <c r="Q2017" t="s">
        <v>90</v>
      </c>
      <c r="R2017" t="s">
        <v>2944</v>
      </c>
      <c r="S2017">
        <v>27.216000000000001</v>
      </c>
      <c r="T2017">
        <v>3</v>
      </c>
      <c r="U2017">
        <v>0.2</v>
      </c>
      <c r="V2017">
        <v>9.8657999999999983</v>
      </c>
    </row>
    <row r="2018" spans="1:22" x14ac:dyDescent="0.3">
      <c r="A2018">
        <v>2017</v>
      </c>
      <c r="B2018" t="s">
        <v>4897</v>
      </c>
      <c r="C2018">
        <v>2012</v>
      </c>
      <c r="D2018" s="33">
        <v>40987</v>
      </c>
      <c r="E2018" s="33">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33">
        <v>40987</v>
      </c>
      <c r="E2019" s="33">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s="33">
        <v>40987</v>
      </c>
      <c r="E2020" s="33">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33">
        <v>40987</v>
      </c>
      <c r="E2021" s="33">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2300</v>
      </c>
      <c r="B2022" t="s">
        <v>5307</v>
      </c>
      <c r="C2022">
        <v>2012</v>
      </c>
      <c r="D2022" s="33">
        <v>41214</v>
      </c>
      <c r="E2022" s="33">
        <v>41218</v>
      </c>
      <c r="F2022" t="s">
        <v>50</v>
      </c>
      <c r="G2022" t="s">
        <v>888</v>
      </c>
      <c r="H2022" t="s">
        <v>889</v>
      </c>
      <c r="I2022" t="s">
        <v>26</v>
      </c>
      <c r="J2022" t="s">
        <v>27</v>
      </c>
      <c r="K2022" t="s">
        <v>266</v>
      </c>
      <c r="L2022" t="s">
        <v>267</v>
      </c>
      <c r="M2022">
        <v>10011</v>
      </c>
      <c r="N2022" t="s">
        <v>148</v>
      </c>
      <c r="O2022" t="s">
        <v>1856</v>
      </c>
      <c r="P2022" t="s">
        <v>71</v>
      </c>
      <c r="Q2022" t="s">
        <v>72</v>
      </c>
      <c r="R2022" t="s">
        <v>1857</v>
      </c>
      <c r="S2022">
        <v>503.96</v>
      </c>
      <c r="T2022">
        <v>4</v>
      </c>
      <c r="U2022">
        <v>0</v>
      </c>
      <c r="V2022">
        <v>125.99000000000001</v>
      </c>
    </row>
    <row r="2023" spans="1:22" x14ac:dyDescent="0.3">
      <c r="A2023">
        <v>2299</v>
      </c>
      <c r="B2023" t="s">
        <v>5307</v>
      </c>
      <c r="C2023">
        <v>2012</v>
      </c>
      <c r="D2023" s="33">
        <v>41214</v>
      </c>
      <c r="E2023" s="33">
        <v>41218</v>
      </c>
      <c r="F2023" t="s">
        <v>50</v>
      </c>
      <c r="G2023" t="s">
        <v>888</v>
      </c>
      <c r="H2023" t="s">
        <v>889</v>
      </c>
      <c r="I2023" t="s">
        <v>26</v>
      </c>
      <c r="J2023" t="s">
        <v>27</v>
      </c>
      <c r="K2023" t="s">
        <v>266</v>
      </c>
      <c r="L2023" t="s">
        <v>267</v>
      </c>
      <c r="M2023">
        <v>10011</v>
      </c>
      <c r="N2023" t="s">
        <v>148</v>
      </c>
      <c r="O2023" t="s">
        <v>2543</v>
      </c>
      <c r="P2023" t="s">
        <v>71</v>
      </c>
      <c r="Q2023" t="s">
        <v>161</v>
      </c>
      <c r="R2023" t="s">
        <v>2544</v>
      </c>
      <c r="S2023">
        <v>1399.93</v>
      </c>
      <c r="T2023">
        <v>7</v>
      </c>
      <c r="U2023">
        <v>0</v>
      </c>
      <c r="V2023">
        <v>601.96990000000005</v>
      </c>
    </row>
    <row r="2024" spans="1:22" x14ac:dyDescent="0.3">
      <c r="A2024">
        <v>2298</v>
      </c>
      <c r="B2024" t="s">
        <v>5307</v>
      </c>
      <c r="C2024">
        <v>2012</v>
      </c>
      <c r="D2024" s="33">
        <v>41214</v>
      </c>
      <c r="E2024" s="33">
        <v>41218</v>
      </c>
      <c r="F2024" t="s">
        <v>50</v>
      </c>
      <c r="G2024" t="s">
        <v>888</v>
      </c>
      <c r="H2024" t="s">
        <v>889</v>
      </c>
      <c r="I2024" t="s">
        <v>26</v>
      </c>
      <c r="J2024" t="s">
        <v>27</v>
      </c>
      <c r="K2024" t="s">
        <v>266</v>
      </c>
      <c r="L2024" t="s">
        <v>267</v>
      </c>
      <c r="M2024">
        <v>10011</v>
      </c>
      <c r="N2024" t="s">
        <v>148</v>
      </c>
      <c r="O2024" t="s">
        <v>5308</v>
      </c>
      <c r="P2024" t="s">
        <v>71</v>
      </c>
      <c r="Q2024" t="s">
        <v>72</v>
      </c>
      <c r="R2024" t="s">
        <v>5309</v>
      </c>
      <c r="S2024">
        <v>42.95</v>
      </c>
      <c r="T2024">
        <v>1</v>
      </c>
      <c r="U2024">
        <v>0</v>
      </c>
      <c r="V2024">
        <v>1.2884999999999991</v>
      </c>
    </row>
    <row r="2025" spans="1:22" x14ac:dyDescent="0.3">
      <c r="A2025">
        <v>2297</v>
      </c>
      <c r="B2025" t="s">
        <v>5307</v>
      </c>
      <c r="C2025">
        <v>2012</v>
      </c>
      <c r="D2025" s="33">
        <v>41214</v>
      </c>
      <c r="E2025" s="33">
        <v>41218</v>
      </c>
      <c r="F2025" t="s">
        <v>50</v>
      </c>
      <c r="G2025" t="s">
        <v>888</v>
      </c>
      <c r="H2025" t="s">
        <v>889</v>
      </c>
      <c r="I2025" t="s">
        <v>26</v>
      </c>
      <c r="J2025" t="s">
        <v>27</v>
      </c>
      <c r="K2025" t="s">
        <v>266</v>
      </c>
      <c r="L2025" t="s">
        <v>267</v>
      </c>
      <c r="M2025">
        <v>10011</v>
      </c>
      <c r="N2025" t="s">
        <v>148</v>
      </c>
      <c r="O2025" t="s">
        <v>2676</v>
      </c>
      <c r="P2025" t="s">
        <v>32</v>
      </c>
      <c r="Q2025" t="s">
        <v>65</v>
      </c>
      <c r="R2025" t="s">
        <v>2677</v>
      </c>
      <c r="S2025">
        <v>259.7</v>
      </c>
      <c r="T2025">
        <v>5</v>
      </c>
      <c r="U2025">
        <v>0</v>
      </c>
      <c r="V2025">
        <v>106.477</v>
      </c>
    </row>
    <row r="2026" spans="1:22" x14ac:dyDescent="0.3">
      <c r="A2026">
        <v>2296</v>
      </c>
      <c r="B2026" t="s">
        <v>5307</v>
      </c>
      <c r="C2026">
        <v>2012</v>
      </c>
      <c r="D2026" s="33">
        <v>41214</v>
      </c>
      <c r="E2026" s="33">
        <v>41218</v>
      </c>
      <c r="F2026" t="s">
        <v>50</v>
      </c>
      <c r="G2026" t="s">
        <v>888</v>
      </c>
      <c r="H2026" t="s">
        <v>889</v>
      </c>
      <c r="I2026" t="s">
        <v>26</v>
      </c>
      <c r="J2026" t="s">
        <v>27</v>
      </c>
      <c r="K2026" t="s">
        <v>266</v>
      </c>
      <c r="L2026" t="s">
        <v>267</v>
      </c>
      <c r="M2026">
        <v>10011</v>
      </c>
      <c r="N2026" t="s">
        <v>148</v>
      </c>
      <c r="O2026" t="s">
        <v>3655</v>
      </c>
      <c r="P2026" t="s">
        <v>46</v>
      </c>
      <c r="Q2026" t="s">
        <v>90</v>
      </c>
      <c r="R2026" t="s">
        <v>3656</v>
      </c>
      <c r="S2026">
        <v>13.52</v>
      </c>
      <c r="T2026">
        <v>4</v>
      </c>
      <c r="U2026">
        <v>0</v>
      </c>
      <c r="V2026">
        <v>6.219199999999999</v>
      </c>
    </row>
    <row r="2027" spans="1:22" x14ac:dyDescent="0.3">
      <c r="A2027">
        <v>2026</v>
      </c>
      <c r="B2027" t="s">
        <v>4903</v>
      </c>
      <c r="C2027">
        <v>2012</v>
      </c>
      <c r="D2027" s="33">
        <v>40981</v>
      </c>
      <c r="E2027" s="33">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2294</v>
      </c>
      <c r="B2028" t="s">
        <v>5305</v>
      </c>
      <c r="C2028">
        <v>2012</v>
      </c>
      <c r="D2028" s="33">
        <v>41214</v>
      </c>
      <c r="E2028" s="33">
        <v>41219</v>
      </c>
      <c r="F2028" t="s">
        <v>50</v>
      </c>
      <c r="G2028" t="s">
        <v>3601</v>
      </c>
      <c r="H2028" t="s">
        <v>3602</v>
      </c>
      <c r="I2028" t="s">
        <v>41</v>
      </c>
      <c r="J2028" t="s">
        <v>27</v>
      </c>
      <c r="K2028" t="s">
        <v>266</v>
      </c>
      <c r="L2028" t="s">
        <v>267</v>
      </c>
      <c r="M2028">
        <v>10009</v>
      </c>
      <c r="N2028" t="s">
        <v>148</v>
      </c>
      <c r="O2028" t="s">
        <v>1936</v>
      </c>
      <c r="P2028" t="s">
        <v>71</v>
      </c>
      <c r="Q2028" t="s">
        <v>72</v>
      </c>
      <c r="R2028" t="s">
        <v>1937</v>
      </c>
      <c r="S2028">
        <v>4.95</v>
      </c>
      <c r="T2028">
        <v>1</v>
      </c>
      <c r="U2028">
        <v>0</v>
      </c>
      <c r="V2028">
        <v>1.3365</v>
      </c>
    </row>
    <row r="2029" spans="1:22" x14ac:dyDescent="0.3">
      <c r="A2029">
        <v>2293</v>
      </c>
      <c r="B2029" t="s">
        <v>5304</v>
      </c>
      <c r="C2029">
        <v>2012</v>
      </c>
      <c r="D2029" s="33">
        <v>41019</v>
      </c>
      <c r="E2029" s="33">
        <v>41024</v>
      </c>
      <c r="F2029" t="s">
        <v>50</v>
      </c>
      <c r="G2029" t="s">
        <v>3136</v>
      </c>
      <c r="H2029" t="s">
        <v>3137</v>
      </c>
      <c r="I2029" t="s">
        <v>41</v>
      </c>
      <c r="J2029" t="s">
        <v>27</v>
      </c>
      <c r="K2029" t="s">
        <v>497</v>
      </c>
      <c r="L2029" t="s">
        <v>1272</v>
      </c>
      <c r="M2029">
        <v>31907</v>
      </c>
      <c r="N2029" t="s">
        <v>30</v>
      </c>
      <c r="O2029" t="s">
        <v>3051</v>
      </c>
      <c r="P2029" t="s">
        <v>46</v>
      </c>
      <c r="Q2029" t="s">
        <v>90</v>
      </c>
      <c r="R2029" t="s">
        <v>3052</v>
      </c>
      <c r="S2029">
        <v>12.96</v>
      </c>
      <c r="T2029">
        <v>2</v>
      </c>
      <c r="U2029">
        <v>0</v>
      </c>
      <c r="V2029">
        <v>6.2208000000000006</v>
      </c>
    </row>
    <row r="2030" spans="1:22" x14ac:dyDescent="0.3">
      <c r="A2030">
        <v>2029</v>
      </c>
      <c r="B2030" t="s">
        <v>4905</v>
      </c>
      <c r="C2030">
        <v>2012</v>
      </c>
      <c r="D2030" s="33">
        <v>41239</v>
      </c>
      <c r="E2030" s="33">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33">
        <v>41239</v>
      </c>
      <c r="E2031" s="33">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33">
        <v>41239</v>
      </c>
      <c r="E2032" s="33">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33">
        <v>41239</v>
      </c>
      <c r="E2033" s="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2292</v>
      </c>
      <c r="B2034" t="s">
        <v>5304</v>
      </c>
      <c r="C2034">
        <v>2012</v>
      </c>
      <c r="D2034" s="33">
        <v>41019</v>
      </c>
      <c r="E2034" s="33">
        <v>41024</v>
      </c>
      <c r="F2034" t="s">
        <v>50</v>
      </c>
      <c r="G2034" t="s">
        <v>3136</v>
      </c>
      <c r="H2034" t="s">
        <v>3137</v>
      </c>
      <c r="I2034" t="s">
        <v>41</v>
      </c>
      <c r="J2034" t="s">
        <v>27</v>
      </c>
      <c r="K2034" t="s">
        <v>497</v>
      </c>
      <c r="L2034" t="s">
        <v>1272</v>
      </c>
      <c r="M2034">
        <v>31907</v>
      </c>
      <c r="N2034" t="s">
        <v>30</v>
      </c>
      <c r="O2034" t="s">
        <v>4256</v>
      </c>
      <c r="P2034" t="s">
        <v>32</v>
      </c>
      <c r="Q2034" t="s">
        <v>65</v>
      </c>
      <c r="R2034" t="s">
        <v>4257</v>
      </c>
      <c r="S2034">
        <v>595.38</v>
      </c>
      <c r="T2034">
        <v>6</v>
      </c>
      <c r="U2034">
        <v>0</v>
      </c>
      <c r="V2034">
        <v>297.69</v>
      </c>
    </row>
    <row r="2035" spans="1:22" x14ac:dyDescent="0.3">
      <c r="A2035">
        <v>2291</v>
      </c>
      <c r="B2035" t="s">
        <v>5304</v>
      </c>
      <c r="C2035">
        <v>2012</v>
      </c>
      <c r="D2035" s="33">
        <v>41019</v>
      </c>
      <c r="E2035" s="33">
        <v>41024</v>
      </c>
      <c r="F2035" t="s">
        <v>50</v>
      </c>
      <c r="G2035" t="s">
        <v>3136</v>
      </c>
      <c r="H2035" t="s">
        <v>3137</v>
      </c>
      <c r="I2035" t="s">
        <v>41</v>
      </c>
      <c r="J2035" t="s">
        <v>27</v>
      </c>
      <c r="K2035" t="s">
        <v>497</v>
      </c>
      <c r="L2035" t="s">
        <v>1272</v>
      </c>
      <c r="M2035">
        <v>31907</v>
      </c>
      <c r="N2035" t="s">
        <v>30</v>
      </c>
      <c r="O2035" t="s">
        <v>2584</v>
      </c>
      <c r="P2035" t="s">
        <v>71</v>
      </c>
      <c r="Q2035" t="s">
        <v>72</v>
      </c>
      <c r="R2035" t="s">
        <v>2585</v>
      </c>
      <c r="S2035">
        <v>287.96999999999997</v>
      </c>
      <c r="T2035">
        <v>3</v>
      </c>
      <c r="U2035">
        <v>0</v>
      </c>
      <c r="V2035">
        <v>77.751899999999992</v>
      </c>
    </row>
    <row r="2036" spans="1:22" x14ac:dyDescent="0.3">
      <c r="A2036">
        <v>2285</v>
      </c>
      <c r="B2036" t="s">
        <v>5284</v>
      </c>
      <c r="C2036">
        <v>2012</v>
      </c>
      <c r="D2036" s="33">
        <v>40973</v>
      </c>
      <c r="E2036" s="33">
        <v>40977</v>
      </c>
      <c r="F2036" t="s">
        <v>50</v>
      </c>
      <c r="G2036" t="s">
        <v>1939</v>
      </c>
      <c r="H2036" t="s">
        <v>1940</v>
      </c>
      <c r="I2036" t="s">
        <v>26</v>
      </c>
      <c r="J2036" t="s">
        <v>27</v>
      </c>
      <c r="K2036" t="s">
        <v>5285</v>
      </c>
      <c r="L2036" t="s">
        <v>254</v>
      </c>
      <c r="M2036">
        <v>47362</v>
      </c>
      <c r="N2036" t="s">
        <v>105</v>
      </c>
      <c r="O2036" t="s">
        <v>5286</v>
      </c>
      <c r="P2036" t="s">
        <v>46</v>
      </c>
      <c r="Q2036" t="s">
        <v>78</v>
      </c>
      <c r="R2036" t="s">
        <v>186</v>
      </c>
      <c r="S2036">
        <v>60.69</v>
      </c>
      <c r="T2036">
        <v>7</v>
      </c>
      <c r="U2036">
        <v>0</v>
      </c>
      <c r="V2036">
        <v>16.386300000000002</v>
      </c>
    </row>
    <row r="2037" spans="1:22" x14ac:dyDescent="0.3">
      <c r="A2037">
        <v>2284</v>
      </c>
      <c r="B2037" t="s">
        <v>5284</v>
      </c>
      <c r="C2037">
        <v>2012</v>
      </c>
      <c r="D2037" s="33">
        <v>40973</v>
      </c>
      <c r="E2037" s="33">
        <v>40977</v>
      </c>
      <c r="F2037" t="s">
        <v>50</v>
      </c>
      <c r="G2037" t="s">
        <v>1939</v>
      </c>
      <c r="H2037" t="s">
        <v>1940</v>
      </c>
      <c r="I2037" t="s">
        <v>26</v>
      </c>
      <c r="J2037" t="s">
        <v>27</v>
      </c>
      <c r="K2037" t="s">
        <v>5285</v>
      </c>
      <c r="L2037" t="s">
        <v>254</v>
      </c>
      <c r="M2037">
        <v>47362</v>
      </c>
      <c r="N2037" t="s">
        <v>105</v>
      </c>
      <c r="O2037" t="s">
        <v>766</v>
      </c>
      <c r="P2037" t="s">
        <v>71</v>
      </c>
      <c r="Q2037" t="s">
        <v>72</v>
      </c>
      <c r="R2037" t="s">
        <v>767</v>
      </c>
      <c r="S2037">
        <v>23.92</v>
      </c>
      <c r="T2037">
        <v>2</v>
      </c>
      <c r="U2037">
        <v>0</v>
      </c>
      <c r="V2037">
        <v>6.6976000000000013</v>
      </c>
    </row>
    <row r="2038" spans="1:22" x14ac:dyDescent="0.3">
      <c r="A2038">
        <v>2037</v>
      </c>
      <c r="B2038" t="s">
        <v>4913</v>
      </c>
      <c r="C2038">
        <v>2012</v>
      </c>
      <c r="D2038" s="33">
        <v>40931</v>
      </c>
      <c r="E2038" s="33">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33">
        <v>40931</v>
      </c>
      <c r="E2039" s="33">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s="33">
        <v>41078</v>
      </c>
      <c r="E2040" s="33">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s="33">
        <v>41078</v>
      </c>
      <c r="E2041" s="33">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s="33">
        <v>41078</v>
      </c>
      <c r="E2042" s="33">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s="33">
        <v>41078</v>
      </c>
      <c r="E2043" s="3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s="33">
        <v>41184</v>
      </c>
      <c r="E2044" s="33">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2274</v>
      </c>
      <c r="B2045" t="s">
        <v>5270</v>
      </c>
      <c r="C2045">
        <v>2012</v>
      </c>
      <c r="D2045" s="33">
        <v>40974</v>
      </c>
      <c r="E2045" s="33">
        <v>40979</v>
      </c>
      <c r="F2045" t="s">
        <v>50</v>
      </c>
      <c r="G2045" t="s">
        <v>1202</v>
      </c>
      <c r="H2045" t="s">
        <v>1203</v>
      </c>
      <c r="I2045" t="s">
        <v>26</v>
      </c>
      <c r="J2045" t="s">
        <v>27</v>
      </c>
      <c r="K2045" t="s">
        <v>127</v>
      </c>
      <c r="L2045" t="s">
        <v>43</v>
      </c>
      <c r="M2045">
        <v>94122</v>
      </c>
      <c r="N2045" t="s">
        <v>44</v>
      </c>
      <c r="O2045" t="s">
        <v>5273</v>
      </c>
      <c r="P2045" t="s">
        <v>71</v>
      </c>
      <c r="Q2045" t="s">
        <v>1216</v>
      </c>
      <c r="R2045" t="s">
        <v>5274</v>
      </c>
      <c r="S2045">
        <v>1119.9840000000002</v>
      </c>
      <c r="T2045">
        <v>2</v>
      </c>
      <c r="U2045">
        <v>0.2</v>
      </c>
      <c r="V2045">
        <v>377.99459999999993</v>
      </c>
    </row>
    <row r="2046" spans="1:22" x14ac:dyDescent="0.3">
      <c r="A2046">
        <v>2273</v>
      </c>
      <c r="B2046" t="s">
        <v>5270</v>
      </c>
      <c r="C2046">
        <v>2012</v>
      </c>
      <c r="D2046" s="33">
        <v>40974</v>
      </c>
      <c r="E2046" s="33">
        <v>40979</v>
      </c>
      <c r="F2046" t="s">
        <v>50</v>
      </c>
      <c r="G2046" t="s">
        <v>1202</v>
      </c>
      <c r="H2046" t="s">
        <v>1203</v>
      </c>
      <c r="I2046" t="s">
        <v>26</v>
      </c>
      <c r="J2046" t="s">
        <v>27</v>
      </c>
      <c r="K2046" t="s">
        <v>127</v>
      </c>
      <c r="L2046" t="s">
        <v>43</v>
      </c>
      <c r="M2046">
        <v>94122</v>
      </c>
      <c r="N2046" t="s">
        <v>44</v>
      </c>
      <c r="O2046" t="s">
        <v>5271</v>
      </c>
      <c r="P2046" t="s">
        <v>32</v>
      </c>
      <c r="Q2046" t="s">
        <v>65</v>
      </c>
      <c r="R2046" t="s">
        <v>5272</v>
      </c>
      <c r="S2046">
        <v>435.26</v>
      </c>
      <c r="T2046">
        <v>7</v>
      </c>
      <c r="U2046">
        <v>0</v>
      </c>
      <c r="V2046">
        <v>95.757200000000012</v>
      </c>
    </row>
    <row r="2047" spans="1:22" x14ac:dyDescent="0.3">
      <c r="A2047">
        <v>2272</v>
      </c>
      <c r="B2047" t="s">
        <v>5267</v>
      </c>
      <c r="C2047">
        <v>2012</v>
      </c>
      <c r="D2047" s="33">
        <v>41173</v>
      </c>
      <c r="E2047" s="33">
        <v>41179</v>
      </c>
      <c r="F2047" t="s">
        <v>50</v>
      </c>
      <c r="G2047" t="s">
        <v>695</v>
      </c>
      <c r="H2047" t="s">
        <v>696</v>
      </c>
      <c r="I2047" t="s">
        <v>26</v>
      </c>
      <c r="J2047" t="s">
        <v>27</v>
      </c>
      <c r="K2047" t="s">
        <v>95</v>
      </c>
      <c r="L2047" t="s">
        <v>96</v>
      </c>
      <c r="M2047">
        <v>98105</v>
      </c>
      <c r="N2047" t="s">
        <v>44</v>
      </c>
      <c r="O2047" t="s">
        <v>5268</v>
      </c>
      <c r="P2047" t="s">
        <v>46</v>
      </c>
      <c r="Q2047" t="s">
        <v>59</v>
      </c>
      <c r="R2047" t="s">
        <v>5269</v>
      </c>
      <c r="S2047">
        <v>199.74</v>
      </c>
      <c r="T2047">
        <v>6</v>
      </c>
      <c r="U2047">
        <v>0</v>
      </c>
      <c r="V2047">
        <v>47.937599999999996</v>
      </c>
    </row>
    <row r="2048" spans="1:22" x14ac:dyDescent="0.3">
      <c r="A2048">
        <v>2262</v>
      </c>
      <c r="B2048" t="s">
        <v>5244</v>
      </c>
      <c r="C2048">
        <v>2012</v>
      </c>
      <c r="D2048" s="33">
        <v>41261</v>
      </c>
      <c r="E2048" s="33">
        <v>41261</v>
      </c>
      <c r="F2048" t="s">
        <v>1290</v>
      </c>
      <c r="G2048" t="s">
        <v>5245</v>
      </c>
      <c r="H2048" t="s">
        <v>5246</v>
      </c>
      <c r="I2048" t="s">
        <v>26</v>
      </c>
      <c r="J2048" t="s">
        <v>27</v>
      </c>
      <c r="K2048" t="s">
        <v>266</v>
      </c>
      <c r="L2048" t="s">
        <v>267</v>
      </c>
      <c r="M2048">
        <v>10035</v>
      </c>
      <c r="N2048" t="s">
        <v>148</v>
      </c>
      <c r="O2048" t="s">
        <v>2245</v>
      </c>
      <c r="P2048" t="s">
        <v>71</v>
      </c>
      <c r="Q2048" t="s">
        <v>161</v>
      </c>
      <c r="R2048" t="s">
        <v>2246</v>
      </c>
      <c r="S2048">
        <v>166.24</v>
      </c>
      <c r="T2048">
        <v>1</v>
      </c>
      <c r="U2048">
        <v>0</v>
      </c>
      <c r="V2048">
        <v>24.936000000000007</v>
      </c>
    </row>
    <row r="2049" spans="1:22" x14ac:dyDescent="0.3">
      <c r="A2049">
        <v>2261</v>
      </c>
      <c r="B2049" t="s">
        <v>5241</v>
      </c>
      <c r="C2049">
        <v>2012</v>
      </c>
      <c r="D2049" s="33">
        <v>41221</v>
      </c>
      <c r="E2049" s="33">
        <v>41223</v>
      </c>
      <c r="F2049" t="s">
        <v>23</v>
      </c>
      <c r="G2049" t="s">
        <v>5242</v>
      </c>
      <c r="H2049" t="s">
        <v>5243</v>
      </c>
      <c r="I2049" t="s">
        <v>102</v>
      </c>
      <c r="J2049" t="s">
        <v>27</v>
      </c>
      <c r="K2049" t="s">
        <v>947</v>
      </c>
      <c r="L2049" t="s">
        <v>43</v>
      </c>
      <c r="M2049">
        <v>92024</v>
      </c>
      <c r="N2049" t="s">
        <v>44</v>
      </c>
      <c r="O2049" t="s">
        <v>2704</v>
      </c>
      <c r="P2049" t="s">
        <v>71</v>
      </c>
      <c r="Q2049" t="s">
        <v>161</v>
      </c>
      <c r="R2049" t="s">
        <v>2705</v>
      </c>
      <c r="S2049">
        <v>371.96999999999997</v>
      </c>
      <c r="T2049">
        <v>3</v>
      </c>
      <c r="U2049">
        <v>0</v>
      </c>
      <c r="V2049">
        <v>66.954599999999971</v>
      </c>
    </row>
    <row r="2050" spans="1:22" x14ac:dyDescent="0.3">
      <c r="A2050">
        <v>2049</v>
      </c>
      <c r="B2050" t="s">
        <v>4927</v>
      </c>
      <c r="C2050">
        <v>2012</v>
      </c>
      <c r="D2050" s="33">
        <v>41101</v>
      </c>
      <c r="E2050" s="33">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s="33">
        <v>41101</v>
      </c>
      <c r="E2051" s="33">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s="33">
        <v>41101</v>
      </c>
      <c r="E2052" s="33">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s="33">
        <v>41101</v>
      </c>
      <c r="E2053" s="3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s="33">
        <v>41101</v>
      </c>
      <c r="E2054" s="33">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s="33">
        <v>41101</v>
      </c>
      <c r="E2055" s="33">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2260</v>
      </c>
      <c r="B2056" t="s">
        <v>5241</v>
      </c>
      <c r="C2056">
        <v>2012</v>
      </c>
      <c r="D2056" s="33">
        <v>41221</v>
      </c>
      <c r="E2056" s="33">
        <v>41223</v>
      </c>
      <c r="F2056" t="s">
        <v>23</v>
      </c>
      <c r="G2056" t="s">
        <v>5242</v>
      </c>
      <c r="H2056" t="s">
        <v>5243</v>
      </c>
      <c r="I2056" t="s">
        <v>102</v>
      </c>
      <c r="J2056" t="s">
        <v>27</v>
      </c>
      <c r="K2056" t="s">
        <v>947</v>
      </c>
      <c r="L2056" t="s">
        <v>43</v>
      </c>
      <c r="M2056">
        <v>92024</v>
      </c>
      <c r="N2056" t="s">
        <v>44</v>
      </c>
      <c r="O2056" t="s">
        <v>2572</v>
      </c>
      <c r="P2056" t="s">
        <v>46</v>
      </c>
      <c r="Q2056" t="s">
        <v>269</v>
      </c>
      <c r="R2056" t="s">
        <v>2573</v>
      </c>
      <c r="S2056">
        <v>5</v>
      </c>
      <c r="T2056">
        <v>1</v>
      </c>
      <c r="U2056">
        <v>0</v>
      </c>
      <c r="V2056">
        <v>2.4</v>
      </c>
    </row>
    <row r="2057" spans="1:22" x14ac:dyDescent="0.3">
      <c r="A2057">
        <v>2255</v>
      </c>
      <c r="B2057" t="s">
        <v>5232</v>
      </c>
      <c r="C2057">
        <v>2012</v>
      </c>
      <c r="D2057" s="33">
        <v>41180</v>
      </c>
      <c r="E2057" s="33">
        <v>41183</v>
      </c>
      <c r="F2057" t="s">
        <v>188</v>
      </c>
      <c r="G2057" t="s">
        <v>3630</v>
      </c>
      <c r="H2057" t="s">
        <v>3631</v>
      </c>
      <c r="I2057" t="s">
        <v>41</v>
      </c>
      <c r="J2057" t="s">
        <v>27</v>
      </c>
      <c r="K2057" t="s">
        <v>127</v>
      </c>
      <c r="L2057" t="s">
        <v>43</v>
      </c>
      <c r="M2057">
        <v>94110</v>
      </c>
      <c r="N2057" t="s">
        <v>44</v>
      </c>
      <c r="O2057" t="s">
        <v>4437</v>
      </c>
      <c r="P2057" t="s">
        <v>46</v>
      </c>
      <c r="Q2057" t="s">
        <v>78</v>
      </c>
      <c r="R2057" t="s">
        <v>4438</v>
      </c>
      <c r="S2057">
        <v>43.56</v>
      </c>
      <c r="T2057">
        <v>2</v>
      </c>
      <c r="U2057">
        <v>0</v>
      </c>
      <c r="V2057">
        <v>15.245999999999999</v>
      </c>
    </row>
    <row r="2058" spans="1:22" x14ac:dyDescent="0.3">
      <c r="A2058">
        <v>2254</v>
      </c>
      <c r="B2058" t="s">
        <v>5232</v>
      </c>
      <c r="C2058">
        <v>2012</v>
      </c>
      <c r="D2058" s="33">
        <v>41180</v>
      </c>
      <c r="E2058" s="33">
        <v>41183</v>
      </c>
      <c r="F2058" t="s">
        <v>188</v>
      </c>
      <c r="G2058" t="s">
        <v>3630</v>
      </c>
      <c r="H2058" t="s">
        <v>3631</v>
      </c>
      <c r="I2058" t="s">
        <v>41</v>
      </c>
      <c r="J2058" t="s">
        <v>27</v>
      </c>
      <c r="K2058" t="s">
        <v>127</v>
      </c>
      <c r="L2058" t="s">
        <v>43</v>
      </c>
      <c r="M2058">
        <v>94110</v>
      </c>
      <c r="N2058" t="s">
        <v>44</v>
      </c>
      <c r="O2058" t="s">
        <v>1331</v>
      </c>
      <c r="P2058" t="s">
        <v>46</v>
      </c>
      <c r="Q2058" t="s">
        <v>78</v>
      </c>
      <c r="R2058" t="s">
        <v>1332</v>
      </c>
      <c r="S2058">
        <v>43.26</v>
      </c>
      <c r="T2058">
        <v>3</v>
      </c>
      <c r="U2058">
        <v>0</v>
      </c>
      <c r="V2058">
        <v>14.275799999999998</v>
      </c>
    </row>
    <row r="2059" spans="1:22" x14ac:dyDescent="0.3">
      <c r="A2059">
        <v>2252</v>
      </c>
      <c r="B2059" t="s">
        <v>5223</v>
      </c>
      <c r="C2059">
        <v>2012</v>
      </c>
      <c r="D2059" s="33">
        <v>40954</v>
      </c>
      <c r="E2059" s="33">
        <v>40957</v>
      </c>
      <c r="F2059" t="s">
        <v>23</v>
      </c>
      <c r="G2059" t="s">
        <v>5224</v>
      </c>
      <c r="H2059" t="s">
        <v>5225</v>
      </c>
      <c r="I2059" t="s">
        <v>26</v>
      </c>
      <c r="J2059" t="s">
        <v>27</v>
      </c>
      <c r="K2059" t="s">
        <v>42</v>
      </c>
      <c r="L2059" t="s">
        <v>43</v>
      </c>
      <c r="M2059">
        <v>90004</v>
      </c>
      <c r="N2059" t="s">
        <v>44</v>
      </c>
      <c r="O2059" t="s">
        <v>4942</v>
      </c>
      <c r="P2059" t="s">
        <v>46</v>
      </c>
      <c r="Q2059" t="s">
        <v>90</v>
      </c>
      <c r="R2059" t="s">
        <v>5230</v>
      </c>
      <c r="S2059">
        <v>19.440000000000001</v>
      </c>
      <c r="T2059">
        <v>3</v>
      </c>
      <c r="U2059">
        <v>0</v>
      </c>
      <c r="V2059">
        <v>9.3312000000000008</v>
      </c>
    </row>
    <row r="2060" spans="1:22" x14ac:dyDescent="0.3">
      <c r="A2060">
        <v>2251</v>
      </c>
      <c r="B2060" t="s">
        <v>5223</v>
      </c>
      <c r="C2060">
        <v>2012</v>
      </c>
      <c r="D2060" s="33">
        <v>40954</v>
      </c>
      <c r="E2060" s="33">
        <v>40957</v>
      </c>
      <c r="F2060" t="s">
        <v>23</v>
      </c>
      <c r="G2060" t="s">
        <v>5224</v>
      </c>
      <c r="H2060" t="s">
        <v>5225</v>
      </c>
      <c r="I2060" t="s">
        <v>26</v>
      </c>
      <c r="J2060" t="s">
        <v>27</v>
      </c>
      <c r="K2060" t="s">
        <v>42</v>
      </c>
      <c r="L2060" t="s">
        <v>43</v>
      </c>
      <c r="M2060">
        <v>90004</v>
      </c>
      <c r="N2060" t="s">
        <v>44</v>
      </c>
      <c r="O2060" t="s">
        <v>5228</v>
      </c>
      <c r="P2060" t="s">
        <v>46</v>
      </c>
      <c r="Q2060" t="s">
        <v>78</v>
      </c>
      <c r="R2060" t="s">
        <v>5229</v>
      </c>
      <c r="S2060">
        <v>541.43999999999994</v>
      </c>
      <c r="T2060">
        <v>6</v>
      </c>
      <c r="U2060">
        <v>0</v>
      </c>
      <c r="V2060">
        <v>157.01759999999993</v>
      </c>
    </row>
    <row r="2061" spans="1:22" x14ac:dyDescent="0.3">
      <c r="A2061">
        <v>2250</v>
      </c>
      <c r="B2061" t="s">
        <v>5223</v>
      </c>
      <c r="C2061">
        <v>2012</v>
      </c>
      <c r="D2061" s="33">
        <v>40954</v>
      </c>
      <c r="E2061" s="33">
        <v>40957</v>
      </c>
      <c r="F2061" t="s">
        <v>23</v>
      </c>
      <c r="G2061" t="s">
        <v>5224</v>
      </c>
      <c r="H2061" t="s">
        <v>5225</v>
      </c>
      <c r="I2061" t="s">
        <v>26</v>
      </c>
      <c r="J2061" t="s">
        <v>27</v>
      </c>
      <c r="K2061" t="s">
        <v>42</v>
      </c>
      <c r="L2061" t="s">
        <v>43</v>
      </c>
      <c r="M2061">
        <v>90004</v>
      </c>
      <c r="N2061" t="s">
        <v>44</v>
      </c>
      <c r="O2061" t="s">
        <v>2391</v>
      </c>
      <c r="P2061" t="s">
        <v>46</v>
      </c>
      <c r="Q2061" t="s">
        <v>75</v>
      </c>
      <c r="R2061" t="s">
        <v>2392</v>
      </c>
      <c r="S2061">
        <v>11.52</v>
      </c>
      <c r="T2061">
        <v>5</v>
      </c>
      <c r="U2061">
        <v>0.2</v>
      </c>
      <c r="V2061">
        <v>4.1760000000000002</v>
      </c>
    </row>
    <row r="2062" spans="1:22" x14ac:dyDescent="0.3">
      <c r="A2062">
        <v>2249</v>
      </c>
      <c r="B2062" t="s">
        <v>5223</v>
      </c>
      <c r="C2062">
        <v>2012</v>
      </c>
      <c r="D2062" s="33">
        <v>40954</v>
      </c>
      <c r="E2062" s="33">
        <v>40957</v>
      </c>
      <c r="F2062" t="s">
        <v>23</v>
      </c>
      <c r="G2062" t="s">
        <v>5224</v>
      </c>
      <c r="H2062" t="s">
        <v>5225</v>
      </c>
      <c r="I2062" t="s">
        <v>26</v>
      </c>
      <c r="J2062" t="s">
        <v>27</v>
      </c>
      <c r="K2062" t="s">
        <v>42</v>
      </c>
      <c r="L2062" t="s">
        <v>43</v>
      </c>
      <c r="M2062">
        <v>90004</v>
      </c>
      <c r="N2062" t="s">
        <v>44</v>
      </c>
      <c r="O2062" t="s">
        <v>4493</v>
      </c>
      <c r="P2062" t="s">
        <v>46</v>
      </c>
      <c r="Q2062" t="s">
        <v>75</v>
      </c>
      <c r="R2062" t="s">
        <v>4494</v>
      </c>
      <c r="S2062">
        <v>41.72</v>
      </c>
      <c r="T2062">
        <v>5</v>
      </c>
      <c r="U2062">
        <v>0.2</v>
      </c>
      <c r="V2062">
        <v>13.037499999999998</v>
      </c>
    </row>
    <row r="2063" spans="1:22" x14ac:dyDescent="0.3">
      <c r="A2063">
        <v>2248</v>
      </c>
      <c r="B2063" t="s">
        <v>5223</v>
      </c>
      <c r="C2063">
        <v>2012</v>
      </c>
      <c r="D2063" s="33">
        <v>40954</v>
      </c>
      <c r="E2063" s="33">
        <v>40957</v>
      </c>
      <c r="F2063" t="s">
        <v>23</v>
      </c>
      <c r="G2063" t="s">
        <v>5224</v>
      </c>
      <c r="H2063" t="s">
        <v>5225</v>
      </c>
      <c r="I2063" t="s">
        <v>26</v>
      </c>
      <c r="J2063" t="s">
        <v>27</v>
      </c>
      <c r="K2063" t="s">
        <v>42</v>
      </c>
      <c r="L2063" t="s">
        <v>43</v>
      </c>
      <c r="M2063">
        <v>90004</v>
      </c>
      <c r="N2063" t="s">
        <v>44</v>
      </c>
      <c r="O2063" t="s">
        <v>5226</v>
      </c>
      <c r="P2063" t="s">
        <v>46</v>
      </c>
      <c r="Q2063" t="s">
        <v>90</v>
      </c>
      <c r="R2063" t="s">
        <v>5227</v>
      </c>
      <c r="S2063">
        <v>13.36</v>
      </c>
      <c r="T2063">
        <v>2</v>
      </c>
      <c r="U2063">
        <v>0</v>
      </c>
      <c r="V2063">
        <v>6.4127999999999998</v>
      </c>
    </row>
    <row r="2064" spans="1:22" x14ac:dyDescent="0.3">
      <c r="A2064">
        <v>2237</v>
      </c>
      <c r="B2064" t="s">
        <v>5205</v>
      </c>
      <c r="C2064">
        <v>2012</v>
      </c>
      <c r="D2064" s="33">
        <v>41167</v>
      </c>
      <c r="E2064" s="33">
        <v>41169</v>
      </c>
      <c r="F2064" t="s">
        <v>23</v>
      </c>
      <c r="G2064" t="s">
        <v>4911</v>
      </c>
      <c r="H2064" t="s">
        <v>4912</v>
      </c>
      <c r="I2064" t="s">
        <v>26</v>
      </c>
      <c r="J2064" t="s">
        <v>27</v>
      </c>
      <c r="K2064" t="s">
        <v>4374</v>
      </c>
      <c r="L2064" t="s">
        <v>254</v>
      </c>
      <c r="M2064">
        <v>46203</v>
      </c>
      <c r="N2064" t="s">
        <v>105</v>
      </c>
      <c r="O2064" t="s">
        <v>5206</v>
      </c>
      <c r="P2064" t="s">
        <v>46</v>
      </c>
      <c r="Q2064" t="s">
        <v>68</v>
      </c>
      <c r="R2064" t="s">
        <v>5207</v>
      </c>
      <c r="S2064">
        <v>24.32</v>
      </c>
      <c r="T2064">
        <v>8</v>
      </c>
      <c r="U2064">
        <v>0</v>
      </c>
      <c r="V2064">
        <v>8.2687999999999988</v>
      </c>
    </row>
    <row r="2065" spans="1:22" x14ac:dyDescent="0.3">
      <c r="A2065">
        <v>2236</v>
      </c>
      <c r="B2065" t="s">
        <v>5205</v>
      </c>
      <c r="C2065">
        <v>2012</v>
      </c>
      <c r="D2065" s="33">
        <v>41167</v>
      </c>
      <c r="E2065" s="33">
        <v>41169</v>
      </c>
      <c r="F2065" t="s">
        <v>23</v>
      </c>
      <c r="G2065" t="s">
        <v>4911</v>
      </c>
      <c r="H2065" t="s">
        <v>4912</v>
      </c>
      <c r="I2065" t="s">
        <v>26</v>
      </c>
      <c r="J2065" t="s">
        <v>27</v>
      </c>
      <c r="K2065" t="s">
        <v>4374</v>
      </c>
      <c r="L2065" t="s">
        <v>254</v>
      </c>
      <c r="M2065">
        <v>46203</v>
      </c>
      <c r="N2065" t="s">
        <v>105</v>
      </c>
      <c r="O2065" t="s">
        <v>2428</v>
      </c>
      <c r="P2065" t="s">
        <v>46</v>
      </c>
      <c r="Q2065" t="s">
        <v>59</v>
      </c>
      <c r="R2065" t="s">
        <v>2429</v>
      </c>
      <c r="S2065">
        <v>190.86</v>
      </c>
      <c r="T2065">
        <v>2</v>
      </c>
      <c r="U2065">
        <v>0</v>
      </c>
      <c r="V2065">
        <v>11.451599999999985</v>
      </c>
    </row>
    <row r="2066" spans="1:22" x14ac:dyDescent="0.3">
      <c r="A2066">
        <v>2234</v>
      </c>
      <c r="B2066" t="s">
        <v>5199</v>
      </c>
      <c r="C2066">
        <v>2012</v>
      </c>
      <c r="D2066" s="33">
        <v>41257</v>
      </c>
      <c r="E2066" s="33">
        <v>41259</v>
      </c>
      <c r="F2066" t="s">
        <v>23</v>
      </c>
      <c r="G2066" t="s">
        <v>2212</v>
      </c>
      <c r="H2066" t="s">
        <v>2213</v>
      </c>
      <c r="I2066" t="s">
        <v>26</v>
      </c>
      <c r="J2066" t="s">
        <v>27</v>
      </c>
      <c r="K2066" t="s">
        <v>419</v>
      </c>
      <c r="L2066" t="s">
        <v>420</v>
      </c>
      <c r="M2066">
        <v>97206</v>
      </c>
      <c r="N2066" t="s">
        <v>44</v>
      </c>
      <c r="O2066" t="s">
        <v>5200</v>
      </c>
      <c r="P2066" t="s">
        <v>71</v>
      </c>
      <c r="Q2066" t="s">
        <v>72</v>
      </c>
      <c r="R2066" t="s">
        <v>5201</v>
      </c>
      <c r="S2066">
        <v>319.96800000000002</v>
      </c>
      <c r="T2066">
        <v>4</v>
      </c>
      <c r="U2066">
        <v>0.2</v>
      </c>
      <c r="V2066">
        <v>35.996399999999952</v>
      </c>
    </row>
    <row r="2067" spans="1:22" x14ac:dyDescent="0.3">
      <c r="A2067">
        <v>2224</v>
      </c>
      <c r="B2067" t="s">
        <v>5175</v>
      </c>
      <c r="C2067">
        <v>2012</v>
      </c>
      <c r="D2067" s="33">
        <v>41249</v>
      </c>
      <c r="E2067" s="33">
        <v>41249</v>
      </c>
      <c r="F2067" t="s">
        <v>1290</v>
      </c>
      <c r="G2067" t="s">
        <v>5176</v>
      </c>
      <c r="H2067" t="s">
        <v>5177</v>
      </c>
      <c r="I2067" t="s">
        <v>26</v>
      </c>
      <c r="J2067" t="s">
        <v>27</v>
      </c>
      <c r="K2067" t="s">
        <v>5178</v>
      </c>
      <c r="L2067" t="s">
        <v>498</v>
      </c>
      <c r="M2067">
        <v>43302</v>
      </c>
      <c r="N2067" t="s">
        <v>148</v>
      </c>
      <c r="O2067" t="s">
        <v>890</v>
      </c>
      <c r="P2067" t="s">
        <v>32</v>
      </c>
      <c r="Q2067" t="s">
        <v>36</v>
      </c>
      <c r="R2067" t="s">
        <v>891</v>
      </c>
      <c r="S2067">
        <v>70.685999999999993</v>
      </c>
      <c r="T2067">
        <v>1</v>
      </c>
      <c r="U2067">
        <v>0.3</v>
      </c>
      <c r="V2067">
        <v>-24.23520000000001</v>
      </c>
    </row>
    <row r="2068" spans="1:22" x14ac:dyDescent="0.3">
      <c r="A2068">
        <v>2223</v>
      </c>
      <c r="B2068" t="s">
        <v>5175</v>
      </c>
      <c r="C2068">
        <v>2012</v>
      </c>
      <c r="D2068" s="33">
        <v>41249</v>
      </c>
      <c r="E2068" s="33">
        <v>41249</v>
      </c>
      <c r="F2068" t="s">
        <v>1290</v>
      </c>
      <c r="G2068" t="s">
        <v>5176</v>
      </c>
      <c r="H2068" t="s">
        <v>5177</v>
      </c>
      <c r="I2068" t="s">
        <v>26</v>
      </c>
      <c r="J2068" t="s">
        <v>27</v>
      </c>
      <c r="K2068" t="s">
        <v>5178</v>
      </c>
      <c r="L2068" t="s">
        <v>498</v>
      </c>
      <c r="M2068">
        <v>43302</v>
      </c>
      <c r="N2068" t="s">
        <v>148</v>
      </c>
      <c r="O2068" t="s">
        <v>1987</v>
      </c>
      <c r="P2068" t="s">
        <v>46</v>
      </c>
      <c r="Q2068" t="s">
        <v>68</v>
      </c>
      <c r="R2068" t="s">
        <v>1988</v>
      </c>
      <c r="S2068">
        <v>37.375999999999998</v>
      </c>
      <c r="T2068">
        <v>8</v>
      </c>
      <c r="U2068">
        <v>0.2</v>
      </c>
      <c r="V2068">
        <v>4.6719999999999988</v>
      </c>
    </row>
    <row r="2069" spans="1:22" x14ac:dyDescent="0.3">
      <c r="A2069">
        <v>2222</v>
      </c>
      <c r="B2069" t="s">
        <v>5175</v>
      </c>
      <c r="C2069">
        <v>2012</v>
      </c>
      <c r="D2069" s="33">
        <v>41249</v>
      </c>
      <c r="E2069" s="33">
        <v>41249</v>
      </c>
      <c r="F2069" t="s">
        <v>1290</v>
      </c>
      <c r="G2069" t="s">
        <v>5176</v>
      </c>
      <c r="H2069" t="s">
        <v>5177</v>
      </c>
      <c r="I2069" t="s">
        <v>26</v>
      </c>
      <c r="J2069" t="s">
        <v>27</v>
      </c>
      <c r="K2069" t="s">
        <v>5178</v>
      </c>
      <c r="L2069" t="s">
        <v>498</v>
      </c>
      <c r="M2069">
        <v>43302</v>
      </c>
      <c r="N2069" t="s">
        <v>148</v>
      </c>
      <c r="O2069" t="s">
        <v>5015</v>
      </c>
      <c r="P2069" t="s">
        <v>71</v>
      </c>
      <c r="Q2069" t="s">
        <v>72</v>
      </c>
      <c r="R2069" t="s">
        <v>5016</v>
      </c>
      <c r="S2069">
        <v>485.93999999999994</v>
      </c>
      <c r="T2069">
        <v>2</v>
      </c>
      <c r="U2069">
        <v>0.4</v>
      </c>
      <c r="V2069">
        <v>-89.089000000000055</v>
      </c>
    </row>
    <row r="2070" spans="1:22" x14ac:dyDescent="0.3">
      <c r="A2070">
        <v>2069</v>
      </c>
      <c r="B2070" t="s">
        <v>4946</v>
      </c>
      <c r="C2070">
        <v>2012</v>
      </c>
      <c r="D2070" s="33">
        <v>41012</v>
      </c>
      <c r="E2070" s="33">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s="33">
        <v>41012</v>
      </c>
      <c r="E2071" s="33">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2209</v>
      </c>
      <c r="B2072" t="s">
        <v>5153</v>
      </c>
      <c r="C2072">
        <v>2012</v>
      </c>
      <c r="D2072" s="33">
        <v>41143</v>
      </c>
      <c r="E2072" s="33">
        <v>41147</v>
      </c>
      <c r="F2072" t="s">
        <v>50</v>
      </c>
      <c r="G2072" t="s">
        <v>417</v>
      </c>
      <c r="H2072" t="s">
        <v>418</v>
      </c>
      <c r="I2072" t="s">
        <v>102</v>
      </c>
      <c r="J2072" t="s">
        <v>27</v>
      </c>
      <c r="K2072" t="s">
        <v>266</v>
      </c>
      <c r="L2072" t="s">
        <v>267</v>
      </c>
      <c r="M2072">
        <v>10009</v>
      </c>
      <c r="N2072" t="s">
        <v>148</v>
      </c>
      <c r="O2072" t="s">
        <v>472</v>
      </c>
      <c r="P2072" t="s">
        <v>46</v>
      </c>
      <c r="Q2072" t="s">
        <v>68</v>
      </c>
      <c r="R2072" t="s">
        <v>473</v>
      </c>
      <c r="S2072">
        <v>16.52</v>
      </c>
      <c r="T2072">
        <v>4</v>
      </c>
      <c r="U2072">
        <v>0</v>
      </c>
      <c r="V2072">
        <v>7.5991999999999997</v>
      </c>
    </row>
    <row r="2073" spans="1:22" x14ac:dyDescent="0.3">
      <c r="A2073">
        <v>2205</v>
      </c>
      <c r="B2073" t="s">
        <v>5145</v>
      </c>
      <c r="C2073">
        <v>2012</v>
      </c>
      <c r="D2073" s="33">
        <v>41089</v>
      </c>
      <c r="E2073" s="33">
        <v>41095</v>
      </c>
      <c r="F2073" t="s">
        <v>50</v>
      </c>
      <c r="G2073" t="s">
        <v>519</v>
      </c>
      <c r="H2073" t="s">
        <v>520</v>
      </c>
      <c r="I2073" t="s">
        <v>26</v>
      </c>
      <c r="J2073" t="s">
        <v>27</v>
      </c>
      <c r="K2073" t="s">
        <v>2470</v>
      </c>
      <c r="L2073" t="s">
        <v>147</v>
      </c>
      <c r="M2073">
        <v>17602</v>
      </c>
      <c r="N2073" t="s">
        <v>148</v>
      </c>
      <c r="O2073" t="s">
        <v>3928</v>
      </c>
      <c r="P2073" t="s">
        <v>32</v>
      </c>
      <c r="Q2073" t="s">
        <v>65</v>
      </c>
      <c r="R2073" t="s">
        <v>5146</v>
      </c>
      <c r="S2073">
        <v>20.103999999999999</v>
      </c>
      <c r="T2073">
        <v>1</v>
      </c>
      <c r="U2073">
        <v>0.2</v>
      </c>
      <c r="V2073">
        <v>1.7591000000000001</v>
      </c>
    </row>
    <row r="2074" spans="1:22" x14ac:dyDescent="0.3">
      <c r="A2074">
        <v>2204</v>
      </c>
      <c r="B2074" t="s">
        <v>5142</v>
      </c>
      <c r="C2074">
        <v>2012</v>
      </c>
      <c r="D2074" s="33">
        <v>41158</v>
      </c>
      <c r="E2074" s="33">
        <v>41164</v>
      </c>
      <c r="F2074" t="s">
        <v>50</v>
      </c>
      <c r="G2074" t="s">
        <v>3837</v>
      </c>
      <c r="H2074" t="s">
        <v>3838</v>
      </c>
      <c r="I2074" t="s">
        <v>102</v>
      </c>
      <c r="J2074" t="s">
        <v>27</v>
      </c>
      <c r="K2074" t="s">
        <v>95</v>
      </c>
      <c r="L2074" t="s">
        <v>96</v>
      </c>
      <c r="M2074">
        <v>98103</v>
      </c>
      <c r="N2074" t="s">
        <v>44</v>
      </c>
      <c r="O2074" t="s">
        <v>5143</v>
      </c>
      <c r="P2074" t="s">
        <v>32</v>
      </c>
      <c r="Q2074" t="s">
        <v>65</v>
      </c>
      <c r="R2074" t="s">
        <v>5144</v>
      </c>
      <c r="S2074">
        <v>191.82</v>
      </c>
      <c r="T2074">
        <v>3</v>
      </c>
      <c r="U2074">
        <v>0</v>
      </c>
      <c r="V2074">
        <v>74.809799999999996</v>
      </c>
    </row>
    <row r="2075" spans="1:22" x14ac:dyDescent="0.3">
      <c r="A2075">
        <v>2203</v>
      </c>
      <c r="B2075" t="s">
        <v>5142</v>
      </c>
      <c r="C2075">
        <v>2012</v>
      </c>
      <c r="D2075" s="33">
        <v>41158</v>
      </c>
      <c r="E2075" s="33">
        <v>41164</v>
      </c>
      <c r="F2075" t="s">
        <v>50</v>
      </c>
      <c r="G2075" t="s">
        <v>3837</v>
      </c>
      <c r="H2075" t="s">
        <v>3838</v>
      </c>
      <c r="I2075" t="s">
        <v>102</v>
      </c>
      <c r="J2075" t="s">
        <v>27</v>
      </c>
      <c r="K2075" t="s">
        <v>95</v>
      </c>
      <c r="L2075" t="s">
        <v>96</v>
      </c>
      <c r="M2075">
        <v>98103</v>
      </c>
      <c r="N2075" t="s">
        <v>44</v>
      </c>
      <c r="O2075" t="s">
        <v>1253</v>
      </c>
      <c r="P2075" t="s">
        <v>46</v>
      </c>
      <c r="Q2075" t="s">
        <v>75</v>
      </c>
      <c r="R2075" t="s">
        <v>1254</v>
      </c>
      <c r="S2075">
        <v>6.0960000000000001</v>
      </c>
      <c r="T2075">
        <v>2</v>
      </c>
      <c r="U2075">
        <v>0.2</v>
      </c>
      <c r="V2075">
        <v>2.1335999999999999</v>
      </c>
    </row>
    <row r="2076" spans="1:22" x14ac:dyDescent="0.3">
      <c r="A2076">
        <v>2200</v>
      </c>
      <c r="B2076" t="s">
        <v>5139</v>
      </c>
      <c r="C2076">
        <v>2012</v>
      </c>
      <c r="D2076" s="33">
        <v>40996</v>
      </c>
      <c r="E2076" s="33">
        <v>41001</v>
      </c>
      <c r="F2076" t="s">
        <v>50</v>
      </c>
      <c r="G2076" t="s">
        <v>2002</v>
      </c>
      <c r="H2076" t="s">
        <v>2003</v>
      </c>
      <c r="I2076" t="s">
        <v>26</v>
      </c>
      <c r="J2076" t="s">
        <v>27</v>
      </c>
      <c r="K2076" t="s">
        <v>146</v>
      </c>
      <c r="L2076" t="s">
        <v>147</v>
      </c>
      <c r="M2076">
        <v>19120</v>
      </c>
      <c r="N2076" t="s">
        <v>148</v>
      </c>
      <c r="O2076" t="s">
        <v>4895</v>
      </c>
      <c r="P2076" t="s">
        <v>46</v>
      </c>
      <c r="Q2076" t="s">
        <v>90</v>
      </c>
      <c r="R2076" t="s">
        <v>4896</v>
      </c>
      <c r="S2076">
        <v>5.2320000000000002</v>
      </c>
      <c r="T2076">
        <v>1</v>
      </c>
      <c r="U2076">
        <v>0.2</v>
      </c>
      <c r="V2076">
        <v>1.7003999999999999</v>
      </c>
    </row>
    <row r="2077" spans="1:22" x14ac:dyDescent="0.3">
      <c r="A2077">
        <v>2199</v>
      </c>
      <c r="B2077" t="s">
        <v>5139</v>
      </c>
      <c r="C2077">
        <v>2012</v>
      </c>
      <c r="D2077" s="33">
        <v>40996</v>
      </c>
      <c r="E2077" s="33">
        <v>41001</v>
      </c>
      <c r="F2077" t="s">
        <v>50</v>
      </c>
      <c r="G2077" t="s">
        <v>2002</v>
      </c>
      <c r="H2077" t="s">
        <v>2003</v>
      </c>
      <c r="I2077" t="s">
        <v>26</v>
      </c>
      <c r="J2077" t="s">
        <v>27</v>
      </c>
      <c r="K2077" t="s">
        <v>146</v>
      </c>
      <c r="L2077" t="s">
        <v>147</v>
      </c>
      <c r="M2077">
        <v>19120</v>
      </c>
      <c r="N2077" t="s">
        <v>148</v>
      </c>
      <c r="O2077" t="s">
        <v>410</v>
      </c>
      <c r="P2077" t="s">
        <v>46</v>
      </c>
      <c r="Q2077" t="s">
        <v>90</v>
      </c>
      <c r="R2077" t="s">
        <v>411</v>
      </c>
      <c r="S2077">
        <v>15.552000000000003</v>
      </c>
      <c r="T2077">
        <v>3</v>
      </c>
      <c r="U2077">
        <v>0.2</v>
      </c>
      <c r="V2077">
        <v>5.4432</v>
      </c>
    </row>
    <row r="2078" spans="1:22" x14ac:dyDescent="0.3">
      <c r="A2078">
        <v>2175</v>
      </c>
      <c r="B2078" t="s">
        <v>5115</v>
      </c>
      <c r="C2078">
        <v>2012</v>
      </c>
      <c r="D2078" s="33">
        <v>41120</v>
      </c>
      <c r="E2078" s="33">
        <v>41124</v>
      </c>
      <c r="F2078" t="s">
        <v>23</v>
      </c>
      <c r="G2078" t="s">
        <v>4952</v>
      </c>
      <c r="H2078" t="s">
        <v>4953</v>
      </c>
      <c r="I2078" t="s">
        <v>41</v>
      </c>
      <c r="J2078" t="s">
        <v>27</v>
      </c>
      <c r="K2078" t="s">
        <v>184</v>
      </c>
      <c r="L2078" t="s">
        <v>104</v>
      </c>
      <c r="M2078">
        <v>77041</v>
      </c>
      <c r="N2078" t="s">
        <v>105</v>
      </c>
      <c r="O2078" t="s">
        <v>4890</v>
      </c>
      <c r="P2078" t="s">
        <v>46</v>
      </c>
      <c r="Q2078" t="s">
        <v>59</v>
      </c>
      <c r="R2078" t="s">
        <v>4891</v>
      </c>
      <c r="S2078">
        <v>61.792000000000002</v>
      </c>
      <c r="T2078">
        <v>4</v>
      </c>
      <c r="U2078">
        <v>0.2</v>
      </c>
      <c r="V2078">
        <v>6.1792000000000016</v>
      </c>
    </row>
    <row r="2079" spans="1:22" x14ac:dyDescent="0.3">
      <c r="A2079">
        <v>2153</v>
      </c>
      <c r="B2079" t="s">
        <v>5084</v>
      </c>
      <c r="C2079">
        <v>2012</v>
      </c>
      <c r="D2079" s="33">
        <v>41235</v>
      </c>
      <c r="E2079" s="33">
        <v>41239</v>
      </c>
      <c r="F2079" t="s">
        <v>50</v>
      </c>
      <c r="G2079" t="s">
        <v>4029</v>
      </c>
      <c r="H2079" t="s">
        <v>4030</v>
      </c>
      <c r="I2079" t="s">
        <v>26</v>
      </c>
      <c r="J2079" t="s">
        <v>27</v>
      </c>
      <c r="K2079" t="s">
        <v>1320</v>
      </c>
      <c r="L2079" t="s">
        <v>1245</v>
      </c>
      <c r="M2079">
        <v>2169</v>
      </c>
      <c r="N2079" t="s">
        <v>148</v>
      </c>
      <c r="O2079" t="s">
        <v>4058</v>
      </c>
      <c r="P2079" t="s">
        <v>46</v>
      </c>
      <c r="Q2079" t="s">
        <v>90</v>
      </c>
      <c r="R2079" t="s">
        <v>4059</v>
      </c>
      <c r="S2079">
        <v>14.940000000000001</v>
      </c>
      <c r="T2079">
        <v>3</v>
      </c>
      <c r="U2079">
        <v>0</v>
      </c>
      <c r="V2079">
        <v>7.0218000000000007</v>
      </c>
    </row>
    <row r="2080" spans="1:22" x14ac:dyDescent="0.3">
      <c r="A2080">
        <v>2138</v>
      </c>
      <c r="B2080" t="s">
        <v>5058</v>
      </c>
      <c r="C2080">
        <v>2012</v>
      </c>
      <c r="D2080" s="33">
        <v>41274</v>
      </c>
      <c r="E2080" s="33">
        <v>41279</v>
      </c>
      <c r="F2080" t="s">
        <v>50</v>
      </c>
      <c r="G2080" t="s">
        <v>5059</v>
      </c>
      <c r="H2080" t="s">
        <v>5060</v>
      </c>
      <c r="I2080" t="s">
        <v>26</v>
      </c>
      <c r="J2080" t="s">
        <v>27</v>
      </c>
      <c r="K2080" t="s">
        <v>758</v>
      </c>
      <c r="L2080" t="s">
        <v>104</v>
      </c>
      <c r="M2080">
        <v>75051</v>
      </c>
      <c r="N2080" t="s">
        <v>105</v>
      </c>
      <c r="O2080" t="s">
        <v>4819</v>
      </c>
      <c r="P2080" t="s">
        <v>46</v>
      </c>
      <c r="Q2080" t="s">
        <v>75</v>
      </c>
      <c r="R2080" t="s">
        <v>4820</v>
      </c>
      <c r="S2080">
        <v>3.6559999999999993</v>
      </c>
      <c r="T2080">
        <v>4</v>
      </c>
      <c r="U2080">
        <v>0.8</v>
      </c>
      <c r="V2080">
        <v>-5.8496000000000024</v>
      </c>
    </row>
    <row r="2081" spans="1:22" x14ac:dyDescent="0.3">
      <c r="A2081">
        <v>2080</v>
      </c>
      <c r="B2081" t="s">
        <v>4970</v>
      </c>
      <c r="C2081">
        <v>2012</v>
      </c>
      <c r="D2081" s="33">
        <v>41267</v>
      </c>
      <c r="E2081" s="33">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33">
        <v>41267</v>
      </c>
      <c r="E2082" s="33">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s="33">
        <v>41267</v>
      </c>
      <c r="E2083" s="3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2137</v>
      </c>
      <c r="B2084" t="s">
        <v>5058</v>
      </c>
      <c r="C2084">
        <v>2012</v>
      </c>
      <c r="D2084" s="33">
        <v>41274</v>
      </c>
      <c r="E2084" s="33">
        <v>41279</v>
      </c>
      <c r="F2084" t="s">
        <v>50</v>
      </c>
      <c r="G2084" t="s">
        <v>5059</v>
      </c>
      <c r="H2084" t="s">
        <v>5060</v>
      </c>
      <c r="I2084" t="s">
        <v>26</v>
      </c>
      <c r="J2084" t="s">
        <v>27</v>
      </c>
      <c r="K2084" t="s">
        <v>758</v>
      </c>
      <c r="L2084" t="s">
        <v>104</v>
      </c>
      <c r="M2084">
        <v>75051</v>
      </c>
      <c r="N2084" t="s">
        <v>105</v>
      </c>
      <c r="O2084" t="s">
        <v>5061</v>
      </c>
      <c r="P2084" t="s">
        <v>32</v>
      </c>
      <c r="Q2084" t="s">
        <v>65</v>
      </c>
      <c r="R2084" t="s">
        <v>5062</v>
      </c>
      <c r="S2084">
        <v>14.76</v>
      </c>
      <c r="T2084">
        <v>5</v>
      </c>
      <c r="U2084">
        <v>0.6</v>
      </c>
      <c r="V2084">
        <v>-11.439000000000004</v>
      </c>
    </row>
    <row r="2085" spans="1:22" x14ac:dyDescent="0.3">
      <c r="A2085">
        <v>2136</v>
      </c>
      <c r="B2085" t="s">
        <v>5053</v>
      </c>
      <c r="C2085">
        <v>2012</v>
      </c>
      <c r="D2085" s="33">
        <v>41243</v>
      </c>
      <c r="E2085" s="33">
        <v>41247</v>
      </c>
      <c r="F2085" t="s">
        <v>50</v>
      </c>
      <c r="G2085" t="s">
        <v>5054</v>
      </c>
      <c r="H2085" t="s">
        <v>5055</v>
      </c>
      <c r="I2085" t="s">
        <v>26</v>
      </c>
      <c r="J2085" t="s">
        <v>27</v>
      </c>
      <c r="K2085" t="s">
        <v>146</v>
      </c>
      <c r="L2085" t="s">
        <v>147</v>
      </c>
      <c r="M2085">
        <v>19134</v>
      </c>
      <c r="N2085" t="s">
        <v>148</v>
      </c>
      <c r="O2085" t="s">
        <v>5056</v>
      </c>
      <c r="P2085" t="s">
        <v>71</v>
      </c>
      <c r="Q2085" t="s">
        <v>72</v>
      </c>
      <c r="R2085" t="s">
        <v>5057</v>
      </c>
      <c r="S2085">
        <v>94.919999999999987</v>
      </c>
      <c r="T2085">
        <v>4</v>
      </c>
      <c r="U2085">
        <v>0.4</v>
      </c>
      <c r="V2085">
        <v>15.819999999999993</v>
      </c>
    </row>
    <row r="2086" spans="1:22" x14ac:dyDescent="0.3">
      <c r="A2086">
        <v>2135</v>
      </c>
      <c r="B2086" t="s">
        <v>5053</v>
      </c>
      <c r="C2086">
        <v>2012</v>
      </c>
      <c r="D2086" s="33">
        <v>41243</v>
      </c>
      <c r="E2086" s="33">
        <v>41247</v>
      </c>
      <c r="F2086" t="s">
        <v>50</v>
      </c>
      <c r="G2086" t="s">
        <v>5054</v>
      </c>
      <c r="H2086" t="s">
        <v>5055</v>
      </c>
      <c r="I2086" t="s">
        <v>26</v>
      </c>
      <c r="J2086" t="s">
        <v>27</v>
      </c>
      <c r="K2086" t="s">
        <v>146</v>
      </c>
      <c r="L2086" t="s">
        <v>147</v>
      </c>
      <c r="M2086">
        <v>19134</v>
      </c>
      <c r="N2086" t="s">
        <v>148</v>
      </c>
      <c r="O2086" t="s">
        <v>3795</v>
      </c>
      <c r="P2086" t="s">
        <v>46</v>
      </c>
      <c r="Q2086" t="s">
        <v>269</v>
      </c>
      <c r="R2086" t="s">
        <v>3796</v>
      </c>
      <c r="S2086">
        <v>10.584</v>
      </c>
      <c r="T2086">
        <v>7</v>
      </c>
      <c r="U2086">
        <v>0.2</v>
      </c>
      <c r="V2086">
        <v>-2.3813999999999993</v>
      </c>
    </row>
    <row r="2087" spans="1:22" x14ac:dyDescent="0.3">
      <c r="A2087">
        <v>2134</v>
      </c>
      <c r="B2087" t="s">
        <v>5053</v>
      </c>
      <c r="C2087">
        <v>2012</v>
      </c>
      <c r="D2087" s="33">
        <v>41243</v>
      </c>
      <c r="E2087" s="33">
        <v>41247</v>
      </c>
      <c r="F2087" t="s">
        <v>50</v>
      </c>
      <c r="G2087" t="s">
        <v>5054</v>
      </c>
      <c r="H2087" t="s">
        <v>5055</v>
      </c>
      <c r="I2087" t="s">
        <v>26</v>
      </c>
      <c r="J2087" t="s">
        <v>27</v>
      </c>
      <c r="K2087" t="s">
        <v>146</v>
      </c>
      <c r="L2087" t="s">
        <v>147</v>
      </c>
      <c r="M2087">
        <v>19134</v>
      </c>
      <c r="N2087" t="s">
        <v>148</v>
      </c>
      <c r="O2087" t="s">
        <v>97</v>
      </c>
      <c r="P2087" t="s">
        <v>46</v>
      </c>
      <c r="Q2087" t="s">
        <v>75</v>
      </c>
      <c r="R2087" t="s">
        <v>98</v>
      </c>
      <c r="S2087">
        <v>152.99100000000001</v>
      </c>
      <c r="T2087">
        <v>3</v>
      </c>
      <c r="U2087">
        <v>0.7</v>
      </c>
      <c r="V2087">
        <v>-122.39280000000002</v>
      </c>
    </row>
    <row r="2088" spans="1:22" x14ac:dyDescent="0.3">
      <c r="A2088">
        <v>2133</v>
      </c>
      <c r="B2088" t="s">
        <v>5050</v>
      </c>
      <c r="C2088">
        <v>2012</v>
      </c>
      <c r="D2088" s="33">
        <v>41233</v>
      </c>
      <c r="E2088" s="33">
        <v>41239</v>
      </c>
      <c r="F2088" t="s">
        <v>50</v>
      </c>
      <c r="G2088" t="s">
        <v>2450</v>
      </c>
      <c r="H2088" t="s">
        <v>2451</v>
      </c>
      <c r="I2088" t="s">
        <v>26</v>
      </c>
      <c r="J2088" t="s">
        <v>27</v>
      </c>
      <c r="K2088" t="s">
        <v>266</v>
      </c>
      <c r="L2088" t="s">
        <v>267</v>
      </c>
      <c r="M2088">
        <v>10011</v>
      </c>
      <c r="N2088" t="s">
        <v>148</v>
      </c>
      <c r="O2088" t="s">
        <v>5051</v>
      </c>
      <c r="P2088" t="s">
        <v>46</v>
      </c>
      <c r="Q2088" t="s">
        <v>90</v>
      </c>
      <c r="R2088" t="s">
        <v>5052</v>
      </c>
      <c r="S2088">
        <v>19.649999999999999</v>
      </c>
      <c r="T2088">
        <v>3</v>
      </c>
      <c r="U2088">
        <v>0</v>
      </c>
      <c r="V2088">
        <v>9.0389999999999997</v>
      </c>
    </row>
    <row r="2089" spans="1:22" x14ac:dyDescent="0.3">
      <c r="A2089">
        <v>2129</v>
      </c>
      <c r="B2089" t="s">
        <v>5040</v>
      </c>
      <c r="C2089">
        <v>2012</v>
      </c>
      <c r="D2089" s="33">
        <v>41186</v>
      </c>
      <c r="E2089" s="33">
        <v>41191</v>
      </c>
      <c r="F2089" t="s">
        <v>50</v>
      </c>
      <c r="G2089" t="s">
        <v>3787</v>
      </c>
      <c r="H2089" t="s">
        <v>3788</v>
      </c>
      <c r="I2089" t="s">
        <v>102</v>
      </c>
      <c r="J2089" t="s">
        <v>27</v>
      </c>
      <c r="K2089" t="s">
        <v>146</v>
      </c>
      <c r="L2089" t="s">
        <v>147</v>
      </c>
      <c r="M2089">
        <v>19134</v>
      </c>
      <c r="N2089" t="s">
        <v>148</v>
      </c>
      <c r="O2089" t="s">
        <v>3947</v>
      </c>
      <c r="P2089" t="s">
        <v>46</v>
      </c>
      <c r="Q2089" t="s">
        <v>90</v>
      </c>
      <c r="R2089" t="s">
        <v>3948</v>
      </c>
      <c r="S2089">
        <v>20.736000000000004</v>
      </c>
      <c r="T2089">
        <v>4</v>
      </c>
      <c r="U2089">
        <v>0.2</v>
      </c>
      <c r="V2089">
        <v>7.2576000000000001</v>
      </c>
    </row>
    <row r="2090" spans="1:22" x14ac:dyDescent="0.3">
      <c r="A2090">
        <v>2128</v>
      </c>
      <c r="B2090" t="s">
        <v>5040</v>
      </c>
      <c r="C2090">
        <v>2012</v>
      </c>
      <c r="D2090" s="33">
        <v>41186</v>
      </c>
      <c r="E2090" s="33">
        <v>41191</v>
      </c>
      <c r="F2090" t="s">
        <v>50</v>
      </c>
      <c r="G2090" t="s">
        <v>3787</v>
      </c>
      <c r="H2090" t="s">
        <v>3788</v>
      </c>
      <c r="I2090" t="s">
        <v>102</v>
      </c>
      <c r="J2090" t="s">
        <v>27</v>
      </c>
      <c r="K2090" t="s">
        <v>146</v>
      </c>
      <c r="L2090" t="s">
        <v>147</v>
      </c>
      <c r="M2090">
        <v>19134</v>
      </c>
      <c r="N2090" t="s">
        <v>148</v>
      </c>
      <c r="O2090" t="s">
        <v>5041</v>
      </c>
      <c r="P2090" t="s">
        <v>32</v>
      </c>
      <c r="Q2090" t="s">
        <v>65</v>
      </c>
      <c r="R2090" t="s">
        <v>5042</v>
      </c>
      <c r="S2090">
        <v>64.944000000000003</v>
      </c>
      <c r="T2090">
        <v>3</v>
      </c>
      <c r="U2090">
        <v>0.2</v>
      </c>
      <c r="V2090">
        <v>6.4943999999999953</v>
      </c>
    </row>
    <row r="2091" spans="1:22" x14ac:dyDescent="0.3">
      <c r="A2091">
        <v>2090</v>
      </c>
      <c r="B2091" t="s">
        <v>4980</v>
      </c>
      <c r="C2091">
        <v>2012</v>
      </c>
      <c r="D2091" s="33">
        <v>41208</v>
      </c>
      <c r="E2091" s="33">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2117</v>
      </c>
      <c r="B2092" t="s">
        <v>5021</v>
      </c>
      <c r="C2092">
        <v>2012</v>
      </c>
      <c r="D2092" s="33">
        <v>41194</v>
      </c>
      <c r="E2092" s="33">
        <v>41199</v>
      </c>
      <c r="F2092" t="s">
        <v>23</v>
      </c>
      <c r="G2092" t="s">
        <v>2839</v>
      </c>
      <c r="H2092" t="s">
        <v>2840</v>
      </c>
      <c r="I2092" t="s">
        <v>26</v>
      </c>
      <c r="J2092" t="s">
        <v>27</v>
      </c>
      <c r="K2092" t="s">
        <v>389</v>
      </c>
      <c r="L2092" t="s">
        <v>267</v>
      </c>
      <c r="M2092">
        <v>14609</v>
      </c>
      <c r="N2092" t="s">
        <v>148</v>
      </c>
      <c r="O2092" t="s">
        <v>4429</v>
      </c>
      <c r="P2092" t="s">
        <v>32</v>
      </c>
      <c r="Q2092" t="s">
        <v>56</v>
      </c>
      <c r="R2092" t="s">
        <v>4430</v>
      </c>
      <c r="S2092">
        <v>209.67</v>
      </c>
      <c r="T2092">
        <v>1</v>
      </c>
      <c r="U2092">
        <v>0.4</v>
      </c>
      <c r="V2092">
        <v>-13.978000000000009</v>
      </c>
    </row>
    <row r="2093" spans="1:22" x14ac:dyDescent="0.3">
      <c r="A2093">
        <v>2116</v>
      </c>
      <c r="B2093" t="s">
        <v>5012</v>
      </c>
      <c r="C2093">
        <v>2012</v>
      </c>
      <c r="D2093" s="33">
        <v>41213</v>
      </c>
      <c r="E2093" s="33">
        <v>41213</v>
      </c>
      <c r="F2093" t="s">
        <v>1290</v>
      </c>
      <c r="G2093" t="s">
        <v>593</v>
      </c>
      <c r="H2093" t="s">
        <v>594</v>
      </c>
      <c r="I2093" t="s">
        <v>26</v>
      </c>
      <c r="J2093" t="s">
        <v>27</v>
      </c>
      <c r="K2093" t="s">
        <v>775</v>
      </c>
      <c r="L2093" t="s">
        <v>43</v>
      </c>
      <c r="M2093">
        <v>92374</v>
      </c>
      <c r="N2093" t="s">
        <v>44</v>
      </c>
      <c r="O2093" t="s">
        <v>5019</v>
      </c>
      <c r="P2093" t="s">
        <v>32</v>
      </c>
      <c r="Q2093" t="s">
        <v>33</v>
      </c>
      <c r="R2093" t="s">
        <v>5020</v>
      </c>
      <c r="S2093">
        <v>425.83300000000003</v>
      </c>
      <c r="T2093">
        <v>1</v>
      </c>
      <c r="U2093">
        <v>0.15</v>
      </c>
      <c r="V2093">
        <v>20.03919999999998</v>
      </c>
    </row>
    <row r="2094" spans="1:22" x14ac:dyDescent="0.3">
      <c r="A2094">
        <v>2115</v>
      </c>
      <c r="B2094" t="s">
        <v>5012</v>
      </c>
      <c r="C2094">
        <v>2012</v>
      </c>
      <c r="D2094" s="33">
        <v>41213</v>
      </c>
      <c r="E2094" s="33">
        <v>41213</v>
      </c>
      <c r="F2094" t="s">
        <v>1290</v>
      </c>
      <c r="G2094" t="s">
        <v>593</v>
      </c>
      <c r="H2094" t="s">
        <v>594</v>
      </c>
      <c r="I2094" t="s">
        <v>26</v>
      </c>
      <c r="J2094" t="s">
        <v>27</v>
      </c>
      <c r="K2094" t="s">
        <v>775</v>
      </c>
      <c r="L2094" t="s">
        <v>43</v>
      </c>
      <c r="M2094">
        <v>92374</v>
      </c>
      <c r="N2094" t="s">
        <v>44</v>
      </c>
      <c r="O2094" t="s">
        <v>5017</v>
      </c>
      <c r="P2094" t="s">
        <v>46</v>
      </c>
      <c r="Q2094" t="s">
        <v>59</v>
      </c>
      <c r="R2094" t="s">
        <v>5018</v>
      </c>
      <c r="S2094">
        <v>46.84</v>
      </c>
      <c r="T2094">
        <v>2</v>
      </c>
      <c r="U2094">
        <v>0</v>
      </c>
      <c r="V2094">
        <v>12.646799999999999</v>
      </c>
    </row>
    <row r="2095" spans="1:22" x14ac:dyDescent="0.3">
      <c r="A2095">
        <v>2094</v>
      </c>
      <c r="B2095" t="s">
        <v>4989</v>
      </c>
      <c r="C2095">
        <v>2012</v>
      </c>
      <c r="D2095" s="33">
        <v>41012</v>
      </c>
      <c r="E2095" s="33">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s="33">
        <v>41238</v>
      </c>
      <c r="E2096" s="33">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2114</v>
      </c>
      <c r="B2097" t="s">
        <v>5012</v>
      </c>
      <c r="C2097">
        <v>2012</v>
      </c>
      <c r="D2097" s="33">
        <v>41213</v>
      </c>
      <c r="E2097" s="33">
        <v>41213</v>
      </c>
      <c r="F2097" t="s">
        <v>1290</v>
      </c>
      <c r="G2097" t="s">
        <v>593</v>
      </c>
      <c r="H2097" t="s">
        <v>594</v>
      </c>
      <c r="I2097" t="s">
        <v>26</v>
      </c>
      <c r="J2097" t="s">
        <v>27</v>
      </c>
      <c r="K2097" t="s">
        <v>775</v>
      </c>
      <c r="L2097" t="s">
        <v>43</v>
      </c>
      <c r="M2097">
        <v>92374</v>
      </c>
      <c r="N2097" t="s">
        <v>44</v>
      </c>
      <c r="O2097" t="s">
        <v>5015</v>
      </c>
      <c r="P2097" t="s">
        <v>71</v>
      </c>
      <c r="Q2097" t="s">
        <v>72</v>
      </c>
      <c r="R2097" t="s">
        <v>5016</v>
      </c>
      <c r="S2097">
        <v>1295.8400000000001</v>
      </c>
      <c r="T2097">
        <v>4</v>
      </c>
      <c r="U2097">
        <v>0.2</v>
      </c>
      <c r="V2097">
        <v>145.78199999999993</v>
      </c>
    </row>
    <row r="2098" spans="1:22" x14ac:dyDescent="0.3">
      <c r="A2098">
        <v>2113</v>
      </c>
      <c r="B2098" t="s">
        <v>5012</v>
      </c>
      <c r="C2098">
        <v>2012</v>
      </c>
      <c r="D2098" s="33">
        <v>41213</v>
      </c>
      <c r="E2098" s="33">
        <v>41213</v>
      </c>
      <c r="F2098" t="s">
        <v>1290</v>
      </c>
      <c r="G2098" t="s">
        <v>593</v>
      </c>
      <c r="H2098" t="s">
        <v>594</v>
      </c>
      <c r="I2098" t="s">
        <v>26</v>
      </c>
      <c r="J2098" t="s">
        <v>27</v>
      </c>
      <c r="K2098" t="s">
        <v>775</v>
      </c>
      <c r="L2098" t="s">
        <v>43</v>
      </c>
      <c r="M2098">
        <v>92374</v>
      </c>
      <c r="N2098" t="s">
        <v>44</v>
      </c>
      <c r="O2098" t="s">
        <v>2173</v>
      </c>
      <c r="P2098" t="s">
        <v>46</v>
      </c>
      <c r="Q2098" t="s">
        <v>578</v>
      </c>
      <c r="R2098" t="s">
        <v>2174</v>
      </c>
      <c r="S2098">
        <v>29.700000000000003</v>
      </c>
      <c r="T2098">
        <v>3</v>
      </c>
      <c r="U2098">
        <v>0</v>
      </c>
      <c r="V2098">
        <v>8.0190000000000001</v>
      </c>
    </row>
    <row r="2099" spans="1:22" x14ac:dyDescent="0.3">
      <c r="A2099">
        <v>2112</v>
      </c>
      <c r="B2099" t="s">
        <v>5012</v>
      </c>
      <c r="C2099">
        <v>2012</v>
      </c>
      <c r="D2099" s="33">
        <v>41213</v>
      </c>
      <c r="E2099" s="33">
        <v>41213</v>
      </c>
      <c r="F2099" t="s">
        <v>1290</v>
      </c>
      <c r="G2099" t="s">
        <v>593</v>
      </c>
      <c r="H2099" t="s">
        <v>594</v>
      </c>
      <c r="I2099" t="s">
        <v>26</v>
      </c>
      <c r="J2099" t="s">
        <v>27</v>
      </c>
      <c r="K2099" t="s">
        <v>775</v>
      </c>
      <c r="L2099" t="s">
        <v>43</v>
      </c>
      <c r="M2099">
        <v>92374</v>
      </c>
      <c r="N2099" t="s">
        <v>44</v>
      </c>
      <c r="O2099" t="s">
        <v>203</v>
      </c>
      <c r="P2099" t="s">
        <v>32</v>
      </c>
      <c r="Q2099" t="s">
        <v>36</v>
      </c>
      <c r="R2099" t="s">
        <v>204</v>
      </c>
      <c r="S2099">
        <v>323.13600000000002</v>
      </c>
      <c r="T2099">
        <v>4</v>
      </c>
      <c r="U2099">
        <v>0.2</v>
      </c>
      <c r="V2099">
        <v>20.196000000000012</v>
      </c>
    </row>
    <row r="2100" spans="1:22" x14ac:dyDescent="0.3">
      <c r="A2100">
        <v>2111</v>
      </c>
      <c r="B2100" t="s">
        <v>5012</v>
      </c>
      <c r="C2100">
        <v>2012</v>
      </c>
      <c r="D2100" s="33">
        <v>41213</v>
      </c>
      <c r="E2100" s="33">
        <v>41213</v>
      </c>
      <c r="F2100" t="s">
        <v>1290</v>
      </c>
      <c r="G2100" t="s">
        <v>593</v>
      </c>
      <c r="H2100" t="s">
        <v>594</v>
      </c>
      <c r="I2100" t="s">
        <v>26</v>
      </c>
      <c r="J2100" t="s">
        <v>27</v>
      </c>
      <c r="K2100" t="s">
        <v>775</v>
      </c>
      <c r="L2100" t="s">
        <v>43</v>
      </c>
      <c r="M2100">
        <v>92374</v>
      </c>
      <c r="N2100" t="s">
        <v>44</v>
      </c>
      <c r="O2100" t="s">
        <v>867</v>
      </c>
      <c r="P2100" t="s">
        <v>46</v>
      </c>
      <c r="Q2100" t="s">
        <v>269</v>
      </c>
      <c r="R2100" t="s">
        <v>868</v>
      </c>
      <c r="S2100">
        <v>17.450000000000003</v>
      </c>
      <c r="T2100">
        <v>5</v>
      </c>
      <c r="U2100">
        <v>0</v>
      </c>
      <c r="V2100">
        <v>8.0269999999999992</v>
      </c>
    </row>
    <row r="2101" spans="1:22" x14ac:dyDescent="0.3">
      <c r="A2101">
        <v>2110</v>
      </c>
      <c r="B2101" t="s">
        <v>5012</v>
      </c>
      <c r="C2101">
        <v>2012</v>
      </c>
      <c r="D2101" s="33">
        <v>41213</v>
      </c>
      <c r="E2101" s="33">
        <v>41213</v>
      </c>
      <c r="F2101" t="s">
        <v>1290</v>
      </c>
      <c r="G2101" t="s">
        <v>593</v>
      </c>
      <c r="H2101" t="s">
        <v>594</v>
      </c>
      <c r="I2101" t="s">
        <v>26</v>
      </c>
      <c r="J2101" t="s">
        <v>27</v>
      </c>
      <c r="K2101" t="s">
        <v>775</v>
      </c>
      <c r="L2101" t="s">
        <v>43</v>
      </c>
      <c r="M2101">
        <v>92374</v>
      </c>
      <c r="N2101" t="s">
        <v>44</v>
      </c>
      <c r="O2101" t="s">
        <v>5013</v>
      </c>
      <c r="P2101" t="s">
        <v>46</v>
      </c>
      <c r="Q2101" t="s">
        <v>68</v>
      </c>
      <c r="R2101" t="s">
        <v>5014</v>
      </c>
      <c r="S2101">
        <v>5.04</v>
      </c>
      <c r="T2101">
        <v>3</v>
      </c>
      <c r="U2101">
        <v>0</v>
      </c>
      <c r="V2101">
        <v>1.2599999999999998</v>
      </c>
    </row>
    <row r="2102" spans="1:22" x14ac:dyDescent="0.3">
      <c r="A2102">
        <v>2109</v>
      </c>
      <c r="B2102" t="s">
        <v>5012</v>
      </c>
      <c r="C2102">
        <v>2012</v>
      </c>
      <c r="D2102" s="33">
        <v>41213</v>
      </c>
      <c r="E2102" s="33">
        <v>41213</v>
      </c>
      <c r="F2102" t="s">
        <v>1290</v>
      </c>
      <c r="G2102" t="s">
        <v>593</v>
      </c>
      <c r="H2102" t="s">
        <v>594</v>
      </c>
      <c r="I2102" t="s">
        <v>26</v>
      </c>
      <c r="J2102" t="s">
        <v>27</v>
      </c>
      <c r="K2102" t="s">
        <v>775</v>
      </c>
      <c r="L2102" t="s">
        <v>43</v>
      </c>
      <c r="M2102">
        <v>92374</v>
      </c>
      <c r="N2102" t="s">
        <v>44</v>
      </c>
      <c r="O2102" t="s">
        <v>3477</v>
      </c>
      <c r="P2102" t="s">
        <v>46</v>
      </c>
      <c r="Q2102" t="s">
        <v>75</v>
      </c>
      <c r="R2102" t="s">
        <v>3478</v>
      </c>
      <c r="S2102">
        <v>398.35199999999998</v>
      </c>
      <c r="T2102">
        <v>3</v>
      </c>
      <c r="U2102">
        <v>0.2</v>
      </c>
      <c r="V2102">
        <v>124.48499999999999</v>
      </c>
    </row>
    <row r="2103" spans="1:22" x14ac:dyDescent="0.3">
      <c r="A2103">
        <v>2108</v>
      </c>
      <c r="B2103" t="s">
        <v>5012</v>
      </c>
      <c r="C2103">
        <v>2012</v>
      </c>
      <c r="D2103" s="33">
        <v>41213</v>
      </c>
      <c r="E2103" s="33">
        <v>41213</v>
      </c>
      <c r="F2103" t="s">
        <v>1290</v>
      </c>
      <c r="G2103" t="s">
        <v>593</v>
      </c>
      <c r="H2103" t="s">
        <v>594</v>
      </c>
      <c r="I2103" t="s">
        <v>26</v>
      </c>
      <c r="J2103" t="s">
        <v>27</v>
      </c>
      <c r="K2103" t="s">
        <v>775</v>
      </c>
      <c r="L2103" t="s">
        <v>43</v>
      </c>
      <c r="M2103">
        <v>92374</v>
      </c>
      <c r="N2103" t="s">
        <v>44</v>
      </c>
      <c r="O2103" t="s">
        <v>1450</v>
      </c>
      <c r="P2103" t="s">
        <v>46</v>
      </c>
      <c r="Q2103" t="s">
        <v>90</v>
      </c>
      <c r="R2103" t="s">
        <v>1451</v>
      </c>
      <c r="S2103">
        <v>19.98</v>
      </c>
      <c r="T2103">
        <v>1</v>
      </c>
      <c r="U2103">
        <v>0</v>
      </c>
      <c r="V2103">
        <v>9.3905999999999992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06A29-23F3-4C23-9C9A-7D58917D6999}">
  <dimension ref="A3:K7"/>
  <sheetViews>
    <sheetView workbookViewId="0">
      <selection activeCell="K6" sqref="K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8" max="8" width="12.21875" customWidth="1"/>
    <col min="9" max="9" width="12.6640625" customWidth="1"/>
    <col min="10" max="10" width="12.33203125" customWidth="1"/>
    <col min="11" max="11" width="11.109375" customWidth="1"/>
  </cols>
  <sheetData>
    <row r="3" spans="1:11" x14ac:dyDescent="0.3">
      <c r="A3" s="6" t="s">
        <v>10933</v>
      </c>
      <c r="B3" s="5" t="s">
        <v>10947</v>
      </c>
      <c r="C3" s="26" t="s">
        <v>10948</v>
      </c>
      <c r="D3" s="26" t="s">
        <v>10953</v>
      </c>
      <c r="E3" s="26" t="s">
        <v>10954</v>
      </c>
      <c r="F3" s="11" t="s">
        <v>10955</v>
      </c>
    </row>
    <row r="4" spans="1:11" x14ac:dyDescent="0.3">
      <c r="A4" s="8">
        <v>2011</v>
      </c>
      <c r="B4" s="5">
        <v>484247.49810000096</v>
      </c>
      <c r="C4" s="26">
        <v>49543.974100000007</v>
      </c>
      <c r="D4" s="26">
        <v>7581</v>
      </c>
      <c r="E4" s="26">
        <v>1993</v>
      </c>
      <c r="F4" s="11">
        <v>0.10231126499236715</v>
      </c>
    </row>
    <row r="5" spans="1:11" x14ac:dyDescent="0.3">
      <c r="A5" s="9">
        <v>2012</v>
      </c>
      <c r="B5" s="12">
        <v>470532.50899999985</v>
      </c>
      <c r="C5" s="27">
        <v>61618.603700000051</v>
      </c>
      <c r="D5" s="27">
        <v>7979</v>
      </c>
      <c r="E5" s="27">
        <v>2102</v>
      </c>
      <c r="F5" s="13">
        <v>0.13095504034557592</v>
      </c>
    </row>
    <row r="6" spans="1:11" x14ac:dyDescent="0.3">
      <c r="A6" s="9">
        <v>2013</v>
      </c>
      <c r="B6" s="12">
        <v>608473.83000000066</v>
      </c>
      <c r="C6" s="27">
        <v>81726.930800000177</v>
      </c>
      <c r="D6" s="27">
        <v>9810</v>
      </c>
      <c r="E6" s="27">
        <v>2580</v>
      </c>
      <c r="F6" s="13">
        <v>0.13431461924993568</v>
      </c>
      <c r="G6" s="32">
        <f>(GETPIVOTDATA("Sum of Sales",$A$3,"Year",2014)/GETPIVOTDATA("Sum of Sales",$A$3,"Year",2013))-1</f>
        <v>0.20620967905883303</v>
      </c>
      <c r="H6" s="32">
        <f>(GETPIVOTDATA("Sum of Profit",$A$3,"Year",2014)/GETPIVOTDATA("Sum of Profit",$A$3,"Year",2013))-1</f>
        <v>0.14414565902185772</v>
      </c>
      <c r="I6" s="32">
        <f>(GETPIVOTDATA("Sum of Quantity",$A$3,"Year",2014)/GETPIVOTDATA("Sum of Quantity",$A$3,"Year",2013))-1</f>
        <v>0.27451580020387367</v>
      </c>
      <c r="J6" s="32">
        <f>(GETPIVOTDATA("Count of Order ID",$A$3,"Year",2014)/GETPIVOTDATA("Count of Order ID",$A$3,"Year",2013))-1</f>
        <v>0.2864341085271318</v>
      </c>
      <c r="K6" s="32">
        <f>(GETPIVOTDATA("Sum of profit margin",$A$3,"Year",2014)/GETPIVOTDATA("Sum of profit margin",$A$3,"Year",2013))-1</f>
        <v>-5.1453757264990463E-2</v>
      </c>
    </row>
    <row r="7" spans="1:11" x14ac:dyDescent="0.3">
      <c r="A7" s="28">
        <v>2014</v>
      </c>
      <c r="B7" s="29">
        <v>733947.0231999997</v>
      </c>
      <c r="C7" s="30">
        <v>93507.513099999967</v>
      </c>
      <c r="D7" s="30">
        <v>12503</v>
      </c>
      <c r="E7" s="30">
        <v>3319</v>
      </c>
      <c r="F7" s="31">
        <v>0.12740362743390987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8" sqref="C1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zoomScale="96" workbookViewId="0">
      <selection activeCell="U24" sqref="U24"/>
    </sheetView>
  </sheetViews>
  <sheetFormatPr defaultColWidth="14.44140625" defaultRowHeight="15" customHeight="1" x14ac:dyDescent="0.3"/>
  <cols>
    <col min="1" max="26" width="8.6640625" customWidth="1"/>
  </cols>
  <sheetData>
    <row r="1" spans="1:22" ht="14.25" customHeight="1" x14ac:dyDescent="0.3"/>
    <row r="2" spans="1:22" ht="14.25" customHeight="1" x14ac:dyDescent="0.3"/>
    <row r="3" spans="1:22" ht="14.25" customHeight="1" x14ac:dyDescent="0.3"/>
    <row r="4" spans="1:22" ht="14.25" customHeight="1" x14ac:dyDescent="0.3"/>
    <row r="5" spans="1:22" ht="14.25" customHeight="1" x14ac:dyDescent="0.3"/>
    <row r="6" spans="1:22" ht="14.25" customHeight="1" x14ac:dyDescent="0.3"/>
    <row r="7" spans="1:22" ht="14.25" customHeight="1" x14ac:dyDescent="0.3"/>
    <row r="8" spans="1:22" ht="14.25" customHeight="1" x14ac:dyDescent="0.3"/>
    <row r="9" spans="1:22" ht="14.25" customHeight="1" x14ac:dyDescent="0.3">
      <c r="V9" s="32"/>
    </row>
    <row r="10" spans="1:22" ht="14.25" customHeight="1" x14ac:dyDescent="0.3"/>
    <row r="11" spans="1:22" ht="14.25" customHeight="1" x14ac:dyDescent="0.4">
      <c r="A11" s="4" t="s">
        <v>10932</v>
      </c>
      <c r="Q11" s="4"/>
    </row>
    <row r="12" spans="1:22" ht="14.25" customHeight="1" x14ac:dyDescent="0.3"/>
    <row r="13" spans="1:22" ht="14.25" customHeight="1" x14ac:dyDescent="0.3"/>
    <row r="14" spans="1:22" ht="14.25" customHeight="1" x14ac:dyDescent="0.3"/>
    <row r="15" spans="1:22" ht="14.25" customHeight="1" x14ac:dyDescent="0.3"/>
    <row r="16" spans="1:22" ht="14.25" customHeight="1" x14ac:dyDescent="0.3"/>
    <row r="17" spans="4:21" ht="14.25" customHeight="1" x14ac:dyDescent="0.3"/>
    <row r="18" spans="4:21" ht="14.25" customHeight="1" x14ac:dyDescent="0.3">
      <c r="D18" s="2"/>
    </row>
    <row r="19" spans="4:21" ht="14.25" customHeight="1" x14ac:dyDescent="0.3"/>
    <row r="20" spans="4:21" ht="14.25" customHeight="1" x14ac:dyDescent="0.3"/>
    <row r="21" spans="4:21" ht="14.25" customHeight="1" x14ac:dyDescent="0.3"/>
    <row r="22" spans="4:21" ht="14.25" customHeight="1" x14ac:dyDescent="0.3"/>
    <row r="23" spans="4:21" ht="14.25" customHeight="1" x14ac:dyDescent="0.3"/>
    <row r="24" spans="4:21" ht="14.25" customHeight="1" x14ac:dyDescent="0.3">
      <c r="U24" t="s">
        <v>10956</v>
      </c>
    </row>
    <row r="25" spans="4:21" ht="14.25" customHeight="1" x14ac:dyDescent="0.3"/>
    <row r="26" spans="4:21" ht="14.25" customHeight="1" x14ac:dyDescent="0.3"/>
    <row r="27" spans="4:21" ht="14.25" customHeight="1" x14ac:dyDescent="0.3"/>
    <row r="28" spans="4:21" ht="14.25" customHeight="1" x14ac:dyDescent="0.3"/>
    <row r="29" spans="4:21" ht="14.25" customHeight="1" x14ac:dyDescent="0.3"/>
    <row r="30" spans="4:21" ht="14.25" customHeight="1" x14ac:dyDescent="0.3"/>
    <row r="31" spans="4:21" ht="14.25" customHeight="1" x14ac:dyDescent="0.3"/>
    <row r="32" spans="4:21"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Sheet9</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ankit guliya</cp:lastModifiedBy>
  <dcterms:created xsi:type="dcterms:W3CDTF">2015-06-05T18:17:20Z</dcterms:created>
  <dcterms:modified xsi:type="dcterms:W3CDTF">2024-08-19T06:36:08Z</dcterms:modified>
</cp:coreProperties>
</file>